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3210" tabRatio="902"/>
  </bookViews>
  <sheets>
    <sheet name="INDICE" sheetId="32" r:id="rId1"/>
    <sheet name="PORTADA" sheetId="31" r:id="rId2"/>
    <sheet name="FUNCIONARIOS" sheetId="30" r:id="rId3"/>
    <sheet name="C1-2" sheetId="3" r:id="rId4"/>
    <sheet name="C3-4" sheetId="4" r:id="rId5"/>
    <sheet name="C5" sheetId="5" r:id="rId6"/>
    <sheet name="C6-7" sheetId="33" r:id="rId7"/>
    <sheet name="C8-9" sheetId="34" r:id="rId8"/>
    <sheet name="C10-11 " sheetId="35" r:id="rId9"/>
    <sheet name="C12-13 " sheetId="36" r:id="rId10"/>
    <sheet name="C14-15 " sheetId="37" r:id="rId11"/>
    <sheet name="C16-17" sheetId="10" r:id="rId12"/>
    <sheet name="C18-21" sheetId="11" r:id="rId13"/>
    <sheet name="C22-25" sheetId="12" r:id="rId14"/>
    <sheet name="C26-29" sheetId="13" r:id="rId15"/>
    <sheet name="C30- 31" sheetId="14" r:id="rId16"/>
    <sheet name="C32- 33" sheetId="15" r:id="rId17"/>
    <sheet name="C34-35" sheetId="16" r:id="rId18"/>
    <sheet name="C36-39" sheetId="17" r:id="rId19"/>
    <sheet name="C40-43" sheetId="18" r:id="rId20"/>
    <sheet name="C44-47" sheetId="19" r:id="rId21"/>
    <sheet name="C48- 49" sheetId="20" r:id="rId22"/>
    <sheet name="C50-51" sheetId="21" r:id="rId23"/>
    <sheet name="c52-55" sheetId="38" r:id="rId24"/>
    <sheet name="C56-57" sheetId="24" r:id="rId25"/>
    <sheet name="c58-61" sheetId="39" r:id="rId26"/>
    <sheet name="C62-63" sheetId="25" r:id="rId27"/>
    <sheet name="C64-67" sheetId="26" r:id="rId28"/>
    <sheet name="C68-69" sheetId="27" r:id="rId29"/>
    <sheet name="C70-73" sheetId="28" r:id="rId30"/>
  </sheets>
  <externalReferences>
    <externalReference r:id="rId31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Regression_Int" localSheetId="8" hidden="1">1</definedName>
    <definedName name="_Regression_Int" localSheetId="3" hidden="1">1</definedName>
    <definedName name="_Regression_Int" localSheetId="9" hidden="1">1</definedName>
    <definedName name="_Regression_Int" localSheetId="10" hidden="1">1</definedName>
    <definedName name="_Regression_Int" localSheetId="6" hidden="1">1</definedName>
    <definedName name="_Regression_Int" localSheetId="7" hidden="1">1</definedName>
    <definedName name="_xlnm.Print_Area" localSheetId="3">'C1-2'!$A$1:$R$70</definedName>
    <definedName name="_xlnm.Print_Area" localSheetId="4">'C3-4'!$A$1:$R$72</definedName>
    <definedName name="_xlnm.Print_Area" localSheetId="5">'C5'!$A$1:$R$37</definedName>
    <definedName name="_xlnm.Print_Area" localSheetId="0">INDICE!$A$1:$B$17</definedName>
    <definedName name="OLE_LINK1" localSheetId="2">FUNCIONARIOS!$D$7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4" i="28" l="1"/>
  <c r="AA164" i="28"/>
  <c r="Z164" i="28"/>
  <c r="X164" i="28"/>
  <c r="W164" i="28"/>
  <c r="V164" i="28"/>
  <c r="T164" i="28"/>
  <c r="S164" i="28"/>
  <c r="R164" i="28"/>
  <c r="D164" i="28"/>
  <c r="C164" i="28"/>
  <c r="B164" i="28"/>
  <c r="AB163" i="28"/>
  <c r="AA163" i="28"/>
  <c r="Z163" i="28"/>
  <c r="X163" i="28"/>
  <c r="W163" i="28"/>
  <c r="V163" i="28"/>
  <c r="T163" i="28"/>
  <c r="S163" i="28"/>
  <c r="R163" i="28"/>
  <c r="D163" i="28"/>
  <c r="C163" i="28"/>
  <c r="B163" i="28"/>
  <c r="AB162" i="28"/>
  <c r="AA162" i="28"/>
  <c r="Z162" i="28"/>
  <c r="X162" i="28"/>
  <c r="W162" i="28"/>
  <c r="V162" i="28"/>
  <c r="T162" i="28"/>
  <c r="S162" i="28"/>
  <c r="R162" i="28"/>
  <c r="D162" i="28"/>
  <c r="C162" i="28"/>
  <c r="B162" i="28"/>
  <c r="AB161" i="28"/>
  <c r="AA161" i="28"/>
  <c r="Z161" i="28"/>
  <c r="X161" i="28"/>
  <c r="W161" i="28"/>
  <c r="V161" i="28"/>
  <c r="T161" i="28"/>
  <c r="S161" i="28"/>
  <c r="R161" i="28"/>
  <c r="D161" i="28"/>
  <c r="C161" i="28"/>
  <c r="B161" i="28"/>
  <c r="AB160" i="28"/>
  <c r="AA160" i="28"/>
  <c r="Z160" i="28"/>
  <c r="X160" i="28"/>
  <c r="W160" i="28"/>
  <c r="V160" i="28"/>
  <c r="T160" i="28"/>
  <c r="S160" i="28"/>
  <c r="R160" i="28"/>
  <c r="D160" i="28"/>
  <c r="C160" i="28"/>
  <c r="B160" i="28"/>
  <c r="AB159" i="28"/>
  <c r="AA159" i="28"/>
  <c r="Z159" i="28"/>
  <c r="X159" i="28"/>
  <c r="W159" i="28"/>
  <c r="V159" i="28"/>
  <c r="T159" i="28"/>
  <c r="S159" i="28"/>
  <c r="R159" i="28"/>
  <c r="D159" i="28"/>
  <c r="C159" i="28"/>
  <c r="B159" i="28"/>
  <c r="AB158" i="28"/>
  <c r="AA158" i="28"/>
  <c r="Z158" i="28"/>
  <c r="X158" i="28"/>
  <c r="W158" i="28"/>
  <c r="V158" i="28"/>
  <c r="T158" i="28"/>
  <c r="S158" i="28"/>
  <c r="R158" i="28"/>
  <c r="D158" i="28"/>
  <c r="C158" i="28"/>
  <c r="B158" i="28"/>
  <c r="AB157" i="28"/>
  <c r="AA157" i="28"/>
  <c r="Z157" i="28"/>
  <c r="X157" i="28"/>
  <c r="W157" i="28"/>
  <c r="V157" i="28"/>
  <c r="T157" i="28"/>
  <c r="S157" i="28"/>
  <c r="R157" i="28"/>
  <c r="D157" i="28"/>
  <c r="C157" i="28"/>
  <c r="B157" i="28"/>
  <c r="AB156" i="28"/>
  <c r="AA156" i="28"/>
  <c r="Z156" i="28"/>
  <c r="X156" i="28"/>
  <c r="W156" i="28"/>
  <c r="V156" i="28"/>
  <c r="T156" i="28"/>
  <c r="S156" i="28"/>
  <c r="R156" i="28"/>
  <c r="D156" i="28"/>
  <c r="C156" i="28"/>
  <c r="B156" i="28"/>
  <c r="AB155" i="28"/>
  <c r="AA155" i="28"/>
  <c r="Z155" i="28"/>
  <c r="X155" i="28"/>
  <c r="W155" i="28"/>
  <c r="V155" i="28"/>
  <c r="T155" i="28"/>
  <c r="S155" i="28"/>
  <c r="R155" i="28"/>
  <c r="D155" i="28"/>
  <c r="C155" i="28"/>
  <c r="B155" i="28"/>
  <c r="AB154" i="28"/>
  <c r="AA154" i="28"/>
  <c r="Z154" i="28"/>
  <c r="X154" i="28"/>
  <c r="W154" i="28"/>
  <c r="V154" i="28"/>
  <c r="T154" i="28"/>
  <c r="S154" i="28"/>
  <c r="R154" i="28"/>
  <c r="D154" i="28"/>
  <c r="C154" i="28"/>
  <c r="B154" i="28"/>
  <c r="AB153" i="28"/>
  <c r="AA153" i="28"/>
  <c r="Z153" i="28"/>
  <c r="X153" i="28"/>
  <c r="W153" i="28"/>
  <c r="V153" i="28"/>
  <c r="T153" i="28"/>
  <c r="S153" i="28"/>
  <c r="R153" i="28"/>
  <c r="D153" i="28"/>
  <c r="C153" i="28"/>
  <c r="B153" i="28"/>
  <c r="AB152" i="28"/>
  <c r="AA152" i="28"/>
  <c r="Z152" i="28"/>
  <c r="X152" i="28"/>
  <c r="W152" i="28"/>
  <c r="V152" i="28"/>
  <c r="T152" i="28"/>
  <c r="S152" i="28"/>
  <c r="R152" i="28"/>
  <c r="D152" i="28"/>
  <c r="C152" i="28"/>
  <c r="B152" i="28"/>
  <c r="AB151" i="28"/>
  <c r="Z151" i="28"/>
  <c r="X151" i="28"/>
  <c r="V151" i="28"/>
  <c r="T151" i="28"/>
  <c r="S151" i="28"/>
  <c r="R151" i="28"/>
  <c r="D151" i="28"/>
  <c r="C151" i="28"/>
  <c r="B151" i="28"/>
  <c r="AB150" i="28"/>
  <c r="AA150" i="28"/>
  <c r="Z150" i="28"/>
  <c r="X150" i="28"/>
  <c r="W150" i="28"/>
  <c r="V150" i="28"/>
  <c r="T150" i="28"/>
  <c r="S150" i="28"/>
  <c r="R150" i="28"/>
  <c r="D150" i="28"/>
  <c r="C150" i="28"/>
  <c r="B150" i="28"/>
  <c r="AB149" i="28"/>
  <c r="AA149" i="28"/>
  <c r="Z149" i="28"/>
  <c r="X149" i="28"/>
  <c r="W149" i="28"/>
  <c r="V149" i="28"/>
  <c r="T149" i="28"/>
  <c r="S149" i="28"/>
  <c r="R149" i="28"/>
  <c r="D149" i="28"/>
  <c r="C149" i="28"/>
  <c r="B149" i="28"/>
  <c r="AB148" i="28"/>
  <c r="AA148" i="28"/>
  <c r="Z148" i="28"/>
  <c r="X148" i="28"/>
  <c r="W148" i="28"/>
  <c r="V148" i="28"/>
  <c r="T148" i="28"/>
  <c r="S148" i="28"/>
  <c r="R148" i="28"/>
  <c r="D148" i="28"/>
  <c r="C148" i="28"/>
  <c r="B148" i="28"/>
  <c r="AB147" i="28"/>
  <c r="AA147" i="28"/>
  <c r="Z147" i="28"/>
  <c r="X147" i="28"/>
  <c r="W147" i="28"/>
  <c r="V147" i="28"/>
  <c r="T147" i="28"/>
  <c r="S147" i="28"/>
  <c r="R147" i="28"/>
  <c r="D147" i="28"/>
  <c r="C147" i="28"/>
  <c r="B147" i="28"/>
  <c r="AB146" i="28"/>
  <c r="AA146" i="28"/>
  <c r="Z146" i="28"/>
  <c r="X146" i="28"/>
  <c r="W146" i="28"/>
  <c r="V146" i="28"/>
  <c r="T146" i="28"/>
  <c r="S146" i="28"/>
  <c r="R146" i="28"/>
  <c r="D146" i="28"/>
  <c r="C146" i="28"/>
  <c r="B146" i="28"/>
  <c r="AB145" i="28"/>
  <c r="AA145" i="28"/>
  <c r="Z145" i="28"/>
  <c r="X145" i="28"/>
  <c r="W145" i="28"/>
  <c r="V145" i="28"/>
  <c r="T145" i="28"/>
  <c r="S145" i="28"/>
  <c r="R145" i="28"/>
  <c r="D145" i="28"/>
  <c r="C145" i="28"/>
  <c r="B145" i="28"/>
  <c r="AB144" i="28"/>
  <c r="AA144" i="28"/>
  <c r="Z144" i="28"/>
  <c r="X144" i="28"/>
  <c r="W144" i="28"/>
  <c r="V144" i="28"/>
  <c r="T144" i="28"/>
  <c r="S144" i="28"/>
  <c r="R144" i="28"/>
  <c r="D144" i="28"/>
  <c r="C144" i="28"/>
  <c r="B144" i="28"/>
  <c r="AB143" i="28"/>
  <c r="AA143" i="28"/>
  <c r="Z143" i="28"/>
  <c r="X143" i="28"/>
  <c r="W143" i="28"/>
  <c r="V143" i="28"/>
  <c r="T143" i="28"/>
  <c r="S143" i="28"/>
  <c r="R143" i="28"/>
  <c r="D143" i="28"/>
  <c r="C143" i="28"/>
  <c r="B143" i="28"/>
  <c r="AB142" i="28"/>
  <c r="AA142" i="28"/>
  <c r="Z142" i="28"/>
  <c r="X142" i="28"/>
  <c r="W142" i="28"/>
  <c r="V142" i="28"/>
  <c r="T142" i="28"/>
  <c r="S142" i="28"/>
  <c r="R142" i="28"/>
  <c r="D142" i="28"/>
  <c r="C142" i="28"/>
  <c r="B142" i="28"/>
  <c r="AB141" i="28"/>
  <c r="AA141" i="28"/>
  <c r="Z141" i="28"/>
  <c r="X141" i="28"/>
  <c r="W141" i="28"/>
  <c r="V141" i="28"/>
  <c r="T141" i="28"/>
  <c r="S141" i="28"/>
  <c r="R141" i="28"/>
  <c r="D141" i="28"/>
  <c r="C141" i="28"/>
  <c r="B141" i="28"/>
  <c r="AB140" i="28"/>
  <c r="AA140" i="28"/>
  <c r="Z140" i="28"/>
  <c r="X140" i="28"/>
  <c r="W140" i="28"/>
  <c r="V140" i="28"/>
  <c r="T140" i="28"/>
  <c r="S140" i="28"/>
  <c r="R140" i="28"/>
  <c r="D140" i="28"/>
  <c r="C140" i="28"/>
  <c r="B140" i="28"/>
  <c r="AB139" i="28"/>
  <c r="AA139" i="28"/>
  <c r="Z139" i="28"/>
  <c r="X139" i="28"/>
  <c r="W139" i="28"/>
  <c r="V139" i="28"/>
  <c r="T139" i="28"/>
  <c r="S139" i="28"/>
  <c r="R139" i="28"/>
  <c r="D139" i="28"/>
  <c r="C139" i="28"/>
  <c r="B139" i="28"/>
  <c r="AB137" i="28"/>
  <c r="AA137" i="28"/>
  <c r="W137" i="28"/>
  <c r="V137" i="28"/>
  <c r="R137" i="28"/>
  <c r="D137" i="28"/>
  <c r="AB122" i="28"/>
  <c r="AA122" i="28"/>
  <c r="Z122" i="28"/>
  <c r="X122" i="28"/>
  <c r="W122" i="28"/>
  <c r="V122" i="28"/>
  <c r="T122" i="28"/>
  <c r="S122" i="28"/>
  <c r="R122" i="28"/>
  <c r="D122" i="28"/>
  <c r="C122" i="28"/>
  <c r="B122" i="28"/>
  <c r="AB121" i="28"/>
  <c r="AA121" i="28"/>
  <c r="Z121" i="28"/>
  <c r="X121" i="28"/>
  <c r="W121" i="28"/>
  <c r="V121" i="28"/>
  <c r="T121" i="28"/>
  <c r="S121" i="28"/>
  <c r="R121" i="28"/>
  <c r="D121" i="28"/>
  <c r="C121" i="28"/>
  <c r="B121" i="28"/>
  <c r="AB120" i="28"/>
  <c r="AA120" i="28"/>
  <c r="Z120" i="28"/>
  <c r="X120" i="28"/>
  <c r="W120" i="28"/>
  <c r="V120" i="28"/>
  <c r="T120" i="28"/>
  <c r="S120" i="28"/>
  <c r="R120" i="28"/>
  <c r="D120" i="28"/>
  <c r="C120" i="28"/>
  <c r="B120" i="28"/>
  <c r="AB119" i="28"/>
  <c r="AA119" i="28"/>
  <c r="Z119" i="28"/>
  <c r="X119" i="28"/>
  <c r="W119" i="28"/>
  <c r="V119" i="28"/>
  <c r="T119" i="28"/>
  <c r="S119" i="28"/>
  <c r="R119" i="28"/>
  <c r="D119" i="28"/>
  <c r="C119" i="28"/>
  <c r="B119" i="28"/>
  <c r="AB118" i="28"/>
  <c r="AA118" i="28"/>
  <c r="Z118" i="28"/>
  <c r="X118" i="28"/>
  <c r="W118" i="28"/>
  <c r="V118" i="28"/>
  <c r="T118" i="28"/>
  <c r="S118" i="28"/>
  <c r="R118" i="28"/>
  <c r="D118" i="28"/>
  <c r="C118" i="28"/>
  <c r="B118" i="28"/>
  <c r="AB117" i="28"/>
  <c r="AA117" i="28"/>
  <c r="Z117" i="28"/>
  <c r="X117" i="28"/>
  <c r="W117" i="28"/>
  <c r="V117" i="28"/>
  <c r="T117" i="28"/>
  <c r="S117" i="28"/>
  <c r="R117" i="28"/>
  <c r="D117" i="28"/>
  <c r="C117" i="28"/>
  <c r="B117" i="28"/>
  <c r="AB116" i="28"/>
  <c r="AA116" i="28"/>
  <c r="Z116" i="28"/>
  <c r="X116" i="28"/>
  <c r="W116" i="28"/>
  <c r="V116" i="28"/>
  <c r="T116" i="28"/>
  <c r="S116" i="28"/>
  <c r="R116" i="28"/>
  <c r="D116" i="28"/>
  <c r="C116" i="28"/>
  <c r="B116" i="28"/>
  <c r="AB115" i="28"/>
  <c r="AA115" i="28"/>
  <c r="Z115" i="28"/>
  <c r="X115" i="28"/>
  <c r="W115" i="28"/>
  <c r="V115" i="28"/>
  <c r="T115" i="28"/>
  <c r="S115" i="28"/>
  <c r="R115" i="28"/>
  <c r="D115" i="28"/>
  <c r="C115" i="28"/>
  <c r="B115" i="28"/>
  <c r="AB114" i="28"/>
  <c r="AA114" i="28"/>
  <c r="Z114" i="28"/>
  <c r="X114" i="28"/>
  <c r="W114" i="28"/>
  <c r="V114" i="28"/>
  <c r="T114" i="28"/>
  <c r="S114" i="28"/>
  <c r="R114" i="28"/>
  <c r="D114" i="28"/>
  <c r="C114" i="28"/>
  <c r="B114" i="28"/>
  <c r="AB113" i="28"/>
  <c r="AA113" i="28"/>
  <c r="Z113" i="28"/>
  <c r="X113" i="28"/>
  <c r="W113" i="28"/>
  <c r="V113" i="28"/>
  <c r="T113" i="28"/>
  <c r="S113" i="28"/>
  <c r="R113" i="28"/>
  <c r="D113" i="28"/>
  <c r="C113" i="28"/>
  <c r="B113" i="28"/>
  <c r="AB112" i="28"/>
  <c r="AA112" i="28"/>
  <c r="Z112" i="28"/>
  <c r="X112" i="28"/>
  <c r="W112" i="28"/>
  <c r="V112" i="28"/>
  <c r="T112" i="28"/>
  <c r="S112" i="28"/>
  <c r="R112" i="28"/>
  <c r="D112" i="28"/>
  <c r="C112" i="28"/>
  <c r="B112" i="28"/>
  <c r="AB111" i="28"/>
  <c r="AA111" i="28"/>
  <c r="Z111" i="28"/>
  <c r="X111" i="28"/>
  <c r="W111" i="28"/>
  <c r="V111" i="28"/>
  <c r="T111" i="28"/>
  <c r="S111" i="28"/>
  <c r="R111" i="28"/>
  <c r="D111" i="28"/>
  <c r="C111" i="28"/>
  <c r="B111" i="28"/>
  <c r="AB110" i="28"/>
  <c r="AA110" i="28"/>
  <c r="Z110" i="28"/>
  <c r="X110" i="28"/>
  <c r="W110" i="28"/>
  <c r="V110" i="28"/>
  <c r="T110" i="28"/>
  <c r="S110" i="28"/>
  <c r="R110" i="28"/>
  <c r="D110" i="28"/>
  <c r="C110" i="28"/>
  <c r="B110" i="28"/>
  <c r="AB109" i="28"/>
  <c r="Z109" i="28"/>
  <c r="X109" i="28"/>
  <c r="V109" i="28"/>
  <c r="T109" i="28"/>
  <c r="S109" i="28"/>
  <c r="R109" i="28"/>
  <c r="D109" i="28"/>
  <c r="C109" i="28"/>
  <c r="B109" i="28"/>
  <c r="AB108" i="28"/>
  <c r="AA108" i="28"/>
  <c r="Z108" i="28"/>
  <c r="X108" i="28"/>
  <c r="W108" i="28"/>
  <c r="V108" i="28"/>
  <c r="T108" i="28"/>
  <c r="S108" i="28"/>
  <c r="R108" i="28"/>
  <c r="D108" i="28"/>
  <c r="C108" i="28"/>
  <c r="B108" i="28"/>
  <c r="AB107" i="28"/>
  <c r="AA107" i="28"/>
  <c r="Z107" i="28"/>
  <c r="X107" i="28"/>
  <c r="W107" i="28"/>
  <c r="V107" i="28"/>
  <c r="T107" i="28"/>
  <c r="S107" i="28"/>
  <c r="R107" i="28"/>
  <c r="D107" i="28"/>
  <c r="C107" i="28"/>
  <c r="B107" i="28"/>
  <c r="AB106" i="28"/>
  <c r="AA106" i="28"/>
  <c r="Z106" i="28"/>
  <c r="X106" i="28"/>
  <c r="W106" i="28"/>
  <c r="V106" i="28"/>
  <c r="T106" i="28"/>
  <c r="S106" i="28"/>
  <c r="R106" i="28"/>
  <c r="D106" i="28"/>
  <c r="C106" i="28"/>
  <c r="B106" i="28"/>
  <c r="AB105" i="28"/>
  <c r="AA105" i="28"/>
  <c r="Z105" i="28"/>
  <c r="X105" i="28"/>
  <c r="W105" i="28"/>
  <c r="V105" i="28"/>
  <c r="T105" i="28"/>
  <c r="S105" i="28"/>
  <c r="R105" i="28"/>
  <c r="D105" i="28"/>
  <c r="C105" i="28"/>
  <c r="B105" i="28"/>
  <c r="AB104" i="28"/>
  <c r="AA104" i="28"/>
  <c r="Z104" i="28"/>
  <c r="X104" i="28"/>
  <c r="W104" i="28"/>
  <c r="V104" i="28"/>
  <c r="T104" i="28"/>
  <c r="S104" i="28"/>
  <c r="R104" i="28"/>
  <c r="D104" i="28"/>
  <c r="C104" i="28"/>
  <c r="B104" i="28"/>
  <c r="AB103" i="28"/>
  <c r="AA103" i="28"/>
  <c r="Z103" i="28"/>
  <c r="X103" i="28"/>
  <c r="W103" i="28"/>
  <c r="V103" i="28"/>
  <c r="T103" i="28"/>
  <c r="S103" i="28"/>
  <c r="R103" i="28"/>
  <c r="D103" i="28"/>
  <c r="C103" i="28"/>
  <c r="B103" i="28"/>
  <c r="AB102" i="28"/>
  <c r="AA102" i="28"/>
  <c r="Z102" i="28"/>
  <c r="X102" i="28"/>
  <c r="W102" i="28"/>
  <c r="V102" i="28"/>
  <c r="T102" i="28"/>
  <c r="S102" i="28"/>
  <c r="R102" i="28"/>
  <c r="D102" i="28"/>
  <c r="C102" i="28"/>
  <c r="B102" i="28"/>
  <c r="AB101" i="28"/>
  <c r="AA101" i="28"/>
  <c r="Z101" i="28"/>
  <c r="X101" i="28"/>
  <c r="W101" i="28"/>
  <c r="V101" i="28"/>
  <c r="T101" i="28"/>
  <c r="S101" i="28"/>
  <c r="R101" i="28"/>
  <c r="D101" i="28"/>
  <c r="C101" i="28"/>
  <c r="B101" i="28"/>
  <c r="AB100" i="28"/>
  <c r="AA100" i="28"/>
  <c r="Z100" i="28"/>
  <c r="X100" i="28"/>
  <c r="W100" i="28"/>
  <c r="V100" i="28"/>
  <c r="T100" i="28"/>
  <c r="S100" i="28"/>
  <c r="R100" i="28"/>
  <c r="D100" i="28"/>
  <c r="C100" i="28"/>
  <c r="B100" i="28"/>
  <c r="AB99" i="28"/>
  <c r="AA99" i="28"/>
  <c r="Z99" i="28"/>
  <c r="X99" i="28"/>
  <c r="W99" i="28"/>
  <c r="V99" i="28"/>
  <c r="T99" i="28"/>
  <c r="S99" i="28"/>
  <c r="R99" i="28"/>
  <c r="D99" i="28"/>
  <c r="C99" i="28"/>
  <c r="B99" i="28"/>
  <c r="AB98" i="28"/>
  <c r="AA98" i="28"/>
  <c r="Z98" i="28"/>
  <c r="X98" i="28"/>
  <c r="W98" i="28"/>
  <c r="V98" i="28"/>
  <c r="T98" i="28"/>
  <c r="S98" i="28"/>
  <c r="R98" i="28"/>
  <c r="D98" i="28"/>
  <c r="C98" i="28"/>
  <c r="B98" i="28"/>
  <c r="AB97" i="28"/>
  <c r="AA97" i="28"/>
  <c r="Z97" i="28"/>
  <c r="X97" i="28"/>
  <c r="W97" i="28"/>
  <c r="V97" i="28"/>
  <c r="T97" i="28"/>
  <c r="S97" i="28"/>
  <c r="R97" i="28"/>
  <c r="D97" i="28"/>
  <c r="C97" i="28"/>
  <c r="B97" i="28"/>
  <c r="AB53" i="28"/>
  <c r="AA53" i="28"/>
  <c r="Z53" i="28"/>
  <c r="Z137" i="28" s="1"/>
  <c r="X53" i="28"/>
  <c r="X137" i="28" s="1"/>
  <c r="W53" i="28"/>
  <c r="V53" i="28"/>
  <c r="T53" i="28"/>
  <c r="T137" i="28" s="1"/>
  <c r="S53" i="28"/>
  <c r="S137" i="28" s="1"/>
  <c r="R53" i="28"/>
  <c r="D53" i="28"/>
  <c r="C53" i="28"/>
  <c r="C137" i="28" s="1"/>
  <c r="B53" i="28"/>
  <c r="B137" i="28" s="1"/>
  <c r="AB11" i="28"/>
  <c r="AB95" i="28" s="1"/>
  <c r="AA11" i="28"/>
  <c r="AA95" i="28" s="1"/>
  <c r="Z11" i="28"/>
  <c r="Z95" i="28" s="1"/>
  <c r="X11" i="28"/>
  <c r="X95" i="28" s="1"/>
  <c r="W11" i="28"/>
  <c r="W95" i="28" s="1"/>
  <c r="V11" i="28"/>
  <c r="V95" i="28" s="1"/>
  <c r="T11" i="28"/>
  <c r="T95" i="28" s="1"/>
  <c r="S11" i="28"/>
  <c r="S95" i="28" s="1"/>
  <c r="R11" i="28"/>
  <c r="R95" i="28" s="1"/>
  <c r="D11" i="28"/>
  <c r="D95" i="28" s="1"/>
  <c r="C11" i="28"/>
  <c r="C95" i="28" s="1"/>
  <c r="B11" i="28"/>
  <c r="B95" i="28" s="1"/>
  <c r="AB94" i="27"/>
  <c r="AA94" i="27"/>
  <c r="Z94" i="27"/>
  <c r="X94" i="27"/>
  <c r="W94" i="27"/>
  <c r="V94" i="27"/>
  <c r="T94" i="27"/>
  <c r="S94" i="27"/>
  <c r="R94" i="27"/>
  <c r="D94" i="27"/>
  <c r="C94" i="27"/>
  <c r="B94" i="27"/>
  <c r="AB90" i="27"/>
  <c r="AA90" i="27"/>
  <c r="Z90" i="27"/>
  <c r="X90" i="27"/>
  <c r="W90" i="27"/>
  <c r="V90" i="27"/>
  <c r="T90" i="27"/>
  <c r="S90" i="27"/>
  <c r="R90" i="27"/>
  <c r="D90" i="27"/>
  <c r="C90" i="27"/>
  <c r="B90" i="27"/>
  <c r="AB88" i="27"/>
  <c r="AA88" i="27"/>
  <c r="Z88" i="27"/>
  <c r="X88" i="27"/>
  <c r="W88" i="27"/>
  <c r="V88" i="27"/>
  <c r="T88" i="27"/>
  <c r="S88" i="27"/>
  <c r="R88" i="27"/>
  <c r="D88" i="27"/>
  <c r="C88" i="27"/>
  <c r="B88" i="27"/>
  <c r="AB74" i="27"/>
  <c r="AB93" i="27" s="1"/>
  <c r="AA74" i="27"/>
  <c r="AA93" i="27" s="1"/>
  <c r="Z74" i="27"/>
  <c r="Z93" i="27" s="1"/>
  <c r="X74" i="27"/>
  <c r="X93" i="27" s="1"/>
  <c r="W74" i="27"/>
  <c r="W93" i="27" s="1"/>
  <c r="V74" i="27"/>
  <c r="V93" i="27" s="1"/>
  <c r="T74" i="27"/>
  <c r="T93" i="27" s="1"/>
  <c r="S74" i="27"/>
  <c r="S93" i="27" s="1"/>
  <c r="R74" i="27"/>
  <c r="R93" i="27" s="1"/>
  <c r="D74" i="27"/>
  <c r="D93" i="27" s="1"/>
  <c r="C74" i="27"/>
  <c r="C93" i="27" s="1"/>
  <c r="B74" i="27"/>
  <c r="B93" i="27" s="1"/>
  <c r="AB68" i="27"/>
  <c r="AB87" i="27" s="1"/>
  <c r="AA68" i="27"/>
  <c r="AA87" i="27" s="1"/>
  <c r="Z68" i="27"/>
  <c r="Z87" i="27" s="1"/>
  <c r="X68" i="27"/>
  <c r="X87" i="27" s="1"/>
  <c r="W68" i="27"/>
  <c r="W87" i="27" s="1"/>
  <c r="V68" i="27"/>
  <c r="V87" i="27" s="1"/>
  <c r="T68" i="27"/>
  <c r="T87" i="27" s="1"/>
  <c r="S68" i="27"/>
  <c r="S87" i="27" s="1"/>
  <c r="R68" i="27"/>
  <c r="R87" i="27" s="1"/>
  <c r="D68" i="27"/>
  <c r="D87" i="27" s="1"/>
  <c r="C68" i="27"/>
  <c r="C87" i="27" s="1"/>
  <c r="B68" i="27"/>
  <c r="B87" i="27" s="1"/>
  <c r="AB65" i="27"/>
  <c r="AB84" i="27" s="1"/>
  <c r="AA65" i="27"/>
  <c r="AA84" i="27" s="1"/>
  <c r="Z65" i="27"/>
  <c r="Z84" i="27" s="1"/>
  <c r="X65" i="27"/>
  <c r="X84" i="27" s="1"/>
  <c r="W65" i="27"/>
  <c r="W84" i="27" s="1"/>
  <c r="V65" i="27"/>
  <c r="V84" i="27" s="1"/>
  <c r="T65" i="27"/>
  <c r="T84" i="27" s="1"/>
  <c r="S65" i="27"/>
  <c r="S84" i="27" s="1"/>
  <c r="R65" i="27"/>
  <c r="R84" i="27" s="1"/>
  <c r="D65" i="27"/>
  <c r="D84" i="27" s="1"/>
  <c r="C65" i="27"/>
  <c r="C84" i="27" s="1"/>
  <c r="B65" i="27"/>
  <c r="B84" i="27" s="1"/>
  <c r="AB63" i="27"/>
  <c r="AB82" i="27" s="1"/>
  <c r="AA63" i="27"/>
  <c r="AA82" i="27" s="1"/>
  <c r="Z63" i="27"/>
  <c r="Z82" i="27" s="1"/>
  <c r="X63" i="27"/>
  <c r="X82" i="27" s="1"/>
  <c r="W63" i="27"/>
  <c r="W82" i="27" s="1"/>
  <c r="V63" i="27"/>
  <c r="V82" i="27" s="1"/>
  <c r="T63" i="27"/>
  <c r="T82" i="27" s="1"/>
  <c r="S63" i="27"/>
  <c r="S82" i="27" s="1"/>
  <c r="R63" i="27"/>
  <c r="R82" i="27" s="1"/>
  <c r="D63" i="27"/>
  <c r="D82" i="27" s="1"/>
  <c r="C63" i="27"/>
  <c r="C82" i="27" s="1"/>
  <c r="B63" i="27"/>
  <c r="B82" i="27" s="1"/>
  <c r="AB62" i="27"/>
  <c r="AB81" i="27" s="1"/>
  <c r="AA62" i="27"/>
  <c r="Z62" i="27"/>
  <c r="Z81" i="27" s="1"/>
  <c r="X62" i="27"/>
  <c r="X81" i="27" s="1"/>
  <c r="W62" i="27"/>
  <c r="W81" i="27" s="1"/>
  <c r="V62" i="27"/>
  <c r="T62" i="27"/>
  <c r="T81" i="27" s="1"/>
  <c r="S62" i="27"/>
  <c r="S81" i="27" s="1"/>
  <c r="R62" i="27"/>
  <c r="R81" i="27" s="1"/>
  <c r="D62" i="27"/>
  <c r="C62" i="27"/>
  <c r="C81" i="27" s="1"/>
  <c r="B62" i="27"/>
  <c r="B81" i="27" s="1"/>
  <c r="AB44" i="27"/>
  <c r="AA44" i="27"/>
  <c r="Z44" i="27"/>
  <c r="X44" i="27"/>
  <c r="W44" i="27"/>
  <c r="V44" i="27"/>
  <c r="T44" i="27"/>
  <c r="S44" i="27"/>
  <c r="R44" i="27"/>
  <c r="D44" i="27"/>
  <c r="C44" i="27"/>
  <c r="B44" i="27"/>
  <c r="D43" i="27"/>
  <c r="B43" i="27"/>
  <c r="AB40" i="27"/>
  <c r="AA40" i="27"/>
  <c r="Z40" i="27"/>
  <c r="X40" i="27"/>
  <c r="W40" i="27"/>
  <c r="V40" i="27"/>
  <c r="T40" i="27"/>
  <c r="S40" i="27"/>
  <c r="R40" i="27"/>
  <c r="D40" i="27"/>
  <c r="C40" i="27"/>
  <c r="B40" i="27"/>
  <c r="AB38" i="27"/>
  <c r="AA38" i="27"/>
  <c r="Z38" i="27"/>
  <c r="X38" i="27"/>
  <c r="W38" i="27"/>
  <c r="V38" i="27"/>
  <c r="T38" i="27"/>
  <c r="S38" i="27"/>
  <c r="R38" i="27"/>
  <c r="D38" i="27"/>
  <c r="C38" i="27"/>
  <c r="B38" i="27"/>
  <c r="AA37" i="27"/>
  <c r="X37" i="27"/>
  <c r="V37" i="27"/>
  <c r="S37" i="27"/>
  <c r="AB34" i="27"/>
  <c r="AA34" i="27"/>
  <c r="Z34" i="27"/>
  <c r="X34" i="27"/>
  <c r="W34" i="27"/>
  <c r="V34" i="27"/>
  <c r="T34" i="27"/>
  <c r="S34" i="27"/>
  <c r="R34" i="27"/>
  <c r="D34" i="27"/>
  <c r="B34" i="27"/>
  <c r="AA32" i="27"/>
  <c r="X32" i="27"/>
  <c r="V32" i="27"/>
  <c r="S32" i="27"/>
  <c r="D32" i="27"/>
  <c r="B32" i="27"/>
  <c r="AB24" i="27"/>
  <c r="AB43" i="27" s="1"/>
  <c r="AA24" i="27"/>
  <c r="AA43" i="27" s="1"/>
  <c r="Z24" i="27"/>
  <c r="Z43" i="27" s="1"/>
  <c r="X24" i="27"/>
  <c r="X12" i="27" s="1"/>
  <c r="X31" i="27" s="1"/>
  <c r="W24" i="27"/>
  <c r="W43" i="27" s="1"/>
  <c r="V24" i="27"/>
  <c r="V43" i="27" s="1"/>
  <c r="T24" i="27"/>
  <c r="T43" i="27" s="1"/>
  <c r="S24" i="27"/>
  <c r="S12" i="27" s="1"/>
  <c r="S31" i="27" s="1"/>
  <c r="R24" i="27"/>
  <c r="R43" i="27" s="1"/>
  <c r="P24" i="27"/>
  <c r="O24" i="27"/>
  <c r="N24" i="27"/>
  <c r="L24" i="27"/>
  <c r="K24" i="27"/>
  <c r="J24" i="27"/>
  <c r="H24" i="27"/>
  <c r="G24" i="27"/>
  <c r="F24" i="27"/>
  <c r="D24" i="27"/>
  <c r="C24" i="27"/>
  <c r="C43" i="27" s="1"/>
  <c r="B24" i="27"/>
  <c r="AB18" i="27"/>
  <c r="AB37" i="27" s="1"/>
  <c r="AA18" i="27"/>
  <c r="Z18" i="27"/>
  <c r="Z37" i="27" s="1"/>
  <c r="X18" i="27"/>
  <c r="W18" i="27"/>
  <c r="W37" i="27" s="1"/>
  <c r="V18" i="27"/>
  <c r="T18" i="27"/>
  <c r="T37" i="27" s="1"/>
  <c r="S18" i="27"/>
  <c r="R18" i="27"/>
  <c r="R37" i="27" s="1"/>
  <c r="P18" i="27"/>
  <c r="O18" i="27"/>
  <c r="N18" i="27"/>
  <c r="L18" i="27"/>
  <c r="K18" i="27"/>
  <c r="J18" i="27"/>
  <c r="H18" i="27"/>
  <c r="G18" i="27"/>
  <c r="F18" i="27"/>
  <c r="D18" i="27"/>
  <c r="D37" i="27" s="1"/>
  <c r="C18" i="27"/>
  <c r="C37" i="27" s="1"/>
  <c r="B18" i="27"/>
  <c r="B12" i="27" s="1"/>
  <c r="B31" i="27" s="1"/>
  <c r="D15" i="27"/>
  <c r="C15" i="27"/>
  <c r="C34" i="27" s="1"/>
  <c r="B15" i="27"/>
  <c r="AB14" i="27"/>
  <c r="AA14" i="27"/>
  <c r="Z14" i="27"/>
  <c r="X14" i="27"/>
  <c r="W14" i="27"/>
  <c r="V14" i="27"/>
  <c r="T14" i="27"/>
  <c r="S14" i="27"/>
  <c r="R14" i="27"/>
  <c r="D14" i="27"/>
  <c r="C14" i="27"/>
  <c r="B14" i="27"/>
  <c r="AB13" i="27"/>
  <c r="AB32" i="27" s="1"/>
  <c r="AA13" i="27"/>
  <c r="Z13" i="27"/>
  <c r="Z32" i="27" s="1"/>
  <c r="X13" i="27"/>
  <c r="W13" i="27"/>
  <c r="W32" i="27" s="1"/>
  <c r="V13" i="27"/>
  <c r="T13" i="27"/>
  <c r="T32" i="27" s="1"/>
  <c r="S13" i="27"/>
  <c r="R13" i="27"/>
  <c r="R32" i="27" s="1"/>
  <c r="D13" i="27"/>
  <c r="C13" i="27"/>
  <c r="C32" i="27" s="1"/>
  <c r="B13" i="27"/>
  <c r="AB12" i="27"/>
  <c r="AB31" i="27" s="1"/>
  <c r="Z12" i="27"/>
  <c r="Z31" i="27" s="1"/>
  <c r="W12" i="27"/>
  <c r="W31" i="27" s="1"/>
  <c r="T12" i="27"/>
  <c r="T31" i="27" s="1"/>
  <c r="R12" i="27"/>
  <c r="R31" i="27" s="1"/>
  <c r="C12" i="27"/>
  <c r="C31" i="27" s="1"/>
  <c r="X148" i="26"/>
  <c r="W148" i="26"/>
  <c r="V148" i="26"/>
  <c r="T148" i="26"/>
  <c r="S148" i="26"/>
  <c r="R148" i="26"/>
  <c r="P148" i="26"/>
  <c r="O148" i="26"/>
  <c r="N148" i="26"/>
  <c r="L148" i="26"/>
  <c r="K148" i="26"/>
  <c r="J148" i="26"/>
  <c r="H148" i="26"/>
  <c r="G148" i="26"/>
  <c r="F148" i="26"/>
  <c r="D148" i="26"/>
  <c r="C148" i="26"/>
  <c r="B148" i="26"/>
  <c r="X147" i="26"/>
  <c r="W147" i="26"/>
  <c r="V147" i="26"/>
  <c r="T147" i="26"/>
  <c r="S147" i="26"/>
  <c r="R147" i="26"/>
  <c r="P147" i="26"/>
  <c r="O147" i="26"/>
  <c r="N147" i="26"/>
  <c r="L147" i="26"/>
  <c r="K147" i="26"/>
  <c r="J147" i="26"/>
  <c r="H147" i="26"/>
  <c r="G147" i="26"/>
  <c r="F147" i="26"/>
  <c r="D147" i="26"/>
  <c r="C147" i="26"/>
  <c r="B147" i="26"/>
  <c r="X146" i="26"/>
  <c r="W146" i="26"/>
  <c r="V146" i="26"/>
  <c r="T146" i="26"/>
  <c r="S146" i="26"/>
  <c r="R146" i="26"/>
  <c r="P146" i="26"/>
  <c r="O146" i="26"/>
  <c r="N146" i="26"/>
  <c r="L146" i="26"/>
  <c r="K146" i="26"/>
  <c r="J146" i="26"/>
  <c r="H146" i="26"/>
  <c r="G146" i="26"/>
  <c r="F146" i="26"/>
  <c r="D146" i="26"/>
  <c r="C146" i="26"/>
  <c r="B146" i="26"/>
  <c r="X145" i="26"/>
  <c r="W145" i="26"/>
  <c r="V145" i="26"/>
  <c r="T145" i="26"/>
  <c r="S145" i="26"/>
  <c r="R145" i="26"/>
  <c r="P145" i="26"/>
  <c r="O145" i="26"/>
  <c r="N145" i="26"/>
  <c r="L145" i="26"/>
  <c r="K145" i="26"/>
  <c r="J145" i="26"/>
  <c r="H145" i="26"/>
  <c r="G145" i="26"/>
  <c r="F145" i="26"/>
  <c r="D145" i="26"/>
  <c r="C145" i="26"/>
  <c r="B145" i="26"/>
  <c r="X144" i="26"/>
  <c r="W144" i="26"/>
  <c r="V144" i="26"/>
  <c r="T144" i="26"/>
  <c r="S144" i="26"/>
  <c r="R144" i="26"/>
  <c r="P144" i="26"/>
  <c r="O144" i="26"/>
  <c r="N144" i="26"/>
  <c r="L144" i="26"/>
  <c r="K144" i="26"/>
  <c r="J144" i="26"/>
  <c r="H144" i="26"/>
  <c r="G144" i="26"/>
  <c r="F144" i="26"/>
  <c r="D144" i="26"/>
  <c r="C144" i="26"/>
  <c r="B144" i="26"/>
  <c r="X143" i="26"/>
  <c r="W143" i="26"/>
  <c r="V143" i="26"/>
  <c r="T143" i="26"/>
  <c r="S143" i="26"/>
  <c r="R143" i="26"/>
  <c r="P143" i="26"/>
  <c r="O143" i="26"/>
  <c r="N143" i="26"/>
  <c r="L143" i="26"/>
  <c r="K143" i="26"/>
  <c r="J143" i="26"/>
  <c r="H143" i="26"/>
  <c r="G143" i="26"/>
  <c r="F143" i="26"/>
  <c r="D143" i="26"/>
  <c r="C143" i="26"/>
  <c r="B143" i="26"/>
  <c r="X142" i="26"/>
  <c r="W142" i="26"/>
  <c r="V142" i="26"/>
  <c r="T142" i="26"/>
  <c r="S142" i="26"/>
  <c r="R142" i="26"/>
  <c r="P142" i="26"/>
  <c r="O142" i="26"/>
  <c r="N142" i="26"/>
  <c r="L142" i="26"/>
  <c r="K142" i="26"/>
  <c r="J142" i="26"/>
  <c r="H142" i="26"/>
  <c r="G142" i="26"/>
  <c r="F142" i="26"/>
  <c r="D142" i="26"/>
  <c r="C142" i="26"/>
  <c r="B142" i="26"/>
  <c r="X141" i="26"/>
  <c r="W141" i="26"/>
  <c r="V141" i="26"/>
  <c r="T141" i="26"/>
  <c r="S141" i="26"/>
  <c r="R141" i="26"/>
  <c r="P141" i="26"/>
  <c r="O141" i="26"/>
  <c r="N141" i="26"/>
  <c r="L141" i="26"/>
  <c r="K141" i="26"/>
  <c r="J141" i="26"/>
  <c r="H141" i="26"/>
  <c r="G141" i="26"/>
  <c r="F141" i="26"/>
  <c r="D141" i="26"/>
  <c r="C141" i="26"/>
  <c r="B141" i="26"/>
  <c r="X140" i="26"/>
  <c r="W140" i="26"/>
  <c r="V140" i="26"/>
  <c r="T140" i="26"/>
  <c r="S140" i="26"/>
  <c r="R140" i="26"/>
  <c r="P140" i="26"/>
  <c r="O140" i="26"/>
  <c r="N140" i="26"/>
  <c r="L140" i="26"/>
  <c r="K140" i="26"/>
  <c r="J140" i="26"/>
  <c r="H140" i="26"/>
  <c r="G140" i="26"/>
  <c r="F140" i="26"/>
  <c r="D140" i="26"/>
  <c r="C140" i="26"/>
  <c r="B140" i="26"/>
  <c r="X139" i="26"/>
  <c r="W139" i="26"/>
  <c r="V139" i="26"/>
  <c r="T139" i="26"/>
  <c r="S139" i="26"/>
  <c r="R139" i="26"/>
  <c r="P139" i="26"/>
  <c r="O139" i="26"/>
  <c r="N139" i="26"/>
  <c r="L139" i="26"/>
  <c r="K139" i="26"/>
  <c r="J139" i="26"/>
  <c r="H139" i="26"/>
  <c r="G139" i="26"/>
  <c r="F139" i="26"/>
  <c r="D139" i="26"/>
  <c r="C139" i="26"/>
  <c r="B139" i="26"/>
  <c r="X138" i="26"/>
  <c r="W138" i="26"/>
  <c r="V138" i="26"/>
  <c r="T138" i="26"/>
  <c r="S138" i="26"/>
  <c r="R138" i="26"/>
  <c r="P138" i="26"/>
  <c r="O138" i="26"/>
  <c r="N138" i="26"/>
  <c r="L138" i="26"/>
  <c r="K138" i="26"/>
  <c r="J138" i="26"/>
  <c r="H138" i="26"/>
  <c r="G138" i="26"/>
  <c r="F138" i="26"/>
  <c r="D138" i="26"/>
  <c r="C138" i="26"/>
  <c r="B138" i="26"/>
  <c r="X137" i="26"/>
  <c r="W137" i="26"/>
  <c r="V137" i="26"/>
  <c r="T137" i="26"/>
  <c r="S137" i="26"/>
  <c r="R137" i="26"/>
  <c r="P137" i="26"/>
  <c r="O137" i="26"/>
  <c r="N137" i="26"/>
  <c r="L137" i="26"/>
  <c r="K137" i="26"/>
  <c r="J137" i="26"/>
  <c r="H137" i="26"/>
  <c r="G137" i="26"/>
  <c r="F137" i="26"/>
  <c r="D137" i="26"/>
  <c r="C137" i="26"/>
  <c r="B137" i="26"/>
  <c r="X136" i="26"/>
  <c r="W136" i="26"/>
  <c r="V136" i="26"/>
  <c r="T136" i="26"/>
  <c r="S136" i="26"/>
  <c r="R136" i="26"/>
  <c r="P136" i="26"/>
  <c r="O136" i="26"/>
  <c r="N136" i="26"/>
  <c r="L136" i="26"/>
  <c r="K136" i="26"/>
  <c r="J136" i="26"/>
  <c r="H136" i="26"/>
  <c r="G136" i="26"/>
  <c r="F136" i="26"/>
  <c r="D136" i="26"/>
  <c r="C136" i="26"/>
  <c r="B136" i="26"/>
  <c r="X135" i="26"/>
  <c r="W135" i="26"/>
  <c r="V135" i="26"/>
  <c r="T135" i="26"/>
  <c r="S135" i="26"/>
  <c r="R135" i="26"/>
  <c r="P135" i="26"/>
  <c r="O135" i="26"/>
  <c r="N135" i="26"/>
  <c r="L135" i="26"/>
  <c r="K135" i="26"/>
  <c r="J135" i="26"/>
  <c r="H135" i="26"/>
  <c r="G135" i="26"/>
  <c r="F135" i="26"/>
  <c r="D135" i="26"/>
  <c r="C135" i="26"/>
  <c r="B135" i="26"/>
  <c r="X134" i="26"/>
  <c r="W134" i="26"/>
  <c r="V134" i="26"/>
  <c r="T134" i="26"/>
  <c r="S134" i="26"/>
  <c r="R134" i="26"/>
  <c r="P134" i="26"/>
  <c r="O134" i="26"/>
  <c r="N134" i="26"/>
  <c r="L134" i="26"/>
  <c r="K134" i="26"/>
  <c r="J134" i="26"/>
  <c r="H134" i="26"/>
  <c r="G134" i="26"/>
  <c r="F134" i="26"/>
  <c r="D134" i="26"/>
  <c r="C134" i="26"/>
  <c r="B134" i="26"/>
  <c r="X133" i="26"/>
  <c r="W133" i="26"/>
  <c r="V133" i="26"/>
  <c r="T133" i="26"/>
  <c r="S133" i="26"/>
  <c r="R133" i="26"/>
  <c r="P133" i="26"/>
  <c r="O133" i="26"/>
  <c r="N133" i="26"/>
  <c r="L133" i="26"/>
  <c r="K133" i="26"/>
  <c r="J133" i="26"/>
  <c r="H133" i="26"/>
  <c r="G133" i="26"/>
  <c r="F133" i="26"/>
  <c r="D133" i="26"/>
  <c r="C133" i="26"/>
  <c r="B133" i="26"/>
  <c r="X132" i="26"/>
  <c r="W132" i="26"/>
  <c r="V132" i="26"/>
  <c r="T132" i="26"/>
  <c r="S132" i="26"/>
  <c r="R132" i="26"/>
  <c r="P132" i="26"/>
  <c r="O132" i="26"/>
  <c r="N132" i="26"/>
  <c r="L132" i="26"/>
  <c r="K132" i="26"/>
  <c r="J132" i="26"/>
  <c r="H132" i="26"/>
  <c r="G132" i="26"/>
  <c r="F132" i="26"/>
  <c r="D132" i="26"/>
  <c r="C132" i="26"/>
  <c r="B132" i="26"/>
  <c r="X131" i="26"/>
  <c r="W131" i="26"/>
  <c r="V131" i="26"/>
  <c r="T131" i="26"/>
  <c r="S131" i="26"/>
  <c r="R131" i="26"/>
  <c r="P131" i="26"/>
  <c r="O131" i="26"/>
  <c r="N131" i="26"/>
  <c r="L131" i="26"/>
  <c r="K131" i="26"/>
  <c r="J131" i="26"/>
  <c r="H131" i="26"/>
  <c r="G131" i="26"/>
  <c r="F131" i="26"/>
  <c r="D131" i="26"/>
  <c r="C131" i="26"/>
  <c r="B131" i="26"/>
  <c r="X130" i="26"/>
  <c r="W130" i="26"/>
  <c r="V130" i="26"/>
  <c r="T130" i="26"/>
  <c r="S130" i="26"/>
  <c r="R130" i="26"/>
  <c r="P130" i="26"/>
  <c r="O130" i="26"/>
  <c r="N130" i="26"/>
  <c r="L130" i="26"/>
  <c r="K130" i="26"/>
  <c r="J130" i="26"/>
  <c r="H130" i="26"/>
  <c r="G130" i="26"/>
  <c r="F130" i="26"/>
  <c r="D130" i="26"/>
  <c r="C130" i="26"/>
  <c r="B130" i="26"/>
  <c r="X129" i="26"/>
  <c r="W129" i="26"/>
  <c r="V129" i="26"/>
  <c r="T129" i="26"/>
  <c r="S129" i="26"/>
  <c r="R129" i="26"/>
  <c r="P129" i="26"/>
  <c r="O129" i="26"/>
  <c r="N129" i="26"/>
  <c r="L129" i="26"/>
  <c r="K129" i="26"/>
  <c r="J129" i="26"/>
  <c r="H129" i="26"/>
  <c r="G129" i="26"/>
  <c r="F129" i="26"/>
  <c r="D129" i="26"/>
  <c r="C129" i="26"/>
  <c r="B129" i="26"/>
  <c r="X128" i="26"/>
  <c r="W128" i="26"/>
  <c r="V128" i="26"/>
  <c r="T128" i="26"/>
  <c r="S128" i="26"/>
  <c r="R128" i="26"/>
  <c r="P128" i="26"/>
  <c r="O128" i="26"/>
  <c r="N128" i="26"/>
  <c r="L128" i="26"/>
  <c r="K128" i="26"/>
  <c r="J128" i="26"/>
  <c r="H128" i="26"/>
  <c r="G128" i="26"/>
  <c r="F128" i="26"/>
  <c r="D128" i="26"/>
  <c r="C128" i="26"/>
  <c r="B128" i="26"/>
  <c r="X127" i="26"/>
  <c r="W127" i="26"/>
  <c r="V127" i="26"/>
  <c r="T127" i="26"/>
  <c r="S127" i="26"/>
  <c r="R127" i="26"/>
  <c r="P127" i="26"/>
  <c r="O127" i="26"/>
  <c r="N127" i="26"/>
  <c r="L127" i="26"/>
  <c r="K127" i="26"/>
  <c r="J127" i="26"/>
  <c r="H127" i="26"/>
  <c r="G127" i="26"/>
  <c r="F127" i="26"/>
  <c r="D127" i="26"/>
  <c r="C127" i="26"/>
  <c r="B127" i="26"/>
  <c r="X110" i="26"/>
  <c r="W110" i="26"/>
  <c r="V110" i="26"/>
  <c r="T110" i="26"/>
  <c r="S110" i="26"/>
  <c r="R110" i="26"/>
  <c r="P110" i="26"/>
  <c r="O110" i="26"/>
  <c r="N110" i="26"/>
  <c r="L110" i="26"/>
  <c r="K110" i="26"/>
  <c r="J110" i="26"/>
  <c r="H110" i="26"/>
  <c r="G110" i="26"/>
  <c r="F110" i="26"/>
  <c r="D110" i="26"/>
  <c r="C110" i="26"/>
  <c r="B110" i="26"/>
  <c r="X109" i="26"/>
  <c r="W109" i="26"/>
  <c r="V109" i="26"/>
  <c r="T109" i="26"/>
  <c r="S109" i="26"/>
  <c r="R109" i="26"/>
  <c r="P109" i="26"/>
  <c r="O109" i="26"/>
  <c r="N109" i="26"/>
  <c r="L109" i="26"/>
  <c r="K109" i="26"/>
  <c r="J109" i="26"/>
  <c r="H109" i="26"/>
  <c r="G109" i="26"/>
  <c r="F109" i="26"/>
  <c r="D109" i="26"/>
  <c r="C109" i="26"/>
  <c r="B109" i="26"/>
  <c r="X108" i="26"/>
  <c r="W108" i="26"/>
  <c r="V108" i="26"/>
  <c r="T108" i="26"/>
  <c r="S108" i="26"/>
  <c r="R108" i="26"/>
  <c r="P108" i="26"/>
  <c r="O108" i="26"/>
  <c r="N108" i="26"/>
  <c r="L108" i="26"/>
  <c r="K108" i="26"/>
  <c r="J108" i="26"/>
  <c r="H108" i="26"/>
  <c r="G108" i="26"/>
  <c r="F108" i="26"/>
  <c r="D108" i="26"/>
  <c r="C108" i="26"/>
  <c r="B108" i="26"/>
  <c r="X107" i="26"/>
  <c r="W107" i="26"/>
  <c r="V107" i="26"/>
  <c r="T107" i="26"/>
  <c r="S107" i="26"/>
  <c r="R107" i="26"/>
  <c r="P107" i="26"/>
  <c r="O107" i="26"/>
  <c r="N107" i="26"/>
  <c r="L107" i="26"/>
  <c r="K107" i="26"/>
  <c r="J107" i="26"/>
  <c r="H107" i="26"/>
  <c r="G107" i="26"/>
  <c r="F107" i="26"/>
  <c r="D107" i="26"/>
  <c r="C107" i="26"/>
  <c r="B107" i="26"/>
  <c r="X106" i="26"/>
  <c r="W106" i="26"/>
  <c r="V106" i="26"/>
  <c r="T106" i="26"/>
  <c r="S106" i="26"/>
  <c r="R106" i="26"/>
  <c r="P106" i="26"/>
  <c r="O106" i="26"/>
  <c r="N106" i="26"/>
  <c r="L106" i="26"/>
  <c r="K106" i="26"/>
  <c r="J106" i="26"/>
  <c r="H106" i="26"/>
  <c r="G106" i="26"/>
  <c r="F106" i="26"/>
  <c r="D106" i="26"/>
  <c r="C106" i="26"/>
  <c r="B106" i="26"/>
  <c r="X105" i="26"/>
  <c r="W105" i="26"/>
  <c r="V105" i="26"/>
  <c r="T105" i="26"/>
  <c r="S105" i="26"/>
  <c r="R105" i="26"/>
  <c r="P105" i="26"/>
  <c r="O105" i="26"/>
  <c r="N105" i="26"/>
  <c r="L105" i="26"/>
  <c r="K105" i="26"/>
  <c r="J105" i="26"/>
  <c r="H105" i="26"/>
  <c r="G105" i="26"/>
  <c r="F105" i="26"/>
  <c r="D105" i="26"/>
  <c r="C105" i="26"/>
  <c r="B105" i="26"/>
  <c r="X104" i="26"/>
  <c r="W104" i="26"/>
  <c r="V104" i="26"/>
  <c r="T104" i="26"/>
  <c r="S104" i="26"/>
  <c r="R104" i="26"/>
  <c r="P104" i="26"/>
  <c r="O104" i="26"/>
  <c r="N104" i="26"/>
  <c r="L104" i="26"/>
  <c r="K104" i="26"/>
  <c r="J104" i="26"/>
  <c r="H104" i="26"/>
  <c r="G104" i="26"/>
  <c r="F104" i="26"/>
  <c r="D104" i="26"/>
  <c r="C104" i="26"/>
  <c r="B104" i="26"/>
  <c r="X103" i="26"/>
  <c r="W103" i="26"/>
  <c r="V103" i="26"/>
  <c r="T103" i="26"/>
  <c r="S103" i="26"/>
  <c r="R103" i="26"/>
  <c r="P103" i="26"/>
  <c r="O103" i="26"/>
  <c r="N103" i="26"/>
  <c r="L103" i="26"/>
  <c r="K103" i="26"/>
  <c r="J103" i="26"/>
  <c r="H103" i="26"/>
  <c r="G103" i="26"/>
  <c r="F103" i="26"/>
  <c r="D103" i="26"/>
  <c r="C103" i="26"/>
  <c r="B103" i="26"/>
  <c r="X102" i="26"/>
  <c r="W102" i="26"/>
  <c r="V102" i="26"/>
  <c r="T102" i="26"/>
  <c r="S102" i="26"/>
  <c r="R102" i="26"/>
  <c r="P102" i="26"/>
  <c r="O102" i="26"/>
  <c r="N102" i="26"/>
  <c r="L102" i="26"/>
  <c r="K102" i="26"/>
  <c r="J102" i="26"/>
  <c r="H102" i="26"/>
  <c r="G102" i="26"/>
  <c r="F102" i="26"/>
  <c r="D102" i="26"/>
  <c r="C102" i="26"/>
  <c r="B102" i="26"/>
  <c r="X101" i="26"/>
  <c r="W101" i="26"/>
  <c r="V101" i="26"/>
  <c r="T101" i="26"/>
  <c r="S101" i="26"/>
  <c r="R101" i="26"/>
  <c r="P101" i="26"/>
  <c r="O101" i="26"/>
  <c r="N101" i="26"/>
  <c r="L101" i="26"/>
  <c r="K101" i="26"/>
  <c r="J101" i="26"/>
  <c r="H101" i="26"/>
  <c r="G101" i="26"/>
  <c r="F101" i="26"/>
  <c r="D101" i="26"/>
  <c r="C101" i="26"/>
  <c r="B101" i="26"/>
  <c r="X100" i="26"/>
  <c r="W100" i="26"/>
  <c r="V100" i="26"/>
  <c r="T100" i="26"/>
  <c r="S100" i="26"/>
  <c r="R100" i="26"/>
  <c r="P100" i="26"/>
  <c r="O100" i="26"/>
  <c r="N100" i="26"/>
  <c r="L100" i="26"/>
  <c r="K100" i="26"/>
  <c r="J100" i="26"/>
  <c r="H100" i="26"/>
  <c r="G100" i="26"/>
  <c r="F100" i="26"/>
  <c r="D100" i="26"/>
  <c r="C100" i="26"/>
  <c r="B100" i="26"/>
  <c r="X99" i="26"/>
  <c r="W99" i="26"/>
  <c r="V99" i="26"/>
  <c r="T99" i="26"/>
  <c r="S99" i="26"/>
  <c r="R99" i="26"/>
  <c r="P99" i="26"/>
  <c r="O99" i="26"/>
  <c r="N99" i="26"/>
  <c r="L99" i="26"/>
  <c r="K99" i="26"/>
  <c r="J99" i="26"/>
  <c r="H99" i="26"/>
  <c r="G99" i="26"/>
  <c r="F99" i="26"/>
  <c r="D99" i="26"/>
  <c r="C99" i="26"/>
  <c r="B99" i="26"/>
  <c r="X98" i="26"/>
  <c r="W98" i="26"/>
  <c r="V98" i="26"/>
  <c r="T98" i="26"/>
  <c r="S98" i="26"/>
  <c r="R98" i="26"/>
  <c r="P98" i="26"/>
  <c r="O98" i="26"/>
  <c r="N98" i="26"/>
  <c r="L98" i="26"/>
  <c r="K98" i="26"/>
  <c r="J98" i="26"/>
  <c r="H98" i="26"/>
  <c r="G98" i="26"/>
  <c r="F98" i="26"/>
  <c r="D98" i="26"/>
  <c r="C98" i="26"/>
  <c r="B98" i="26"/>
  <c r="X97" i="26"/>
  <c r="W97" i="26"/>
  <c r="V97" i="26"/>
  <c r="T97" i="26"/>
  <c r="S97" i="26"/>
  <c r="R97" i="26"/>
  <c r="P97" i="26"/>
  <c r="O97" i="26"/>
  <c r="N97" i="26"/>
  <c r="L97" i="26"/>
  <c r="K97" i="26"/>
  <c r="J97" i="26"/>
  <c r="H97" i="26"/>
  <c r="G97" i="26"/>
  <c r="F97" i="26"/>
  <c r="D97" i="26"/>
  <c r="C97" i="26"/>
  <c r="B97" i="26"/>
  <c r="X96" i="26"/>
  <c r="W96" i="26"/>
  <c r="V96" i="26"/>
  <c r="T96" i="26"/>
  <c r="S96" i="26"/>
  <c r="R96" i="26"/>
  <c r="P96" i="26"/>
  <c r="O96" i="26"/>
  <c r="N96" i="26"/>
  <c r="L96" i="26"/>
  <c r="K96" i="26"/>
  <c r="J96" i="26"/>
  <c r="H96" i="26"/>
  <c r="G96" i="26"/>
  <c r="F96" i="26"/>
  <c r="D96" i="26"/>
  <c r="C96" i="26"/>
  <c r="B96" i="26"/>
  <c r="X95" i="26"/>
  <c r="W95" i="26"/>
  <c r="V95" i="26"/>
  <c r="T95" i="26"/>
  <c r="S95" i="26"/>
  <c r="R95" i="26"/>
  <c r="P95" i="26"/>
  <c r="O95" i="26"/>
  <c r="N95" i="26"/>
  <c r="L95" i="26"/>
  <c r="K95" i="26"/>
  <c r="J95" i="26"/>
  <c r="H95" i="26"/>
  <c r="G95" i="26"/>
  <c r="F95" i="26"/>
  <c r="D95" i="26"/>
  <c r="C95" i="26"/>
  <c r="B95" i="26"/>
  <c r="X94" i="26"/>
  <c r="W94" i="26"/>
  <c r="V94" i="26"/>
  <c r="T94" i="26"/>
  <c r="S94" i="26"/>
  <c r="R94" i="26"/>
  <c r="P94" i="26"/>
  <c r="O94" i="26"/>
  <c r="N94" i="26"/>
  <c r="L94" i="26"/>
  <c r="K94" i="26"/>
  <c r="J94" i="26"/>
  <c r="H94" i="26"/>
  <c r="G94" i="26"/>
  <c r="F94" i="26"/>
  <c r="D94" i="26"/>
  <c r="C94" i="26"/>
  <c r="B94" i="26"/>
  <c r="X93" i="26"/>
  <c r="W93" i="26"/>
  <c r="V93" i="26"/>
  <c r="T93" i="26"/>
  <c r="S93" i="26"/>
  <c r="R93" i="26"/>
  <c r="P93" i="26"/>
  <c r="O93" i="26"/>
  <c r="N93" i="26"/>
  <c r="L93" i="26"/>
  <c r="K93" i="26"/>
  <c r="J93" i="26"/>
  <c r="H93" i="26"/>
  <c r="G93" i="26"/>
  <c r="F93" i="26"/>
  <c r="D93" i="26"/>
  <c r="C93" i="26"/>
  <c r="B93" i="26"/>
  <c r="X92" i="26"/>
  <c r="W92" i="26"/>
  <c r="V92" i="26"/>
  <c r="T92" i="26"/>
  <c r="S92" i="26"/>
  <c r="R92" i="26"/>
  <c r="P92" i="26"/>
  <c r="O92" i="26"/>
  <c r="N92" i="26"/>
  <c r="L92" i="26"/>
  <c r="K92" i="26"/>
  <c r="J92" i="26"/>
  <c r="H92" i="26"/>
  <c r="G92" i="26"/>
  <c r="F92" i="26"/>
  <c r="D92" i="26"/>
  <c r="C92" i="26"/>
  <c r="B92" i="26"/>
  <c r="X91" i="26"/>
  <c r="W91" i="26"/>
  <c r="V91" i="26"/>
  <c r="T91" i="26"/>
  <c r="S91" i="26"/>
  <c r="R91" i="26"/>
  <c r="P91" i="26"/>
  <c r="O91" i="26"/>
  <c r="N91" i="26"/>
  <c r="L91" i="26"/>
  <c r="K91" i="26"/>
  <c r="J91" i="26"/>
  <c r="H91" i="26"/>
  <c r="G91" i="26"/>
  <c r="F91" i="26"/>
  <c r="D91" i="26"/>
  <c r="C91" i="26"/>
  <c r="B91" i="26"/>
  <c r="X90" i="26"/>
  <c r="W90" i="26"/>
  <c r="V90" i="26"/>
  <c r="T90" i="26"/>
  <c r="S90" i="26"/>
  <c r="R90" i="26"/>
  <c r="P90" i="26"/>
  <c r="O90" i="26"/>
  <c r="N90" i="26"/>
  <c r="L90" i="26"/>
  <c r="K90" i="26"/>
  <c r="J90" i="26"/>
  <c r="H90" i="26"/>
  <c r="G90" i="26"/>
  <c r="F90" i="26"/>
  <c r="D90" i="26"/>
  <c r="C90" i="26"/>
  <c r="B90" i="26"/>
  <c r="X89" i="26"/>
  <c r="W89" i="26"/>
  <c r="V89" i="26"/>
  <c r="T89" i="26"/>
  <c r="S89" i="26"/>
  <c r="R89" i="26"/>
  <c r="P89" i="26"/>
  <c r="O89" i="26"/>
  <c r="N89" i="26"/>
  <c r="L89" i="26"/>
  <c r="K89" i="26"/>
  <c r="J89" i="26"/>
  <c r="H89" i="26"/>
  <c r="G89" i="26"/>
  <c r="F89" i="26"/>
  <c r="D89" i="26"/>
  <c r="C89" i="26"/>
  <c r="B89" i="26"/>
  <c r="X49" i="26"/>
  <c r="X125" i="26" s="1"/>
  <c r="W49" i="26"/>
  <c r="W125" i="26" s="1"/>
  <c r="V49" i="26"/>
  <c r="V125" i="26" s="1"/>
  <c r="T49" i="26"/>
  <c r="T125" i="26" s="1"/>
  <c r="S49" i="26"/>
  <c r="S125" i="26" s="1"/>
  <c r="R49" i="26"/>
  <c r="R125" i="26" s="1"/>
  <c r="P49" i="26"/>
  <c r="P125" i="26" s="1"/>
  <c r="O49" i="26"/>
  <c r="O125" i="26" s="1"/>
  <c r="N49" i="26"/>
  <c r="N125" i="26" s="1"/>
  <c r="L49" i="26"/>
  <c r="L125" i="26" s="1"/>
  <c r="K49" i="26"/>
  <c r="K125" i="26" s="1"/>
  <c r="J49" i="26"/>
  <c r="J125" i="26" s="1"/>
  <c r="H49" i="26"/>
  <c r="H125" i="26" s="1"/>
  <c r="G49" i="26"/>
  <c r="G125" i="26" s="1"/>
  <c r="F49" i="26"/>
  <c r="F125" i="26" s="1"/>
  <c r="D49" i="26"/>
  <c r="D125" i="26" s="1"/>
  <c r="C49" i="26"/>
  <c r="C125" i="26" s="1"/>
  <c r="B49" i="26"/>
  <c r="B125" i="26" s="1"/>
  <c r="X11" i="26"/>
  <c r="X87" i="26" s="1"/>
  <c r="W11" i="26"/>
  <c r="W87" i="26" s="1"/>
  <c r="V11" i="26"/>
  <c r="V87" i="26" s="1"/>
  <c r="T11" i="26"/>
  <c r="T87" i="26" s="1"/>
  <c r="S11" i="26"/>
  <c r="S87" i="26" s="1"/>
  <c r="R11" i="26"/>
  <c r="R87" i="26" s="1"/>
  <c r="P11" i="26"/>
  <c r="P87" i="26" s="1"/>
  <c r="O11" i="26"/>
  <c r="O87" i="26" s="1"/>
  <c r="N11" i="26"/>
  <c r="N87" i="26" s="1"/>
  <c r="L11" i="26"/>
  <c r="L87" i="26" s="1"/>
  <c r="K11" i="26"/>
  <c r="K87" i="26" s="1"/>
  <c r="J11" i="26"/>
  <c r="J87" i="26" s="1"/>
  <c r="H11" i="26"/>
  <c r="H87" i="26" s="1"/>
  <c r="G11" i="26"/>
  <c r="G87" i="26" s="1"/>
  <c r="F11" i="26"/>
  <c r="F87" i="26" s="1"/>
  <c r="D11" i="26"/>
  <c r="D87" i="26" s="1"/>
  <c r="C11" i="26"/>
  <c r="C87" i="26" s="1"/>
  <c r="B11" i="26"/>
  <c r="B87" i="26" s="1"/>
  <c r="X93" i="25"/>
  <c r="W93" i="25"/>
  <c r="V93" i="25"/>
  <c r="T93" i="25"/>
  <c r="S93" i="25"/>
  <c r="R93" i="25"/>
  <c r="P93" i="25"/>
  <c r="O93" i="25"/>
  <c r="N93" i="25"/>
  <c r="L93" i="25"/>
  <c r="K93" i="25"/>
  <c r="J93" i="25"/>
  <c r="H93" i="25"/>
  <c r="G93" i="25"/>
  <c r="F93" i="25"/>
  <c r="D93" i="25"/>
  <c r="C93" i="25"/>
  <c r="B93" i="25"/>
  <c r="X92" i="25"/>
  <c r="S92" i="25"/>
  <c r="N92" i="25"/>
  <c r="H92" i="25"/>
  <c r="C92" i="25"/>
  <c r="X88" i="25"/>
  <c r="W88" i="25"/>
  <c r="V88" i="25"/>
  <c r="T88" i="25"/>
  <c r="S88" i="25"/>
  <c r="R88" i="25"/>
  <c r="P88" i="25"/>
  <c r="O88" i="25"/>
  <c r="N88" i="25"/>
  <c r="L88" i="25"/>
  <c r="K88" i="25"/>
  <c r="J88" i="25"/>
  <c r="H88" i="25"/>
  <c r="G88" i="25"/>
  <c r="F88" i="25"/>
  <c r="D88" i="25"/>
  <c r="C88" i="25"/>
  <c r="B88" i="25"/>
  <c r="X87" i="25"/>
  <c r="W87" i="25"/>
  <c r="V87" i="25"/>
  <c r="T87" i="25"/>
  <c r="S87" i="25"/>
  <c r="R87" i="25"/>
  <c r="P87" i="25"/>
  <c r="O87" i="25"/>
  <c r="N87" i="25"/>
  <c r="L87" i="25"/>
  <c r="K87" i="25"/>
  <c r="J87" i="25"/>
  <c r="H87" i="25"/>
  <c r="G87" i="25"/>
  <c r="F87" i="25"/>
  <c r="D87" i="25"/>
  <c r="C87" i="25"/>
  <c r="B87" i="25"/>
  <c r="V86" i="25"/>
  <c r="P86" i="25"/>
  <c r="K86" i="25"/>
  <c r="F86" i="25"/>
  <c r="X82" i="25"/>
  <c r="S82" i="25"/>
  <c r="N82" i="25"/>
  <c r="H82" i="25"/>
  <c r="C82" i="25"/>
  <c r="V81" i="25"/>
  <c r="P81" i="25"/>
  <c r="K81" i="25"/>
  <c r="F81" i="25"/>
  <c r="X73" i="25"/>
  <c r="W73" i="25"/>
  <c r="W92" i="25" s="1"/>
  <c r="V73" i="25"/>
  <c r="V92" i="25" s="1"/>
  <c r="T73" i="25"/>
  <c r="T92" i="25" s="1"/>
  <c r="S73" i="25"/>
  <c r="R73" i="25"/>
  <c r="R92" i="25" s="1"/>
  <c r="P73" i="25"/>
  <c r="P92" i="25" s="1"/>
  <c r="O73" i="25"/>
  <c r="O92" i="25" s="1"/>
  <c r="N73" i="25"/>
  <c r="L73" i="25"/>
  <c r="L92" i="25" s="1"/>
  <c r="K73" i="25"/>
  <c r="K92" i="25" s="1"/>
  <c r="J73" i="25"/>
  <c r="J92" i="25" s="1"/>
  <c r="H73" i="25"/>
  <c r="G73" i="25"/>
  <c r="G92" i="25" s="1"/>
  <c r="F73" i="25"/>
  <c r="F92" i="25" s="1"/>
  <c r="D73" i="25"/>
  <c r="D92" i="25" s="1"/>
  <c r="C73" i="25"/>
  <c r="B73" i="25"/>
  <c r="B92" i="25" s="1"/>
  <c r="X67" i="25"/>
  <c r="X86" i="25" s="1"/>
  <c r="W67" i="25"/>
  <c r="W86" i="25" s="1"/>
  <c r="V67" i="25"/>
  <c r="T67" i="25"/>
  <c r="T86" i="25" s="1"/>
  <c r="S67" i="25"/>
  <c r="S86" i="25" s="1"/>
  <c r="R67" i="25"/>
  <c r="R86" i="25" s="1"/>
  <c r="P67" i="25"/>
  <c r="O67" i="25"/>
  <c r="O86" i="25" s="1"/>
  <c r="N67" i="25"/>
  <c r="N86" i="25" s="1"/>
  <c r="L67" i="25"/>
  <c r="L86" i="25" s="1"/>
  <c r="K67" i="25"/>
  <c r="J67" i="25"/>
  <c r="J86" i="25" s="1"/>
  <c r="H67" i="25"/>
  <c r="H86" i="25" s="1"/>
  <c r="G67" i="25"/>
  <c r="G86" i="25" s="1"/>
  <c r="F67" i="25"/>
  <c r="D67" i="25"/>
  <c r="D86" i="25" s="1"/>
  <c r="C67" i="25"/>
  <c r="C86" i="25" s="1"/>
  <c r="B67" i="25"/>
  <c r="B86" i="25" s="1"/>
  <c r="X63" i="25"/>
  <c r="W63" i="25"/>
  <c r="W82" i="25" s="1"/>
  <c r="V63" i="25"/>
  <c r="V82" i="25" s="1"/>
  <c r="T63" i="25"/>
  <c r="T82" i="25" s="1"/>
  <c r="S63" i="25"/>
  <c r="R63" i="25"/>
  <c r="R82" i="25" s="1"/>
  <c r="P63" i="25"/>
  <c r="P82" i="25" s="1"/>
  <c r="O63" i="25"/>
  <c r="O82" i="25" s="1"/>
  <c r="N63" i="25"/>
  <c r="L63" i="25"/>
  <c r="L82" i="25" s="1"/>
  <c r="K63" i="25"/>
  <c r="K82" i="25" s="1"/>
  <c r="J63" i="25"/>
  <c r="J82" i="25" s="1"/>
  <c r="H63" i="25"/>
  <c r="G63" i="25"/>
  <c r="G82" i="25" s="1"/>
  <c r="F63" i="25"/>
  <c r="F82" i="25" s="1"/>
  <c r="D63" i="25"/>
  <c r="D82" i="25" s="1"/>
  <c r="C63" i="25"/>
  <c r="B63" i="25"/>
  <c r="B82" i="25" s="1"/>
  <c r="X62" i="25"/>
  <c r="X81" i="25" s="1"/>
  <c r="W62" i="25"/>
  <c r="W81" i="25" s="1"/>
  <c r="V62" i="25"/>
  <c r="T62" i="25"/>
  <c r="T81" i="25" s="1"/>
  <c r="S62" i="25"/>
  <c r="S81" i="25" s="1"/>
  <c r="R62" i="25"/>
  <c r="R81" i="25" s="1"/>
  <c r="P62" i="25"/>
  <c r="O62" i="25"/>
  <c r="O81" i="25" s="1"/>
  <c r="N62" i="25"/>
  <c r="N81" i="25" s="1"/>
  <c r="L62" i="25"/>
  <c r="L81" i="25" s="1"/>
  <c r="K62" i="25"/>
  <c r="J62" i="25"/>
  <c r="J81" i="25" s="1"/>
  <c r="H62" i="25"/>
  <c r="H81" i="25" s="1"/>
  <c r="G62" i="25"/>
  <c r="G81" i="25" s="1"/>
  <c r="F62" i="25"/>
  <c r="D62" i="25"/>
  <c r="D81" i="25" s="1"/>
  <c r="C62" i="25"/>
  <c r="C81" i="25" s="1"/>
  <c r="B62" i="25"/>
  <c r="B81" i="25" s="1"/>
  <c r="W61" i="25"/>
  <c r="W80" i="25" s="1"/>
  <c r="V61" i="25"/>
  <c r="V80" i="25" s="1"/>
  <c r="T61" i="25"/>
  <c r="R61" i="25"/>
  <c r="R80" i="25" s="1"/>
  <c r="P61" i="25"/>
  <c r="P80" i="25" s="1"/>
  <c r="O61" i="25"/>
  <c r="L61" i="25"/>
  <c r="L80" i="25" s="1"/>
  <c r="K61" i="25"/>
  <c r="K80" i="25" s="1"/>
  <c r="J61" i="25"/>
  <c r="G61" i="25"/>
  <c r="G80" i="25" s="1"/>
  <c r="F61" i="25"/>
  <c r="F80" i="25" s="1"/>
  <c r="D61" i="25"/>
  <c r="B61" i="25"/>
  <c r="B80" i="25" s="1"/>
  <c r="X44" i="25"/>
  <c r="W44" i="25"/>
  <c r="V44" i="25"/>
  <c r="T44" i="25"/>
  <c r="S44" i="25"/>
  <c r="R44" i="25"/>
  <c r="P44" i="25"/>
  <c r="O44" i="25"/>
  <c r="N44" i="25"/>
  <c r="L44" i="25"/>
  <c r="K44" i="25"/>
  <c r="J44" i="25"/>
  <c r="H44" i="25"/>
  <c r="G44" i="25"/>
  <c r="F44" i="25"/>
  <c r="D44" i="25"/>
  <c r="C44" i="25"/>
  <c r="B44" i="25"/>
  <c r="X39" i="25"/>
  <c r="W39" i="25"/>
  <c r="V39" i="25"/>
  <c r="T39" i="25"/>
  <c r="S39" i="25"/>
  <c r="R39" i="25"/>
  <c r="O39" i="25"/>
  <c r="N39" i="25"/>
  <c r="L39" i="25"/>
  <c r="K39" i="25"/>
  <c r="J39" i="25"/>
  <c r="H39" i="25"/>
  <c r="G39" i="25"/>
  <c r="F39" i="25"/>
  <c r="D39" i="25"/>
  <c r="C39" i="25"/>
  <c r="B39" i="25"/>
  <c r="X38" i="25"/>
  <c r="W38" i="25"/>
  <c r="V38" i="25"/>
  <c r="T38" i="25"/>
  <c r="S38" i="25"/>
  <c r="R38" i="25"/>
  <c r="P38" i="25"/>
  <c r="O38" i="25"/>
  <c r="N38" i="25"/>
  <c r="L38" i="25"/>
  <c r="K38" i="25"/>
  <c r="J38" i="25"/>
  <c r="H38" i="25"/>
  <c r="G38" i="25"/>
  <c r="F38" i="25"/>
  <c r="D38" i="25"/>
  <c r="C38" i="25"/>
  <c r="B38" i="25"/>
  <c r="W37" i="25"/>
  <c r="R37" i="25"/>
  <c r="L37" i="25"/>
  <c r="G37" i="25"/>
  <c r="B37" i="25"/>
  <c r="T33" i="25"/>
  <c r="N33" i="25"/>
  <c r="H33" i="25"/>
  <c r="C33" i="25"/>
  <c r="V32" i="25"/>
  <c r="P32" i="25"/>
  <c r="K32" i="25"/>
  <c r="F32" i="25"/>
  <c r="X24" i="25"/>
  <c r="X43" i="25" s="1"/>
  <c r="W24" i="25"/>
  <c r="W43" i="25" s="1"/>
  <c r="V24" i="25"/>
  <c r="V43" i="25" s="1"/>
  <c r="T24" i="25"/>
  <c r="T43" i="25" s="1"/>
  <c r="S24" i="25"/>
  <c r="S43" i="25" s="1"/>
  <c r="R24" i="25"/>
  <c r="R43" i="25" s="1"/>
  <c r="P24" i="25"/>
  <c r="P43" i="25" s="1"/>
  <c r="O24" i="25"/>
  <c r="O43" i="25" s="1"/>
  <c r="N24" i="25"/>
  <c r="N43" i="25" s="1"/>
  <c r="L24" i="25"/>
  <c r="L43" i="25" s="1"/>
  <c r="K24" i="25"/>
  <c r="K43" i="25" s="1"/>
  <c r="J24" i="25"/>
  <c r="J43" i="25" s="1"/>
  <c r="H24" i="25"/>
  <c r="H43" i="25" s="1"/>
  <c r="G24" i="25"/>
  <c r="G43" i="25" s="1"/>
  <c r="F24" i="25"/>
  <c r="F43" i="25" s="1"/>
  <c r="D24" i="25"/>
  <c r="D43" i="25" s="1"/>
  <c r="C24" i="25"/>
  <c r="C43" i="25" s="1"/>
  <c r="B24" i="25"/>
  <c r="B43" i="25" s="1"/>
  <c r="X18" i="25"/>
  <c r="X12" i="25" s="1"/>
  <c r="W18" i="25"/>
  <c r="V18" i="25"/>
  <c r="V37" i="25" s="1"/>
  <c r="T18" i="25"/>
  <c r="T37" i="25" s="1"/>
  <c r="S18" i="25"/>
  <c r="S37" i="25" s="1"/>
  <c r="R18" i="25"/>
  <c r="P18" i="25"/>
  <c r="P37" i="25" s="1"/>
  <c r="O18" i="25"/>
  <c r="O37" i="25" s="1"/>
  <c r="N18" i="25"/>
  <c r="N12" i="25" s="1"/>
  <c r="L18" i="25"/>
  <c r="K18" i="25"/>
  <c r="K37" i="25" s="1"/>
  <c r="J18" i="25"/>
  <c r="J37" i="25" s="1"/>
  <c r="H18" i="25"/>
  <c r="H37" i="25" s="1"/>
  <c r="G18" i="25"/>
  <c r="F18" i="25"/>
  <c r="F37" i="25" s="1"/>
  <c r="D18" i="25"/>
  <c r="D37" i="25" s="1"/>
  <c r="C18" i="25"/>
  <c r="C12" i="25" s="1"/>
  <c r="B18" i="25"/>
  <c r="X14" i="25"/>
  <c r="X33" i="25" s="1"/>
  <c r="W14" i="25"/>
  <c r="W33" i="25" s="1"/>
  <c r="V14" i="25"/>
  <c r="V33" i="25" s="1"/>
  <c r="T14" i="25"/>
  <c r="S14" i="25"/>
  <c r="S33" i="25" s="1"/>
  <c r="R14" i="25"/>
  <c r="R33" i="25" s="1"/>
  <c r="P14" i="25"/>
  <c r="O14" i="25"/>
  <c r="O33" i="25" s="1"/>
  <c r="N14" i="25"/>
  <c r="L14" i="25"/>
  <c r="L33" i="25" s="1"/>
  <c r="K14" i="25"/>
  <c r="K33" i="25" s="1"/>
  <c r="J14" i="25"/>
  <c r="J33" i="25" s="1"/>
  <c r="H14" i="25"/>
  <c r="G14" i="25"/>
  <c r="G33" i="25" s="1"/>
  <c r="F14" i="25"/>
  <c r="F33" i="25" s="1"/>
  <c r="D14" i="25"/>
  <c r="D33" i="25" s="1"/>
  <c r="C14" i="25"/>
  <c r="B14" i="25"/>
  <c r="B33" i="25" s="1"/>
  <c r="X13" i="25"/>
  <c r="X32" i="25" s="1"/>
  <c r="W13" i="25"/>
  <c r="W32" i="25" s="1"/>
  <c r="V13" i="25"/>
  <c r="T13" i="25"/>
  <c r="T32" i="25" s="1"/>
  <c r="S13" i="25"/>
  <c r="S32" i="25" s="1"/>
  <c r="R13" i="25"/>
  <c r="R32" i="25" s="1"/>
  <c r="P13" i="25"/>
  <c r="O13" i="25"/>
  <c r="O32" i="25" s="1"/>
  <c r="N13" i="25"/>
  <c r="N32" i="25" s="1"/>
  <c r="L13" i="25"/>
  <c r="L32" i="25" s="1"/>
  <c r="K13" i="25"/>
  <c r="J13" i="25"/>
  <c r="J32" i="25" s="1"/>
  <c r="H13" i="25"/>
  <c r="H32" i="25" s="1"/>
  <c r="G13" i="25"/>
  <c r="G32" i="25" s="1"/>
  <c r="F13" i="25"/>
  <c r="D13" i="25"/>
  <c r="D32" i="25" s="1"/>
  <c r="C13" i="25"/>
  <c r="C32" i="25" s="1"/>
  <c r="B13" i="25"/>
  <c r="B32" i="25" s="1"/>
  <c r="W12" i="25"/>
  <c r="W31" i="25" s="1"/>
  <c r="V12" i="25"/>
  <c r="V31" i="25" s="1"/>
  <c r="R12" i="25"/>
  <c r="R31" i="25" s="1"/>
  <c r="P12" i="25"/>
  <c r="P31" i="25" s="1"/>
  <c r="L12" i="25"/>
  <c r="L31" i="25" s="1"/>
  <c r="K12" i="25"/>
  <c r="K31" i="25" s="1"/>
  <c r="G12" i="25"/>
  <c r="G31" i="25" s="1"/>
  <c r="F12" i="25"/>
  <c r="F31" i="25" s="1"/>
  <c r="B12" i="25"/>
  <c r="B31" i="25" s="1"/>
  <c r="AA81" i="27" l="1"/>
  <c r="B37" i="27"/>
  <c r="S43" i="27"/>
  <c r="X43" i="27"/>
  <c r="D12" i="27"/>
  <c r="D31" i="27" s="1"/>
  <c r="V12" i="27"/>
  <c r="V31" i="27" s="1"/>
  <c r="AA12" i="27"/>
  <c r="AA31" i="27" s="1"/>
  <c r="X31" i="25"/>
  <c r="H12" i="25"/>
  <c r="H31" i="25" s="1"/>
  <c r="S12" i="25"/>
  <c r="D12" i="25"/>
  <c r="D31" i="25" s="1"/>
  <c r="J12" i="25"/>
  <c r="J31" i="25" s="1"/>
  <c r="O12" i="25"/>
  <c r="O31" i="25" s="1"/>
  <c r="T12" i="25"/>
  <c r="T31" i="25" s="1"/>
  <c r="C37" i="25"/>
  <c r="N37" i="25"/>
  <c r="X37" i="25"/>
  <c r="C61" i="25"/>
  <c r="C80" i="25" s="1"/>
  <c r="H61" i="25"/>
  <c r="N61" i="25"/>
  <c r="N80" i="25" s="1"/>
  <c r="S61" i="25"/>
  <c r="S80" i="25" s="1"/>
  <c r="X61" i="25"/>
  <c r="X80" i="25" s="1"/>
  <c r="V81" i="27" l="1"/>
  <c r="D81" i="27"/>
  <c r="O80" i="25"/>
  <c r="H80" i="25"/>
  <c r="N31" i="25"/>
  <c r="T80" i="25"/>
  <c r="J80" i="25"/>
  <c r="S31" i="25"/>
  <c r="C31" i="25"/>
  <c r="D80" i="25"/>
  <c r="AB168" i="39" l="1"/>
  <c r="AA168" i="39"/>
  <c r="Z168" i="39"/>
  <c r="X168" i="39"/>
  <c r="W168" i="39"/>
  <c r="V168" i="39"/>
  <c r="T168" i="39"/>
  <c r="S168" i="39"/>
  <c r="R168" i="39"/>
  <c r="P168" i="39"/>
  <c r="O168" i="39"/>
  <c r="N168" i="39"/>
  <c r="L168" i="39"/>
  <c r="K168" i="39"/>
  <c r="J168" i="39"/>
  <c r="H168" i="39"/>
  <c r="G168" i="39"/>
  <c r="F168" i="39"/>
  <c r="D168" i="39"/>
  <c r="C168" i="39"/>
  <c r="B168" i="39"/>
  <c r="AB167" i="39"/>
  <c r="AA167" i="39"/>
  <c r="Z167" i="39"/>
  <c r="X167" i="39"/>
  <c r="W167" i="39"/>
  <c r="V167" i="39"/>
  <c r="T167" i="39"/>
  <c r="S167" i="39"/>
  <c r="R167" i="39"/>
  <c r="P167" i="39"/>
  <c r="O167" i="39"/>
  <c r="N167" i="39"/>
  <c r="L167" i="39"/>
  <c r="K167" i="39"/>
  <c r="J167" i="39"/>
  <c r="H167" i="39"/>
  <c r="G167" i="39"/>
  <c r="F167" i="39"/>
  <c r="D167" i="39"/>
  <c r="C167" i="39"/>
  <c r="B167" i="39"/>
  <c r="AB166" i="39"/>
  <c r="AA166" i="39"/>
  <c r="Z166" i="39"/>
  <c r="X166" i="39"/>
  <c r="W166" i="39"/>
  <c r="V166" i="39"/>
  <c r="T166" i="39"/>
  <c r="S166" i="39"/>
  <c r="R166" i="39"/>
  <c r="P166" i="39"/>
  <c r="O166" i="39"/>
  <c r="N166" i="39"/>
  <c r="L166" i="39"/>
  <c r="K166" i="39"/>
  <c r="J166" i="39"/>
  <c r="H166" i="39"/>
  <c r="G166" i="39"/>
  <c r="F166" i="39"/>
  <c r="D166" i="39"/>
  <c r="C166" i="39"/>
  <c r="B166" i="39"/>
  <c r="AB165" i="39"/>
  <c r="AA165" i="39"/>
  <c r="Z165" i="39"/>
  <c r="X165" i="39"/>
  <c r="W165" i="39"/>
  <c r="V165" i="39"/>
  <c r="T165" i="39"/>
  <c r="S165" i="39"/>
  <c r="R165" i="39"/>
  <c r="P165" i="39"/>
  <c r="O165" i="39"/>
  <c r="N165" i="39"/>
  <c r="L165" i="39"/>
  <c r="K165" i="39"/>
  <c r="J165" i="39"/>
  <c r="H165" i="39"/>
  <c r="G165" i="39"/>
  <c r="F165" i="39"/>
  <c r="D165" i="39"/>
  <c r="C165" i="39"/>
  <c r="B165" i="39"/>
  <c r="AB164" i="39"/>
  <c r="AA164" i="39"/>
  <c r="Z164" i="39"/>
  <c r="X164" i="39"/>
  <c r="W164" i="39"/>
  <c r="V164" i="39"/>
  <c r="T164" i="39"/>
  <c r="S164" i="39"/>
  <c r="R164" i="39"/>
  <c r="P164" i="39"/>
  <c r="O164" i="39"/>
  <c r="N164" i="39"/>
  <c r="L164" i="39"/>
  <c r="K164" i="39"/>
  <c r="J164" i="39"/>
  <c r="H164" i="39"/>
  <c r="G164" i="39"/>
  <c r="F164" i="39"/>
  <c r="D164" i="39"/>
  <c r="C164" i="39"/>
  <c r="B164" i="39"/>
  <c r="AB163" i="39"/>
  <c r="AA163" i="39"/>
  <c r="Z163" i="39"/>
  <c r="X163" i="39"/>
  <c r="W163" i="39"/>
  <c r="V163" i="39"/>
  <c r="T163" i="39"/>
  <c r="S163" i="39"/>
  <c r="R163" i="39"/>
  <c r="P163" i="39"/>
  <c r="O163" i="39"/>
  <c r="N163" i="39"/>
  <c r="L163" i="39"/>
  <c r="K163" i="39"/>
  <c r="J163" i="39"/>
  <c r="H163" i="39"/>
  <c r="G163" i="39"/>
  <c r="F163" i="39"/>
  <c r="D163" i="39"/>
  <c r="C163" i="39"/>
  <c r="B163" i="39"/>
  <c r="AB162" i="39"/>
  <c r="AA162" i="39"/>
  <c r="Z162" i="39"/>
  <c r="X162" i="39"/>
  <c r="W162" i="39"/>
  <c r="V162" i="39"/>
  <c r="T162" i="39"/>
  <c r="S162" i="39"/>
  <c r="R162" i="39"/>
  <c r="P162" i="39"/>
  <c r="O162" i="39"/>
  <c r="N162" i="39"/>
  <c r="L162" i="39"/>
  <c r="K162" i="39"/>
  <c r="J162" i="39"/>
  <c r="H162" i="39"/>
  <c r="G162" i="39"/>
  <c r="F162" i="39"/>
  <c r="D162" i="39"/>
  <c r="C162" i="39"/>
  <c r="B162" i="39"/>
  <c r="AB161" i="39"/>
  <c r="AA161" i="39"/>
  <c r="Z161" i="39"/>
  <c r="X161" i="39"/>
  <c r="W161" i="39"/>
  <c r="V161" i="39"/>
  <c r="T161" i="39"/>
  <c r="S161" i="39"/>
  <c r="R161" i="39"/>
  <c r="P161" i="39"/>
  <c r="O161" i="39"/>
  <c r="N161" i="39"/>
  <c r="L161" i="39"/>
  <c r="K161" i="39"/>
  <c r="J161" i="39"/>
  <c r="H161" i="39"/>
  <c r="G161" i="39"/>
  <c r="F161" i="39"/>
  <c r="D161" i="39"/>
  <c r="C161" i="39"/>
  <c r="B161" i="39"/>
  <c r="AB160" i="39"/>
  <c r="AA160" i="39"/>
  <c r="Z160" i="39"/>
  <c r="X160" i="39"/>
  <c r="W160" i="39"/>
  <c r="V160" i="39"/>
  <c r="T160" i="39"/>
  <c r="S160" i="39"/>
  <c r="R160" i="39"/>
  <c r="P160" i="39"/>
  <c r="O160" i="39"/>
  <c r="N160" i="39"/>
  <c r="L160" i="39"/>
  <c r="K160" i="39"/>
  <c r="J160" i="39"/>
  <c r="H160" i="39"/>
  <c r="G160" i="39"/>
  <c r="F160" i="39"/>
  <c r="D160" i="39"/>
  <c r="C160" i="39"/>
  <c r="B160" i="39"/>
  <c r="AB159" i="39"/>
  <c r="AA159" i="39"/>
  <c r="Z159" i="39"/>
  <c r="X159" i="39"/>
  <c r="W159" i="39"/>
  <c r="V159" i="39"/>
  <c r="T159" i="39"/>
  <c r="S159" i="39"/>
  <c r="R159" i="39"/>
  <c r="P159" i="39"/>
  <c r="O159" i="39"/>
  <c r="N159" i="39"/>
  <c r="L159" i="39"/>
  <c r="K159" i="39"/>
  <c r="J159" i="39"/>
  <c r="H159" i="39"/>
  <c r="G159" i="39"/>
  <c r="F159" i="39"/>
  <c r="D159" i="39"/>
  <c r="C159" i="39"/>
  <c r="B159" i="39"/>
  <c r="AB158" i="39"/>
  <c r="AA158" i="39"/>
  <c r="Z158" i="39"/>
  <c r="X158" i="39"/>
  <c r="W158" i="39"/>
  <c r="V158" i="39"/>
  <c r="T158" i="39"/>
  <c r="S158" i="39"/>
  <c r="R158" i="39"/>
  <c r="P158" i="39"/>
  <c r="O158" i="39"/>
  <c r="N158" i="39"/>
  <c r="L158" i="39"/>
  <c r="K158" i="39"/>
  <c r="J158" i="39"/>
  <c r="H158" i="39"/>
  <c r="G158" i="39"/>
  <c r="F158" i="39"/>
  <c r="D158" i="39"/>
  <c r="C158" i="39"/>
  <c r="B158" i="39"/>
  <c r="AB157" i="39"/>
  <c r="AA157" i="39"/>
  <c r="Z157" i="39"/>
  <c r="X157" i="39"/>
  <c r="W157" i="39"/>
  <c r="V157" i="39"/>
  <c r="T157" i="39"/>
  <c r="S157" i="39"/>
  <c r="R157" i="39"/>
  <c r="P157" i="39"/>
  <c r="O157" i="39"/>
  <c r="N157" i="39"/>
  <c r="L157" i="39"/>
  <c r="K157" i="39"/>
  <c r="J157" i="39"/>
  <c r="H157" i="39"/>
  <c r="G157" i="39"/>
  <c r="F157" i="39"/>
  <c r="D157" i="39"/>
  <c r="C157" i="39"/>
  <c r="B157" i="39"/>
  <c r="AB156" i="39"/>
  <c r="AA156" i="39"/>
  <c r="Z156" i="39"/>
  <c r="X156" i="39"/>
  <c r="W156" i="39"/>
  <c r="V156" i="39"/>
  <c r="T156" i="39"/>
  <c r="S156" i="39"/>
  <c r="R156" i="39"/>
  <c r="P156" i="39"/>
  <c r="O156" i="39"/>
  <c r="N156" i="39"/>
  <c r="L156" i="39"/>
  <c r="K156" i="39"/>
  <c r="J156" i="39"/>
  <c r="H156" i="39"/>
  <c r="G156" i="39"/>
  <c r="F156" i="39"/>
  <c r="D156" i="39"/>
  <c r="C156" i="39"/>
  <c r="B156" i="39"/>
  <c r="AB155" i="39"/>
  <c r="AA155" i="39"/>
  <c r="Z155" i="39"/>
  <c r="X155" i="39"/>
  <c r="W155" i="39"/>
  <c r="V155" i="39"/>
  <c r="T155" i="39"/>
  <c r="S155" i="39"/>
  <c r="R155" i="39"/>
  <c r="P155" i="39"/>
  <c r="O155" i="39"/>
  <c r="N155" i="39"/>
  <c r="L155" i="39"/>
  <c r="K155" i="39"/>
  <c r="J155" i="39"/>
  <c r="H155" i="39"/>
  <c r="G155" i="39"/>
  <c r="F155" i="39"/>
  <c r="D155" i="39"/>
  <c r="C155" i="39"/>
  <c r="B155" i="39"/>
  <c r="AB154" i="39"/>
  <c r="AA154" i="39"/>
  <c r="Z154" i="39"/>
  <c r="X154" i="39"/>
  <c r="W154" i="39"/>
  <c r="V154" i="39"/>
  <c r="T154" i="39"/>
  <c r="S154" i="39"/>
  <c r="R154" i="39"/>
  <c r="P154" i="39"/>
  <c r="O154" i="39"/>
  <c r="N154" i="39"/>
  <c r="L154" i="39"/>
  <c r="K154" i="39"/>
  <c r="J154" i="39"/>
  <c r="H154" i="39"/>
  <c r="G154" i="39"/>
  <c r="F154" i="39"/>
  <c r="D154" i="39"/>
  <c r="C154" i="39"/>
  <c r="B154" i="39"/>
  <c r="AB153" i="39"/>
  <c r="AA153" i="39"/>
  <c r="Z153" i="39"/>
  <c r="X153" i="39"/>
  <c r="W153" i="39"/>
  <c r="V153" i="39"/>
  <c r="T153" i="39"/>
  <c r="S153" i="39"/>
  <c r="R153" i="39"/>
  <c r="P153" i="39"/>
  <c r="O153" i="39"/>
  <c r="N153" i="39"/>
  <c r="L153" i="39"/>
  <c r="K153" i="39"/>
  <c r="J153" i="39"/>
  <c r="H153" i="39"/>
  <c r="G153" i="39"/>
  <c r="F153" i="39"/>
  <c r="D153" i="39"/>
  <c r="C153" i="39"/>
  <c r="B153" i="39"/>
  <c r="AB152" i="39"/>
  <c r="AA152" i="39"/>
  <c r="Z152" i="39"/>
  <c r="X152" i="39"/>
  <c r="W152" i="39"/>
  <c r="V152" i="39"/>
  <c r="T152" i="39"/>
  <c r="S152" i="39"/>
  <c r="R152" i="39"/>
  <c r="P152" i="39"/>
  <c r="O152" i="39"/>
  <c r="N152" i="39"/>
  <c r="L152" i="39"/>
  <c r="K152" i="39"/>
  <c r="J152" i="39"/>
  <c r="H152" i="39"/>
  <c r="G152" i="39"/>
  <c r="F152" i="39"/>
  <c r="D152" i="39"/>
  <c r="C152" i="39"/>
  <c r="B152" i="39"/>
  <c r="AB151" i="39"/>
  <c r="AA151" i="39"/>
  <c r="Z151" i="39"/>
  <c r="X151" i="39"/>
  <c r="W151" i="39"/>
  <c r="V151" i="39"/>
  <c r="T151" i="39"/>
  <c r="S151" i="39"/>
  <c r="R151" i="39"/>
  <c r="P151" i="39"/>
  <c r="O151" i="39"/>
  <c r="N151" i="39"/>
  <c r="L151" i="39"/>
  <c r="K151" i="39"/>
  <c r="J151" i="39"/>
  <c r="H151" i="39"/>
  <c r="G151" i="39"/>
  <c r="F151" i="39"/>
  <c r="D151" i="39"/>
  <c r="C151" i="39"/>
  <c r="B151" i="39"/>
  <c r="AB150" i="39"/>
  <c r="AA150" i="39"/>
  <c r="Z150" i="39"/>
  <c r="X150" i="39"/>
  <c r="W150" i="39"/>
  <c r="V150" i="39"/>
  <c r="T150" i="39"/>
  <c r="S150" i="39"/>
  <c r="R150" i="39"/>
  <c r="P150" i="39"/>
  <c r="O150" i="39"/>
  <c r="N150" i="39"/>
  <c r="L150" i="39"/>
  <c r="K150" i="39"/>
  <c r="J150" i="39"/>
  <c r="H150" i="39"/>
  <c r="G150" i="39"/>
  <c r="F150" i="39"/>
  <c r="D150" i="39"/>
  <c r="C150" i="39"/>
  <c r="B150" i="39"/>
  <c r="AB149" i="39"/>
  <c r="AA149" i="39"/>
  <c r="Z149" i="39"/>
  <c r="X149" i="39"/>
  <c r="W149" i="39"/>
  <c r="V149" i="39"/>
  <c r="T149" i="39"/>
  <c r="S149" i="39"/>
  <c r="R149" i="39"/>
  <c r="P149" i="39"/>
  <c r="O149" i="39"/>
  <c r="N149" i="39"/>
  <c r="L149" i="39"/>
  <c r="K149" i="39"/>
  <c r="J149" i="39"/>
  <c r="H149" i="39"/>
  <c r="G149" i="39"/>
  <c r="F149" i="39"/>
  <c r="D149" i="39"/>
  <c r="C149" i="39"/>
  <c r="B149" i="39"/>
  <c r="AB148" i="39"/>
  <c r="AA148" i="39"/>
  <c r="Z148" i="39"/>
  <c r="X148" i="39"/>
  <c r="W148" i="39"/>
  <c r="V148" i="39"/>
  <c r="T148" i="39"/>
  <c r="S148" i="39"/>
  <c r="R148" i="39"/>
  <c r="P148" i="39"/>
  <c r="O148" i="39"/>
  <c r="N148" i="39"/>
  <c r="L148" i="39"/>
  <c r="K148" i="39"/>
  <c r="J148" i="39"/>
  <c r="H148" i="39"/>
  <c r="G148" i="39"/>
  <c r="F148" i="39"/>
  <c r="D148" i="39"/>
  <c r="C148" i="39"/>
  <c r="B148" i="39"/>
  <c r="AB147" i="39"/>
  <c r="AA147" i="39"/>
  <c r="Z147" i="39"/>
  <c r="X147" i="39"/>
  <c r="W147" i="39"/>
  <c r="V147" i="39"/>
  <c r="T147" i="39"/>
  <c r="S147" i="39"/>
  <c r="R147" i="39"/>
  <c r="P147" i="39"/>
  <c r="O147" i="39"/>
  <c r="N147" i="39"/>
  <c r="L147" i="39"/>
  <c r="K147" i="39"/>
  <c r="J147" i="39"/>
  <c r="H147" i="39"/>
  <c r="G147" i="39"/>
  <c r="F147" i="39"/>
  <c r="D147" i="39"/>
  <c r="C147" i="39"/>
  <c r="B147" i="39"/>
  <c r="AB146" i="39"/>
  <c r="AA146" i="39"/>
  <c r="Z146" i="39"/>
  <c r="X146" i="39"/>
  <c r="W146" i="39"/>
  <c r="V146" i="39"/>
  <c r="T146" i="39"/>
  <c r="S146" i="39"/>
  <c r="R146" i="39"/>
  <c r="P146" i="39"/>
  <c r="O146" i="39"/>
  <c r="N146" i="39"/>
  <c r="L146" i="39"/>
  <c r="K146" i="39"/>
  <c r="J146" i="39"/>
  <c r="H146" i="39"/>
  <c r="G146" i="39"/>
  <c r="F146" i="39"/>
  <c r="D146" i="39"/>
  <c r="C146" i="39"/>
  <c r="B146" i="39"/>
  <c r="AB145" i="39"/>
  <c r="AA145" i="39"/>
  <c r="Z145" i="39"/>
  <c r="X145" i="39"/>
  <c r="W145" i="39"/>
  <c r="V145" i="39"/>
  <c r="T145" i="39"/>
  <c r="S145" i="39"/>
  <c r="R145" i="39"/>
  <c r="P145" i="39"/>
  <c r="O145" i="39"/>
  <c r="N145" i="39"/>
  <c r="L145" i="39"/>
  <c r="K145" i="39"/>
  <c r="J145" i="39"/>
  <c r="H145" i="39"/>
  <c r="G145" i="39"/>
  <c r="F145" i="39"/>
  <c r="D145" i="39"/>
  <c r="C145" i="39"/>
  <c r="B145" i="39"/>
  <c r="AB144" i="39"/>
  <c r="AA144" i="39"/>
  <c r="Z144" i="39"/>
  <c r="X144" i="39"/>
  <c r="W144" i="39"/>
  <c r="V144" i="39"/>
  <c r="T144" i="39"/>
  <c r="S144" i="39"/>
  <c r="R144" i="39"/>
  <c r="H144" i="39"/>
  <c r="G144" i="39"/>
  <c r="F144" i="39"/>
  <c r="D144" i="39"/>
  <c r="C144" i="39"/>
  <c r="B144" i="39"/>
  <c r="AB143" i="39"/>
  <c r="AA143" i="39"/>
  <c r="Z143" i="39"/>
  <c r="X143" i="39"/>
  <c r="W143" i="39"/>
  <c r="V143" i="39"/>
  <c r="T143" i="39"/>
  <c r="S143" i="39"/>
  <c r="R143" i="39"/>
  <c r="P143" i="39"/>
  <c r="O143" i="39"/>
  <c r="N143" i="39"/>
  <c r="L143" i="39"/>
  <c r="K143" i="39"/>
  <c r="J143" i="39"/>
  <c r="H143" i="39"/>
  <c r="G143" i="39"/>
  <c r="F143" i="39"/>
  <c r="D143" i="39"/>
  <c r="C143" i="39"/>
  <c r="B143" i="39"/>
  <c r="AB142" i="39"/>
  <c r="AA142" i="39"/>
  <c r="Z142" i="39"/>
  <c r="X142" i="39"/>
  <c r="W142" i="39"/>
  <c r="V142" i="39"/>
  <c r="T142" i="39"/>
  <c r="S142" i="39"/>
  <c r="R142" i="39"/>
  <c r="P142" i="39"/>
  <c r="O142" i="39"/>
  <c r="N142" i="39"/>
  <c r="L142" i="39"/>
  <c r="K142" i="39"/>
  <c r="J142" i="39"/>
  <c r="H142" i="39"/>
  <c r="G142" i="39"/>
  <c r="F142" i="39"/>
  <c r="D142" i="39"/>
  <c r="C142" i="39"/>
  <c r="B142" i="39"/>
  <c r="AB125" i="39"/>
  <c r="AA125" i="39"/>
  <c r="Z125" i="39"/>
  <c r="X125" i="39"/>
  <c r="W125" i="39"/>
  <c r="V125" i="39"/>
  <c r="T125" i="39"/>
  <c r="S125" i="39"/>
  <c r="R125" i="39"/>
  <c r="P125" i="39"/>
  <c r="O125" i="39"/>
  <c r="N125" i="39"/>
  <c r="L125" i="39"/>
  <c r="K125" i="39"/>
  <c r="J125" i="39"/>
  <c r="H125" i="39"/>
  <c r="G125" i="39"/>
  <c r="F125" i="39"/>
  <c r="D125" i="39"/>
  <c r="C125" i="39"/>
  <c r="B125" i="39"/>
  <c r="AB124" i="39"/>
  <c r="AA124" i="39"/>
  <c r="Z124" i="39"/>
  <c r="X124" i="39"/>
  <c r="W124" i="39"/>
  <c r="V124" i="39"/>
  <c r="T124" i="39"/>
  <c r="S124" i="39"/>
  <c r="R124" i="39"/>
  <c r="P124" i="39"/>
  <c r="O124" i="39"/>
  <c r="N124" i="39"/>
  <c r="L124" i="39"/>
  <c r="K124" i="39"/>
  <c r="J124" i="39"/>
  <c r="H124" i="39"/>
  <c r="G124" i="39"/>
  <c r="F124" i="39"/>
  <c r="D124" i="39"/>
  <c r="C124" i="39"/>
  <c r="B124" i="39"/>
  <c r="AB123" i="39"/>
  <c r="AA123" i="39"/>
  <c r="Z123" i="39"/>
  <c r="X123" i="39"/>
  <c r="W123" i="39"/>
  <c r="V123" i="39"/>
  <c r="T123" i="39"/>
  <c r="S123" i="39"/>
  <c r="R123" i="39"/>
  <c r="P123" i="39"/>
  <c r="O123" i="39"/>
  <c r="N123" i="39"/>
  <c r="L123" i="39"/>
  <c r="K123" i="39"/>
  <c r="J123" i="39"/>
  <c r="H123" i="39"/>
  <c r="G123" i="39"/>
  <c r="F123" i="39"/>
  <c r="D123" i="39"/>
  <c r="C123" i="39"/>
  <c r="B123" i="39"/>
  <c r="AB122" i="39"/>
  <c r="AA122" i="39"/>
  <c r="Z122" i="39"/>
  <c r="X122" i="39"/>
  <c r="W122" i="39"/>
  <c r="V122" i="39"/>
  <c r="T122" i="39"/>
  <c r="S122" i="39"/>
  <c r="R122" i="39"/>
  <c r="P122" i="39"/>
  <c r="O122" i="39"/>
  <c r="N122" i="39"/>
  <c r="L122" i="39"/>
  <c r="K122" i="39"/>
  <c r="J122" i="39"/>
  <c r="H122" i="39"/>
  <c r="G122" i="39"/>
  <c r="F122" i="39"/>
  <c r="D122" i="39"/>
  <c r="C122" i="39"/>
  <c r="B122" i="39"/>
  <c r="AB121" i="39"/>
  <c r="AA121" i="39"/>
  <c r="Z121" i="39"/>
  <c r="X121" i="39"/>
  <c r="W121" i="39"/>
  <c r="V121" i="39"/>
  <c r="T121" i="39"/>
  <c r="S121" i="39"/>
  <c r="R121" i="39"/>
  <c r="P121" i="39"/>
  <c r="O121" i="39"/>
  <c r="N121" i="39"/>
  <c r="L121" i="39"/>
  <c r="K121" i="39"/>
  <c r="J121" i="39"/>
  <c r="H121" i="39"/>
  <c r="G121" i="39"/>
  <c r="F121" i="39"/>
  <c r="D121" i="39"/>
  <c r="C121" i="39"/>
  <c r="B121" i="39"/>
  <c r="AB120" i="39"/>
  <c r="AA120" i="39"/>
  <c r="Z120" i="39"/>
  <c r="X120" i="39"/>
  <c r="W120" i="39"/>
  <c r="V120" i="39"/>
  <c r="T120" i="39"/>
  <c r="S120" i="39"/>
  <c r="R120" i="39"/>
  <c r="P120" i="39"/>
  <c r="O120" i="39"/>
  <c r="N120" i="39"/>
  <c r="L120" i="39"/>
  <c r="K120" i="39"/>
  <c r="J120" i="39"/>
  <c r="H120" i="39"/>
  <c r="G120" i="39"/>
  <c r="F120" i="39"/>
  <c r="D120" i="39"/>
  <c r="C120" i="39"/>
  <c r="B120" i="39"/>
  <c r="AB119" i="39"/>
  <c r="AA119" i="39"/>
  <c r="Z119" i="39"/>
  <c r="X119" i="39"/>
  <c r="W119" i="39"/>
  <c r="V119" i="39"/>
  <c r="T119" i="39"/>
  <c r="S119" i="39"/>
  <c r="R119" i="39"/>
  <c r="P119" i="39"/>
  <c r="O119" i="39"/>
  <c r="N119" i="39"/>
  <c r="L119" i="39"/>
  <c r="K119" i="39"/>
  <c r="J119" i="39"/>
  <c r="H119" i="39"/>
  <c r="G119" i="39"/>
  <c r="F119" i="39"/>
  <c r="D119" i="39"/>
  <c r="C119" i="39"/>
  <c r="B119" i="39"/>
  <c r="AB118" i="39"/>
  <c r="AA118" i="39"/>
  <c r="Z118" i="39"/>
  <c r="X118" i="39"/>
  <c r="W118" i="39"/>
  <c r="V118" i="39"/>
  <c r="T118" i="39"/>
  <c r="S118" i="39"/>
  <c r="R118" i="39"/>
  <c r="P118" i="39"/>
  <c r="O118" i="39"/>
  <c r="N118" i="39"/>
  <c r="L118" i="39"/>
  <c r="K118" i="39"/>
  <c r="J118" i="39"/>
  <c r="H118" i="39"/>
  <c r="G118" i="39"/>
  <c r="F118" i="39"/>
  <c r="D118" i="39"/>
  <c r="C118" i="39"/>
  <c r="B118" i="39"/>
  <c r="AB117" i="39"/>
  <c r="AA117" i="39"/>
  <c r="Z117" i="39"/>
  <c r="X117" i="39"/>
  <c r="W117" i="39"/>
  <c r="V117" i="39"/>
  <c r="T117" i="39"/>
  <c r="S117" i="39"/>
  <c r="R117" i="39"/>
  <c r="P117" i="39"/>
  <c r="O117" i="39"/>
  <c r="N117" i="39"/>
  <c r="L117" i="39"/>
  <c r="K117" i="39"/>
  <c r="J117" i="39"/>
  <c r="H117" i="39"/>
  <c r="G117" i="39"/>
  <c r="F117" i="39"/>
  <c r="D117" i="39"/>
  <c r="C117" i="39"/>
  <c r="B117" i="39"/>
  <c r="AB116" i="39"/>
  <c r="AA116" i="39"/>
  <c r="Z116" i="39"/>
  <c r="X116" i="39"/>
  <c r="W116" i="39"/>
  <c r="V116" i="39"/>
  <c r="T116" i="39"/>
  <c r="S116" i="39"/>
  <c r="R116" i="39"/>
  <c r="P116" i="39"/>
  <c r="O116" i="39"/>
  <c r="N116" i="39"/>
  <c r="L116" i="39"/>
  <c r="K116" i="39"/>
  <c r="J116" i="39"/>
  <c r="H116" i="39"/>
  <c r="G116" i="39"/>
  <c r="F116" i="39"/>
  <c r="D116" i="39"/>
  <c r="C116" i="39"/>
  <c r="B116" i="39"/>
  <c r="AB115" i="39"/>
  <c r="AA115" i="39"/>
  <c r="Z115" i="39"/>
  <c r="X115" i="39"/>
  <c r="W115" i="39"/>
  <c r="V115" i="39"/>
  <c r="T115" i="39"/>
  <c r="S115" i="39"/>
  <c r="R115" i="39"/>
  <c r="P115" i="39"/>
  <c r="O115" i="39"/>
  <c r="N115" i="39"/>
  <c r="L115" i="39"/>
  <c r="K115" i="39"/>
  <c r="J115" i="39"/>
  <c r="H115" i="39"/>
  <c r="G115" i="39"/>
  <c r="F115" i="39"/>
  <c r="D115" i="39"/>
  <c r="C115" i="39"/>
  <c r="B115" i="39"/>
  <c r="AB114" i="39"/>
  <c r="AA114" i="39"/>
  <c r="Z114" i="39"/>
  <c r="X114" i="39"/>
  <c r="W114" i="39"/>
  <c r="V114" i="39"/>
  <c r="T114" i="39"/>
  <c r="S114" i="39"/>
  <c r="R114" i="39"/>
  <c r="P114" i="39"/>
  <c r="O114" i="39"/>
  <c r="N114" i="39"/>
  <c r="L114" i="39"/>
  <c r="K114" i="39"/>
  <c r="J114" i="39"/>
  <c r="H114" i="39"/>
  <c r="G114" i="39"/>
  <c r="F114" i="39"/>
  <c r="D114" i="39"/>
  <c r="C114" i="39"/>
  <c r="B114" i="39"/>
  <c r="AB113" i="39"/>
  <c r="AA113" i="39"/>
  <c r="Z113" i="39"/>
  <c r="X113" i="39"/>
  <c r="W113" i="39"/>
  <c r="V113" i="39"/>
  <c r="T113" i="39"/>
  <c r="S113" i="39"/>
  <c r="R113" i="39"/>
  <c r="P113" i="39"/>
  <c r="O113" i="39"/>
  <c r="N113" i="39"/>
  <c r="L113" i="39"/>
  <c r="K113" i="39"/>
  <c r="J113" i="39"/>
  <c r="H113" i="39"/>
  <c r="G113" i="39"/>
  <c r="F113" i="39"/>
  <c r="D113" i="39"/>
  <c r="C113" i="39"/>
  <c r="B113" i="39"/>
  <c r="AB112" i="39"/>
  <c r="AA112" i="39"/>
  <c r="Z112" i="39"/>
  <c r="X112" i="39"/>
  <c r="W112" i="39"/>
  <c r="V112" i="39"/>
  <c r="T112" i="39"/>
  <c r="S112" i="39"/>
  <c r="R112" i="39"/>
  <c r="P112" i="39"/>
  <c r="O112" i="39"/>
  <c r="N112" i="39"/>
  <c r="L112" i="39"/>
  <c r="K112" i="39"/>
  <c r="J112" i="39"/>
  <c r="H112" i="39"/>
  <c r="G112" i="39"/>
  <c r="F112" i="39"/>
  <c r="D112" i="39"/>
  <c r="C112" i="39"/>
  <c r="B112" i="39"/>
  <c r="AB111" i="39"/>
  <c r="AA111" i="39"/>
  <c r="Z111" i="39"/>
  <c r="X111" i="39"/>
  <c r="W111" i="39"/>
  <c r="V111" i="39"/>
  <c r="T111" i="39"/>
  <c r="S111" i="39"/>
  <c r="R111" i="39"/>
  <c r="P111" i="39"/>
  <c r="O111" i="39"/>
  <c r="N111" i="39"/>
  <c r="L111" i="39"/>
  <c r="K111" i="39"/>
  <c r="J111" i="39"/>
  <c r="H111" i="39"/>
  <c r="G111" i="39"/>
  <c r="F111" i="39"/>
  <c r="D111" i="39"/>
  <c r="C111" i="39"/>
  <c r="B111" i="39"/>
  <c r="AB110" i="39"/>
  <c r="AA110" i="39"/>
  <c r="Z110" i="39"/>
  <c r="X110" i="39"/>
  <c r="W110" i="39"/>
  <c r="V110" i="39"/>
  <c r="T110" i="39"/>
  <c r="S110" i="39"/>
  <c r="R110" i="39"/>
  <c r="P110" i="39"/>
  <c r="O110" i="39"/>
  <c r="N110" i="39"/>
  <c r="L110" i="39"/>
  <c r="K110" i="39"/>
  <c r="J110" i="39"/>
  <c r="H110" i="39"/>
  <c r="G110" i="39"/>
  <c r="F110" i="39"/>
  <c r="D110" i="39"/>
  <c r="C110" i="39"/>
  <c r="B110" i="39"/>
  <c r="AB109" i="39"/>
  <c r="AA109" i="39"/>
  <c r="Z109" i="39"/>
  <c r="X109" i="39"/>
  <c r="W109" i="39"/>
  <c r="V109" i="39"/>
  <c r="T109" i="39"/>
  <c r="S109" i="39"/>
  <c r="R109" i="39"/>
  <c r="P109" i="39"/>
  <c r="O109" i="39"/>
  <c r="N109" i="39"/>
  <c r="L109" i="39"/>
  <c r="K109" i="39"/>
  <c r="J109" i="39"/>
  <c r="H109" i="39"/>
  <c r="G109" i="39"/>
  <c r="F109" i="39"/>
  <c r="D109" i="39"/>
  <c r="C109" i="39"/>
  <c r="B109" i="39"/>
  <c r="AB108" i="39"/>
  <c r="AA108" i="39"/>
  <c r="Z108" i="39"/>
  <c r="X108" i="39"/>
  <c r="W108" i="39"/>
  <c r="V108" i="39"/>
  <c r="T108" i="39"/>
  <c r="S108" i="39"/>
  <c r="R108" i="39"/>
  <c r="P108" i="39"/>
  <c r="O108" i="39"/>
  <c r="N108" i="39"/>
  <c r="L108" i="39"/>
  <c r="K108" i="39"/>
  <c r="J108" i="39"/>
  <c r="H108" i="39"/>
  <c r="G108" i="39"/>
  <c r="F108" i="39"/>
  <c r="D108" i="39"/>
  <c r="C108" i="39"/>
  <c r="B108" i="39"/>
  <c r="AB107" i="39"/>
  <c r="AA107" i="39"/>
  <c r="Z107" i="39"/>
  <c r="X107" i="39"/>
  <c r="W107" i="39"/>
  <c r="V107" i="39"/>
  <c r="T107" i="39"/>
  <c r="S107" i="39"/>
  <c r="R107" i="39"/>
  <c r="P107" i="39"/>
  <c r="O107" i="39"/>
  <c r="N107" i="39"/>
  <c r="L107" i="39"/>
  <c r="K107" i="39"/>
  <c r="J107" i="39"/>
  <c r="H107" i="39"/>
  <c r="G107" i="39"/>
  <c r="F107" i="39"/>
  <c r="D107" i="39"/>
  <c r="C107" i="39"/>
  <c r="B107" i="39"/>
  <c r="AB106" i="39"/>
  <c r="AA106" i="39"/>
  <c r="Z106" i="39"/>
  <c r="X106" i="39"/>
  <c r="W106" i="39"/>
  <c r="V106" i="39"/>
  <c r="T106" i="39"/>
  <c r="S106" i="39"/>
  <c r="R106" i="39"/>
  <c r="P106" i="39"/>
  <c r="O106" i="39"/>
  <c r="N106" i="39"/>
  <c r="L106" i="39"/>
  <c r="K106" i="39"/>
  <c r="J106" i="39"/>
  <c r="H106" i="39"/>
  <c r="G106" i="39"/>
  <c r="F106" i="39"/>
  <c r="D106" i="39"/>
  <c r="C106" i="39"/>
  <c r="B106" i="39"/>
  <c r="AB105" i="39"/>
  <c r="AA105" i="39"/>
  <c r="Z105" i="39"/>
  <c r="X105" i="39"/>
  <c r="W105" i="39"/>
  <c r="V105" i="39"/>
  <c r="T105" i="39"/>
  <c r="S105" i="39"/>
  <c r="R105" i="39"/>
  <c r="P105" i="39"/>
  <c r="O105" i="39"/>
  <c r="N105" i="39"/>
  <c r="L105" i="39"/>
  <c r="K105" i="39"/>
  <c r="J105" i="39"/>
  <c r="H105" i="39"/>
  <c r="G105" i="39"/>
  <c r="F105" i="39"/>
  <c r="D105" i="39"/>
  <c r="C105" i="39"/>
  <c r="B105" i="39"/>
  <c r="AB104" i="39"/>
  <c r="AA104" i="39"/>
  <c r="Z104" i="39"/>
  <c r="X104" i="39"/>
  <c r="W104" i="39"/>
  <c r="V104" i="39"/>
  <c r="T104" i="39"/>
  <c r="S104" i="39"/>
  <c r="R104" i="39"/>
  <c r="P104" i="39"/>
  <c r="O104" i="39"/>
  <c r="N104" i="39"/>
  <c r="L104" i="39"/>
  <c r="K104" i="39"/>
  <c r="J104" i="39"/>
  <c r="H104" i="39"/>
  <c r="G104" i="39"/>
  <c r="F104" i="39"/>
  <c r="D104" i="39"/>
  <c r="C104" i="39"/>
  <c r="B104" i="39"/>
  <c r="AB103" i="39"/>
  <c r="AA103" i="39"/>
  <c r="Z103" i="39"/>
  <c r="X103" i="39"/>
  <c r="W103" i="39"/>
  <c r="V103" i="39"/>
  <c r="T103" i="39"/>
  <c r="S103" i="39"/>
  <c r="R103" i="39"/>
  <c r="P103" i="39"/>
  <c r="O103" i="39"/>
  <c r="N103" i="39"/>
  <c r="L103" i="39"/>
  <c r="K103" i="39"/>
  <c r="J103" i="39"/>
  <c r="H103" i="39"/>
  <c r="G103" i="39"/>
  <c r="F103" i="39"/>
  <c r="D103" i="39"/>
  <c r="C103" i="39"/>
  <c r="B103" i="39"/>
  <c r="AB102" i="39"/>
  <c r="AA102" i="39"/>
  <c r="Z102" i="39"/>
  <c r="X102" i="39"/>
  <c r="W102" i="39"/>
  <c r="V102" i="39"/>
  <c r="T102" i="39"/>
  <c r="S102" i="39"/>
  <c r="R102" i="39"/>
  <c r="P102" i="39"/>
  <c r="O102" i="39"/>
  <c r="N102" i="39"/>
  <c r="L102" i="39"/>
  <c r="K102" i="39"/>
  <c r="J102" i="39"/>
  <c r="H102" i="39"/>
  <c r="G102" i="39"/>
  <c r="F102" i="39"/>
  <c r="D102" i="39"/>
  <c r="C102" i="39"/>
  <c r="B102" i="39"/>
  <c r="AB101" i="39"/>
  <c r="AA101" i="39"/>
  <c r="Z101" i="39"/>
  <c r="X101" i="39"/>
  <c r="W101" i="39"/>
  <c r="V101" i="39"/>
  <c r="T101" i="39"/>
  <c r="S101" i="39"/>
  <c r="R101" i="39"/>
  <c r="H101" i="39"/>
  <c r="G101" i="39"/>
  <c r="F101" i="39"/>
  <c r="D101" i="39"/>
  <c r="C101" i="39"/>
  <c r="B101" i="39"/>
  <c r="AB100" i="39"/>
  <c r="AA100" i="39"/>
  <c r="Z100" i="39"/>
  <c r="X100" i="39"/>
  <c r="W100" i="39"/>
  <c r="V100" i="39"/>
  <c r="T100" i="39"/>
  <c r="S100" i="39"/>
  <c r="R100" i="39"/>
  <c r="P100" i="39"/>
  <c r="O100" i="39"/>
  <c r="N100" i="39"/>
  <c r="L100" i="39"/>
  <c r="K100" i="39"/>
  <c r="J100" i="39"/>
  <c r="H100" i="39"/>
  <c r="G100" i="39"/>
  <c r="F100" i="39"/>
  <c r="D100" i="39"/>
  <c r="C100" i="39"/>
  <c r="B100" i="39"/>
  <c r="AB99" i="39"/>
  <c r="AA99" i="39"/>
  <c r="Z99" i="39"/>
  <c r="X99" i="39"/>
  <c r="W99" i="39"/>
  <c r="V99" i="39"/>
  <c r="T99" i="39"/>
  <c r="S99" i="39"/>
  <c r="R99" i="39"/>
  <c r="P99" i="39"/>
  <c r="O99" i="39"/>
  <c r="N99" i="39"/>
  <c r="L99" i="39"/>
  <c r="K99" i="39"/>
  <c r="J99" i="39"/>
  <c r="H99" i="39"/>
  <c r="G99" i="39"/>
  <c r="F99" i="39"/>
  <c r="D99" i="39"/>
  <c r="C99" i="39"/>
  <c r="B99" i="39"/>
  <c r="AB54" i="39"/>
  <c r="AA54" i="39"/>
  <c r="AA140" i="39" s="1"/>
  <c r="Z54" i="39"/>
  <c r="X54" i="39"/>
  <c r="X140" i="39" s="1"/>
  <c r="W54" i="39"/>
  <c r="V54" i="39"/>
  <c r="V140" i="39" s="1"/>
  <c r="T54" i="39"/>
  <c r="S54" i="39"/>
  <c r="S140" i="39" s="1"/>
  <c r="R54" i="39"/>
  <c r="P54" i="39"/>
  <c r="P140" i="39" s="1"/>
  <c r="O54" i="39"/>
  <c r="N54" i="39"/>
  <c r="N140" i="39" s="1"/>
  <c r="L54" i="39"/>
  <c r="K54" i="39"/>
  <c r="K140" i="39" s="1"/>
  <c r="J54" i="39"/>
  <c r="H54" i="39"/>
  <c r="H140" i="39" s="1"/>
  <c r="G54" i="39"/>
  <c r="F54" i="39"/>
  <c r="F140" i="39" s="1"/>
  <c r="D54" i="39"/>
  <c r="C54" i="39"/>
  <c r="C140" i="39" s="1"/>
  <c r="B54" i="39"/>
  <c r="AB11" i="39"/>
  <c r="AB140" i="39" s="1"/>
  <c r="AA11" i="39"/>
  <c r="AA97" i="39" s="1"/>
  <c r="Z11" i="39"/>
  <c r="Z97" i="39" s="1"/>
  <c r="X11" i="39"/>
  <c r="X97" i="39" s="1"/>
  <c r="W11" i="39"/>
  <c r="W140" i="39" s="1"/>
  <c r="V11" i="39"/>
  <c r="V97" i="39" s="1"/>
  <c r="T11" i="39"/>
  <c r="T97" i="39" s="1"/>
  <c r="S11" i="39"/>
  <c r="S97" i="39" s="1"/>
  <c r="R11" i="39"/>
  <c r="R140" i="39" s="1"/>
  <c r="P11" i="39"/>
  <c r="P97" i="39" s="1"/>
  <c r="O11" i="39"/>
  <c r="O97" i="39" s="1"/>
  <c r="N11" i="39"/>
  <c r="N97" i="39" s="1"/>
  <c r="L11" i="39"/>
  <c r="L140" i="39" s="1"/>
  <c r="K11" i="39"/>
  <c r="K97" i="39" s="1"/>
  <c r="J11" i="39"/>
  <c r="J97" i="39" s="1"/>
  <c r="H11" i="39"/>
  <c r="H97" i="39" s="1"/>
  <c r="G11" i="39"/>
  <c r="G140" i="39" s="1"/>
  <c r="F11" i="39"/>
  <c r="F97" i="39" s="1"/>
  <c r="D11" i="39"/>
  <c r="D97" i="39" s="1"/>
  <c r="C11" i="39"/>
  <c r="C97" i="39" s="1"/>
  <c r="B11" i="39"/>
  <c r="B140" i="39" s="1"/>
  <c r="AB94" i="24"/>
  <c r="AA94" i="24"/>
  <c r="Z94" i="24"/>
  <c r="X94" i="24"/>
  <c r="W94" i="24"/>
  <c r="V94" i="24"/>
  <c r="T94" i="24"/>
  <c r="S94" i="24"/>
  <c r="R94" i="24"/>
  <c r="P94" i="24"/>
  <c r="O94" i="24"/>
  <c r="N94" i="24"/>
  <c r="L94" i="24"/>
  <c r="K94" i="24"/>
  <c r="J94" i="24"/>
  <c r="H94" i="24"/>
  <c r="G94" i="24"/>
  <c r="F94" i="24"/>
  <c r="D94" i="24"/>
  <c r="C94" i="24"/>
  <c r="B94" i="24"/>
  <c r="Z93" i="24"/>
  <c r="T93" i="24"/>
  <c r="O93" i="24"/>
  <c r="J93" i="24"/>
  <c r="D93" i="24"/>
  <c r="AB90" i="24"/>
  <c r="AA90" i="24"/>
  <c r="Z90" i="24"/>
  <c r="X90" i="24"/>
  <c r="W90" i="24"/>
  <c r="V90" i="24"/>
  <c r="T90" i="24"/>
  <c r="S90" i="24"/>
  <c r="R90" i="24"/>
  <c r="P90" i="24"/>
  <c r="O90" i="24"/>
  <c r="N90" i="24"/>
  <c r="L90" i="24"/>
  <c r="K90" i="24"/>
  <c r="J90" i="24"/>
  <c r="H90" i="24"/>
  <c r="G90" i="24"/>
  <c r="F90" i="24"/>
  <c r="D90" i="24"/>
  <c r="C90" i="24"/>
  <c r="B90" i="24"/>
  <c r="AB89" i="24"/>
  <c r="AA89" i="24"/>
  <c r="Z89" i="24"/>
  <c r="X89" i="24"/>
  <c r="W89" i="24"/>
  <c r="V89" i="24"/>
  <c r="T89" i="24"/>
  <c r="S89" i="24"/>
  <c r="R89" i="24"/>
  <c r="P89" i="24"/>
  <c r="O89" i="24"/>
  <c r="N89" i="24"/>
  <c r="L89" i="24"/>
  <c r="K89" i="24"/>
  <c r="J89" i="24"/>
  <c r="H89" i="24"/>
  <c r="G89" i="24"/>
  <c r="F89" i="24"/>
  <c r="D89" i="24"/>
  <c r="C89" i="24"/>
  <c r="B89" i="24"/>
  <c r="AB88" i="24"/>
  <c r="AA88" i="24"/>
  <c r="Z88" i="24"/>
  <c r="X88" i="24"/>
  <c r="W88" i="24"/>
  <c r="V88" i="24"/>
  <c r="T88" i="24"/>
  <c r="S88" i="24"/>
  <c r="R88" i="24"/>
  <c r="P88" i="24"/>
  <c r="O88" i="24"/>
  <c r="N88" i="24"/>
  <c r="L88" i="24"/>
  <c r="K88" i="24"/>
  <c r="J88" i="24"/>
  <c r="H88" i="24"/>
  <c r="G88" i="24"/>
  <c r="F88" i="24"/>
  <c r="D88" i="24"/>
  <c r="C88" i="24"/>
  <c r="B88" i="24"/>
  <c r="Z87" i="24"/>
  <c r="T87" i="24"/>
  <c r="O87" i="24"/>
  <c r="J87" i="24"/>
  <c r="D87" i="24"/>
  <c r="AA84" i="24"/>
  <c r="V84" i="24"/>
  <c r="P84" i="24"/>
  <c r="K84" i="24"/>
  <c r="F84" i="24"/>
  <c r="AB83" i="24"/>
  <c r="W83" i="24"/>
  <c r="R83" i="24"/>
  <c r="L83" i="24"/>
  <c r="G83" i="24"/>
  <c r="B83" i="24"/>
  <c r="X82" i="24"/>
  <c r="S82" i="24"/>
  <c r="N82" i="24"/>
  <c r="H82" i="24"/>
  <c r="C82" i="24"/>
  <c r="Z81" i="24"/>
  <c r="T81" i="24"/>
  <c r="O81" i="24"/>
  <c r="J81" i="24"/>
  <c r="D81" i="24"/>
  <c r="AB74" i="24"/>
  <c r="AB93" i="24" s="1"/>
  <c r="AA74" i="24"/>
  <c r="AA62" i="24" s="1"/>
  <c r="Z74" i="24"/>
  <c r="X74" i="24"/>
  <c r="X93" i="24" s="1"/>
  <c r="W74" i="24"/>
  <c r="W93" i="24" s="1"/>
  <c r="V74" i="24"/>
  <c r="V62" i="24" s="1"/>
  <c r="T74" i="24"/>
  <c r="S74" i="24"/>
  <c r="S93" i="24" s="1"/>
  <c r="R74" i="24"/>
  <c r="R93" i="24" s="1"/>
  <c r="P74" i="24"/>
  <c r="P62" i="24" s="1"/>
  <c r="O74" i="24"/>
  <c r="N74" i="24"/>
  <c r="N93" i="24" s="1"/>
  <c r="L74" i="24"/>
  <c r="L93" i="24" s="1"/>
  <c r="K74" i="24"/>
  <c r="K62" i="24" s="1"/>
  <c r="J74" i="24"/>
  <c r="H74" i="24"/>
  <c r="H93" i="24" s="1"/>
  <c r="G74" i="24"/>
  <c r="G93" i="24" s="1"/>
  <c r="F74" i="24"/>
  <c r="F62" i="24" s="1"/>
  <c r="D74" i="24"/>
  <c r="C74" i="24"/>
  <c r="C93" i="24" s="1"/>
  <c r="B74" i="24"/>
  <c r="B93" i="24" s="1"/>
  <c r="AB68" i="24"/>
  <c r="AB87" i="24" s="1"/>
  <c r="AA68" i="24"/>
  <c r="AA87" i="24" s="1"/>
  <c r="Z68" i="24"/>
  <c r="X68" i="24"/>
  <c r="X87" i="24" s="1"/>
  <c r="W68" i="24"/>
  <c r="W87" i="24" s="1"/>
  <c r="V68" i="24"/>
  <c r="V87" i="24" s="1"/>
  <c r="T68" i="24"/>
  <c r="S68" i="24"/>
  <c r="S87" i="24" s="1"/>
  <c r="R68" i="24"/>
  <c r="R87" i="24" s="1"/>
  <c r="P68" i="24"/>
  <c r="P87" i="24" s="1"/>
  <c r="O68" i="24"/>
  <c r="N68" i="24"/>
  <c r="N87" i="24" s="1"/>
  <c r="L68" i="24"/>
  <c r="L87" i="24" s="1"/>
  <c r="K68" i="24"/>
  <c r="K87" i="24" s="1"/>
  <c r="J68" i="24"/>
  <c r="H68" i="24"/>
  <c r="H87" i="24" s="1"/>
  <c r="G68" i="24"/>
  <c r="G87" i="24" s="1"/>
  <c r="F68" i="24"/>
  <c r="F87" i="24" s="1"/>
  <c r="D68" i="24"/>
  <c r="C68" i="24"/>
  <c r="C87" i="24" s="1"/>
  <c r="B68" i="24"/>
  <c r="B87" i="24" s="1"/>
  <c r="AB65" i="24"/>
  <c r="AB84" i="24" s="1"/>
  <c r="AA65" i="24"/>
  <c r="Z65" i="24"/>
  <c r="Z84" i="24" s="1"/>
  <c r="X65" i="24"/>
  <c r="X84" i="24" s="1"/>
  <c r="W65" i="24"/>
  <c r="W84" i="24" s="1"/>
  <c r="V65" i="24"/>
  <c r="T65" i="24"/>
  <c r="T84" i="24" s="1"/>
  <c r="S65" i="24"/>
  <c r="S84" i="24" s="1"/>
  <c r="R65" i="24"/>
  <c r="R84" i="24" s="1"/>
  <c r="P65" i="24"/>
  <c r="O65" i="24"/>
  <c r="O84" i="24" s="1"/>
  <c r="N65" i="24"/>
  <c r="N84" i="24" s="1"/>
  <c r="L65" i="24"/>
  <c r="L84" i="24" s="1"/>
  <c r="K65" i="24"/>
  <c r="J65" i="24"/>
  <c r="J84" i="24" s="1"/>
  <c r="H65" i="24"/>
  <c r="H84" i="24" s="1"/>
  <c r="G65" i="24"/>
  <c r="G84" i="24" s="1"/>
  <c r="F65" i="24"/>
  <c r="D65" i="24"/>
  <c r="D84" i="24" s="1"/>
  <c r="C65" i="24"/>
  <c r="C84" i="24" s="1"/>
  <c r="B65" i="24"/>
  <c r="B84" i="24" s="1"/>
  <c r="AB64" i="24"/>
  <c r="AA64" i="24"/>
  <c r="AA83" i="24" s="1"/>
  <c r="Z64" i="24"/>
  <c r="Z83" i="24" s="1"/>
  <c r="X64" i="24"/>
  <c r="X83" i="24" s="1"/>
  <c r="W64" i="24"/>
  <c r="V64" i="24"/>
  <c r="V83" i="24" s="1"/>
  <c r="T64" i="24"/>
  <c r="T83" i="24" s="1"/>
  <c r="S64" i="24"/>
  <c r="S83" i="24" s="1"/>
  <c r="R64" i="24"/>
  <c r="P64" i="24"/>
  <c r="P83" i="24" s="1"/>
  <c r="O64" i="24"/>
  <c r="O83" i="24" s="1"/>
  <c r="N64" i="24"/>
  <c r="N83" i="24" s="1"/>
  <c r="L64" i="24"/>
  <c r="K64" i="24"/>
  <c r="K83" i="24" s="1"/>
  <c r="J64" i="24"/>
  <c r="J83" i="24" s="1"/>
  <c r="H64" i="24"/>
  <c r="H83" i="24" s="1"/>
  <c r="G64" i="24"/>
  <c r="F64" i="24"/>
  <c r="F83" i="24" s="1"/>
  <c r="D64" i="24"/>
  <c r="D83" i="24" s="1"/>
  <c r="C64" i="24"/>
  <c r="C83" i="24" s="1"/>
  <c r="B64" i="24"/>
  <c r="AB63" i="24"/>
  <c r="AB82" i="24" s="1"/>
  <c r="AA63" i="24"/>
  <c r="AA82" i="24" s="1"/>
  <c r="Z63" i="24"/>
  <c r="Z82" i="24" s="1"/>
  <c r="X63" i="24"/>
  <c r="W63" i="24"/>
  <c r="W82" i="24" s="1"/>
  <c r="V63" i="24"/>
  <c r="V82" i="24" s="1"/>
  <c r="T63" i="24"/>
  <c r="T82" i="24" s="1"/>
  <c r="S63" i="24"/>
  <c r="R63" i="24"/>
  <c r="R82" i="24" s="1"/>
  <c r="P63" i="24"/>
  <c r="P82" i="24" s="1"/>
  <c r="O63" i="24"/>
  <c r="O82" i="24" s="1"/>
  <c r="N63" i="24"/>
  <c r="L63" i="24"/>
  <c r="L82" i="24" s="1"/>
  <c r="K63" i="24"/>
  <c r="K82" i="24" s="1"/>
  <c r="J63" i="24"/>
  <c r="J82" i="24" s="1"/>
  <c r="H63" i="24"/>
  <c r="G63" i="24"/>
  <c r="G82" i="24" s="1"/>
  <c r="F63" i="24"/>
  <c r="F82" i="24" s="1"/>
  <c r="D63" i="24"/>
  <c r="D82" i="24" s="1"/>
  <c r="C63" i="24"/>
  <c r="B63" i="24"/>
  <c r="B82" i="24" s="1"/>
  <c r="AB62" i="24"/>
  <c r="AB81" i="24" s="1"/>
  <c r="Z62" i="24"/>
  <c r="X62" i="24"/>
  <c r="X81" i="24" s="1"/>
  <c r="W62" i="24"/>
  <c r="W81" i="24" s="1"/>
  <c r="T62" i="24"/>
  <c r="S62" i="24"/>
  <c r="S81" i="24" s="1"/>
  <c r="R62" i="24"/>
  <c r="R81" i="24" s="1"/>
  <c r="O62" i="24"/>
  <c r="N62" i="24"/>
  <c r="N81" i="24" s="1"/>
  <c r="L62" i="24"/>
  <c r="L81" i="24" s="1"/>
  <c r="J62" i="24"/>
  <c r="H62" i="24"/>
  <c r="H81" i="24" s="1"/>
  <c r="G62" i="24"/>
  <c r="G81" i="24" s="1"/>
  <c r="D62" i="24"/>
  <c r="C62" i="24"/>
  <c r="C81" i="24" s="1"/>
  <c r="B62" i="24"/>
  <c r="B81" i="24" s="1"/>
  <c r="AB44" i="24"/>
  <c r="AA44" i="24"/>
  <c r="Z44" i="24"/>
  <c r="X44" i="24"/>
  <c r="W44" i="24"/>
  <c r="V44" i="24"/>
  <c r="T44" i="24"/>
  <c r="S44" i="24"/>
  <c r="R44" i="24"/>
  <c r="P44" i="24"/>
  <c r="O44" i="24"/>
  <c r="N44" i="24"/>
  <c r="L44" i="24"/>
  <c r="K44" i="24"/>
  <c r="J44" i="24"/>
  <c r="H44" i="24"/>
  <c r="G44" i="24"/>
  <c r="F44" i="24"/>
  <c r="D44" i="24"/>
  <c r="C44" i="24"/>
  <c r="B44" i="24"/>
  <c r="Z43" i="24"/>
  <c r="T43" i="24"/>
  <c r="O43" i="24"/>
  <c r="J43" i="24"/>
  <c r="D43" i="24"/>
  <c r="AB40" i="24"/>
  <c r="AA40" i="24"/>
  <c r="Z40" i="24"/>
  <c r="X40" i="24"/>
  <c r="W40" i="24"/>
  <c r="V40" i="24"/>
  <c r="T40" i="24"/>
  <c r="S40" i="24"/>
  <c r="R40" i="24"/>
  <c r="P40" i="24"/>
  <c r="O40" i="24"/>
  <c r="N40" i="24"/>
  <c r="L40" i="24"/>
  <c r="K40" i="24"/>
  <c r="J40" i="24"/>
  <c r="H40" i="24"/>
  <c r="G40" i="24"/>
  <c r="F40" i="24"/>
  <c r="D40" i="24"/>
  <c r="C40" i="24"/>
  <c r="B40" i="24"/>
  <c r="AB39" i="24"/>
  <c r="AA39" i="24"/>
  <c r="Z39" i="24"/>
  <c r="X39" i="24"/>
  <c r="W39" i="24"/>
  <c r="V39" i="24"/>
  <c r="T39" i="24"/>
  <c r="S39" i="24"/>
  <c r="R39" i="24"/>
  <c r="P39" i="24"/>
  <c r="O39" i="24"/>
  <c r="N39" i="24"/>
  <c r="L39" i="24"/>
  <c r="K39" i="24"/>
  <c r="J39" i="24"/>
  <c r="H39" i="24"/>
  <c r="G39" i="24"/>
  <c r="F39" i="24"/>
  <c r="D39" i="24"/>
  <c r="C39" i="24"/>
  <c r="B39" i="24"/>
  <c r="AB38" i="24"/>
  <c r="AA38" i="24"/>
  <c r="Z38" i="24"/>
  <c r="X38" i="24"/>
  <c r="W38" i="24"/>
  <c r="V38" i="24"/>
  <c r="T38" i="24"/>
  <c r="S38" i="24"/>
  <c r="R38" i="24"/>
  <c r="P38" i="24"/>
  <c r="O38" i="24"/>
  <c r="N38" i="24"/>
  <c r="L38" i="24"/>
  <c r="K38" i="24"/>
  <c r="J38" i="24"/>
  <c r="H38" i="24"/>
  <c r="G38" i="24"/>
  <c r="F38" i="24"/>
  <c r="D38" i="24"/>
  <c r="C38" i="24"/>
  <c r="B38" i="24"/>
  <c r="Z37" i="24"/>
  <c r="T37" i="24"/>
  <c r="O37" i="24"/>
  <c r="J37" i="24"/>
  <c r="D37" i="24"/>
  <c r="AA34" i="24"/>
  <c r="V34" i="24"/>
  <c r="P34" i="24"/>
  <c r="K34" i="24"/>
  <c r="F34" i="24"/>
  <c r="AB33" i="24"/>
  <c r="W33" i="24"/>
  <c r="R33" i="24"/>
  <c r="L33" i="24"/>
  <c r="G33" i="24"/>
  <c r="B33" i="24"/>
  <c r="X32" i="24"/>
  <c r="S32" i="24"/>
  <c r="N32" i="24"/>
  <c r="H32" i="24"/>
  <c r="C32" i="24"/>
  <c r="Z31" i="24"/>
  <c r="T31" i="24"/>
  <c r="O31" i="24"/>
  <c r="J31" i="24"/>
  <c r="D31" i="24"/>
  <c r="AB24" i="24"/>
  <c r="AB43" i="24" s="1"/>
  <c r="AA24" i="24"/>
  <c r="AA12" i="24" s="1"/>
  <c r="AA31" i="24" s="1"/>
  <c r="Z24" i="24"/>
  <c r="X24" i="24"/>
  <c r="X43" i="24" s="1"/>
  <c r="W24" i="24"/>
  <c r="W43" i="24" s="1"/>
  <c r="V24" i="24"/>
  <c r="V12" i="24" s="1"/>
  <c r="V31" i="24" s="1"/>
  <c r="T24" i="24"/>
  <c r="S24" i="24"/>
  <c r="S43" i="24" s="1"/>
  <c r="R24" i="24"/>
  <c r="R43" i="24" s="1"/>
  <c r="P24" i="24"/>
  <c r="P12" i="24" s="1"/>
  <c r="P31" i="24" s="1"/>
  <c r="O24" i="24"/>
  <c r="N24" i="24"/>
  <c r="N43" i="24" s="1"/>
  <c r="L24" i="24"/>
  <c r="L43" i="24" s="1"/>
  <c r="K24" i="24"/>
  <c r="K12" i="24" s="1"/>
  <c r="K31" i="24" s="1"/>
  <c r="J24" i="24"/>
  <c r="H24" i="24"/>
  <c r="H43" i="24" s="1"/>
  <c r="G24" i="24"/>
  <c r="G43" i="24" s="1"/>
  <c r="F24" i="24"/>
  <c r="F12" i="24" s="1"/>
  <c r="F31" i="24" s="1"/>
  <c r="D24" i="24"/>
  <c r="C24" i="24"/>
  <c r="C43" i="24" s="1"/>
  <c r="B24" i="24"/>
  <c r="B43" i="24" s="1"/>
  <c r="AB18" i="24"/>
  <c r="AB37" i="24" s="1"/>
  <c r="AA18" i="24"/>
  <c r="AA37" i="24" s="1"/>
  <c r="Z18" i="24"/>
  <c r="X18" i="24"/>
  <c r="X37" i="24" s="1"/>
  <c r="W18" i="24"/>
  <c r="W37" i="24" s="1"/>
  <c r="V18" i="24"/>
  <c r="V37" i="24" s="1"/>
  <c r="T18" i="24"/>
  <c r="S18" i="24"/>
  <c r="S37" i="24" s="1"/>
  <c r="R18" i="24"/>
  <c r="R37" i="24" s="1"/>
  <c r="P18" i="24"/>
  <c r="P37" i="24" s="1"/>
  <c r="O18" i="24"/>
  <c r="N18" i="24"/>
  <c r="N37" i="24" s="1"/>
  <c r="L18" i="24"/>
  <c r="L37" i="24" s="1"/>
  <c r="K18" i="24"/>
  <c r="K37" i="24" s="1"/>
  <c r="J18" i="24"/>
  <c r="H18" i="24"/>
  <c r="H37" i="24" s="1"/>
  <c r="G18" i="24"/>
  <c r="G37" i="24" s="1"/>
  <c r="F18" i="24"/>
  <c r="F37" i="24" s="1"/>
  <c r="D18" i="24"/>
  <c r="C18" i="24"/>
  <c r="C37" i="24" s="1"/>
  <c r="B18" i="24"/>
  <c r="B37" i="24" s="1"/>
  <c r="AB15" i="24"/>
  <c r="AB34" i="24" s="1"/>
  <c r="AA15" i="24"/>
  <c r="Z15" i="24"/>
  <c r="Z34" i="24" s="1"/>
  <c r="X15" i="24"/>
  <c r="X34" i="24" s="1"/>
  <c r="W15" i="24"/>
  <c r="W34" i="24" s="1"/>
  <c r="V15" i="24"/>
  <c r="T15" i="24"/>
  <c r="T34" i="24" s="1"/>
  <c r="S15" i="24"/>
  <c r="S34" i="24" s="1"/>
  <c r="R15" i="24"/>
  <c r="R34" i="24" s="1"/>
  <c r="P15" i="24"/>
  <c r="O15" i="24"/>
  <c r="O34" i="24" s="1"/>
  <c r="N15" i="24"/>
  <c r="N34" i="24" s="1"/>
  <c r="L15" i="24"/>
  <c r="L34" i="24" s="1"/>
  <c r="K15" i="24"/>
  <c r="J15" i="24"/>
  <c r="J34" i="24" s="1"/>
  <c r="H15" i="24"/>
  <c r="H34" i="24" s="1"/>
  <c r="G15" i="24"/>
  <c r="G34" i="24" s="1"/>
  <c r="F15" i="24"/>
  <c r="D15" i="24"/>
  <c r="D34" i="24" s="1"/>
  <c r="C15" i="24"/>
  <c r="C34" i="24" s="1"/>
  <c r="B15" i="24"/>
  <c r="B34" i="24" s="1"/>
  <c r="AB14" i="24"/>
  <c r="AA14" i="24"/>
  <c r="AA33" i="24" s="1"/>
  <c r="Z14" i="24"/>
  <c r="Z33" i="24" s="1"/>
  <c r="X14" i="24"/>
  <c r="X33" i="24" s="1"/>
  <c r="W14" i="24"/>
  <c r="V14" i="24"/>
  <c r="V33" i="24" s="1"/>
  <c r="T14" i="24"/>
  <c r="T33" i="24" s="1"/>
  <c r="S14" i="24"/>
  <c r="S33" i="24" s="1"/>
  <c r="R14" i="24"/>
  <c r="P14" i="24"/>
  <c r="P33" i="24" s="1"/>
  <c r="O14" i="24"/>
  <c r="O33" i="24" s="1"/>
  <c r="N14" i="24"/>
  <c r="N33" i="24" s="1"/>
  <c r="L14" i="24"/>
  <c r="K14" i="24"/>
  <c r="K33" i="24" s="1"/>
  <c r="J14" i="24"/>
  <c r="J33" i="24" s="1"/>
  <c r="H14" i="24"/>
  <c r="H33" i="24" s="1"/>
  <c r="G14" i="24"/>
  <c r="F14" i="24"/>
  <c r="F33" i="24" s="1"/>
  <c r="D14" i="24"/>
  <c r="D33" i="24" s="1"/>
  <c r="C14" i="24"/>
  <c r="C33" i="24" s="1"/>
  <c r="B14" i="24"/>
  <c r="AB13" i="24"/>
  <c r="AB32" i="24" s="1"/>
  <c r="AA13" i="24"/>
  <c r="AA32" i="24" s="1"/>
  <c r="Z13" i="24"/>
  <c r="Z32" i="24" s="1"/>
  <c r="X13" i="24"/>
  <c r="W13" i="24"/>
  <c r="W32" i="24" s="1"/>
  <c r="V13" i="24"/>
  <c r="V32" i="24" s="1"/>
  <c r="T13" i="24"/>
  <c r="T32" i="24" s="1"/>
  <c r="S13" i="24"/>
  <c r="R13" i="24"/>
  <c r="R32" i="24" s="1"/>
  <c r="P13" i="24"/>
  <c r="P32" i="24" s="1"/>
  <c r="O13" i="24"/>
  <c r="O32" i="24" s="1"/>
  <c r="N13" i="24"/>
  <c r="L13" i="24"/>
  <c r="L32" i="24" s="1"/>
  <c r="K13" i="24"/>
  <c r="K32" i="24" s="1"/>
  <c r="J13" i="24"/>
  <c r="J32" i="24" s="1"/>
  <c r="H13" i="24"/>
  <c r="G13" i="24"/>
  <c r="G32" i="24" s="1"/>
  <c r="F13" i="24"/>
  <c r="F32" i="24" s="1"/>
  <c r="D13" i="24"/>
  <c r="D32" i="24" s="1"/>
  <c r="C13" i="24"/>
  <c r="B13" i="24"/>
  <c r="B32" i="24" s="1"/>
  <c r="AB12" i="24"/>
  <c r="AB31" i="24" s="1"/>
  <c r="Z12" i="24"/>
  <c r="X12" i="24"/>
  <c r="X31" i="24" s="1"/>
  <c r="W12" i="24"/>
  <c r="W31" i="24" s="1"/>
  <c r="T12" i="24"/>
  <c r="S12" i="24"/>
  <c r="S31" i="24" s="1"/>
  <c r="R12" i="24"/>
  <c r="R31" i="24" s="1"/>
  <c r="O12" i="24"/>
  <c r="N12" i="24"/>
  <c r="N31" i="24" s="1"/>
  <c r="L12" i="24"/>
  <c r="L31" i="24" s="1"/>
  <c r="J12" i="24"/>
  <c r="H12" i="24"/>
  <c r="H31" i="24" s="1"/>
  <c r="G12" i="24"/>
  <c r="G31" i="24" s="1"/>
  <c r="D12" i="24"/>
  <c r="C12" i="24"/>
  <c r="C31" i="24" s="1"/>
  <c r="B12" i="24"/>
  <c r="B31" i="24" s="1"/>
  <c r="X168" i="38"/>
  <c r="W168" i="38"/>
  <c r="V168" i="38"/>
  <c r="T168" i="38"/>
  <c r="S168" i="38"/>
  <c r="R168" i="38"/>
  <c r="P168" i="38"/>
  <c r="O168" i="38"/>
  <c r="N168" i="38"/>
  <c r="L168" i="38"/>
  <c r="K168" i="38"/>
  <c r="J168" i="38"/>
  <c r="H168" i="38"/>
  <c r="G168" i="38"/>
  <c r="F168" i="38"/>
  <c r="D168" i="38"/>
  <c r="C168" i="38"/>
  <c r="B168" i="38"/>
  <c r="X167" i="38"/>
  <c r="W167" i="38"/>
  <c r="V167" i="38"/>
  <c r="T167" i="38"/>
  <c r="S167" i="38"/>
  <c r="R167" i="38"/>
  <c r="P167" i="38"/>
  <c r="O167" i="38"/>
  <c r="N167" i="38"/>
  <c r="L167" i="38"/>
  <c r="K167" i="38"/>
  <c r="J167" i="38"/>
  <c r="H167" i="38"/>
  <c r="G167" i="38"/>
  <c r="F167" i="38"/>
  <c r="D167" i="38"/>
  <c r="C167" i="38"/>
  <c r="B167" i="38"/>
  <c r="X166" i="38"/>
  <c r="W166" i="38"/>
  <c r="V166" i="38"/>
  <c r="T166" i="38"/>
  <c r="S166" i="38"/>
  <c r="R166" i="38"/>
  <c r="P166" i="38"/>
  <c r="O166" i="38"/>
  <c r="N166" i="38"/>
  <c r="L166" i="38"/>
  <c r="K166" i="38"/>
  <c r="J166" i="38"/>
  <c r="H166" i="38"/>
  <c r="G166" i="38"/>
  <c r="F166" i="38"/>
  <c r="D166" i="38"/>
  <c r="C166" i="38"/>
  <c r="B166" i="38"/>
  <c r="X165" i="38"/>
  <c r="W165" i="38"/>
  <c r="V165" i="38"/>
  <c r="T165" i="38"/>
  <c r="S165" i="38"/>
  <c r="R165" i="38"/>
  <c r="P165" i="38"/>
  <c r="O165" i="38"/>
  <c r="N165" i="38"/>
  <c r="L165" i="38"/>
  <c r="K165" i="38"/>
  <c r="J165" i="38"/>
  <c r="H165" i="38"/>
  <c r="G165" i="38"/>
  <c r="F165" i="38"/>
  <c r="D165" i="38"/>
  <c r="C165" i="38"/>
  <c r="B165" i="38"/>
  <c r="X164" i="38"/>
  <c r="W164" i="38"/>
  <c r="V164" i="38"/>
  <c r="T164" i="38"/>
  <c r="S164" i="38"/>
  <c r="R164" i="38"/>
  <c r="P164" i="38"/>
  <c r="O164" i="38"/>
  <c r="N164" i="38"/>
  <c r="L164" i="38"/>
  <c r="K164" i="38"/>
  <c r="J164" i="38"/>
  <c r="H164" i="38"/>
  <c r="G164" i="38"/>
  <c r="F164" i="38"/>
  <c r="D164" i="38"/>
  <c r="C164" i="38"/>
  <c r="B164" i="38"/>
  <c r="X163" i="38"/>
  <c r="W163" i="38"/>
  <c r="V163" i="38"/>
  <c r="T163" i="38"/>
  <c r="S163" i="38"/>
  <c r="R163" i="38"/>
  <c r="P163" i="38"/>
  <c r="O163" i="38"/>
  <c r="N163" i="38"/>
  <c r="L163" i="38"/>
  <c r="K163" i="38"/>
  <c r="J163" i="38"/>
  <c r="H163" i="38"/>
  <c r="G163" i="38"/>
  <c r="F163" i="38"/>
  <c r="D163" i="38"/>
  <c r="C163" i="38"/>
  <c r="B163" i="38"/>
  <c r="X162" i="38"/>
  <c r="W162" i="38"/>
  <c r="V162" i="38"/>
  <c r="T162" i="38"/>
  <c r="S162" i="38"/>
  <c r="R162" i="38"/>
  <c r="P162" i="38"/>
  <c r="O162" i="38"/>
  <c r="N162" i="38"/>
  <c r="L162" i="38"/>
  <c r="K162" i="38"/>
  <c r="J162" i="38"/>
  <c r="H162" i="38"/>
  <c r="G162" i="38"/>
  <c r="F162" i="38"/>
  <c r="D162" i="38"/>
  <c r="C162" i="38"/>
  <c r="B162" i="38"/>
  <c r="X161" i="38"/>
  <c r="W161" i="38"/>
  <c r="V161" i="38"/>
  <c r="T161" i="38"/>
  <c r="S161" i="38"/>
  <c r="R161" i="38"/>
  <c r="P161" i="38"/>
  <c r="O161" i="38"/>
  <c r="N161" i="38"/>
  <c r="L161" i="38"/>
  <c r="K161" i="38"/>
  <c r="J161" i="38"/>
  <c r="H161" i="38"/>
  <c r="G161" i="38"/>
  <c r="F161" i="38"/>
  <c r="D161" i="38"/>
  <c r="C161" i="38"/>
  <c r="B161" i="38"/>
  <c r="X160" i="38"/>
  <c r="W160" i="38"/>
  <c r="V160" i="38"/>
  <c r="T160" i="38"/>
  <c r="S160" i="38"/>
  <c r="R160" i="38"/>
  <c r="P160" i="38"/>
  <c r="O160" i="38"/>
  <c r="N160" i="38"/>
  <c r="L160" i="38"/>
  <c r="K160" i="38"/>
  <c r="J160" i="38"/>
  <c r="H160" i="38"/>
  <c r="G160" i="38"/>
  <c r="F160" i="38"/>
  <c r="D160" i="38"/>
  <c r="C160" i="38"/>
  <c r="B160" i="38"/>
  <c r="X159" i="38"/>
  <c r="W159" i="38"/>
  <c r="V159" i="38"/>
  <c r="T159" i="38"/>
  <c r="S159" i="38"/>
  <c r="R159" i="38"/>
  <c r="P159" i="38"/>
  <c r="O159" i="38"/>
  <c r="N159" i="38"/>
  <c r="L159" i="38"/>
  <c r="K159" i="38"/>
  <c r="J159" i="38"/>
  <c r="H159" i="38"/>
  <c r="G159" i="38"/>
  <c r="F159" i="38"/>
  <c r="D159" i="38"/>
  <c r="C159" i="38"/>
  <c r="B159" i="38"/>
  <c r="X158" i="38"/>
  <c r="W158" i="38"/>
  <c r="V158" i="38"/>
  <c r="T158" i="38"/>
  <c r="S158" i="38"/>
  <c r="R158" i="38"/>
  <c r="P158" i="38"/>
  <c r="O158" i="38"/>
  <c r="N158" i="38"/>
  <c r="L158" i="38"/>
  <c r="K158" i="38"/>
  <c r="J158" i="38"/>
  <c r="H158" i="38"/>
  <c r="G158" i="38"/>
  <c r="F158" i="38"/>
  <c r="D158" i="38"/>
  <c r="C158" i="38"/>
  <c r="B158" i="38"/>
  <c r="X157" i="38"/>
  <c r="W157" i="38"/>
  <c r="V157" i="38"/>
  <c r="T157" i="38"/>
  <c r="S157" i="38"/>
  <c r="R157" i="38"/>
  <c r="P157" i="38"/>
  <c r="O157" i="38"/>
  <c r="N157" i="38"/>
  <c r="L157" i="38"/>
  <c r="K157" i="38"/>
  <c r="J157" i="38"/>
  <c r="H157" i="38"/>
  <c r="G157" i="38"/>
  <c r="F157" i="38"/>
  <c r="D157" i="38"/>
  <c r="C157" i="38"/>
  <c r="B157" i="38"/>
  <c r="X156" i="38"/>
  <c r="W156" i="38"/>
  <c r="V156" i="38"/>
  <c r="T156" i="38"/>
  <c r="S156" i="38"/>
  <c r="R156" i="38"/>
  <c r="P156" i="38"/>
  <c r="O156" i="38"/>
  <c r="N156" i="38"/>
  <c r="L156" i="38"/>
  <c r="K156" i="38"/>
  <c r="J156" i="38"/>
  <c r="H156" i="38"/>
  <c r="G156" i="38"/>
  <c r="F156" i="38"/>
  <c r="D156" i="38"/>
  <c r="C156" i="38"/>
  <c r="B156" i="38"/>
  <c r="X155" i="38"/>
  <c r="W155" i="38"/>
  <c r="V155" i="38"/>
  <c r="T155" i="38"/>
  <c r="S155" i="38"/>
  <c r="R155" i="38"/>
  <c r="P155" i="38"/>
  <c r="O155" i="38"/>
  <c r="N155" i="38"/>
  <c r="L155" i="38"/>
  <c r="K155" i="38"/>
  <c r="J155" i="38"/>
  <c r="H155" i="38"/>
  <c r="G155" i="38"/>
  <c r="F155" i="38"/>
  <c r="D155" i="38"/>
  <c r="C155" i="38"/>
  <c r="B155" i="38"/>
  <c r="X154" i="38"/>
  <c r="W154" i="38"/>
  <c r="V154" i="38"/>
  <c r="T154" i="38"/>
  <c r="S154" i="38"/>
  <c r="R154" i="38"/>
  <c r="P154" i="38"/>
  <c r="O154" i="38"/>
  <c r="N154" i="38"/>
  <c r="L154" i="38"/>
  <c r="K154" i="38"/>
  <c r="J154" i="38"/>
  <c r="H154" i="38"/>
  <c r="G154" i="38"/>
  <c r="F154" i="38"/>
  <c r="D154" i="38"/>
  <c r="C154" i="38"/>
  <c r="B154" i="38"/>
  <c r="X153" i="38"/>
  <c r="W153" i="38"/>
  <c r="V153" i="38"/>
  <c r="T153" i="38"/>
  <c r="S153" i="38"/>
  <c r="R153" i="38"/>
  <c r="P153" i="38"/>
  <c r="O153" i="38"/>
  <c r="N153" i="38"/>
  <c r="L153" i="38"/>
  <c r="K153" i="38"/>
  <c r="J153" i="38"/>
  <c r="H153" i="38"/>
  <c r="G153" i="38"/>
  <c r="F153" i="38"/>
  <c r="D153" i="38"/>
  <c r="C153" i="38"/>
  <c r="B153" i="38"/>
  <c r="X152" i="38"/>
  <c r="W152" i="38"/>
  <c r="V152" i="38"/>
  <c r="T152" i="38"/>
  <c r="S152" i="38"/>
  <c r="R152" i="38"/>
  <c r="P152" i="38"/>
  <c r="O152" i="38"/>
  <c r="N152" i="38"/>
  <c r="L152" i="38"/>
  <c r="K152" i="38"/>
  <c r="J152" i="38"/>
  <c r="H152" i="38"/>
  <c r="G152" i="38"/>
  <c r="F152" i="38"/>
  <c r="D152" i="38"/>
  <c r="C152" i="38"/>
  <c r="B152" i="38"/>
  <c r="X151" i="38"/>
  <c r="W151" i="38"/>
  <c r="V151" i="38"/>
  <c r="T151" i="38"/>
  <c r="S151" i="38"/>
  <c r="R151" i="38"/>
  <c r="P151" i="38"/>
  <c r="O151" i="38"/>
  <c r="N151" i="38"/>
  <c r="L151" i="38"/>
  <c r="K151" i="38"/>
  <c r="J151" i="38"/>
  <c r="H151" i="38"/>
  <c r="G151" i="38"/>
  <c r="F151" i="38"/>
  <c r="D151" i="38"/>
  <c r="C151" i="38"/>
  <c r="B151" i="38"/>
  <c r="X150" i="38"/>
  <c r="W150" i="38"/>
  <c r="V150" i="38"/>
  <c r="T150" i="38"/>
  <c r="S150" i="38"/>
  <c r="R150" i="38"/>
  <c r="P150" i="38"/>
  <c r="O150" i="38"/>
  <c r="N150" i="38"/>
  <c r="L150" i="38"/>
  <c r="K150" i="38"/>
  <c r="J150" i="38"/>
  <c r="H150" i="38"/>
  <c r="G150" i="38"/>
  <c r="F150" i="38"/>
  <c r="D150" i="38"/>
  <c r="C150" i="38"/>
  <c r="B150" i="38"/>
  <c r="X149" i="38"/>
  <c r="W149" i="38"/>
  <c r="V149" i="38"/>
  <c r="T149" i="38"/>
  <c r="S149" i="38"/>
  <c r="R149" i="38"/>
  <c r="P149" i="38"/>
  <c r="O149" i="38"/>
  <c r="N149" i="38"/>
  <c r="L149" i="38"/>
  <c r="K149" i="38"/>
  <c r="J149" i="38"/>
  <c r="H149" i="38"/>
  <c r="G149" i="38"/>
  <c r="F149" i="38"/>
  <c r="D149" i="38"/>
  <c r="C149" i="38"/>
  <c r="B149" i="38"/>
  <c r="X148" i="38"/>
  <c r="W148" i="38"/>
  <c r="V148" i="38"/>
  <c r="T148" i="38"/>
  <c r="S148" i="38"/>
  <c r="R148" i="38"/>
  <c r="P148" i="38"/>
  <c r="O148" i="38"/>
  <c r="N148" i="38"/>
  <c r="L148" i="38"/>
  <c r="K148" i="38"/>
  <c r="J148" i="38"/>
  <c r="H148" i="38"/>
  <c r="G148" i="38"/>
  <c r="F148" i="38"/>
  <c r="D148" i="38"/>
  <c r="C148" i="38"/>
  <c r="B148" i="38"/>
  <c r="X147" i="38"/>
  <c r="W147" i="38"/>
  <c r="V147" i="38"/>
  <c r="T147" i="38"/>
  <c r="S147" i="38"/>
  <c r="R147" i="38"/>
  <c r="P147" i="38"/>
  <c r="O147" i="38"/>
  <c r="N147" i="38"/>
  <c r="L147" i="38"/>
  <c r="K147" i="38"/>
  <c r="J147" i="38"/>
  <c r="H147" i="38"/>
  <c r="G147" i="38"/>
  <c r="F147" i="38"/>
  <c r="D147" i="38"/>
  <c r="C147" i="38"/>
  <c r="B147" i="38"/>
  <c r="X146" i="38"/>
  <c r="W146" i="38"/>
  <c r="V146" i="38"/>
  <c r="T146" i="38"/>
  <c r="S146" i="38"/>
  <c r="R146" i="38"/>
  <c r="P146" i="38"/>
  <c r="O146" i="38"/>
  <c r="N146" i="38"/>
  <c r="L146" i="38"/>
  <c r="K146" i="38"/>
  <c r="J146" i="38"/>
  <c r="H146" i="38"/>
  <c r="G146" i="38"/>
  <c r="F146" i="38"/>
  <c r="D146" i="38"/>
  <c r="C146" i="38"/>
  <c r="B146" i="38"/>
  <c r="X145" i="38"/>
  <c r="W145" i="38"/>
  <c r="V145" i="38"/>
  <c r="T145" i="38"/>
  <c r="S145" i="38"/>
  <c r="R145" i="38"/>
  <c r="P145" i="38"/>
  <c r="O145" i="38"/>
  <c r="N145" i="38"/>
  <c r="L145" i="38"/>
  <c r="K145" i="38"/>
  <c r="J145" i="38"/>
  <c r="H145" i="38"/>
  <c r="G145" i="38"/>
  <c r="F145" i="38"/>
  <c r="D145" i="38"/>
  <c r="C145" i="38"/>
  <c r="B145" i="38"/>
  <c r="X144" i="38"/>
  <c r="W144" i="38"/>
  <c r="V144" i="38"/>
  <c r="T144" i="38"/>
  <c r="S144" i="38"/>
  <c r="R144" i="38"/>
  <c r="P144" i="38"/>
  <c r="O144" i="38"/>
  <c r="N144" i="38"/>
  <c r="L144" i="38"/>
  <c r="K144" i="38"/>
  <c r="J144" i="38"/>
  <c r="H144" i="38"/>
  <c r="G144" i="38"/>
  <c r="F144" i="38"/>
  <c r="D144" i="38"/>
  <c r="C144" i="38"/>
  <c r="B144" i="38"/>
  <c r="X143" i="38"/>
  <c r="W143" i="38"/>
  <c r="V143" i="38"/>
  <c r="T143" i="38"/>
  <c r="S143" i="38"/>
  <c r="R143" i="38"/>
  <c r="P143" i="38"/>
  <c r="O143" i="38"/>
  <c r="N143" i="38"/>
  <c r="L143" i="38"/>
  <c r="K143" i="38"/>
  <c r="J143" i="38"/>
  <c r="H143" i="38"/>
  <c r="G143" i="38"/>
  <c r="F143" i="38"/>
  <c r="D143" i="38"/>
  <c r="C143" i="38"/>
  <c r="B143" i="38"/>
  <c r="X142" i="38"/>
  <c r="W142" i="38"/>
  <c r="V142" i="38"/>
  <c r="T142" i="38"/>
  <c r="S142" i="38"/>
  <c r="R142" i="38"/>
  <c r="P142" i="38"/>
  <c r="O142" i="38"/>
  <c r="N142" i="38"/>
  <c r="L142" i="38"/>
  <c r="K142" i="38"/>
  <c r="J142" i="38"/>
  <c r="H142" i="38"/>
  <c r="G142" i="38"/>
  <c r="F142" i="38"/>
  <c r="D142" i="38"/>
  <c r="C142" i="38"/>
  <c r="B142" i="38"/>
  <c r="X125" i="38"/>
  <c r="W125" i="38"/>
  <c r="V125" i="38"/>
  <c r="T125" i="38"/>
  <c r="S125" i="38"/>
  <c r="R125" i="38"/>
  <c r="P125" i="38"/>
  <c r="O125" i="38"/>
  <c r="N125" i="38"/>
  <c r="L125" i="38"/>
  <c r="K125" i="38"/>
  <c r="J125" i="38"/>
  <c r="H125" i="38"/>
  <c r="G125" i="38"/>
  <c r="F125" i="38"/>
  <c r="D125" i="38"/>
  <c r="C125" i="38"/>
  <c r="B125" i="38"/>
  <c r="AB124" i="38"/>
  <c r="AA124" i="38"/>
  <c r="Z124" i="38"/>
  <c r="X124" i="38"/>
  <c r="W124" i="38"/>
  <c r="V124" i="38"/>
  <c r="T124" i="38"/>
  <c r="S124" i="38"/>
  <c r="R124" i="38"/>
  <c r="P124" i="38"/>
  <c r="O124" i="38"/>
  <c r="N124" i="38"/>
  <c r="L124" i="38"/>
  <c r="K124" i="38"/>
  <c r="J124" i="38"/>
  <c r="H124" i="38"/>
  <c r="G124" i="38"/>
  <c r="F124" i="38"/>
  <c r="D124" i="38"/>
  <c r="C124" i="38"/>
  <c r="B124" i="38"/>
  <c r="AB123" i="38"/>
  <c r="AA123" i="38"/>
  <c r="Z123" i="38"/>
  <c r="X123" i="38"/>
  <c r="W123" i="38"/>
  <c r="V123" i="38"/>
  <c r="T123" i="38"/>
  <c r="S123" i="38"/>
  <c r="R123" i="38"/>
  <c r="P123" i="38"/>
  <c r="O123" i="38"/>
  <c r="N123" i="38"/>
  <c r="L123" i="38"/>
  <c r="K123" i="38"/>
  <c r="J123" i="38"/>
  <c r="H123" i="38"/>
  <c r="G123" i="38"/>
  <c r="F123" i="38"/>
  <c r="D123" i="38"/>
  <c r="C123" i="38"/>
  <c r="B123" i="38"/>
  <c r="X122" i="38"/>
  <c r="W122" i="38"/>
  <c r="V122" i="38"/>
  <c r="T122" i="38"/>
  <c r="S122" i="38"/>
  <c r="R122" i="38"/>
  <c r="P122" i="38"/>
  <c r="O122" i="38"/>
  <c r="N122" i="38"/>
  <c r="L122" i="38"/>
  <c r="K122" i="38"/>
  <c r="J122" i="38"/>
  <c r="H122" i="38"/>
  <c r="G122" i="38"/>
  <c r="F122" i="38"/>
  <c r="D122" i="38"/>
  <c r="C122" i="38"/>
  <c r="B122" i="38"/>
  <c r="AB121" i="38"/>
  <c r="AA121" i="38"/>
  <c r="Z121" i="38"/>
  <c r="X121" i="38"/>
  <c r="W121" i="38"/>
  <c r="V121" i="38"/>
  <c r="T121" i="38"/>
  <c r="S121" i="38"/>
  <c r="R121" i="38"/>
  <c r="P121" i="38"/>
  <c r="O121" i="38"/>
  <c r="N121" i="38"/>
  <c r="L121" i="38"/>
  <c r="K121" i="38"/>
  <c r="J121" i="38"/>
  <c r="H121" i="38"/>
  <c r="G121" i="38"/>
  <c r="F121" i="38"/>
  <c r="D121" i="38"/>
  <c r="C121" i="38"/>
  <c r="B121" i="38"/>
  <c r="X120" i="38"/>
  <c r="W120" i="38"/>
  <c r="V120" i="38"/>
  <c r="T120" i="38"/>
  <c r="S120" i="38"/>
  <c r="R120" i="38"/>
  <c r="P120" i="38"/>
  <c r="O120" i="38"/>
  <c r="N120" i="38"/>
  <c r="L120" i="38"/>
  <c r="K120" i="38"/>
  <c r="J120" i="38"/>
  <c r="H120" i="38"/>
  <c r="G120" i="38"/>
  <c r="F120" i="38"/>
  <c r="D120" i="38"/>
  <c r="C120" i="38"/>
  <c r="B120" i="38"/>
  <c r="X119" i="38"/>
  <c r="W119" i="38"/>
  <c r="V119" i="38"/>
  <c r="T119" i="38"/>
  <c r="S119" i="38"/>
  <c r="R119" i="38"/>
  <c r="P119" i="38"/>
  <c r="O119" i="38"/>
  <c r="N119" i="38"/>
  <c r="L119" i="38"/>
  <c r="K119" i="38"/>
  <c r="J119" i="38"/>
  <c r="H119" i="38"/>
  <c r="G119" i="38"/>
  <c r="F119" i="38"/>
  <c r="D119" i="38"/>
  <c r="C119" i="38"/>
  <c r="B119" i="38"/>
  <c r="AB118" i="38"/>
  <c r="AA118" i="38"/>
  <c r="Z118" i="38"/>
  <c r="X118" i="38"/>
  <c r="W118" i="38"/>
  <c r="V118" i="38"/>
  <c r="T118" i="38"/>
  <c r="S118" i="38"/>
  <c r="R118" i="38"/>
  <c r="P118" i="38"/>
  <c r="O118" i="38"/>
  <c r="N118" i="38"/>
  <c r="L118" i="38"/>
  <c r="K118" i="38"/>
  <c r="J118" i="38"/>
  <c r="H118" i="38"/>
  <c r="G118" i="38"/>
  <c r="F118" i="38"/>
  <c r="D118" i="38"/>
  <c r="C118" i="38"/>
  <c r="B118" i="38"/>
  <c r="X117" i="38"/>
  <c r="W117" i="38"/>
  <c r="V117" i="38"/>
  <c r="T117" i="38"/>
  <c r="S117" i="38"/>
  <c r="R117" i="38"/>
  <c r="P117" i="38"/>
  <c r="O117" i="38"/>
  <c r="N117" i="38"/>
  <c r="L117" i="38"/>
  <c r="K117" i="38"/>
  <c r="J117" i="38"/>
  <c r="H117" i="38"/>
  <c r="G117" i="38"/>
  <c r="F117" i="38"/>
  <c r="D117" i="38"/>
  <c r="C117" i="38"/>
  <c r="B117" i="38"/>
  <c r="AB116" i="38"/>
  <c r="AA116" i="38"/>
  <c r="Z116" i="38"/>
  <c r="X116" i="38"/>
  <c r="W116" i="38"/>
  <c r="V116" i="38"/>
  <c r="T116" i="38"/>
  <c r="S116" i="38"/>
  <c r="R116" i="38"/>
  <c r="P116" i="38"/>
  <c r="O116" i="38"/>
  <c r="N116" i="38"/>
  <c r="L116" i="38"/>
  <c r="K116" i="38"/>
  <c r="J116" i="38"/>
  <c r="H116" i="38"/>
  <c r="G116" i="38"/>
  <c r="F116" i="38"/>
  <c r="D116" i="38"/>
  <c r="C116" i="38"/>
  <c r="B116" i="38"/>
  <c r="AB115" i="38"/>
  <c r="AA115" i="38"/>
  <c r="Z115" i="38"/>
  <c r="X115" i="38"/>
  <c r="W115" i="38"/>
  <c r="V115" i="38"/>
  <c r="T115" i="38"/>
  <c r="S115" i="38"/>
  <c r="R115" i="38"/>
  <c r="P115" i="38"/>
  <c r="O115" i="38"/>
  <c r="N115" i="38"/>
  <c r="L115" i="38"/>
  <c r="K115" i="38"/>
  <c r="J115" i="38"/>
  <c r="H115" i="38"/>
  <c r="G115" i="38"/>
  <c r="F115" i="38"/>
  <c r="D115" i="38"/>
  <c r="C115" i="38"/>
  <c r="B115" i="38"/>
  <c r="AB114" i="38"/>
  <c r="AA114" i="38"/>
  <c r="Z114" i="38"/>
  <c r="X114" i="38"/>
  <c r="W114" i="38"/>
  <c r="V114" i="38"/>
  <c r="T114" i="38"/>
  <c r="S114" i="38"/>
  <c r="R114" i="38"/>
  <c r="P114" i="38"/>
  <c r="O114" i="38"/>
  <c r="N114" i="38"/>
  <c r="L114" i="38"/>
  <c r="K114" i="38"/>
  <c r="J114" i="38"/>
  <c r="H114" i="38"/>
  <c r="G114" i="38"/>
  <c r="F114" i="38"/>
  <c r="D114" i="38"/>
  <c r="C114" i="38"/>
  <c r="B114" i="38"/>
  <c r="X113" i="38"/>
  <c r="W113" i="38"/>
  <c r="V113" i="38"/>
  <c r="T113" i="38"/>
  <c r="S113" i="38"/>
  <c r="R113" i="38"/>
  <c r="P113" i="38"/>
  <c r="O113" i="38"/>
  <c r="N113" i="38"/>
  <c r="L113" i="38"/>
  <c r="K113" i="38"/>
  <c r="J113" i="38"/>
  <c r="H113" i="38"/>
  <c r="G113" i="38"/>
  <c r="F113" i="38"/>
  <c r="D113" i="38"/>
  <c r="C113" i="38"/>
  <c r="B113" i="38"/>
  <c r="AB112" i="38"/>
  <c r="AA112" i="38"/>
  <c r="Z112" i="38"/>
  <c r="X112" i="38"/>
  <c r="W112" i="38"/>
  <c r="V112" i="38"/>
  <c r="T112" i="38"/>
  <c r="S112" i="38"/>
  <c r="R112" i="38"/>
  <c r="P112" i="38"/>
  <c r="O112" i="38"/>
  <c r="N112" i="38"/>
  <c r="L112" i="38"/>
  <c r="K112" i="38"/>
  <c r="J112" i="38"/>
  <c r="H112" i="38"/>
  <c r="G112" i="38"/>
  <c r="F112" i="38"/>
  <c r="D112" i="38"/>
  <c r="C112" i="38"/>
  <c r="B112" i="38"/>
  <c r="AB111" i="38"/>
  <c r="AA111" i="38"/>
  <c r="Z111" i="38"/>
  <c r="X111" i="38"/>
  <c r="W111" i="38"/>
  <c r="V111" i="38"/>
  <c r="T111" i="38"/>
  <c r="S111" i="38"/>
  <c r="R111" i="38"/>
  <c r="P111" i="38"/>
  <c r="O111" i="38"/>
  <c r="N111" i="38"/>
  <c r="L111" i="38"/>
  <c r="K111" i="38"/>
  <c r="J111" i="38"/>
  <c r="H111" i="38"/>
  <c r="G111" i="38"/>
  <c r="F111" i="38"/>
  <c r="D111" i="38"/>
  <c r="C111" i="38"/>
  <c r="B111" i="38"/>
  <c r="AB110" i="38"/>
  <c r="AA110" i="38"/>
  <c r="Z110" i="38"/>
  <c r="X110" i="38"/>
  <c r="W110" i="38"/>
  <c r="V110" i="38"/>
  <c r="T110" i="38"/>
  <c r="S110" i="38"/>
  <c r="R110" i="38"/>
  <c r="P110" i="38"/>
  <c r="O110" i="38"/>
  <c r="N110" i="38"/>
  <c r="L110" i="38"/>
  <c r="K110" i="38"/>
  <c r="J110" i="38"/>
  <c r="H110" i="38"/>
  <c r="G110" i="38"/>
  <c r="F110" i="38"/>
  <c r="D110" i="38"/>
  <c r="C110" i="38"/>
  <c r="B110" i="38"/>
  <c r="X109" i="38"/>
  <c r="W109" i="38"/>
  <c r="V109" i="38"/>
  <c r="T109" i="38"/>
  <c r="S109" i="38"/>
  <c r="R109" i="38"/>
  <c r="P109" i="38"/>
  <c r="O109" i="38"/>
  <c r="N109" i="38"/>
  <c r="L109" i="38"/>
  <c r="K109" i="38"/>
  <c r="J109" i="38"/>
  <c r="H109" i="38"/>
  <c r="G109" i="38"/>
  <c r="F109" i="38"/>
  <c r="D109" i="38"/>
  <c r="C109" i="38"/>
  <c r="B109" i="38"/>
  <c r="AB108" i="38"/>
  <c r="AA108" i="38"/>
  <c r="Z108" i="38"/>
  <c r="X108" i="38"/>
  <c r="W108" i="38"/>
  <c r="V108" i="38"/>
  <c r="T108" i="38"/>
  <c r="S108" i="38"/>
  <c r="R108" i="38"/>
  <c r="P108" i="38"/>
  <c r="O108" i="38"/>
  <c r="N108" i="38"/>
  <c r="L108" i="38"/>
  <c r="K108" i="38"/>
  <c r="J108" i="38"/>
  <c r="H108" i="38"/>
  <c r="G108" i="38"/>
  <c r="F108" i="38"/>
  <c r="D108" i="38"/>
  <c r="C108" i="38"/>
  <c r="B108" i="38"/>
  <c r="AB107" i="38"/>
  <c r="AA107" i="38"/>
  <c r="Z107" i="38"/>
  <c r="X107" i="38"/>
  <c r="W107" i="38"/>
  <c r="V107" i="38"/>
  <c r="T107" i="38"/>
  <c r="S107" i="38"/>
  <c r="R107" i="38"/>
  <c r="P107" i="38"/>
  <c r="O107" i="38"/>
  <c r="N107" i="38"/>
  <c r="L107" i="38"/>
  <c r="K107" i="38"/>
  <c r="J107" i="38"/>
  <c r="H107" i="38"/>
  <c r="G107" i="38"/>
  <c r="F107" i="38"/>
  <c r="D107" i="38"/>
  <c r="C107" i="38"/>
  <c r="B107" i="38"/>
  <c r="AB106" i="38"/>
  <c r="AA106" i="38"/>
  <c r="Z106" i="38"/>
  <c r="X106" i="38"/>
  <c r="W106" i="38"/>
  <c r="V106" i="38"/>
  <c r="T106" i="38"/>
  <c r="S106" i="38"/>
  <c r="R106" i="38"/>
  <c r="P106" i="38"/>
  <c r="O106" i="38"/>
  <c r="N106" i="38"/>
  <c r="L106" i="38"/>
  <c r="K106" i="38"/>
  <c r="J106" i="38"/>
  <c r="H106" i="38"/>
  <c r="G106" i="38"/>
  <c r="F106" i="38"/>
  <c r="D106" i="38"/>
  <c r="C106" i="38"/>
  <c r="B106" i="38"/>
  <c r="AB105" i="38"/>
  <c r="AA105" i="38"/>
  <c r="Z105" i="38"/>
  <c r="X105" i="38"/>
  <c r="W105" i="38"/>
  <c r="V105" i="38"/>
  <c r="T105" i="38"/>
  <c r="S105" i="38"/>
  <c r="R105" i="38"/>
  <c r="P105" i="38"/>
  <c r="O105" i="38"/>
  <c r="N105" i="38"/>
  <c r="L105" i="38"/>
  <c r="K105" i="38"/>
  <c r="J105" i="38"/>
  <c r="H105" i="38"/>
  <c r="G105" i="38"/>
  <c r="F105" i="38"/>
  <c r="D105" i="38"/>
  <c r="C105" i="38"/>
  <c r="B105" i="38"/>
  <c r="AB104" i="38"/>
  <c r="AA104" i="38"/>
  <c r="Z104" i="38"/>
  <c r="X104" i="38"/>
  <c r="W104" i="38"/>
  <c r="V104" i="38"/>
  <c r="T104" i="38"/>
  <c r="S104" i="38"/>
  <c r="R104" i="38"/>
  <c r="P104" i="38"/>
  <c r="O104" i="38"/>
  <c r="N104" i="38"/>
  <c r="L104" i="38"/>
  <c r="K104" i="38"/>
  <c r="J104" i="38"/>
  <c r="H104" i="38"/>
  <c r="G104" i="38"/>
  <c r="F104" i="38"/>
  <c r="D104" i="38"/>
  <c r="C104" i="38"/>
  <c r="B104" i="38"/>
  <c r="AB103" i="38"/>
  <c r="AA103" i="38"/>
  <c r="Z103" i="38"/>
  <c r="X103" i="38"/>
  <c r="W103" i="38"/>
  <c r="V103" i="38"/>
  <c r="T103" i="38"/>
  <c r="S103" i="38"/>
  <c r="R103" i="38"/>
  <c r="P103" i="38"/>
  <c r="O103" i="38"/>
  <c r="N103" i="38"/>
  <c r="L103" i="38"/>
  <c r="K103" i="38"/>
  <c r="J103" i="38"/>
  <c r="H103" i="38"/>
  <c r="G103" i="38"/>
  <c r="F103" i="38"/>
  <c r="D103" i="38"/>
  <c r="C103" i="38"/>
  <c r="B103" i="38"/>
  <c r="X102" i="38"/>
  <c r="W102" i="38"/>
  <c r="V102" i="38"/>
  <c r="T102" i="38"/>
  <c r="S102" i="38"/>
  <c r="R102" i="38"/>
  <c r="P102" i="38"/>
  <c r="O102" i="38"/>
  <c r="N102" i="38"/>
  <c r="L102" i="38"/>
  <c r="K102" i="38"/>
  <c r="J102" i="38"/>
  <c r="H102" i="38"/>
  <c r="G102" i="38"/>
  <c r="F102" i="38"/>
  <c r="D102" i="38"/>
  <c r="C102" i="38"/>
  <c r="B102" i="38"/>
  <c r="AB101" i="38"/>
  <c r="AA101" i="38"/>
  <c r="Z101" i="38"/>
  <c r="X101" i="38"/>
  <c r="W101" i="38"/>
  <c r="V101" i="38"/>
  <c r="T101" i="38"/>
  <c r="S101" i="38"/>
  <c r="R101" i="38"/>
  <c r="P101" i="38"/>
  <c r="O101" i="38"/>
  <c r="N101" i="38"/>
  <c r="L101" i="38"/>
  <c r="K101" i="38"/>
  <c r="J101" i="38"/>
  <c r="H101" i="38"/>
  <c r="G101" i="38"/>
  <c r="F101" i="38"/>
  <c r="D101" i="38"/>
  <c r="C101" i="38"/>
  <c r="B101" i="38"/>
  <c r="AB100" i="38"/>
  <c r="AA100" i="38"/>
  <c r="Z100" i="38"/>
  <c r="X100" i="38"/>
  <c r="W100" i="38"/>
  <c r="V100" i="38"/>
  <c r="T100" i="38"/>
  <c r="S100" i="38"/>
  <c r="R100" i="38"/>
  <c r="P100" i="38"/>
  <c r="O100" i="38"/>
  <c r="N100" i="38"/>
  <c r="L100" i="38"/>
  <c r="K100" i="38"/>
  <c r="J100" i="38"/>
  <c r="H100" i="38"/>
  <c r="G100" i="38"/>
  <c r="F100" i="38"/>
  <c r="D100" i="38"/>
  <c r="C100" i="38"/>
  <c r="B100" i="38"/>
  <c r="AB99" i="38"/>
  <c r="AA99" i="38"/>
  <c r="Z99" i="38"/>
  <c r="X99" i="38"/>
  <c r="W99" i="38"/>
  <c r="V99" i="38"/>
  <c r="T99" i="38"/>
  <c r="S99" i="38"/>
  <c r="R99" i="38"/>
  <c r="P99" i="38"/>
  <c r="O99" i="38"/>
  <c r="N99" i="38"/>
  <c r="L99" i="38"/>
  <c r="K99" i="38"/>
  <c r="J99" i="38"/>
  <c r="H99" i="38"/>
  <c r="G99" i="38"/>
  <c r="F99" i="38"/>
  <c r="D99" i="38"/>
  <c r="C99" i="38"/>
  <c r="B99" i="38"/>
  <c r="AB54" i="38"/>
  <c r="AB140" i="38" s="1"/>
  <c r="AA54" i="38"/>
  <c r="Z54" i="38"/>
  <c r="Z140" i="38" s="1"/>
  <c r="X54" i="38"/>
  <c r="W54" i="38"/>
  <c r="W140" i="38" s="1"/>
  <c r="V54" i="38"/>
  <c r="T54" i="38"/>
  <c r="T140" i="38" s="1"/>
  <c r="S54" i="38"/>
  <c r="R54" i="38"/>
  <c r="R140" i="38" s="1"/>
  <c r="P54" i="38"/>
  <c r="O54" i="38"/>
  <c r="O140" i="38" s="1"/>
  <c r="N54" i="38"/>
  <c r="L54" i="38"/>
  <c r="L140" i="38" s="1"/>
  <c r="K54" i="38"/>
  <c r="J54" i="38"/>
  <c r="J140" i="38" s="1"/>
  <c r="H54" i="38"/>
  <c r="G54" i="38"/>
  <c r="G140" i="38" s="1"/>
  <c r="F54" i="38"/>
  <c r="D54" i="38"/>
  <c r="D140" i="38" s="1"/>
  <c r="C54" i="38"/>
  <c r="B54" i="38"/>
  <c r="B140" i="38" s="1"/>
  <c r="AB11" i="38"/>
  <c r="AB97" i="38" s="1"/>
  <c r="AA11" i="38"/>
  <c r="AA140" i="38" s="1"/>
  <c r="Z11" i="38"/>
  <c r="Z97" i="38" s="1"/>
  <c r="X11" i="38"/>
  <c r="X140" i="38" s="1"/>
  <c r="W11" i="38"/>
  <c r="W97" i="38" s="1"/>
  <c r="V11" i="38"/>
  <c r="V140" i="38" s="1"/>
  <c r="T11" i="38"/>
  <c r="T97" i="38" s="1"/>
  <c r="S11" i="38"/>
  <c r="S140" i="38" s="1"/>
  <c r="R11" i="38"/>
  <c r="R97" i="38" s="1"/>
  <c r="P11" i="38"/>
  <c r="P140" i="38" s="1"/>
  <c r="O11" i="38"/>
  <c r="O97" i="38" s="1"/>
  <c r="N11" i="38"/>
  <c r="N140" i="38" s="1"/>
  <c r="L11" i="38"/>
  <c r="L97" i="38" s="1"/>
  <c r="K11" i="38"/>
  <c r="K140" i="38" s="1"/>
  <c r="J11" i="38"/>
  <c r="J97" i="38" s="1"/>
  <c r="H11" i="38"/>
  <c r="H140" i="38" s="1"/>
  <c r="G11" i="38"/>
  <c r="G97" i="38" s="1"/>
  <c r="F11" i="38"/>
  <c r="F140" i="38" s="1"/>
  <c r="D11" i="38"/>
  <c r="D97" i="38" s="1"/>
  <c r="C11" i="38"/>
  <c r="C140" i="38" s="1"/>
  <c r="B11" i="38"/>
  <c r="B97" i="38" s="1"/>
  <c r="X95" i="21"/>
  <c r="W95" i="21"/>
  <c r="V95" i="21"/>
  <c r="T95" i="21"/>
  <c r="S95" i="21"/>
  <c r="R95" i="21"/>
  <c r="P95" i="21"/>
  <c r="O95" i="21"/>
  <c r="N95" i="21"/>
  <c r="L95" i="21"/>
  <c r="K95" i="21"/>
  <c r="J95" i="21"/>
  <c r="H95" i="21"/>
  <c r="G95" i="21"/>
  <c r="F95" i="21"/>
  <c r="D95" i="21"/>
  <c r="C95" i="21"/>
  <c r="B95" i="21"/>
  <c r="X94" i="21"/>
  <c r="W94" i="21"/>
  <c r="V94" i="21"/>
  <c r="T94" i="21"/>
  <c r="S94" i="21"/>
  <c r="R94" i="21"/>
  <c r="P94" i="21"/>
  <c r="O94" i="21"/>
  <c r="N94" i="21"/>
  <c r="L94" i="21"/>
  <c r="K94" i="21"/>
  <c r="J94" i="21"/>
  <c r="H94" i="21"/>
  <c r="G94" i="21"/>
  <c r="F94" i="21"/>
  <c r="D94" i="21"/>
  <c r="C94" i="21"/>
  <c r="B94" i="21"/>
  <c r="W93" i="21"/>
  <c r="T93" i="21"/>
  <c r="R93" i="21"/>
  <c r="O93" i="21"/>
  <c r="L93" i="21"/>
  <c r="J93" i="21"/>
  <c r="G93" i="21"/>
  <c r="D93" i="21"/>
  <c r="B93" i="21"/>
  <c r="X90" i="21"/>
  <c r="W90" i="21"/>
  <c r="V90" i="21"/>
  <c r="T90" i="21"/>
  <c r="S90" i="21"/>
  <c r="R90" i="21"/>
  <c r="P90" i="21"/>
  <c r="O90" i="21"/>
  <c r="N90" i="21"/>
  <c r="L90" i="21"/>
  <c r="K90" i="21"/>
  <c r="J90" i="21"/>
  <c r="H90" i="21"/>
  <c r="G90" i="21"/>
  <c r="F90" i="21"/>
  <c r="D90" i="21"/>
  <c r="C90" i="21"/>
  <c r="B90" i="21"/>
  <c r="AB89" i="21"/>
  <c r="AA89" i="21"/>
  <c r="Z89" i="21"/>
  <c r="X89" i="21"/>
  <c r="W89" i="21"/>
  <c r="V89" i="21"/>
  <c r="T89" i="21"/>
  <c r="S89" i="21"/>
  <c r="R89" i="21"/>
  <c r="P89" i="21"/>
  <c r="O89" i="21"/>
  <c r="N89" i="21"/>
  <c r="L89" i="21"/>
  <c r="K89" i="21"/>
  <c r="J89" i="21"/>
  <c r="H89" i="21"/>
  <c r="G89" i="21"/>
  <c r="F89" i="21"/>
  <c r="D89" i="21"/>
  <c r="C89" i="21"/>
  <c r="B89" i="21"/>
  <c r="AB88" i="21"/>
  <c r="AA88" i="21"/>
  <c r="Z88" i="21"/>
  <c r="X88" i="21"/>
  <c r="W88" i="21"/>
  <c r="V88" i="21"/>
  <c r="T88" i="21"/>
  <c r="S88" i="21"/>
  <c r="R88" i="21"/>
  <c r="P88" i="21"/>
  <c r="O88" i="21"/>
  <c r="N88" i="21"/>
  <c r="L88" i="21"/>
  <c r="K88" i="21"/>
  <c r="J88" i="21"/>
  <c r="H88" i="21"/>
  <c r="G88" i="21"/>
  <c r="F88" i="21"/>
  <c r="D88" i="21"/>
  <c r="C88" i="21"/>
  <c r="B88" i="21"/>
  <c r="AA87" i="21"/>
  <c r="X87" i="21"/>
  <c r="V87" i="21"/>
  <c r="S87" i="21"/>
  <c r="P87" i="21"/>
  <c r="N87" i="21"/>
  <c r="K87" i="21"/>
  <c r="H87" i="21"/>
  <c r="F87" i="21"/>
  <c r="C87" i="21"/>
  <c r="AB74" i="21"/>
  <c r="AA74" i="21"/>
  <c r="AA62" i="21" s="1"/>
  <c r="AA81" i="21" s="1"/>
  <c r="Z74" i="21"/>
  <c r="X74" i="21"/>
  <c r="W74" i="21"/>
  <c r="V74" i="21"/>
  <c r="T74" i="21"/>
  <c r="S74" i="21"/>
  <c r="R74" i="21"/>
  <c r="P74" i="21"/>
  <c r="O74" i="21"/>
  <c r="N74" i="21"/>
  <c r="L74" i="21"/>
  <c r="K74" i="21"/>
  <c r="J74" i="21"/>
  <c r="H74" i="21"/>
  <c r="G74" i="21"/>
  <c r="F74" i="21"/>
  <c r="D74" i="21"/>
  <c r="C74" i="21"/>
  <c r="B74" i="21"/>
  <c r="AB68" i="21"/>
  <c r="AB87" i="21" s="1"/>
  <c r="AA68" i="21"/>
  <c r="Z68" i="21"/>
  <c r="Z87" i="21" s="1"/>
  <c r="X68" i="21"/>
  <c r="W68" i="21"/>
  <c r="W87" i="21" s="1"/>
  <c r="V68" i="21"/>
  <c r="T68" i="21"/>
  <c r="T87" i="21" s="1"/>
  <c r="S68" i="21"/>
  <c r="R68" i="21"/>
  <c r="R87" i="21" s="1"/>
  <c r="P68" i="21"/>
  <c r="O68" i="21"/>
  <c r="O87" i="21" s="1"/>
  <c r="N68" i="21"/>
  <c r="L68" i="21"/>
  <c r="L87" i="21" s="1"/>
  <c r="K68" i="21"/>
  <c r="J68" i="21"/>
  <c r="J87" i="21" s="1"/>
  <c r="H68" i="21"/>
  <c r="G68" i="21"/>
  <c r="G87" i="21" s="1"/>
  <c r="F68" i="21"/>
  <c r="D68" i="21"/>
  <c r="D87" i="21" s="1"/>
  <c r="C68" i="21"/>
  <c r="B68" i="21"/>
  <c r="B87" i="21" s="1"/>
  <c r="AB65" i="21"/>
  <c r="AA65" i="21"/>
  <c r="Z65" i="21"/>
  <c r="X65" i="21"/>
  <c r="X84" i="21" s="1"/>
  <c r="W65" i="21"/>
  <c r="W84" i="21" s="1"/>
  <c r="V65" i="21"/>
  <c r="V84" i="21" s="1"/>
  <c r="T65" i="21"/>
  <c r="T84" i="21" s="1"/>
  <c r="S65" i="21"/>
  <c r="S84" i="21" s="1"/>
  <c r="R65" i="21"/>
  <c r="R84" i="21" s="1"/>
  <c r="P65" i="21"/>
  <c r="P84" i="21" s="1"/>
  <c r="O65" i="21"/>
  <c r="O84" i="21" s="1"/>
  <c r="N65" i="21"/>
  <c r="N84" i="21" s="1"/>
  <c r="L65" i="21"/>
  <c r="L84" i="21" s="1"/>
  <c r="K65" i="21"/>
  <c r="K84" i="21" s="1"/>
  <c r="J65" i="21"/>
  <c r="J84" i="21" s="1"/>
  <c r="H65" i="21"/>
  <c r="H84" i="21" s="1"/>
  <c r="G65" i="21"/>
  <c r="G84" i="21" s="1"/>
  <c r="F65" i="21"/>
  <c r="F84" i="21" s="1"/>
  <c r="D65" i="21"/>
  <c r="D84" i="21" s="1"/>
  <c r="C65" i="21"/>
  <c r="C84" i="21" s="1"/>
  <c r="B65" i="21"/>
  <c r="B84" i="21" s="1"/>
  <c r="AB64" i="21"/>
  <c r="AB83" i="21" s="1"/>
  <c r="AA64" i="21"/>
  <c r="AA83" i="21" s="1"/>
  <c r="Z64" i="21"/>
  <c r="Z83" i="21" s="1"/>
  <c r="X64" i="21"/>
  <c r="X83" i="21" s="1"/>
  <c r="W64" i="21"/>
  <c r="W83" i="21" s="1"/>
  <c r="V64" i="21"/>
  <c r="V83" i="21" s="1"/>
  <c r="T64" i="21"/>
  <c r="T83" i="21" s="1"/>
  <c r="S64" i="21"/>
  <c r="S83" i="21" s="1"/>
  <c r="R64" i="21"/>
  <c r="R83" i="21" s="1"/>
  <c r="P64" i="21"/>
  <c r="P83" i="21" s="1"/>
  <c r="O64" i="21"/>
  <c r="O83" i="21" s="1"/>
  <c r="N64" i="21"/>
  <c r="N83" i="21" s="1"/>
  <c r="L64" i="21"/>
  <c r="L83" i="21" s="1"/>
  <c r="K64" i="21"/>
  <c r="K83" i="21" s="1"/>
  <c r="J64" i="21"/>
  <c r="J83" i="21" s="1"/>
  <c r="H64" i="21"/>
  <c r="H83" i="21" s="1"/>
  <c r="G64" i="21"/>
  <c r="G83" i="21" s="1"/>
  <c r="F64" i="21"/>
  <c r="F83" i="21" s="1"/>
  <c r="D64" i="21"/>
  <c r="D83" i="21" s="1"/>
  <c r="C64" i="21"/>
  <c r="C83" i="21" s="1"/>
  <c r="B64" i="21"/>
  <c r="B83" i="21" s="1"/>
  <c r="AB63" i="21"/>
  <c r="AB82" i="21" s="1"/>
  <c r="AA63" i="21"/>
  <c r="AA82" i="21" s="1"/>
  <c r="Z63" i="21"/>
  <c r="Z82" i="21" s="1"/>
  <c r="X63" i="21"/>
  <c r="X82" i="21" s="1"/>
  <c r="W63" i="21"/>
  <c r="W82" i="21" s="1"/>
  <c r="V63" i="21"/>
  <c r="V82" i="21" s="1"/>
  <c r="T63" i="21"/>
  <c r="T82" i="21" s="1"/>
  <c r="S63" i="21"/>
  <c r="S82" i="21" s="1"/>
  <c r="R63" i="21"/>
  <c r="R82" i="21" s="1"/>
  <c r="P63" i="21"/>
  <c r="P82" i="21" s="1"/>
  <c r="O63" i="21"/>
  <c r="O82" i="21" s="1"/>
  <c r="N63" i="21"/>
  <c r="N82" i="21" s="1"/>
  <c r="L63" i="21"/>
  <c r="L82" i="21" s="1"/>
  <c r="K63" i="21"/>
  <c r="K82" i="21" s="1"/>
  <c r="J63" i="21"/>
  <c r="J82" i="21" s="1"/>
  <c r="H63" i="21"/>
  <c r="H82" i="21" s="1"/>
  <c r="G63" i="21"/>
  <c r="G82" i="21" s="1"/>
  <c r="F63" i="21"/>
  <c r="F82" i="21" s="1"/>
  <c r="D63" i="21"/>
  <c r="D82" i="21" s="1"/>
  <c r="C63" i="21"/>
  <c r="C82" i="21" s="1"/>
  <c r="B63" i="21"/>
  <c r="B82" i="21" s="1"/>
  <c r="AB62" i="21"/>
  <c r="AB81" i="21" s="1"/>
  <c r="W62" i="21"/>
  <c r="W81" i="21" s="1"/>
  <c r="R62" i="21"/>
  <c r="R81" i="21" s="1"/>
  <c r="L62" i="21"/>
  <c r="L81" i="21" s="1"/>
  <c r="G62" i="21"/>
  <c r="G81" i="21" s="1"/>
  <c r="B62" i="21"/>
  <c r="B81" i="21" s="1"/>
  <c r="X45" i="21"/>
  <c r="W45" i="21"/>
  <c r="V45" i="21"/>
  <c r="T45" i="21"/>
  <c r="S45" i="21"/>
  <c r="R45" i="21"/>
  <c r="P45" i="21"/>
  <c r="O45" i="21"/>
  <c r="N45" i="21"/>
  <c r="L45" i="21"/>
  <c r="K45" i="21"/>
  <c r="J45" i="21"/>
  <c r="H45" i="21"/>
  <c r="G45" i="21"/>
  <c r="F45" i="21"/>
  <c r="D45" i="21"/>
  <c r="C45" i="21"/>
  <c r="B45" i="21"/>
  <c r="X44" i="21"/>
  <c r="W44" i="21"/>
  <c r="V44" i="21"/>
  <c r="T44" i="21"/>
  <c r="S44" i="21"/>
  <c r="R44" i="21"/>
  <c r="P44" i="21"/>
  <c r="O44" i="21"/>
  <c r="N44" i="21"/>
  <c r="L44" i="21"/>
  <c r="K44" i="21"/>
  <c r="J44" i="21"/>
  <c r="H44" i="21"/>
  <c r="G44" i="21"/>
  <c r="F44" i="21"/>
  <c r="D44" i="21"/>
  <c r="C44" i="21"/>
  <c r="B44" i="21"/>
  <c r="Z43" i="21"/>
  <c r="W43" i="21"/>
  <c r="T43" i="21"/>
  <c r="R43" i="21"/>
  <c r="O43" i="21"/>
  <c r="L43" i="21"/>
  <c r="J43" i="21"/>
  <c r="G43" i="21"/>
  <c r="D43" i="21"/>
  <c r="B43" i="21"/>
  <c r="X40" i="21"/>
  <c r="W40" i="21"/>
  <c r="V40" i="21"/>
  <c r="T40" i="21"/>
  <c r="S40" i="21"/>
  <c r="R40" i="21"/>
  <c r="P40" i="21"/>
  <c r="O40" i="21"/>
  <c r="N40" i="21"/>
  <c r="L40" i="21"/>
  <c r="K40" i="21"/>
  <c r="J40" i="21"/>
  <c r="H40" i="21"/>
  <c r="G40" i="21"/>
  <c r="F40" i="21"/>
  <c r="D40" i="21"/>
  <c r="C40" i="21"/>
  <c r="B40" i="21"/>
  <c r="AB39" i="21"/>
  <c r="AA39" i="21"/>
  <c r="Z39" i="21"/>
  <c r="X39" i="21"/>
  <c r="W39" i="21"/>
  <c r="V39" i="21"/>
  <c r="T39" i="21"/>
  <c r="S39" i="21"/>
  <c r="R39" i="21"/>
  <c r="P39" i="21"/>
  <c r="O39" i="21"/>
  <c r="N39" i="21"/>
  <c r="L39" i="21"/>
  <c r="K39" i="21"/>
  <c r="J39" i="21"/>
  <c r="H39" i="21"/>
  <c r="G39" i="21"/>
  <c r="F39" i="21"/>
  <c r="D39" i="21"/>
  <c r="C39" i="21"/>
  <c r="B39" i="21"/>
  <c r="AB38" i="21"/>
  <c r="AA38" i="21"/>
  <c r="Z38" i="21"/>
  <c r="X38" i="21"/>
  <c r="W38" i="21"/>
  <c r="V38" i="21"/>
  <c r="T38" i="21"/>
  <c r="S38" i="21"/>
  <c r="R38" i="21"/>
  <c r="P38" i="21"/>
  <c r="O38" i="21"/>
  <c r="N38" i="21"/>
  <c r="L38" i="21"/>
  <c r="K38" i="21"/>
  <c r="J38" i="21"/>
  <c r="H38" i="21"/>
  <c r="G38" i="21"/>
  <c r="F38" i="21"/>
  <c r="D38" i="21"/>
  <c r="C38" i="21"/>
  <c r="B38" i="21"/>
  <c r="AA37" i="21"/>
  <c r="X37" i="21"/>
  <c r="V37" i="21"/>
  <c r="S37" i="21"/>
  <c r="P37" i="21"/>
  <c r="N37" i="21"/>
  <c r="K37" i="21"/>
  <c r="H37" i="21"/>
  <c r="F37" i="21"/>
  <c r="C37" i="21"/>
  <c r="V34" i="21"/>
  <c r="P34" i="21"/>
  <c r="K34" i="21"/>
  <c r="F34" i="21"/>
  <c r="AB33" i="21"/>
  <c r="W33" i="21"/>
  <c r="R33" i="21"/>
  <c r="L33" i="21"/>
  <c r="G33" i="21"/>
  <c r="B33" i="21"/>
  <c r="X32" i="21"/>
  <c r="S32" i="21"/>
  <c r="N32" i="21"/>
  <c r="H32" i="21"/>
  <c r="C32" i="21"/>
  <c r="AB24" i="21"/>
  <c r="AB43" i="21" s="1"/>
  <c r="AA24" i="21"/>
  <c r="AA12" i="21" s="1"/>
  <c r="Z24" i="21"/>
  <c r="X24" i="21"/>
  <c r="W24" i="21"/>
  <c r="V24" i="21"/>
  <c r="T24" i="21"/>
  <c r="S24" i="21"/>
  <c r="R24" i="21"/>
  <c r="P24" i="21"/>
  <c r="O24" i="21"/>
  <c r="N24" i="21"/>
  <c r="L24" i="21"/>
  <c r="K24" i="21"/>
  <c r="J24" i="21"/>
  <c r="H24" i="21"/>
  <c r="G24" i="21"/>
  <c r="F24" i="21"/>
  <c r="D24" i="21"/>
  <c r="C24" i="21"/>
  <c r="B24" i="21"/>
  <c r="AB18" i="21"/>
  <c r="AA18" i="21"/>
  <c r="Z18" i="21"/>
  <c r="X18" i="21"/>
  <c r="W18" i="21"/>
  <c r="V18" i="21"/>
  <c r="T18" i="21"/>
  <c r="S18" i="21"/>
  <c r="R18" i="21"/>
  <c r="P18" i="21"/>
  <c r="O18" i="21"/>
  <c r="N18" i="21"/>
  <c r="L18" i="21"/>
  <c r="K18" i="21"/>
  <c r="J18" i="21"/>
  <c r="H18" i="21"/>
  <c r="G18" i="21"/>
  <c r="F18" i="21"/>
  <c r="D18" i="21"/>
  <c r="C18" i="21"/>
  <c r="B18" i="21"/>
  <c r="AB15" i="21"/>
  <c r="AA15" i="21"/>
  <c r="Z15" i="21"/>
  <c r="X15" i="21"/>
  <c r="X34" i="21" s="1"/>
  <c r="W15" i="21"/>
  <c r="W34" i="21" s="1"/>
  <c r="V15" i="21"/>
  <c r="T15" i="21"/>
  <c r="T34" i="21" s="1"/>
  <c r="S15" i="21"/>
  <c r="S34" i="21" s="1"/>
  <c r="R15" i="21"/>
  <c r="R34" i="21" s="1"/>
  <c r="P15" i="21"/>
  <c r="O15" i="21"/>
  <c r="O34" i="21" s="1"/>
  <c r="N15" i="21"/>
  <c r="N34" i="21" s="1"/>
  <c r="L15" i="21"/>
  <c r="L34" i="21" s="1"/>
  <c r="K15" i="21"/>
  <c r="J15" i="21"/>
  <c r="J34" i="21" s="1"/>
  <c r="H15" i="21"/>
  <c r="H34" i="21" s="1"/>
  <c r="G15" i="21"/>
  <c r="G34" i="21" s="1"/>
  <c r="F15" i="21"/>
  <c r="D15" i="21"/>
  <c r="D34" i="21" s="1"/>
  <c r="C15" i="21"/>
  <c r="C34" i="21" s="1"/>
  <c r="B15" i="21"/>
  <c r="B34" i="21" s="1"/>
  <c r="AB14" i="21"/>
  <c r="AA14" i="21"/>
  <c r="AA33" i="21" s="1"/>
  <c r="Z14" i="21"/>
  <c r="Z33" i="21" s="1"/>
  <c r="X14" i="21"/>
  <c r="X33" i="21" s="1"/>
  <c r="W14" i="21"/>
  <c r="V14" i="21"/>
  <c r="V33" i="21" s="1"/>
  <c r="T14" i="21"/>
  <c r="T33" i="21" s="1"/>
  <c r="S14" i="21"/>
  <c r="S33" i="21" s="1"/>
  <c r="R14" i="21"/>
  <c r="P14" i="21"/>
  <c r="P33" i="21" s="1"/>
  <c r="O14" i="21"/>
  <c r="O33" i="21" s="1"/>
  <c r="N14" i="21"/>
  <c r="N33" i="21" s="1"/>
  <c r="L14" i="21"/>
  <c r="K14" i="21"/>
  <c r="K33" i="21" s="1"/>
  <c r="J14" i="21"/>
  <c r="J33" i="21" s="1"/>
  <c r="H14" i="21"/>
  <c r="H33" i="21" s="1"/>
  <c r="G14" i="21"/>
  <c r="F14" i="21"/>
  <c r="F33" i="21" s="1"/>
  <c r="D14" i="21"/>
  <c r="D33" i="21" s="1"/>
  <c r="C14" i="21"/>
  <c r="C33" i="21" s="1"/>
  <c r="B14" i="21"/>
  <c r="AB13" i="21"/>
  <c r="AB32" i="21" s="1"/>
  <c r="AA13" i="21"/>
  <c r="AA32" i="21" s="1"/>
  <c r="Z13" i="21"/>
  <c r="Z32" i="21" s="1"/>
  <c r="X13" i="21"/>
  <c r="W13" i="21"/>
  <c r="W32" i="21" s="1"/>
  <c r="V13" i="21"/>
  <c r="V32" i="21" s="1"/>
  <c r="T13" i="21"/>
  <c r="T32" i="21" s="1"/>
  <c r="S13" i="21"/>
  <c r="R13" i="21"/>
  <c r="R32" i="21" s="1"/>
  <c r="P13" i="21"/>
  <c r="P32" i="21" s="1"/>
  <c r="O13" i="21"/>
  <c r="O32" i="21" s="1"/>
  <c r="N13" i="21"/>
  <c r="L13" i="21"/>
  <c r="L32" i="21" s="1"/>
  <c r="K13" i="21"/>
  <c r="K32" i="21" s="1"/>
  <c r="J13" i="21"/>
  <c r="J32" i="21" s="1"/>
  <c r="H13" i="21"/>
  <c r="G13" i="21"/>
  <c r="G32" i="21" s="1"/>
  <c r="F13" i="21"/>
  <c r="F32" i="21" s="1"/>
  <c r="D13" i="21"/>
  <c r="D32" i="21" s="1"/>
  <c r="C13" i="21"/>
  <c r="B13" i="21"/>
  <c r="B32" i="21" s="1"/>
  <c r="AB12" i="21"/>
  <c r="AB31" i="21" s="1"/>
  <c r="Z12" i="21"/>
  <c r="W12" i="21"/>
  <c r="W31" i="21" s="1"/>
  <c r="T12" i="21"/>
  <c r="R12" i="21"/>
  <c r="R31" i="21" s="1"/>
  <c r="O12" i="21"/>
  <c r="L12" i="21"/>
  <c r="L31" i="21" s="1"/>
  <c r="J12" i="21"/>
  <c r="G12" i="21"/>
  <c r="G31" i="21" s="1"/>
  <c r="D12" i="21"/>
  <c r="B12" i="21"/>
  <c r="B31" i="21" s="1"/>
  <c r="X88" i="20"/>
  <c r="W88" i="20"/>
  <c r="V88" i="20"/>
  <c r="T88" i="20"/>
  <c r="S88" i="20"/>
  <c r="R88" i="20"/>
  <c r="P88" i="20"/>
  <c r="O88" i="20"/>
  <c r="N88" i="20"/>
  <c r="L88" i="20"/>
  <c r="K88" i="20"/>
  <c r="J88" i="20"/>
  <c r="H88" i="20"/>
  <c r="G88" i="20"/>
  <c r="F88" i="20"/>
  <c r="D88" i="20"/>
  <c r="C88" i="20"/>
  <c r="B88" i="20"/>
  <c r="X87" i="20"/>
  <c r="W87" i="20"/>
  <c r="V87" i="20"/>
  <c r="T87" i="20"/>
  <c r="S87" i="20"/>
  <c r="R87" i="20"/>
  <c r="P87" i="20"/>
  <c r="O87" i="20"/>
  <c r="N87" i="20"/>
  <c r="L87" i="20"/>
  <c r="K87" i="20"/>
  <c r="J87" i="20"/>
  <c r="H87" i="20"/>
  <c r="G87" i="20"/>
  <c r="F87" i="20"/>
  <c r="D87" i="20"/>
  <c r="C87" i="20"/>
  <c r="B87" i="20"/>
  <c r="X86" i="20"/>
  <c r="W86" i="20"/>
  <c r="V86" i="20"/>
  <c r="T86" i="20"/>
  <c r="S86" i="20"/>
  <c r="R86" i="20"/>
  <c r="P86" i="20"/>
  <c r="O86" i="20"/>
  <c r="N86" i="20"/>
  <c r="L86" i="20"/>
  <c r="K86" i="20"/>
  <c r="J86" i="20"/>
  <c r="H86" i="20"/>
  <c r="G86" i="20"/>
  <c r="F86" i="20"/>
  <c r="D86" i="20"/>
  <c r="C86" i="20"/>
  <c r="B86" i="20"/>
  <c r="AB85" i="20"/>
  <c r="AA85" i="20"/>
  <c r="Z85" i="20"/>
  <c r="X85" i="20"/>
  <c r="W85" i="20"/>
  <c r="V85" i="20"/>
  <c r="T85" i="20"/>
  <c r="S85" i="20"/>
  <c r="R85" i="20"/>
  <c r="P85" i="20"/>
  <c r="O85" i="20"/>
  <c r="N85" i="20"/>
  <c r="L85" i="20"/>
  <c r="K85" i="20"/>
  <c r="J85" i="20"/>
  <c r="H85" i="20"/>
  <c r="G85" i="20"/>
  <c r="F85" i="20"/>
  <c r="D85" i="20"/>
  <c r="C85" i="20"/>
  <c r="B85" i="20"/>
  <c r="X84" i="20"/>
  <c r="W84" i="20"/>
  <c r="V84" i="20"/>
  <c r="T84" i="20"/>
  <c r="S84" i="20"/>
  <c r="R84" i="20"/>
  <c r="P84" i="20"/>
  <c r="O84" i="20"/>
  <c r="N84" i="20"/>
  <c r="L84" i="20"/>
  <c r="K84" i="20"/>
  <c r="J84" i="20"/>
  <c r="H84" i="20"/>
  <c r="G84" i="20"/>
  <c r="F84" i="20"/>
  <c r="D84" i="20"/>
  <c r="C84" i="20"/>
  <c r="B84" i="20"/>
  <c r="X83" i="20"/>
  <c r="W83" i="20"/>
  <c r="V83" i="20"/>
  <c r="T83" i="20"/>
  <c r="S83" i="20"/>
  <c r="R83" i="20"/>
  <c r="P83" i="20"/>
  <c r="O83" i="20"/>
  <c r="N83" i="20"/>
  <c r="L83" i="20"/>
  <c r="K83" i="20"/>
  <c r="J83" i="20"/>
  <c r="H83" i="20"/>
  <c r="G83" i="20"/>
  <c r="F83" i="20"/>
  <c r="D83" i="20"/>
  <c r="C83" i="20"/>
  <c r="B83" i="20"/>
  <c r="X82" i="20"/>
  <c r="W82" i="20"/>
  <c r="V82" i="20"/>
  <c r="T82" i="20"/>
  <c r="S82" i="20"/>
  <c r="R82" i="20"/>
  <c r="P82" i="20"/>
  <c r="O82" i="20"/>
  <c r="N82" i="20"/>
  <c r="L82" i="20"/>
  <c r="K82" i="20"/>
  <c r="J82" i="20"/>
  <c r="H82" i="20"/>
  <c r="G82" i="20"/>
  <c r="F82" i="20"/>
  <c r="D82" i="20"/>
  <c r="C82" i="20"/>
  <c r="B82" i="20"/>
  <c r="X81" i="20"/>
  <c r="W81" i="20"/>
  <c r="V81" i="20"/>
  <c r="T81" i="20"/>
  <c r="S81" i="20"/>
  <c r="R81" i="20"/>
  <c r="P81" i="20"/>
  <c r="O81" i="20"/>
  <c r="N81" i="20"/>
  <c r="L81" i="20"/>
  <c r="K81" i="20"/>
  <c r="J81" i="20"/>
  <c r="H81" i="20"/>
  <c r="G81" i="20"/>
  <c r="F81" i="20"/>
  <c r="D81" i="20"/>
  <c r="C81" i="20"/>
  <c r="B81" i="20"/>
  <c r="X80" i="20"/>
  <c r="V80" i="20"/>
  <c r="T80" i="20"/>
  <c r="R80" i="20"/>
  <c r="P80" i="20"/>
  <c r="N80" i="20"/>
  <c r="L80" i="20"/>
  <c r="K80" i="20"/>
  <c r="J80" i="20"/>
  <c r="H80" i="20"/>
  <c r="G80" i="20"/>
  <c r="F80" i="20"/>
  <c r="D80" i="20"/>
  <c r="B80" i="20"/>
  <c r="X79" i="20"/>
  <c r="W79" i="20"/>
  <c r="V79" i="20"/>
  <c r="T79" i="20"/>
  <c r="S79" i="20"/>
  <c r="R79" i="20"/>
  <c r="P79" i="20"/>
  <c r="O79" i="20"/>
  <c r="N79" i="20"/>
  <c r="L79" i="20"/>
  <c r="K79" i="20"/>
  <c r="J79" i="20"/>
  <c r="H79" i="20"/>
  <c r="G79" i="20"/>
  <c r="F79" i="20"/>
  <c r="D79" i="20"/>
  <c r="C79" i="20"/>
  <c r="B79" i="20"/>
  <c r="X78" i="20"/>
  <c r="W78" i="20"/>
  <c r="V78" i="20"/>
  <c r="T78" i="20"/>
  <c r="S78" i="20"/>
  <c r="R78" i="20"/>
  <c r="P78" i="20"/>
  <c r="O78" i="20"/>
  <c r="N78" i="20"/>
  <c r="L78" i="20"/>
  <c r="K78" i="20"/>
  <c r="J78" i="20"/>
  <c r="H78" i="20"/>
  <c r="G78" i="20"/>
  <c r="F78" i="20"/>
  <c r="D78" i="20"/>
  <c r="C78" i="20"/>
  <c r="B78" i="20"/>
  <c r="AB77" i="20"/>
  <c r="AA77" i="20"/>
  <c r="Z77" i="20"/>
  <c r="X77" i="20"/>
  <c r="W77" i="20"/>
  <c r="V77" i="20"/>
  <c r="T77" i="20"/>
  <c r="S77" i="20"/>
  <c r="R77" i="20"/>
  <c r="P77" i="20"/>
  <c r="O77" i="20"/>
  <c r="N77" i="20"/>
  <c r="L77" i="20"/>
  <c r="K77" i="20"/>
  <c r="J77" i="20"/>
  <c r="H77" i="20"/>
  <c r="G77" i="20"/>
  <c r="F77" i="20"/>
  <c r="D77" i="20"/>
  <c r="C77" i="20"/>
  <c r="B77" i="20"/>
  <c r="AA75" i="20"/>
  <c r="V75" i="20"/>
  <c r="P75" i="20"/>
  <c r="K75" i="20"/>
  <c r="F75" i="20"/>
  <c r="AB58" i="20"/>
  <c r="AB75" i="20" s="1"/>
  <c r="AA58" i="20"/>
  <c r="Z58" i="20"/>
  <c r="Z75" i="20" s="1"/>
  <c r="X58" i="20"/>
  <c r="X75" i="20" s="1"/>
  <c r="W58" i="20"/>
  <c r="W75" i="20" s="1"/>
  <c r="V58" i="20"/>
  <c r="T58" i="20"/>
  <c r="T75" i="20" s="1"/>
  <c r="S58" i="20"/>
  <c r="S75" i="20" s="1"/>
  <c r="R58" i="20"/>
  <c r="R75" i="20" s="1"/>
  <c r="P58" i="20"/>
  <c r="O58" i="20"/>
  <c r="O75" i="20" s="1"/>
  <c r="N58" i="20"/>
  <c r="N75" i="20" s="1"/>
  <c r="L58" i="20"/>
  <c r="L75" i="20" s="1"/>
  <c r="K58" i="20"/>
  <c r="J58" i="20"/>
  <c r="J75" i="20" s="1"/>
  <c r="H58" i="20"/>
  <c r="H75" i="20" s="1"/>
  <c r="G58" i="20"/>
  <c r="G75" i="20" s="1"/>
  <c r="F58" i="20"/>
  <c r="D58" i="20"/>
  <c r="D75" i="20" s="1"/>
  <c r="C58" i="20"/>
  <c r="C75" i="20" s="1"/>
  <c r="B58" i="20"/>
  <c r="B75" i="20" s="1"/>
  <c r="X42" i="20"/>
  <c r="W42" i="20"/>
  <c r="V42" i="20"/>
  <c r="T42" i="20"/>
  <c r="S42" i="20"/>
  <c r="R42" i="20"/>
  <c r="P42" i="20"/>
  <c r="O42" i="20"/>
  <c r="N42" i="20"/>
  <c r="L42" i="20"/>
  <c r="K42" i="20"/>
  <c r="J42" i="20"/>
  <c r="H42" i="20"/>
  <c r="G42" i="20"/>
  <c r="F42" i="20"/>
  <c r="D42" i="20"/>
  <c r="C42" i="20"/>
  <c r="B42" i="20"/>
  <c r="X41" i="20"/>
  <c r="W41" i="20"/>
  <c r="V41" i="20"/>
  <c r="T41" i="20"/>
  <c r="S41" i="20"/>
  <c r="R41" i="20"/>
  <c r="P41" i="20"/>
  <c r="O41" i="20"/>
  <c r="N41" i="20"/>
  <c r="L41" i="20"/>
  <c r="K41" i="20"/>
  <c r="J41" i="20"/>
  <c r="H41" i="20"/>
  <c r="G41" i="20"/>
  <c r="F41" i="20"/>
  <c r="D41" i="20"/>
  <c r="C41" i="20"/>
  <c r="B41" i="20"/>
  <c r="X40" i="20"/>
  <c r="W40" i="20"/>
  <c r="V40" i="20"/>
  <c r="T40" i="20"/>
  <c r="S40" i="20"/>
  <c r="R40" i="20"/>
  <c r="P40" i="20"/>
  <c r="O40" i="20"/>
  <c r="N40" i="20"/>
  <c r="L40" i="20"/>
  <c r="K40" i="20"/>
  <c r="J40" i="20"/>
  <c r="H40" i="20"/>
  <c r="G40" i="20"/>
  <c r="F40" i="20"/>
  <c r="D40" i="20"/>
  <c r="C40" i="20"/>
  <c r="B40" i="20"/>
  <c r="AB39" i="20"/>
  <c r="AA39" i="20"/>
  <c r="Z39" i="20"/>
  <c r="X39" i="20"/>
  <c r="W39" i="20"/>
  <c r="V39" i="20"/>
  <c r="T39" i="20"/>
  <c r="S39" i="20"/>
  <c r="R39" i="20"/>
  <c r="P39" i="20"/>
  <c r="O39" i="20"/>
  <c r="N39" i="20"/>
  <c r="L39" i="20"/>
  <c r="K39" i="20"/>
  <c r="J39" i="20"/>
  <c r="H39" i="20"/>
  <c r="G39" i="20"/>
  <c r="F39" i="20"/>
  <c r="D39" i="20"/>
  <c r="C39" i="20"/>
  <c r="B39" i="20"/>
  <c r="X38" i="20"/>
  <c r="W38" i="20"/>
  <c r="V38" i="20"/>
  <c r="T38" i="20"/>
  <c r="S38" i="20"/>
  <c r="R38" i="20"/>
  <c r="P38" i="20"/>
  <c r="O38" i="20"/>
  <c r="N38" i="20"/>
  <c r="L38" i="20"/>
  <c r="K38" i="20"/>
  <c r="J38" i="20"/>
  <c r="H38" i="20"/>
  <c r="G38" i="20"/>
  <c r="F38" i="20"/>
  <c r="D38" i="20"/>
  <c r="C38" i="20"/>
  <c r="B38" i="20"/>
  <c r="X37" i="20"/>
  <c r="W37" i="20"/>
  <c r="V37" i="20"/>
  <c r="T37" i="20"/>
  <c r="S37" i="20"/>
  <c r="R37" i="20"/>
  <c r="P37" i="20"/>
  <c r="O37" i="20"/>
  <c r="N37" i="20"/>
  <c r="L37" i="20"/>
  <c r="K37" i="20"/>
  <c r="J37" i="20"/>
  <c r="H37" i="20"/>
  <c r="G37" i="20"/>
  <c r="F37" i="20"/>
  <c r="D37" i="20"/>
  <c r="C37" i="20"/>
  <c r="B37" i="20"/>
  <c r="X36" i="20"/>
  <c r="W36" i="20"/>
  <c r="V36" i="20"/>
  <c r="T36" i="20"/>
  <c r="S36" i="20"/>
  <c r="R36" i="20"/>
  <c r="P36" i="20"/>
  <c r="O36" i="20"/>
  <c r="N36" i="20"/>
  <c r="L36" i="20"/>
  <c r="K36" i="20"/>
  <c r="J36" i="20"/>
  <c r="H36" i="20"/>
  <c r="G36" i="20"/>
  <c r="F36" i="20"/>
  <c r="D36" i="20"/>
  <c r="C36" i="20"/>
  <c r="B36" i="20"/>
  <c r="X35" i="20"/>
  <c r="W35" i="20"/>
  <c r="V35" i="20"/>
  <c r="T35" i="20"/>
  <c r="S35" i="20"/>
  <c r="R35" i="20"/>
  <c r="P35" i="20"/>
  <c r="O35" i="20"/>
  <c r="N35" i="20"/>
  <c r="L35" i="20"/>
  <c r="K35" i="20"/>
  <c r="J35" i="20"/>
  <c r="H35" i="20"/>
  <c r="G35" i="20"/>
  <c r="F35" i="20"/>
  <c r="D35" i="20"/>
  <c r="C35" i="20"/>
  <c r="B35" i="20"/>
  <c r="X34" i="20"/>
  <c r="V34" i="20"/>
  <c r="T34" i="20"/>
  <c r="R34" i="20"/>
  <c r="P34" i="20"/>
  <c r="N34" i="20"/>
  <c r="L34" i="20"/>
  <c r="K34" i="20"/>
  <c r="J34" i="20"/>
  <c r="H34" i="20"/>
  <c r="G34" i="20"/>
  <c r="F34" i="20"/>
  <c r="D34" i="20"/>
  <c r="C34" i="20"/>
  <c r="B34" i="20"/>
  <c r="X33" i="20"/>
  <c r="W33" i="20"/>
  <c r="V33" i="20"/>
  <c r="T33" i="20"/>
  <c r="S33" i="20"/>
  <c r="R33" i="20"/>
  <c r="P33" i="20"/>
  <c r="O33" i="20"/>
  <c r="N33" i="20"/>
  <c r="L33" i="20"/>
  <c r="K33" i="20"/>
  <c r="J33" i="20"/>
  <c r="H33" i="20"/>
  <c r="G33" i="20"/>
  <c r="F33" i="20"/>
  <c r="D33" i="20"/>
  <c r="C33" i="20"/>
  <c r="B33" i="20"/>
  <c r="X32" i="20"/>
  <c r="W32" i="20"/>
  <c r="V32" i="20"/>
  <c r="T32" i="20"/>
  <c r="S32" i="20"/>
  <c r="R32" i="20"/>
  <c r="P32" i="20"/>
  <c r="O32" i="20"/>
  <c r="N32" i="20"/>
  <c r="L32" i="20"/>
  <c r="K32" i="20"/>
  <c r="J32" i="20"/>
  <c r="H32" i="20"/>
  <c r="G32" i="20"/>
  <c r="F32" i="20"/>
  <c r="D32" i="20"/>
  <c r="C32" i="20"/>
  <c r="B32" i="20"/>
  <c r="AB31" i="20"/>
  <c r="AA31" i="20"/>
  <c r="Z31" i="20"/>
  <c r="X31" i="20"/>
  <c r="W31" i="20"/>
  <c r="V31" i="20"/>
  <c r="T31" i="20"/>
  <c r="S31" i="20"/>
  <c r="R31" i="20"/>
  <c r="P31" i="20"/>
  <c r="O31" i="20"/>
  <c r="N31" i="20"/>
  <c r="L31" i="20"/>
  <c r="K31" i="20"/>
  <c r="J31" i="20"/>
  <c r="H31" i="20"/>
  <c r="G31" i="20"/>
  <c r="F31" i="20"/>
  <c r="D31" i="20"/>
  <c r="C31" i="20"/>
  <c r="B31" i="20"/>
  <c r="AB29" i="20"/>
  <c r="W29" i="20"/>
  <c r="R29" i="20"/>
  <c r="L29" i="20"/>
  <c r="G29" i="20"/>
  <c r="B29" i="20"/>
  <c r="AB12" i="20"/>
  <c r="AA12" i="20"/>
  <c r="AA29" i="20" s="1"/>
  <c r="Z12" i="20"/>
  <c r="Z29" i="20" s="1"/>
  <c r="X12" i="20"/>
  <c r="X29" i="20" s="1"/>
  <c r="W12" i="20"/>
  <c r="V12" i="20"/>
  <c r="V29" i="20" s="1"/>
  <c r="T12" i="20"/>
  <c r="T29" i="20" s="1"/>
  <c r="S12" i="20"/>
  <c r="S29" i="20" s="1"/>
  <c r="R12" i="20"/>
  <c r="P12" i="20"/>
  <c r="P29" i="20" s="1"/>
  <c r="O12" i="20"/>
  <c r="O29" i="20" s="1"/>
  <c r="N12" i="20"/>
  <c r="N29" i="20" s="1"/>
  <c r="L12" i="20"/>
  <c r="K12" i="20"/>
  <c r="K29" i="20" s="1"/>
  <c r="J12" i="20"/>
  <c r="J29" i="20" s="1"/>
  <c r="H12" i="20"/>
  <c r="H29" i="20" s="1"/>
  <c r="G12" i="20"/>
  <c r="F12" i="20"/>
  <c r="F29" i="20" s="1"/>
  <c r="D12" i="20"/>
  <c r="D29" i="20" s="1"/>
  <c r="C12" i="20"/>
  <c r="C29" i="20" s="1"/>
  <c r="B12" i="20"/>
  <c r="X167" i="19"/>
  <c r="W167" i="19"/>
  <c r="V167" i="19"/>
  <c r="T167" i="19"/>
  <c r="S167" i="19"/>
  <c r="R167" i="19"/>
  <c r="P167" i="19"/>
  <c r="O167" i="19"/>
  <c r="N167" i="19"/>
  <c r="L167" i="19"/>
  <c r="K167" i="19"/>
  <c r="J167" i="19"/>
  <c r="H167" i="19"/>
  <c r="G167" i="19"/>
  <c r="F167" i="19"/>
  <c r="D167" i="19"/>
  <c r="C167" i="19"/>
  <c r="B167" i="19"/>
  <c r="X166" i="19"/>
  <c r="W166" i="19"/>
  <c r="V166" i="19"/>
  <c r="T166" i="19"/>
  <c r="S166" i="19"/>
  <c r="R166" i="19"/>
  <c r="P166" i="19"/>
  <c r="O166" i="19"/>
  <c r="N166" i="19"/>
  <c r="L166" i="19"/>
  <c r="K166" i="19"/>
  <c r="J166" i="19"/>
  <c r="H166" i="19"/>
  <c r="G166" i="19"/>
  <c r="F166" i="19"/>
  <c r="D166" i="19"/>
  <c r="C166" i="19"/>
  <c r="B166" i="19"/>
  <c r="X165" i="19"/>
  <c r="W165" i="19"/>
  <c r="V165" i="19"/>
  <c r="T165" i="19"/>
  <c r="S165" i="19"/>
  <c r="R165" i="19"/>
  <c r="P165" i="19"/>
  <c r="O165" i="19"/>
  <c r="N165" i="19"/>
  <c r="L165" i="19"/>
  <c r="K165" i="19"/>
  <c r="J165" i="19"/>
  <c r="H165" i="19"/>
  <c r="G165" i="19"/>
  <c r="F165" i="19"/>
  <c r="D165" i="19"/>
  <c r="C165" i="19"/>
  <c r="B165" i="19"/>
  <c r="X164" i="19"/>
  <c r="W164" i="19"/>
  <c r="V164" i="19"/>
  <c r="T164" i="19"/>
  <c r="S164" i="19"/>
  <c r="R164" i="19"/>
  <c r="P164" i="19"/>
  <c r="O164" i="19"/>
  <c r="N164" i="19"/>
  <c r="L164" i="19"/>
  <c r="K164" i="19"/>
  <c r="J164" i="19"/>
  <c r="H164" i="19"/>
  <c r="G164" i="19"/>
  <c r="F164" i="19"/>
  <c r="D164" i="19"/>
  <c r="C164" i="19"/>
  <c r="B164" i="19"/>
  <c r="X163" i="19"/>
  <c r="W163" i="19"/>
  <c r="V163" i="19"/>
  <c r="T163" i="19"/>
  <c r="S163" i="19"/>
  <c r="R163" i="19"/>
  <c r="P163" i="19"/>
  <c r="O163" i="19"/>
  <c r="N163" i="19"/>
  <c r="L163" i="19"/>
  <c r="K163" i="19"/>
  <c r="J163" i="19"/>
  <c r="H163" i="19"/>
  <c r="G163" i="19"/>
  <c r="F163" i="19"/>
  <c r="D163" i="19"/>
  <c r="C163" i="19"/>
  <c r="B163" i="19"/>
  <c r="X162" i="19"/>
  <c r="W162" i="19"/>
  <c r="V162" i="19"/>
  <c r="T162" i="19"/>
  <c r="S162" i="19"/>
  <c r="R162" i="19"/>
  <c r="P162" i="19"/>
  <c r="O162" i="19"/>
  <c r="N162" i="19"/>
  <c r="L162" i="19"/>
  <c r="K162" i="19"/>
  <c r="J162" i="19"/>
  <c r="H162" i="19"/>
  <c r="G162" i="19"/>
  <c r="F162" i="19"/>
  <c r="D162" i="19"/>
  <c r="C162" i="19"/>
  <c r="B162" i="19"/>
  <c r="X161" i="19"/>
  <c r="W161" i="19"/>
  <c r="V161" i="19"/>
  <c r="T161" i="19"/>
  <c r="S161" i="19"/>
  <c r="R161" i="19"/>
  <c r="P161" i="19"/>
  <c r="O161" i="19"/>
  <c r="N161" i="19"/>
  <c r="L161" i="19"/>
  <c r="K161" i="19"/>
  <c r="J161" i="19"/>
  <c r="H161" i="19"/>
  <c r="G161" i="19"/>
  <c r="F161" i="19"/>
  <c r="D161" i="19"/>
  <c r="C161" i="19"/>
  <c r="B161" i="19"/>
  <c r="X160" i="19"/>
  <c r="W160" i="19"/>
  <c r="V160" i="19"/>
  <c r="T160" i="19"/>
  <c r="S160" i="19"/>
  <c r="R160" i="19"/>
  <c r="P160" i="19"/>
  <c r="O160" i="19"/>
  <c r="N160" i="19"/>
  <c r="L160" i="19"/>
  <c r="K160" i="19"/>
  <c r="J160" i="19"/>
  <c r="H160" i="19"/>
  <c r="G160" i="19"/>
  <c r="F160" i="19"/>
  <c r="D160" i="19"/>
  <c r="C160" i="19"/>
  <c r="B160" i="19"/>
  <c r="X159" i="19"/>
  <c r="W159" i="19"/>
  <c r="V159" i="19"/>
  <c r="T159" i="19"/>
  <c r="S159" i="19"/>
  <c r="R159" i="19"/>
  <c r="P159" i="19"/>
  <c r="O159" i="19"/>
  <c r="N159" i="19"/>
  <c r="L159" i="19"/>
  <c r="K159" i="19"/>
  <c r="J159" i="19"/>
  <c r="H159" i="19"/>
  <c r="G159" i="19"/>
  <c r="F159" i="19"/>
  <c r="D159" i="19"/>
  <c r="C159" i="19"/>
  <c r="B159" i="19"/>
  <c r="X158" i="19"/>
  <c r="W158" i="19"/>
  <c r="V158" i="19"/>
  <c r="T158" i="19"/>
  <c r="S158" i="19"/>
  <c r="R158" i="19"/>
  <c r="P158" i="19"/>
  <c r="O158" i="19"/>
  <c r="N158" i="19"/>
  <c r="L158" i="19"/>
  <c r="K158" i="19"/>
  <c r="J158" i="19"/>
  <c r="H158" i="19"/>
  <c r="G158" i="19"/>
  <c r="F158" i="19"/>
  <c r="D158" i="19"/>
  <c r="C158" i="19"/>
  <c r="B158" i="19"/>
  <c r="X157" i="19"/>
  <c r="W157" i="19"/>
  <c r="V157" i="19"/>
  <c r="T157" i="19"/>
  <c r="S157" i="19"/>
  <c r="R157" i="19"/>
  <c r="P157" i="19"/>
  <c r="O157" i="19"/>
  <c r="N157" i="19"/>
  <c r="L157" i="19"/>
  <c r="K157" i="19"/>
  <c r="J157" i="19"/>
  <c r="H157" i="19"/>
  <c r="G157" i="19"/>
  <c r="F157" i="19"/>
  <c r="D157" i="19"/>
  <c r="C157" i="19"/>
  <c r="B157" i="19"/>
  <c r="X156" i="19"/>
  <c r="W156" i="19"/>
  <c r="V156" i="19"/>
  <c r="S156" i="19"/>
  <c r="R156" i="19"/>
  <c r="P156" i="19"/>
  <c r="O156" i="19"/>
  <c r="N156" i="19"/>
  <c r="L156" i="19"/>
  <c r="K156" i="19"/>
  <c r="J156" i="19"/>
  <c r="H156" i="19"/>
  <c r="G156" i="19"/>
  <c r="F156" i="19"/>
  <c r="D156" i="19"/>
  <c r="C156" i="19"/>
  <c r="B156" i="19"/>
  <c r="X155" i="19"/>
  <c r="W155" i="19"/>
  <c r="V155" i="19"/>
  <c r="T155" i="19"/>
  <c r="S155" i="19"/>
  <c r="R155" i="19"/>
  <c r="P155" i="19"/>
  <c r="O155" i="19"/>
  <c r="N155" i="19"/>
  <c r="L155" i="19"/>
  <c r="K155" i="19"/>
  <c r="J155" i="19"/>
  <c r="H155" i="19"/>
  <c r="G155" i="19"/>
  <c r="F155" i="19"/>
  <c r="D155" i="19"/>
  <c r="C155" i="19"/>
  <c r="B155" i="19"/>
  <c r="X154" i="19"/>
  <c r="W154" i="19"/>
  <c r="V154" i="19"/>
  <c r="T154" i="19"/>
  <c r="S154" i="19"/>
  <c r="R154" i="19"/>
  <c r="P154" i="19"/>
  <c r="O154" i="19"/>
  <c r="N154" i="19"/>
  <c r="L154" i="19"/>
  <c r="K154" i="19"/>
  <c r="J154" i="19"/>
  <c r="H154" i="19"/>
  <c r="G154" i="19"/>
  <c r="F154" i="19"/>
  <c r="D154" i="19"/>
  <c r="C154" i="19"/>
  <c r="B154" i="19"/>
  <c r="X153" i="19"/>
  <c r="W153" i="19"/>
  <c r="V153" i="19"/>
  <c r="T153" i="19"/>
  <c r="S153" i="19"/>
  <c r="R153" i="19"/>
  <c r="P153" i="19"/>
  <c r="O153" i="19"/>
  <c r="N153" i="19"/>
  <c r="L153" i="19"/>
  <c r="K153" i="19"/>
  <c r="J153" i="19"/>
  <c r="H153" i="19"/>
  <c r="G153" i="19"/>
  <c r="F153" i="19"/>
  <c r="D153" i="19"/>
  <c r="C153" i="19"/>
  <c r="B153" i="19"/>
  <c r="X152" i="19"/>
  <c r="W152" i="19"/>
  <c r="V152" i="19"/>
  <c r="T152" i="19"/>
  <c r="S152" i="19"/>
  <c r="R152" i="19"/>
  <c r="P152" i="19"/>
  <c r="O152" i="19"/>
  <c r="N152" i="19"/>
  <c r="L152" i="19"/>
  <c r="K152" i="19"/>
  <c r="J152" i="19"/>
  <c r="H152" i="19"/>
  <c r="G152" i="19"/>
  <c r="F152" i="19"/>
  <c r="D152" i="19"/>
  <c r="C152" i="19"/>
  <c r="B152" i="19"/>
  <c r="X151" i="19"/>
  <c r="W151" i="19"/>
  <c r="V151" i="19"/>
  <c r="T151" i="19"/>
  <c r="S151" i="19"/>
  <c r="R151" i="19"/>
  <c r="P151" i="19"/>
  <c r="O151" i="19"/>
  <c r="N151" i="19"/>
  <c r="L151" i="19"/>
  <c r="K151" i="19"/>
  <c r="J151" i="19"/>
  <c r="H151" i="19"/>
  <c r="G151" i="19"/>
  <c r="F151" i="19"/>
  <c r="D151" i="19"/>
  <c r="C151" i="19"/>
  <c r="B151" i="19"/>
  <c r="X150" i="19"/>
  <c r="W150" i="19"/>
  <c r="V150" i="19"/>
  <c r="T150" i="19"/>
  <c r="S150" i="19"/>
  <c r="R150" i="19"/>
  <c r="P150" i="19"/>
  <c r="O150" i="19"/>
  <c r="N150" i="19"/>
  <c r="L150" i="19"/>
  <c r="K150" i="19"/>
  <c r="J150" i="19"/>
  <c r="H150" i="19"/>
  <c r="G150" i="19"/>
  <c r="F150" i="19"/>
  <c r="D150" i="19"/>
  <c r="C150" i="19"/>
  <c r="B150" i="19"/>
  <c r="X149" i="19"/>
  <c r="W149" i="19"/>
  <c r="V149" i="19"/>
  <c r="T149" i="19"/>
  <c r="S149" i="19"/>
  <c r="R149" i="19"/>
  <c r="P149" i="19"/>
  <c r="O149" i="19"/>
  <c r="N149" i="19"/>
  <c r="L149" i="19"/>
  <c r="K149" i="19"/>
  <c r="J149" i="19"/>
  <c r="H149" i="19"/>
  <c r="G149" i="19"/>
  <c r="F149" i="19"/>
  <c r="D149" i="19"/>
  <c r="C149" i="19"/>
  <c r="B149" i="19"/>
  <c r="X148" i="19"/>
  <c r="W148" i="19"/>
  <c r="V148" i="19"/>
  <c r="T148" i="19"/>
  <c r="S148" i="19"/>
  <c r="R148" i="19"/>
  <c r="P148" i="19"/>
  <c r="O148" i="19"/>
  <c r="N148" i="19"/>
  <c r="L148" i="19"/>
  <c r="K148" i="19"/>
  <c r="J148" i="19"/>
  <c r="H148" i="19"/>
  <c r="G148" i="19"/>
  <c r="F148" i="19"/>
  <c r="D148" i="19"/>
  <c r="C148" i="19"/>
  <c r="B148" i="19"/>
  <c r="X147" i="19"/>
  <c r="W147" i="19"/>
  <c r="V147" i="19"/>
  <c r="T147" i="19"/>
  <c r="S147" i="19"/>
  <c r="R147" i="19"/>
  <c r="P147" i="19"/>
  <c r="O147" i="19"/>
  <c r="N147" i="19"/>
  <c r="L147" i="19"/>
  <c r="K147" i="19"/>
  <c r="J147" i="19"/>
  <c r="H147" i="19"/>
  <c r="G147" i="19"/>
  <c r="F147" i="19"/>
  <c r="D147" i="19"/>
  <c r="C147" i="19"/>
  <c r="B147" i="19"/>
  <c r="AB146" i="19"/>
  <c r="AA146" i="19"/>
  <c r="Z146" i="19"/>
  <c r="X146" i="19"/>
  <c r="W146" i="19"/>
  <c r="V146" i="19"/>
  <c r="T146" i="19"/>
  <c r="S146" i="19"/>
  <c r="R146" i="19"/>
  <c r="P146" i="19"/>
  <c r="O146" i="19"/>
  <c r="N146" i="19"/>
  <c r="L146" i="19"/>
  <c r="K146" i="19"/>
  <c r="J146" i="19"/>
  <c r="H146" i="19"/>
  <c r="G146" i="19"/>
  <c r="F146" i="19"/>
  <c r="D146" i="19"/>
  <c r="C146" i="19"/>
  <c r="B146" i="19"/>
  <c r="X145" i="19"/>
  <c r="W145" i="19"/>
  <c r="V145" i="19"/>
  <c r="T145" i="19"/>
  <c r="S145" i="19"/>
  <c r="R145" i="19"/>
  <c r="P145" i="19"/>
  <c r="O145" i="19"/>
  <c r="N145" i="19"/>
  <c r="L145" i="19"/>
  <c r="K145" i="19"/>
  <c r="J145" i="19"/>
  <c r="H145" i="19"/>
  <c r="G145" i="19"/>
  <c r="F145" i="19"/>
  <c r="D145" i="19"/>
  <c r="C145" i="19"/>
  <c r="B145" i="19"/>
  <c r="X144" i="19"/>
  <c r="W144" i="19"/>
  <c r="V144" i="19"/>
  <c r="T144" i="19"/>
  <c r="S144" i="19"/>
  <c r="R144" i="19"/>
  <c r="P144" i="19"/>
  <c r="O144" i="19"/>
  <c r="N144" i="19"/>
  <c r="L144" i="19"/>
  <c r="K144" i="19"/>
  <c r="J144" i="19"/>
  <c r="H144" i="19"/>
  <c r="G144" i="19"/>
  <c r="F144" i="19"/>
  <c r="D144" i="19"/>
  <c r="C144" i="19"/>
  <c r="B144" i="19"/>
  <c r="X123" i="19"/>
  <c r="W123" i="19"/>
  <c r="V123" i="19"/>
  <c r="T123" i="19"/>
  <c r="S123" i="19"/>
  <c r="R123" i="19"/>
  <c r="P123" i="19"/>
  <c r="O123" i="19"/>
  <c r="N123" i="19"/>
  <c r="L123" i="19"/>
  <c r="K123" i="19"/>
  <c r="J123" i="19"/>
  <c r="H123" i="19"/>
  <c r="G123" i="19"/>
  <c r="F123" i="19"/>
  <c r="D123" i="19"/>
  <c r="C123" i="19"/>
  <c r="B123" i="19"/>
  <c r="X122" i="19"/>
  <c r="W122" i="19"/>
  <c r="V122" i="19"/>
  <c r="T122" i="19"/>
  <c r="S122" i="19"/>
  <c r="R122" i="19"/>
  <c r="P122" i="19"/>
  <c r="O122" i="19"/>
  <c r="N122" i="19"/>
  <c r="L122" i="19"/>
  <c r="K122" i="19"/>
  <c r="J122" i="19"/>
  <c r="H122" i="19"/>
  <c r="G122" i="19"/>
  <c r="F122" i="19"/>
  <c r="D122" i="19"/>
  <c r="C122" i="19"/>
  <c r="B122" i="19"/>
  <c r="X121" i="19"/>
  <c r="W121" i="19"/>
  <c r="V121" i="19"/>
  <c r="T121" i="19"/>
  <c r="S121" i="19"/>
  <c r="R121" i="19"/>
  <c r="P121" i="19"/>
  <c r="O121" i="19"/>
  <c r="N121" i="19"/>
  <c r="L121" i="19"/>
  <c r="K121" i="19"/>
  <c r="J121" i="19"/>
  <c r="H121" i="19"/>
  <c r="G121" i="19"/>
  <c r="F121" i="19"/>
  <c r="D121" i="19"/>
  <c r="C121" i="19"/>
  <c r="B121" i="19"/>
  <c r="X120" i="19"/>
  <c r="W120" i="19"/>
  <c r="V120" i="19"/>
  <c r="T120" i="19"/>
  <c r="S120" i="19"/>
  <c r="R120" i="19"/>
  <c r="P120" i="19"/>
  <c r="O120" i="19"/>
  <c r="N120" i="19"/>
  <c r="L120" i="19"/>
  <c r="K120" i="19"/>
  <c r="J120" i="19"/>
  <c r="H120" i="19"/>
  <c r="G120" i="19"/>
  <c r="F120" i="19"/>
  <c r="D120" i="19"/>
  <c r="C120" i="19"/>
  <c r="B120" i="19"/>
  <c r="X119" i="19"/>
  <c r="W119" i="19"/>
  <c r="V119" i="19"/>
  <c r="T119" i="19"/>
  <c r="S119" i="19"/>
  <c r="R119" i="19"/>
  <c r="P119" i="19"/>
  <c r="O119" i="19"/>
  <c r="N119" i="19"/>
  <c r="L119" i="19"/>
  <c r="K119" i="19"/>
  <c r="J119" i="19"/>
  <c r="H119" i="19"/>
  <c r="G119" i="19"/>
  <c r="F119" i="19"/>
  <c r="D119" i="19"/>
  <c r="C119" i="19"/>
  <c r="B119" i="19"/>
  <c r="X118" i="19"/>
  <c r="W118" i="19"/>
  <c r="V118" i="19"/>
  <c r="T118" i="19"/>
  <c r="S118" i="19"/>
  <c r="R118" i="19"/>
  <c r="P118" i="19"/>
  <c r="O118" i="19"/>
  <c r="N118" i="19"/>
  <c r="L118" i="19"/>
  <c r="K118" i="19"/>
  <c r="J118" i="19"/>
  <c r="H118" i="19"/>
  <c r="G118" i="19"/>
  <c r="F118" i="19"/>
  <c r="D118" i="19"/>
  <c r="C118" i="19"/>
  <c r="B118" i="19"/>
  <c r="X117" i="19"/>
  <c r="W117" i="19"/>
  <c r="V117" i="19"/>
  <c r="T117" i="19"/>
  <c r="S117" i="19"/>
  <c r="R117" i="19"/>
  <c r="P117" i="19"/>
  <c r="O117" i="19"/>
  <c r="N117" i="19"/>
  <c r="L117" i="19"/>
  <c r="K117" i="19"/>
  <c r="J117" i="19"/>
  <c r="H117" i="19"/>
  <c r="G117" i="19"/>
  <c r="F117" i="19"/>
  <c r="D117" i="19"/>
  <c r="C117" i="19"/>
  <c r="B117" i="19"/>
  <c r="X116" i="19"/>
  <c r="W116" i="19"/>
  <c r="V116" i="19"/>
  <c r="T116" i="19"/>
  <c r="S116" i="19"/>
  <c r="R116" i="19"/>
  <c r="P116" i="19"/>
  <c r="O116" i="19"/>
  <c r="N116" i="19"/>
  <c r="L116" i="19"/>
  <c r="K116" i="19"/>
  <c r="J116" i="19"/>
  <c r="H116" i="19"/>
  <c r="G116" i="19"/>
  <c r="F116" i="19"/>
  <c r="D116" i="19"/>
  <c r="C116" i="19"/>
  <c r="B116" i="19"/>
  <c r="X115" i="19"/>
  <c r="W115" i="19"/>
  <c r="V115" i="19"/>
  <c r="T115" i="19"/>
  <c r="S115" i="19"/>
  <c r="R115" i="19"/>
  <c r="P115" i="19"/>
  <c r="O115" i="19"/>
  <c r="N115" i="19"/>
  <c r="L115" i="19"/>
  <c r="K115" i="19"/>
  <c r="J115" i="19"/>
  <c r="H115" i="19"/>
  <c r="G115" i="19"/>
  <c r="F115" i="19"/>
  <c r="D115" i="19"/>
  <c r="C115" i="19"/>
  <c r="B115" i="19"/>
  <c r="X114" i="19"/>
  <c r="W114" i="19"/>
  <c r="V114" i="19"/>
  <c r="T114" i="19"/>
  <c r="S114" i="19"/>
  <c r="R114" i="19"/>
  <c r="P114" i="19"/>
  <c r="O114" i="19"/>
  <c r="N114" i="19"/>
  <c r="L114" i="19"/>
  <c r="K114" i="19"/>
  <c r="J114" i="19"/>
  <c r="H114" i="19"/>
  <c r="G114" i="19"/>
  <c r="F114" i="19"/>
  <c r="D114" i="19"/>
  <c r="C114" i="19"/>
  <c r="B114" i="19"/>
  <c r="X113" i="19"/>
  <c r="W113" i="19"/>
  <c r="V113" i="19"/>
  <c r="T113" i="19"/>
  <c r="S113" i="19"/>
  <c r="R113" i="19"/>
  <c r="P113" i="19"/>
  <c r="O113" i="19"/>
  <c r="N113" i="19"/>
  <c r="L113" i="19"/>
  <c r="K113" i="19"/>
  <c r="J113" i="19"/>
  <c r="H113" i="19"/>
  <c r="G113" i="19"/>
  <c r="F113" i="19"/>
  <c r="D113" i="19"/>
  <c r="C113" i="19"/>
  <c r="B113" i="19"/>
  <c r="X112" i="19"/>
  <c r="W112" i="19"/>
  <c r="V112" i="19"/>
  <c r="S112" i="19"/>
  <c r="R112" i="19"/>
  <c r="P112" i="19"/>
  <c r="O112" i="19"/>
  <c r="N112" i="19"/>
  <c r="L112" i="19"/>
  <c r="K112" i="19"/>
  <c r="J112" i="19"/>
  <c r="H112" i="19"/>
  <c r="G112" i="19"/>
  <c r="F112" i="19"/>
  <c r="D112" i="19"/>
  <c r="C112" i="19"/>
  <c r="B112" i="19"/>
  <c r="X111" i="19"/>
  <c r="W111" i="19"/>
  <c r="V111" i="19"/>
  <c r="T111" i="19"/>
  <c r="S111" i="19"/>
  <c r="R111" i="19"/>
  <c r="P111" i="19"/>
  <c r="O111" i="19"/>
  <c r="N111" i="19"/>
  <c r="L111" i="19"/>
  <c r="K111" i="19"/>
  <c r="J111" i="19"/>
  <c r="H111" i="19"/>
  <c r="G111" i="19"/>
  <c r="F111" i="19"/>
  <c r="D111" i="19"/>
  <c r="C111" i="19"/>
  <c r="B111" i="19"/>
  <c r="X110" i="19"/>
  <c r="W110" i="19"/>
  <c r="V110" i="19"/>
  <c r="T110" i="19"/>
  <c r="S110" i="19"/>
  <c r="R110" i="19"/>
  <c r="P110" i="19"/>
  <c r="O110" i="19"/>
  <c r="N110" i="19"/>
  <c r="L110" i="19"/>
  <c r="K110" i="19"/>
  <c r="J110" i="19"/>
  <c r="H110" i="19"/>
  <c r="G110" i="19"/>
  <c r="F110" i="19"/>
  <c r="D110" i="19"/>
  <c r="C110" i="19"/>
  <c r="B110" i="19"/>
  <c r="X109" i="19"/>
  <c r="W109" i="19"/>
  <c r="V109" i="19"/>
  <c r="T109" i="19"/>
  <c r="S109" i="19"/>
  <c r="R109" i="19"/>
  <c r="P109" i="19"/>
  <c r="O109" i="19"/>
  <c r="N109" i="19"/>
  <c r="L109" i="19"/>
  <c r="K109" i="19"/>
  <c r="J109" i="19"/>
  <c r="H109" i="19"/>
  <c r="G109" i="19"/>
  <c r="F109" i="19"/>
  <c r="D109" i="19"/>
  <c r="C109" i="19"/>
  <c r="B109" i="19"/>
  <c r="X108" i="19"/>
  <c r="W108" i="19"/>
  <c r="V108" i="19"/>
  <c r="T108" i="19"/>
  <c r="S108" i="19"/>
  <c r="R108" i="19"/>
  <c r="P108" i="19"/>
  <c r="O108" i="19"/>
  <c r="N108" i="19"/>
  <c r="L108" i="19"/>
  <c r="K108" i="19"/>
  <c r="J108" i="19"/>
  <c r="H108" i="19"/>
  <c r="G108" i="19"/>
  <c r="F108" i="19"/>
  <c r="D108" i="19"/>
  <c r="C108" i="19"/>
  <c r="B108" i="19"/>
  <c r="X107" i="19"/>
  <c r="W107" i="19"/>
  <c r="V107" i="19"/>
  <c r="T107" i="19"/>
  <c r="S107" i="19"/>
  <c r="R107" i="19"/>
  <c r="P107" i="19"/>
  <c r="O107" i="19"/>
  <c r="N107" i="19"/>
  <c r="L107" i="19"/>
  <c r="K107" i="19"/>
  <c r="J107" i="19"/>
  <c r="H107" i="19"/>
  <c r="G107" i="19"/>
  <c r="F107" i="19"/>
  <c r="D107" i="19"/>
  <c r="C107" i="19"/>
  <c r="B107" i="19"/>
  <c r="X106" i="19"/>
  <c r="W106" i="19"/>
  <c r="V106" i="19"/>
  <c r="T106" i="19"/>
  <c r="S106" i="19"/>
  <c r="R106" i="19"/>
  <c r="P106" i="19"/>
  <c r="O106" i="19"/>
  <c r="N106" i="19"/>
  <c r="L106" i="19"/>
  <c r="K106" i="19"/>
  <c r="J106" i="19"/>
  <c r="H106" i="19"/>
  <c r="G106" i="19"/>
  <c r="F106" i="19"/>
  <c r="D106" i="19"/>
  <c r="C106" i="19"/>
  <c r="B106" i="19"/>
  <c r="X105" i="19"/>
  <c r="W105" i="19"/>
  <c r="V105" i="19"/>
  <c r="T105" i="19"/>
  <c r="S105" i="19"/>
  <c r="R105" i="19"/>
  <c r="P105" i="19"/>
  <c r="O105" i="19"/>
  <c r="N105" i="19"/>
  <c r="L105" i="19"/>
  <c r="K105" i="19"/>
  <c r="J105" i="19"/>
  <c r="H105" i="19"/>
  <c r="G105" i="19"/>
  <c r="F105" i="19"/>
  <c r="D105" i="19"/>
  <c r="C105" i="19"/>
  <c r="B105" i="19"/>
  <c r="X104" i="19"/>
  <c r="W104" i="19"/>
  <c r="V104" i="19"/>
  <c r="T104" i="19"/>
  <c r="S104" i="19"/>
  <c r="R104" i="19"/>
  <c r="P104" i="19"/>
  <c r="O104" i="19"/>
  <c r="N104" i="19"/>
  <c r="L104" i="19"/>
  <c r="K104" i="19"/>
  <c r="J104" i="19"/>
  <c r="H104" i="19"/>
  <c r="G104" i="19"/>
  <c r="F104" i="19"/>
  <c r="D104" i="19"/>
  <c r="C104" i="19"/>
  <c r="B104" i="19"/>
  <c r="X103" i="19"/>
  <c r="W103" i="19"/>
  <c r="V103" i="19"/>
  <c r="T103" i="19"/>
  <c r="S103" i="19"/>
  <c r="R103" i="19"/>
  <c r="P103" i="19"/>
  <c r="O103" i="19"/>
  <c r="N103" i="19"/>
  <c r="L103" i="19"/>
  <c r="K103" i="19"/>
  <c r="J103" i="19"/>
  <c r="H103" i="19"/>
  <c r="G103" i="19"/>
  <c r="F103" i="19"/>
  <c r="D103" i="19"/>
  <c r="C103" i="19"/>
  <c r="B103" i="19"/>
  <c r="AB102" i="19"/>
  <c r="AA102" i="19"/>
  <c r="Z102" i="19"/>
  <c r="X102" i="19"/>
  <c r="W102" i="19"/>
  <c r="V102" i="19"/>
  <c r="T102" i="19"/>
  <c r="S102" i="19"/>
  <c r="R102" i="19"/>
  <c r="P102" i="19"/>
  <c r="O102" i="19"/>
  <c r="N102" i="19"/>
  <c r="L102" i="19"/>
  <c r="K102" i="19"/>
  <c r="J102" i="19"/>
  <c r="H102" i="19"/>
  <c r="G102" i="19"/>
  <c r="F102" i="19"/>
  <c r="D102" i="19"/>
  <c r="C102" i="19"/>
  <c r="B102" i="19"/>
  <c r="X101" i="19"/>
  <c r="W101" i="19"/>
  <c r="V101" i="19"/>
  <c r="T101" i="19"/>
  <c r="S101" i="19"/>
  <c r="R101" i="19"/>
  <c r="P101" i="19"/>
  <c r="O101" i="19"/>
  <c r="N101" i="19"/>
  <c r="L101" i="19"/>
  <c r="K101" i="19"/>
  <c r="J101" i="19"/>
  <c r="H101" i="19"/>
  <c r="G101" i="19"/>
  <c r="F101" i="19"/>
  <c r="D101" i="19"/>
  <c r="C101" i="19"/>
  <c r="B101" i="19"/>
  <c r="X100" i="19"/>
  <c r="W100" i="19"/>
  <c r="V100" i="19"/>
  <c r="T100" i="19"/>
  <c r="S100" i="19"/>
  <c r="R100" i="19"/>
  <c r="P100" i="19"/>
  <c r="O100" i="19"/>
  <c r="N100" i="19"/>
  <c r="L100" i="19"/>
  <c r="K100" i="19"/>
  <c r="J100" i="19"/>
  <c r="H100" i="19"/>
  <c r="G100" i="19"/>
  <c r="F100" i="19"/>
  <c r="D100" i="19"/>
  <c r="C100" i="19"/>
  <c r="B100" i="19"/>
  <c r="Z98" i="19"/>
  <c r="T98" i="19"/>
  <c r="O98" i="19"/>
  <c r="J98" i="19"/>
  <c r="D98" i="19"/>
  <c r="AB54" i="19"/>
  <c r="AB142" i="19" s="1"/>
  <c r="AA54" i="19"/>
  <c r="AA142" i="19" s="1"/>
  <c r="Z54" i="19"/>
  <c r="Z142" i="19" s="1"/>
  <c r="X54" i="19"/>
  <c r="X98" i="19" s="1"/>
  <c r="W54" i="19"/>
  <c r="W142" i="19" s="1"/>
  <c r="V54" i="19"/>
  <c r="V142" i="19" s="1"/>
  <c r="T54" i="19"/>
  <c r="T142" i="19" s="1"/>
  <c r="S54" i="19"/>
  <c r="S98" i="19" s="1"/>
  <c r="R54" i="19"/>
  <c r="R142" i="19" s="1"/>
  <c r="P54" i="19"/>
  <c r="P142" i="19" s="1"/>
  <c r="O54" i="19"/>
  <c r="O142" i="19" s="1"/>
  <c r="N54" i="19"/>
  <c r="N98" i="19" s="1"/>
  <c r="L54" i="19"/>
  <c r="L142" i="19" s="1"/>
  <c r="K54" i="19"/>
  <c r="K142" i="19" s="1"/>
  <c r="J54" i="19"/>
  <c r="J142" i="19" s="1"/>
  <c r="H54" i="19"/>
  <c r="H98" i="19" s="1"/>
  <c r="G54" i="19"/>
  <c r="G142" i="19" s="1"/>
  <c r="F54" i="19"/>
  <c r="F142" i="19" s="1"/>
  <c r="D54" i="19"/>
  <c r="D142" i="19" s="1"/>
  <c r="C54" i="19"/>
  <c r="C142" i="19" s="1"/>
  <c r="B54" i="19"/>
  <c r="B142" i="19" s="1"/>
  <c r="AB11" i="19"/>
  <c r="AB98" i="19" s="1"/>
  <c r="AA11" i="19"/>
  <c r="AA98" i="19" s="1"/>
  <c r="Z11" i="19"/>
  <c r="X11" i="19"/>
  <c r="W11" i="19"/>
  <c r="W98" i="19" s="1"/>
  <c r="V11" i="19"/>
  <c r="V98" i="19" s="1"/>
  <c r="T11" i="19"/>
  <c r="S11" i="19"/>
  <c r="R11" i="19"/>
  <c r="R98" i="19" s="1"/>
  <c r="P11" i="19"/>
  <c r="P98" i="19" s="1"/>
  <c r="O11" i="19"/>
  <c r="N11" i="19"/>
  <c r="L11" i="19"/>
  <c r="L98" i="19" s="1"/>
  <c r="K11" i="19"/>
  <c r="K98" i="19" s="1"/>
  <c r="J11" i="19"/>
  <c r="H11" i="19"/>
  <c r="G11" i="19"/>
  <c r="G98" i="19" s="1"/>
  <c r="F11" i="19"/>
  <c r="F98" i="19" s="1"/>
  <c r="D11" i="19"/>
  <c r="C11" i="19"/>
  <c r="C98" i="19" s="1"/>
  <c r="B11" i="19"/>
  <c r="B98" i="19" s="1"/>
  <c r="AB170" i="18"/>
  <c r="AA170" i="18"/>
  <c r="Z170" i="18"/>
  <c r="X170" i="18"/>
  <c r="W170" i="18"/>
  <c r="V170" i="18"/>
  <c r="T170" i="18"/>
  <c r="S170" i="18"/>
  <c r="R170" i="18"/>
  <c r="P170" i="18"/>
  <c r="O170" i="18"/>
  <c r="N170" i="18"/>
  <c r="L170" i="18"/>
  <c r="K170" i="18"/>
  <c r="J170" i="18"/>
  <c r="H170" i="18"/>
  <c r="G170" i="18"/>
  <c r="F170" i="18"/>
  <c r="D170" i="18"/>
  <c r="C170" i="18"/>
  <c r="B170" i="18"/>
  <c r="AB169" i="18"/>
  <c r="AA169" i="18"/>
  <c r="Z169" i="18"/>
  <c r="X169" i="18"/>
  <c r="W169" i="18"/>
  <c r="V169" i="18"/>
  <c r="T169" i="18"/>
  <c r="S169" i="18"/>
  <c r="R169" i="18"/>
  <c r="P169" i="18"/>
  <c r="O169" i="18"/>
  <c r="N169" i="18"/>
  <c r="L169" i="18"/>
  <c r="K169" i="18"/>
  <c r="J169" i="18"/>
  <c r="H169" i="18"/>
  <c r="G169" i="18"/>
  <c r="F169" i="18"/>
  <c r="D169" i="18"/>
  <c r="C169" i="18"/>
  <c r="B169" i="18"/>
  <c r="AB168" i="18"/>
  <c r="AA168" i="18"/>
  <c r="Z168" i="18"/>
  <c r="X168" i="18"/>
  <c r="W168" i="18"/>
  <c r="V168" i="18"/>
  <c r="T168" i="18"/>
  <c r="S168" i="18"/>
  <c r="R168" i="18"/>
  <c r="P168" i="18"/>
  <c r="O168" i="18"/>
  <c r="N168" i="18"/>
  <c r="L168" i="18"/>
  <c r="K168" i="18"/>
  <c r="J168" i="18"/>
  <c r="H168" i="18"/>
  <c r="G168" i="18"/>
  <c r="F168" i="18"/>
  <c r="D168" i="18"/>
  <c r="C168" i="18"/>
  <c r="B168" i="18"/>
  <c r="AB167" i="18"/>
  <c r="AA167" i="18"/>
  <c r="Z167" i="18"/>
  <c r="X167" i="18"/>
  <c r="W167" i="18"/>
  <c r="V167" i="18"/>
  <c r="T167" i="18"/>
  <c r="S167" i="18"/>
  <c r="R167" i="18"/>
  <c r="P167" i="18"/>
  <c r="O167" i="18"/>
  <c r="N167" i="18"/>
  <c r="L167" i="18"/>
  <c r="K167" i="18"/>
  <c r="J167" i="18"/>
  <c r="H167" i="18"/>
  <c r="G167" i="18"/>
  <c r="F167" i="18"/>
  <c r="D167" i="18"/>
  <c r="C167" i="18"/>
  <c r="B167" i="18"/>
  <c r="AB166" i="18"/>
  <c r="AA166" i="18"/>
  <c r="Z166" i="18"/>
  <c r="X166" i="18"/>
  <c r="W166" i="18"/>
  <c r="V166" i="18"/>
  <c r="T166" i="18"/>
  <c r="S166" i="18"/>
  <c r="R166" i="18"/>
  <c r="P166" i="18"/>
  <c r="O166" i="18"/>
  <c r="N166" i="18"/>
  <c r="L166" i="18"/>
  <c r="K166" i="18"/>
  <c r="J166" i="18"/>
  <c r="H166" i="18"/>
  <c r="G166" i="18"/>
  <c r="F166" i="18"/>
  <c r="D166" i="18"/>
  <c r="C166" i="18"/>
  <c r="B166" i="18"/>
  <c r="AB165" i="18"/>
  <c r="AA165" i="18"/>
  <c r="Z165" i="18"/>
  <c r="X165" i="18"/>
  <c r="W165" i="18"/>
  <c r="V165" i="18"/>
  <c r="T165" i="18"/>
  <c r="S165" i="18"/>
  <c r="R165" i="18"/>
  <c r="P165" i="18"/>
  <c r="O165" i="18"/>
  <c r="N165" i="18"/>
  <c r="L165" i="18"/>
  <c r="K165" i="18"/>
  <c r="J165" i="18"/>
  <c r="H165" i="18"/>
  <c r="G165" i="18"/>
  <c r="F165" i="18"/>
  <c r="D165" i="18"/>
  <c r="C165" i="18"/>
  <c r="B165" i="18"/>
  <c r="AB164" i="18"/>
  <c r="AA164" i="18"/>
  <c r="Z164" i="18"/>
  <c r="X164" i="18"/>
  <c r="W164" i="18"/>
  <c r="V164" i="18"/>
  <c r="T164" i="18"/>
  <c r="S164" i="18"/>
  <c r="R164" i="18"/>
  <c r="P164" i="18"/>
  <c r="O164" i="18"/>
  <c r="N164" i="18"/>
  <c r="L164" i="18"/>
  <c r="K164" i="18"/>
  <c r="J164" i="18"/>
  <c r="H164" i="18"/>
  <c r="G164" i="18"/>
  <c r="F164" i="18"/>
  <c r="D164" i="18"/>
  <c r="C164" i="18"/>
  <c r="B164" i="18"/>
  <c r="AB163" i="18"/>
  <c r="AA163" i="18"/>
  <c r="Z163" i="18"/>
  <c r="X163" i="18"/>
  <c r="W163" i="18"/>
  <c r="V163" i="18"/>
  <c r="T163" i="18"/>
  <c r="S163" i="18"/>
  <c r="R163" i="18"/>
  <c r="P163" i="18"/>
  <c r="O163" i="18"/>
  <c r="N163" i="18"/>
  <c r="L163" i="18"/>
  <c r="K163" i="18"/>
  <c r="J163" i="18"/>
  <c r="H163" i="18"/>
  <c r="G163" i="18"/>
  <c r="F163" i="18"/>
  <c r="D163" i="18"/>
  <c r="C163" i="18"/>
  <c r="B163" i="18"/>
  <c r="AB162" i="18"/>
  <c r="AA162" i="18"/>
  <c r="Z162" i="18"/>
  <c r="X162" i="18"/>
  <c r="W162" i="18"/>
  <c r="V162" i="18"/>
  <c r="T162" i="18"/>
  <c r="S162" i="18"/>
  <c r="R162" i="18"/>
  <c r="P162" i="18"/>
  <c r="O162" i="18"/>
  <c r="N162" i="18"/>
  <c r="L162" i="18"/>
  <c r="K162" i="18"/>
  <c r="J162" i="18"/>
  <c r="H162" i="18"/>
  <c r="G162" i="18"/>
  <c r="F162" i="18"/>
  <c r="D162" i="18"/>
  <c r="C162" i="18"/>
  <c r="B162" i="18"/>
  <c r="AB161" i="18"/>
  <c r="AA161" i="18"/>
  <c r="Z161" i="18"/>
  <c r="X161" i="18"/>
  <c r="W161" i="18"/>
  <c r="V161" i="18"/>
  <c r="T161" i="18"/>
  <c r="S161" i="18"/>
  <c r="R161" i="18"/>
  <c r="P161" i="18"/>
  <c r="O161" i="18"/>
  <c r="N161" i="18"/>
  <c r="L161" i="18"/>
  <c r="K161" i="18"/>
  <c r="J161" i="18"/>
  <c r="H161" i="18"/>
  <c r="G161" i="18"/>
  <c r="F161" i="18"/>
  <c r="D161" i="18"/>
  <c r="C161" i="18"/>
  <c r="B161" i="18"/>
  <c r="AB160" i="18"/>
  <c r="AA160" i="18"/>
  <c r="Z160" i="18"/>
  <c r="X160" i="18"/>
  <c r="W160" i="18"/>
  <c r="V160" i="18"/>
  <c r="T160" i="18"/>
  <c r="S160" i="18"/>
  <c r="R160" i="18"/>
  <c r="P160" i="18"/>
  <c r="O160" i="18"/>
  <c r="N160" i="18"/>
  <c r="L160" i="18"/>
  <c r="K160" i="18"/>
  <c r="J160" i="18"/>
  <c r="H160" i="18"/>
  <c r="G160" i="18"/>
  <c r="F160" i="18"/>
  <c r="D160" i="18"/>
  <c r="C160" i="18"/>
  <c r="B160" i="18"/>
  <c r="AB159" i="18"/>
  <c r="AA159" i="18"/>
  <c r="Z159" i="18"/>
  <c r="X159" i="18"/>
  <c r="W159" i="18"/>
  <c r="V159" i="18"/>
  <c r="T159" i="18"/>
  <c r="S159" i="18"/>
  <c r="R159" i="18"/>
  <c r="P159" i="18"/>
  <c r="O159" i="18"/>
  <c r="N159" i="18"/>
  <c r="L159" i="18"/>
  <c r="K159" i="18"/>
  <c r="J159" i="18"/>
  <c r="H159" i="18"/>
  <c r="G159" i="18"/>
  <c r="F159" i="18"/>
  <c r="D159" i="18"/>
  <c r="C159" i="18"/>
  <c r="B159" i="18"/>
  <c r="AB158" i="18"/>
  <c r="AA158" i="18"/>
  <c r="Z158" i="18"/>
  <c r="X158" i="18"/>
  <c r="W158" i="18"/>
  <c r="V158" i="18"/>
  <c r="T158" i="18"/>
  <c r="S158" i="18"/>
  <c r="R158" i="18"/>
  <c r="P158" i="18"/>
  <c r="O158" i="18"/>
  <c r="N158" i="18"/>
  <c r="L158" i="18"/>
  <c r="K158" i="18"/>
  <c r="J158" i="18"/>
  <c r="H158" i="18"/>
  <c r="G158" i="18"/>
  <c r="F158" i="18"/>
  <c r="D158" i="18"/>
  <c r="C158" i="18"/>
  <c r="B158" i="18"/>
  <c r="AB157" i="18"/>
  <c r="AA157" i="18"/>
  <c r="Z157" i="18"/>
  <c r="X157" i="18"/>
  <c r="W157" i="18"/>
  <c r="V157" i="18"/>
  <c r="T157" i="18"/>
  <c r="S157" i="18"/>
  <c r="R157" i="18"/>
  <c r="P157" i="18"/>
  <c r="O157" i="18"/>
  <c r="N157" i="18"/>
  <c r="L157" i="18"/>
  <c r="K157" i="18"/>
  <c r="J157" i="18"/>
  <c r="H157" i="18"/>
  <c r="G157" i="18"/>
  <c r="F157" i="18"/>
  <c r="D157" i="18"/>
  <c r="C157" i="18"/>
  <c r="B157" i="18"/>
  <c r="AB156" i="18"/>
  <c r="AA156" i="18"/>
  <c r="Z156" i="18"/>
  <c r="X156" i="18"/>
  <c r="W156" i="18"/>
  <c r="V156" i="18"/>
  <c r="T156" i="18"/>
  <c r="S156" i="18"/>
  <c r="R156" i="18"/>
  <c r="P156" i="18"/>
  <c r="O156" i="18"/>
  <c r="N156" i="18"/>
  <c r="L156" i="18"/>
  <c r="K156" i="18"/>
  <c r="J156" i="18"/>
  <c r="H156" i="18"/>
  <c r="G156" i="18"/>
  <c r="F156" i="18"/>
  <c r="D156" i="18"/>
  <c r="C156" i="18"/>
  <c r="B156" i="18"/>
  <c r="AB155" i="18"/>
  <c r="AA155" i="18"/>
  <c r="Z155" i="18"/>
  <c r="X155" i="18"/>
  <c r="W155" i="18"/>
  <c r="V155" i="18"/>
  <c r="T155" i="18"/>
  <c r="S155" i="18"/>
  <c r="R155" i="18"/>
  <c r="P155" i="18"/>
  <c r="O155" i="18"/>
  <c r="N155" i="18"/>
  <c r="L155" i="18"/>
  <c r="K155" i="18"/>
  <c r="J155" i="18"/>
  <c r="H155" i="18"/>
  <c r="G155" i="18"/>
  <c r="F155" i="18"/>
  <c r="D155" i="18"/>
  <c r="C155" i="18"/>
  <c r="B155" i="18"/>
  <c r="AB154" i="18"/>
  <c r="AA154" i="18"/>
  <c r="Z154" i="18"/>
  <c r="X154" i="18"/>
  <c r="W154" i="18"/>
  <c r="V154" i="18"/>
  <c r="T154" i="18"/>
  <c r="S154" i="18"/>
  <c r="R154" i="18"/>
  <c r="P154" i="18"/>
  <c r="O154" i="18"/>
  <c r="N154" i="18"/>
  <c r="L154" i="18"/>
  <c r="K154" i="18"/>
  <c r="J154" i="18"/>
  <c r="H154" i="18"/>
  <c r="G154" i="18"/>
  <c r="F154" i="18"/>
  <c r="D154" i="18"/>
  <c r="C154" i="18"/>
  <c r="B154" i="18"/>
  <c r="AB153" i="18"/>
  <c r="AA153" i="18"/>
  <c r="Z153" i="18"/>
  <c r="X153" i="18"/>
  <c r="W153" i="18"/>
  <c r="V153" i="18"/>
  <c r="T153" i="18"/>
  <c r="S153" i="18"/>
  <c r="R153" i="18"/>
  <c r="P153" i="18"/>
  <c r="O153" i="18"/>
  <c r="N153" i="18"/>
  <c r="L153" i="18"/>
  <c r="K153" i="18"/>
  <c r="J153" i="18"/>
  <c r="H153" i="18"/>
  <c r="G153" i="18"/>
  <c r="F153" i="18"/>
  <c r="D153" i="18"/>
  <c r="C153" i="18"/>
  <c r="B153" i="18"/>
  <c r="AB152" i="18"/>
  <c r="AA152" i="18"/>
  <c r="Z152" i="18"/>
  <c r="X152" i="18"/>
  <c r="W152" i="18"/>
  <c r="V152" i="18"/>
  <c r="T152" i="18"/>
  <c r="S152" i="18"/>
  <c r="R152" i="18"/>
  <c r="P152" i="18"/>
  <c r="O152" i="18"/>
  <c r="N152" i="18"/>
  <c r="L152" i="18"/>
  <c r="K152" i="18"/>
  <c r="J152" i="18"/>
  <c r="H152" i="18"/>
  <c r="G152" i="18"/>
  <c r="F152" i="18"/>
  <c r="D152" i="18"/>
  <c r="C152" i="18"/>
  <c r="B152" i="18"/>
  <c r="AB151" i="18"/>
  <c r="AA151" i="18"/>
  <c r="Z151" i="18"/>
  <c r="X151" i="18"/>
  <c r="W151" i="18"/>
  <c r="V151" i="18"/>
  <c r="T151" i="18"/>
  <c r="S151" i="18"/>
  <c r="R151" i="18"/>
  <c r="P151" i="18"/>
  <c r="O151" i="18"/>
  <c r="N151" i="18"/>
  <c r="L151" i="18"/>
  <c r="K151" i="18"/>
  <c r="J151" i="18"/>
  <c r="H151" i="18"/>
  <c r="G151" i="18"/>
  <c r="F151" i="18"/>
  <c r="D151" i="18"/>
  <c r="C151" i="18"/>
  <c r="B151" i="18"/>
  <c r="AB150" i="18"/>
  <c r="AA150" i="18"/>
  <c r="Z150" i="18"/>
  <c r="X150" i="18"/>
  <c r="W150" i="18"/>
  <c r="V150" i="18"/>
  <c r="T150" i="18"/>
  <c r="S150" i="18"/>
  <c r="R150" i="18"/>
  <c r="P150" i="18"/>
  <c r="O150" i="18"/>
  <c r="N150" i="18"/>
  <c r="L150" i="18"/>
  <c r="K150" i="18"/>
  <c r="J150" i="18"/>
  <c r="H150" i="18"/>
  <c r="G150" i="18"/>
  <c r="F150" i="18"/>
  <c r="D150" i="18"/>
  <c r="C150" i="18"/>
  <c r="B150" i="18"/>
  <c r="AB149" i="18"/>
  <c r="AA149" i="18"/>
  <c r="Z149" i="18"/>
  <c r="X149" i="18"/>
  <c r="W149" i="18"/>
  <c r="V149" i="18"/>
  <c r="T149" i="18"/>
  <c r="S149" i="18"/>
  <c r="R149" i="18"/>
  <c r="P149" i="18"/>
  <c r="O149" i="18"/>
  <c r="N149" i="18"/>
  <c r="L149" i="18"/>
  <c r="K149" i="18"/>
  <c r="J149" i="18"/>
  <c r="H149" i="18"/>
  <c r="G149" i="18"/>
  <c r="F149" i="18"/>
  <c r="D149" i="18"/>
  <c r="C149" i="18"/>
  <c r="B149" i="18"/>
  <c r="AB148" i="18"/>
  <c r="AA148" i="18"/>
  <c r="Z148" i="18"/>
  <c r="X148" i="18"/>
  <c r="W148" i="18"/>
  <c r="V148" i="18"/>
  <c r="T148" i="18"/>
  <c r="S148" i="18"/>
  <c r="R148" i="18"/>
  <c r="P148" i="18"/>
  <c r="O148" i="18"/>
  <c r="N148" i="18"/>
  <c r="L148" i="18"/>
  <c r="K148" i="18"/>
  <c r="J148" i="18"/>
  <c r="H148" i="18"/>
  <c r="G148" i="18"/>
  <c r="F148" i="18"/>
  <c r="D148" i="18"/>
  <c r="C148" i="18"/>
  <c r="B148" i="18"/>
  <c r="AB147" i="18"/>
  <c r="AA147" i="18"/>
  <c r="Z147" i="18"/>
  <c r="X147" i="18"/>
  <c r="W147" i="18"/>
  <c r="V147" i="18"/>
  <c r="T147" i="18"/>
  <c r="S147" i="18"/>
  <c r="R147" i="18"/>
  <c r="P147" i="18"/>
  <c r="O147" i="18"/>
  <c r="N147" i="18"/>
  <c r="L147" i="18"/>
  <c r="K147" i="18"/>
  <c r="J147" i="18"/>
  <c r="H147" i="18"/>
  <c r="G147" i="18"/>
  <c r="F147" i="18"/>
  <c r="D147" i="18"/>
  <c r="C147" i="18"/>
  <c r="B147" i="18"/>
  <c r="AB146" i="18"/>
  <c r="AA146" i="18"/>
  <c r="Z146" i="18"/>
  <c r="X146" i="18"/>
  <c r="W146" i="18"/>
  <c r="V146" i="18"/>
  <c r="T146" i="18"/>
  <c r="S146" i="18"/>
  <c r="R146" i="18"/>
  <c r="P146" i="18"/>
  <c r="O146" i="18"/>
  <c r="N146" i="18"/>
  <c r="L146" i="18"/>
  <c r="K146" i="18"/>
  <c r="J146" i="18"/>
  <c r="H146" i="18"/>
  <c r="G146" i="18"/>
  <c r="F146" i="18"/>
  <c r="D146" i="18"/>
  <c r="C146" i="18"/>
  <c r="B146" i="18"/>
  <c r="AB145" i="18"/>
  <c r="AA145" i="18"/>
  <c r="Z145" i="18"/>
  <c r="X145" i="18"/>
  <c r="W145" i="18"/>
  <c r="V145" i="18"/>
  <c r="T145" i="18"/>
  <c r="S145" i="18"/>
  <c r="R145" i="18"/>
  <c r="P145" i="18"/>
  <c r="O145" i="18"/>
  <c r="N145" i="18"/>
  <c r="L145" i="18"/>
  <c r="K145" i="18"/>
  <c r="J145" i="18"/>
  <c r="H145" i="18"/>
  <c r="G145" i="18"/>
  <c r="F145" i="18"/>
  <c r="D145" i="18"/>
  <c r="C145" i="18"/>
  <c r="B145" i="18"/>
  <c r="AB144" i="18"/>
  <c r="AA144" i="18"/>
  <c r="Z144" i="18"/>
  <c r="X144" i="18"/>
  <c r="W144" i="18"/>
  <c r="V144" i="18"/>
  <c r="T144" i="18"/>
  <c r="S144" i="18"/>
  <c r="R144" i="18"/>
  <c r="P144" i="18"/>
  <c r="O144" i="18"/>
  <c r="N144" i="18"/>
  <c r="L144" i="18"/>
  <c r="K144" i="18"/>
  <c r="J144" i="18"/>
  <c r="H144" i="18"/>
  <c r="G144" i="18"/>
  <c r="F144" i="18"/>
  <c r="D144" i="18"/>
  <c r="C144" i="18"/>
  <c r="B144" i="18"/>
  <c r="AB126" i="18"/>
  <c r="AA126" i="18"/>
  <c r="Z126" i="18"/>
  <c r="X126" i="18"/>
  <c r="W126" i="18"/>
  <c r="V126" i="18"/>
  <c r="T126" i="18"/>
  <c r="S126" i="18"/>
  <c r="R126" i="18"/>
  <c r="P126" i="18"/>
  <c r="O126" i="18"/>
  <c r="N126" i="18"/>
  <c r="L126" i="18"/>
  <c r="K126" i="18"/>
  <c r="J126" i="18"/>
  <c r="H126" i="18"/>
  <c r="G126" i="18"/>
  <c r="F126" i="18"/>
  <c r="D126" i="18"/>
  <c r="C126" i="18"/>
  <c r="B126" i="18"/>
  <c r="AB125" i="18"/>
  <c r="AA125" i="18"/>
  <c r="Z125" i="18"/>
  <c r="X125" i="18"/>
  <c r="W125" i="18"/>
  <c r="V125" i="18"/>
  <c r="T125" i="18"/>
  <c r="S125" i="18"/>
  <c r="R125" i="18"/>
  <c r="P125" i="18"/>
  <c r="O125" i="18"/>
  <c r="N125" i="18"/>
  <c r="L125" i="18"/>
  <c r="K125" i="18"/>
  <c r="J125" i="18"/>
  <c r="H125" i="18"/>
  <c r="G125" i="18"/>
  <c r="F125" i="18"/>
  <c r="D125" i="18"/>
  <c r="C125" i="18"/>
  <c r="B125" i="18"/>
  <c r="AB124" i="18"/>
  <c r="AA124" i="18"/>
  <c r="Z124" i="18"/>
  <c r="X124" i="18"/>
  <c r="W124" i="18"/>
  <c r="V124" i="18"/>
  <c r="T124" i="18"/>
  <c r="S124" i="18"/>
  <c r="R124" i="18"/>
  <c r="P124" i="18"/>
  <c r="O124" i="18"/>
  <c r="N124" i="18"/>
  <c r="L124" i="18"/>
  <c r="K124" i="18"/>
  <c r="J124" i="18"/>
  <c r="H124" i="18"/>
  <c r="G124" i="18"/>
  <c r="F124" i="18"/>
  <c r="D124" i="18"/>
  <c r="C124" i="18"/>
  <c r="B124" i="18"/>
  <c r="AB123" i="18"/>
  <c r="AA123" i="18"/>
  <c r="Z123" i="18"/>
  <c r="X123" i="18"/>
  <c r="W123" i="18"/>
  <c r="V123" i="18"/>
  <c r="T123" i="18"/>
  <c r="S123" i="18"/>
  <c r="R123" i="18"/>
  <c r="P123" i="18"/>
  <c r="O123" i="18"/>
  <c r="N123" i="18"/>
  <c r="L123" i="18"/>
  <c r="K123" i="18"/>
  <c r="J123" i="18"/>
  <c r="H123" i="18"/>
  <c r="G123" i="18"/>
  <c r="F123" i="18"/>
  <c r="D123" i="18"/>
  <c r="C123" i="18"/>
  <c r="B123" i="18"/>
  <c r="AB122" i="18"/>
  <c r="AA122" i="18"/>
  <c r="Z122" i="18"/>
  <c r="X122" i="18"/>
  <c r="W122" i="18"/>
  <c r="V122" i="18"/>
  <c r="T122" i="18"/>
  <c r="S122" i="18"/>
  <c r="R122" i="18"/>
  <c r="P122" i="18"/>
  <c r="O122" i="18"/>
  <c r="N122" i="18"/>
  <c r="L122" i="18"/>
  <c r="K122" i="18"/>
  <c r="J122" i="18"/>
  <c r="H122" i="18"/>
  <c r="G122" i="18"/>
  <c r="F122" i="18"/>
  <c r="D122" i="18"/>
  <c r="C122" i="18"/>
  <c r="B122" i="18"/>
  <c r="AB121" i="18"/>
  <c r="AA121" i="18"/>
  <c r="Z121" i="18"/>
  <c r="X121" i="18"/>
  <c r="W121" i="18"/>
  <c r="V121" i="18"/>
  <c r="T121" i="18"/>
  <c r="S121" i="18"/>
  <c r="R121" i="18"/>
  <c r="P121" i="18"/>
  <c r="O121" i="18"/>
  <c r="N121" i="18"/>
  <c r="L121" i="18"/>
  <c r="K121" i="18"/>
  <c r="J121" i="18"/>
  <c r="H121" i="18"/>
  <c r="G121" i="18"/>
  <c r="F121" i="18"/>
  <c r="D121" i="18"/>
  <c r="C121" i="18"/>
  <c r="B121" i="18"/>
  <c r="AB120" i="18"/>
  <c r="AA120" i="18"/>
  <c r="Z120" i="18"/>
  <c r="X120" i="18"/>
  <c r="W120" i="18"/>
  <c r="V120" i="18"/>
  <c r="T120" i="18"/>
  <c r="S120" i="18"/>
  <c r="R120" i="18"/>
  <c r="P120" i="18"/>
  <c r="O120" i="18"/>
  <c r="N120" i="18"/>
  <c r="L120" i="18"/>
  <c r="K120" i="18"/>
  <c r="J120" i="18"/>
  <c r="H120" i="18"/>
  <c r="G120" i="18"/>
  <c r="F120" i="18"/>
  <c r="D120" i="18"/>
  <c r="C120" i="18"/>
  <c r="B120" i="18"/>
  <c r="AB119" i="18"/>
  <c r="AA119" i="18"/>
  <c r="Z119" i="18"/>
  <c r="X119" i="18"/>
  <c r="W119" i="18"/>
  <c r="V119" i="18"/>
  <c r="T119" i="18"/>
  <c r="S119" i="18"/>
  <c r="R119" i="18"/>
  <c r="P119" i="18"/>
  <c r="O119" i="18"/>
  <c r="N119" i="18"/>
  <c r="L119" i="18"/>
  <c r="K119" i="18"/>
  <c r="J119" i="18"/>
  <c r="H119" i="18"/>
  <c r="G119" i="18"/>
  <c r="F119" i="18"/>
  <c r="D119" i="18"/>
  <c r="C119" i="18"/>
  <c r="B119" i="18"/>
  <c r="AB118" i="18"/>
  <c r="AA118" i="18"/>
  <c r="Z118" i="18"/>
  <c r="X118" i="18"/>
  <c r="W118" i="18"/>
  <c r="V118" i="18"/>
  <c r="T118" i="18"/>
  <c r="S118" i="18"/>
  <c r="R118" i="18"/>
  <c r="P118" i="18"/>
  <c r="O118" i="18"/>
  <c r="N118" i="18"/>
  <c r="L118" i="18"/>
  <c r="K118" i="18"/>
  <c r="J118" i="18"/>
  <c r="H118" i="18"/>
  <c r="G118" i="18"/>
  <c r="F118" i="18"/>
  <c r="D118" i="18"/>
  <c r="C118" i="18"/>
  <c r="B118" i="18"/>
  <c r="AB117" i="18"/>
  <c r="AA117" i="18"/>
  <c r="Z117" i="18"/>
  <c r="X117" i="18"/>
  <c r="W117" i="18"/>
  <c r="V117" i="18"/>
  <c r="T117" i="18"/>
  <c r="S117" i="18"/>
  <c r="R117" i="18"/>
  <c r="P117" i="18"/>
  <c r="O117" i="18"/>
  <c r="N117" i="18"/>
  <c r="L117" i="18"/>
  <c r="K117" i="18"/>
  <c r="J117" i="18"/>
  <c r="H117" i="18"/>
  <c r="G117" i="18"/>
  <c r="F117" i="18"/>
  <c r="D117" i="18"/>
  <c r="C117" i="18"/>
  <c r="B117" i="18"/>
  <c r="AB116" i="18"/>
  <c r="AA116" i="18"/>
  <c r="Z116" i="18"/>
  <c r="X116" i="18"/>
  <c r="W116" i="18"/>
  <c r="V116" i="18"/>
  <c r="T116" i="18"/>
  <c r="S116" i="18"/>
  <c r="R116" i="18"/>
  <c r="P116" i="18"/>
  <c r="O116" i="18"/>
  <c r="N116" i="18"/>
  <c r="L116" i="18"/>
  <c r="K116" i="18"/>
  <c r="J116" i="18"/>
  <c r="H116" i="18"/>
  <c r="G116" i="18"/>
  <c r="F116" i="18"/>
  <c r="D116" i="18"/>
  <c r="C116" i="18"/>
  <c r="B116" i="18"/>
  <c r="AB115" i="18"/>
  <c r="AA115" i="18"/>
  <c r="Z115" i="18"/>
  <c r="X115" i="18"/>
  <c r="W115" i="18"/>
  <c r="V115" i="18"/>
  <c r="T115" i="18"/>
  <c r="S115" i="18"/>
  <c r="R115" i="18"/>
  <c r="P115" i="18"/>
  <c r="O115" i="18"/>
  <c r="N115" i="18"/>
  <c r="L115" i="18"/>
  <c r="K115" i="18"/>
  <c r="J115" i="18"/>
  <c r="H115" i="18"/>
  <c r="G115" i="18"/>
  <c r="F115" i="18"/>
  <c r="D115" i="18"/>
  <c r="C115" i="18"/>
  <c r="B115" i="18"/>
  <c r="AB114" i="18"/>
  <c r="AA114" i="18"/>
  <c r="Z114" i="18"/>
  <c r="X114" i="18"/>
  <c r="W114" i="18"/>
  <c r="V114" i="18"/>
  <c r="T114" i="18"/>
  <c r="S114" i="18"/>
  <c r="R114" i="18"/>
  <c r="P114" i="18"/>
  <c r="O114" i="18"/>
  <c r="N114" i="18"/>
  <c r="L114" i="18"/>
  <c r="K114" i="18"/>
  <c r="J114" i="18"/>
  <c r="H114" i="18"/>
  <c r="G114" i="18"/>
  <c r="F114" i="18"/>
  <c r="D114" i="18"/>
  <c r="C114" i="18"/>
  <c r="B114" i="18"/>
  <c r="AB113" i="18"/>
  <c r="AA113" i="18"/>
  <c r="Z113" i="18"/>
  <c r="X113" i="18"/>
  <c r="W113" i="18"/>
  <c r="V113" i="18"/>
  <c r="T113" i="18"/>
  <c r="S113" i="18"/>
  <c r="R113" i="18"/>
  <c r="P113" i="18"/>
  <c r="O113" i="18"/>
  <c r="N113" i="18"/>
  <c r="L113" i="18"/>
  <c r="K113" i="18"/>
  <c r="J113" i="18"/>
  <c r="H113" i="18"/>
  <c r="G113" i="18"/>
  <c r="F113" i="18"/>
  <c r="D113" i="18"/>
  <c r="C113" i="18"/>
  <c r="B113" i="18"/>
  <c r="AB112" i="18"/>
  <c r="AA112" i="18"/>
  <c r="Z112" i="18"/>
  <c r="X112" i="18"/>
  <c r="W112" i="18"/>
  <c r="V112" i="18"/>
  <c r="T112" i="18"/>
  <c r="S112" i="18"/>
  <c r="R112" i="18"/>
  <c r="P112" i="18"/>
  <c r="O112" i="18"/>
  <c r="N112" i="18"/>
  <c r="L112" i="18"/>
  <c r="K112" i="18"/>
  <c r="J112" i="18"/>
  <c r="H112" i="18"/>
  <c r="G112" i="18"/>
  <c r="F112" i="18"/>
  <c r="D112" i="18"/>
  <c r="C112" i="18"/>
  <c r="B112" i="18"/>
  <c r="AB111" i="18"/>
  <c r="AA111" i="18"/>
  <c r="Z111" i="18"/>
  <c r="X111" i="18"/>
  <c r="W111" i="18"/>
  <c r="V111" i="18"/>
  <c r="T111" i="18"/>
  <c r="S111" i="18"/>
  <c r="R111" i="18"/>
  <c r="P111" i="18"/>
  <c r="O111" i="18"/>
  <c r="N111" i="18"/>
  <c r="L111" i="18"/>
  <c r="K111" i="18"/>
  <c r="J111" i="18"/>
  <c r="H111" i="18"/>
  <c r="G111" i="18"/>
  <c r="F111" i="18"/>
  <c r="D111" i="18"/>
  <c r="C111" i="18"/>
  <c r="B111" i="18"/>
  <c r="AB110" i="18"/>
  <c r="AA110" i="18"/>
  <c r="Z110" i="18"/>
  <c r="X110" i="18"/>
  <c r="W110" i="18"/>
  <c r="V110" i="18"/>
  <c r="T110" i="18"/>
  <c r="S110" i="18"/>
  <c r="R110" i="18"/>
  <c r="P110" i="18"/>
  <c r="O110" i="18"/>
  <c r="N110" i="18"/>
  <c r="L110" i="18"/>
  <c r="K110" i="18"/>
  <c r="J110" i="18"/>
  <c r="H110" i="18"/>
  <c r="G110" i="18"/>
  <c r="F110" i="18"/>
  <c r="D110" i="18"/>
  <c r="C110" i="18"/>
  <c r="B110" i="18"/>
  <c r="AB109" i="18"/>
  <c r="AA109" i="18"/>
  <c r="Z109" i="18"/>
  <c r="X109" i="18"/>
  <c r="W109" i="18"/>
  <c r="V109" i="18"/>
  <c r="T109" i="18"/>
  <c r="S109" i="18"/>
  <c r="R109" i="18"/>
  <c r="P109" i="18"/>
  <c r="O109" i="18"/>
  <c r="N109" i="18"/>
  <c r="L109" i="18"/>
  <c r="K109" i="18"/>
  <c r="J109" i="18"/>
  <c r="H109" i="18"/>
  <c r="G109" i="18"/>
  <c r="F109" i="18"/>
  <c r="D109" i="18"/>
  <c r="C109" i="18"/>
  <c r="B109" i="18"/>
  <c r="AB108" i="18"/>
  <c r="AA108" i="18"/>
  <c r="Z108" i="18"/>
  <c r="X108" i="18"/>
  <c r="W108" i="18"/>
  <c r="V108" i="18"/>
  <c r="T108" i="18"/>
  <c r="S108" i="18"/>
  <c r="R108" i="18"/>
  <c r="P108" i="18"/>
  <c r="O108" i="18"/>
  <c r="N108" i="18"/>
  <c r="L108" i="18"/>
  <c r="K108" i="18"/>
  <c r="J108" i="18"/>
  <c r="H108" i="18"/>
  <c r="G108" i="18"/>
  <c r="F108" i="18"/>
  <c r="D108" i="18"/>
  <c r="C108" i="18"/>
  <c r="B108" i="18"/>
  <c r="AB107" i="18"/>
  <c r="AA107" i="18"/>
  <c r="Z107" i="18"/>
  <c r="X107" i="18"/>
  <c r="W107" i="18"/>
  <c r="V107" i="18"/>
  <c r="T107" i="18"/>
  <c r="S107" i="18"/>
  <c r="R107" i="18"/>
  <c r="P107" i="18"/>
  <c r="O107" i="18"/>
  <c r="N107" i="18"/>
  <c r="L107" i="18"/>
  <c r="K107" i="18"/>
  <c r="J107" i="18"/>
  <c r="H107" i="18"/>
  <c r="G107" i="18"/>
  <c r="F107" i="18"/>
  <c r="D107" i="18"/>
  <c r="C107" i="18"/>
  <c r="B107" i="18"/>
  <c r="AB106" i="18"/>
  <c r="AA106" i="18"/>
  <c r="Z106" i="18"/>
  <c r="X106" i="18"/>
  <c r="W106" i="18"/>
  <c r="V106" i="18"/>
  <c r="T106" i="18"/>
  <c r="S106" i="18"/>
  <c r="R106" i="18"/>
  <c r="P106" i="18"/>
  <c r="O106" i="18"/>
  <c r="N106" i="18"/>
  <c r="L106" i="18"/>
  <c r="K106" i="18"/>
  <c r="J106" i="18"/>
  <c r="H106" i="18"/>
  <c r="G106" i="18"/>
  <c r="F106" i="18"/>
  <c r="D106" i="18"/>
  <c r="C106" i="18"/>
  <c r="B106" i="18"/>
  <c r="AB105" i="18"/>
  <c r="AA105" i="18"/>
  <c r="Z105" i="18"/>
  <c r="X105" i="18"/>
  <c r="W105" i="18"/>
  <c r="V105" i="18"/>
  <c r="T105" i="18"/>
  <c r="S105" i="18"/>
  <c r="R105" i="18"/>
  <c r="P105" i="18"/>
  <c r="O105" i="18"/>
  <c r="N105" i="18"/>
  <c r="L105" i="18"/>
  <c r="K105" i="18"/>
  <c r="J105" i="18"/>
  <c r="H105" i="18"/>
  <c r="G105" i="18"/>
  <c r="F105" i="18"/>
  <c r="D105" i="18"/>
  <c r="C105" i="18"/>
  <c r="B105" i="18"/>
  <c r="AB104" i="18"/>
  <c r="AA104" i="18"/>
  <c r="Z104" i="18"/>
  <c r="X104" i="18"/>
  <c r="W104" i="18"/>
  <c r="V104" i="18"/>
  <c r="T104" i="18"/>
  <c r="S104" i="18"/>
  <c r="R104" i="18"/>
  <c r="P104" i="18"/>
  <c r="O104" i="18"/>
  <c r="N104" i="18"/>
  <c r="L104" i="18"/>
  <c r="K104" i="18"/>
  <c r="J104" i="18"/>
  <c r="H104" i="18"/>
  <c r="G104" i="18"/>
  <c r="F104" i="18"/>
  <c r="D104" i="18"/>
  <c r="C104" i="18"/>
  <c r="B104" i="18"/>
  <c r="AB103" i="18"/>
  <c r="AA103" i="18"/>
  <c r="Z103" i="18"/>
  <c r="X103" i="18"/>
  <c r="W103" i="18"/>
  <c r="V103" i="18"/>
  <c r="T103" i="18"/>
  <c r="S103" i="18"/>
  <c r="R103" i="18"/>
  <c r="P103" i="18"/>
  <c r="O103" i="18"/>
  <c r="N103" i="18"/>
  <c r="L103" i="18"/>
  <c r="K103" i="18"/>
  <c r="J103" i="18"/>
  <c r="H103" i="18"/>
  <c r="G103" i="18"/>
  <c r="F103" i="18"/>
  <c r="D103" i="18"/>
  <c r="C103" i="18"/>
  <c r="B103" i="18"/>
  <c r="AB102" i="18"/>
  <c r="AA102" i="18"/>
  <c r="Z102" i="18"/>
  <c r="X102" i="18"/>
  <c r="W102" i="18"/>
  <c r="V102" i="18"/>
  <c r="T102" i="18"/>
  <c r="S102" i="18"/>
  <c r="R102" i="18"/>
  <c r="P102" i="18"/>
  <c r="O102" i="18"/>
  <c r="N102" i="18"/>
  <c r="L102" i="18"/>
  <c r="K102" i="18"/>
  <c r="J102" i="18"/>
  <c r="H102" i="18"/>
  <c r="G102" i="18"/>
  <c r="F102" i="18"/>
  <c r="D102" i="18"/>
  <c r="C102" i="18"/>
  <c r="B102" i="18"/>
  <c r="AB101" i="18"/>
  <c r="AA101" i="18"/>
  <c r="Z101" i="18"/>
  <c r="X101" i="18"/>
  <c r="W101" i="18"/>
  <c r="V101" i="18"/>
  <c r="T101" i="18"/>
  <c r="S101" i="18"/>
  <c r="R101" i="18"/>
  <c r="P101" i="18"/>
  <c r="O101" i="18"/>
  <c r="N101" i="18"/>
  <c r="L101" i="18"/>
  <c r="K101" i="18"/>
  <c r="J101" i="18"/>
  <c r="H101" i="18"/>
  <c r="G101" i="18"/>
  <c r="F101" i="18"/>
  <c r="D101" i="18"/>
  <c r="C101" i="18"/>
  <c r="B101" i="18"/>
  <c r="AB100" i="18"/>
  <c r="AA100" i="18"/>
  <c r="Z100" i="18"/>
  <c r="X100" i="18"/>
  <c r="W100" i="18"/>
  <c r="V100" i="18"/>
  <c r="T100" i="18"/>
  <c r="S100" i="18"/>
  <c r="R100" i="18"/>
  <c r="P100" i="18"/>
  <c r="O100" i="18"/>
  <c r="N100" i="18"/>
  <c r="L100" i="18"/>
  <c r="K100" i="18"/>
  <c r="J100" i="18"/>
  <c r="H100" i="18"/>
  <c r="G100" i="18"/>
  <c r="F100" i="18"/>
  <c r="D100" i="18"/>
  <c r="C100" i="18"/>
  <c r="B100" i="18"/>
  <c r="Z98" i="18"/>
  <c r="T98" i="18"/>
  <c r="O98" i="18"/>
  <c r="J98" i="18"/>
  <c r="D98" i="18"/>
  <c r="AB54" i="18"/>
  <c r="AA54" i="18"/>
  <c r="AA142" i="18" s="1"/>
  <c r="Z54" i="18"/>
  <c r="X54" i="18"/>
  <c r="X142" i="18" s="1"/>
  <c r="W54" i="18"/>
  <c r="V54" i="18"/>
  <c r="V142" i="18" s="1"/>
  <c r="T54" i="18"/>
  <c r="S54" i="18"/>
  <c r="S142" i="18" s="1"/>
  <c r="R54" i="18"/>
  <c r="P54" i="18"/>
  <c r="P142" i="18" s="1"/>
  <c r="O54" i="18"/>
  <c r="N54" i="18"/>
  <c r="N142" i="18" s="1"/>
  <c r="L54" i="18"/>
  <c r="K54" i="18"/>
  <c r="K142" i="18" s="1"/>
  <c r="J54" i="18"/>
  <c r="H54" i="18"/>
  <c r="H142" i="18" s="1"/>
  <c r="G54" i="18"/>
  <c r="F54" i="18"/>
  <c r="F142" i="18" s="1"/>
  <c r="D54" i="18"/>
  <c r="C54" i="18"/>
  <c r="C142" i="18" s="1"/>
  <c r="B54" i="18"/>
  <c r="AB11" i="18"/>
  <c r="AB142" i="18" s="1"/>
  <c r="AA11" i="18"/>
  <c r="Z11" i="18"/>
  <c r="Z142" i="18" s="1"/>
  <c r="X11" i="18"/>
  <c r="X98" i="18" s="1"/>
  <c r="W11" i="18"/>
  <c r="W142" i="18" s="1"/>
  <c r="V11" i="18"/>
  <c r="T11" i="18"/>
  <c r="T142" i="18" s="1"/>
  <c r="S11" i="18"/>
  <c r="S98" i="18" s="1"/>
  <c r="R11" i="18"/>
  <c r="R142" i="18" s="1"/>
  <c r="P11" i="18"/>
  <c r="O11" i="18"/>
  <c r="O142" i="18" s="1"/>
  <c r="N11" i="18"/>
  <c r="N98" i="18" s="1"/>
  <c r="L11" i="18"/>
  <c r="L142" i="18" s="1"/>
  <c r="K11" i="18"/>
  <c r="K98" i="18" s="1"/>
  <c r="J11" i="18"/>
  <c r="J142" i="18" s="1"/>
  <c r="H11" i="18"/>
  <c r="H98" i="18" s="1"/>
  <c r="G11" i="18"/>
  <c r="G142" i="18" s="1"/>
  <c r="F11" i="18"/>
  <c r="F98" i="18" s="1"/>
  <c r="D11" i="18"/>
  <c r="D142" i="18" s="1"/>
  <c r="C11" i="18"/>
  <c r="C98" i="18" s="1"/>
  <c r="B11" i="18"/>
  <c r="B142" i="18" s="1"/>
  <c r="AB170" i="17"/>
  <c r="AA170" i="17"/>
  <c r="Z170" i="17"/>
  <c r="X170" i="17"/>
  <c r="W170" i="17"/>
  <c r="V170" i="17"/>
  <c r="T170" i="17"/>
  <c r="S170" i="17"/>
  <c r="R170" i="17"/>
  <c r="P170" i="17"/>
  <c r="O170" i="17"/>
  <c r="N170" i="17"/>
  <c r="L170" i="17"/>
  <c r="K170" i="17"/>
  <c r="J170" i="17"/>
  <c r="H170" i="17"/>
  <c r="G170" i="17"/>
  <c r="F170" i="17"/>
  <c r="D170" i="17"/>
  <c r="C170" i="17"/>
  <c r="B170" i="17"/>
  <c r="AB169" i="17"/>
  <c r="AA169" i="17"/>
  <c r="Z169" i="17"/>
  <c r="X169" i="17"/>
  <c r="W169" i="17"/>
  <c r="V169" i="17"/>
  <c r="T169" i="17"/>
  <c r="S169" i="17"/>
  <c r="R169" i="17"/>
  <c r="P169" i="17"/>
  <c r="O169" i="17"/>
  <c r="N169" i="17"/>
  <c r="L169" i="17"/>
  <c r="K169" i="17"/>
  <c r="J169" i="17"/>
  <c r="H169" i="17"/>
  <c r="G169" i="17"/>
  <c r="F169" i="17"/>
  <c r="D169" i="17"/>
  <c r="C169" i="17"/>
  <c r="B169" i="17"/>
  <c r="AB168" i="17"/>
  <c r="AA168" i="17"/>
  <c r="Z168" i="17"/>
  <c r="X168" i="17"/>
  <c r="W168" i="17"/>
  <c r="V168" i="17"/>
  <c r="T168" i="17"/>
  <c r="S168" i="17"/>
  <c r="R168" i="17"/>
  <c r="P168" i="17"/>
  <c r="O168" i="17"/>
  <c r="N168" i="17"/>
  <c r="L168" i="17"/>
  <c r="K168" i="17"/>
  <c r="J168" i="17"/>
  <c r="H168" i="17"/>
  <c r="G168" i="17"/>
  <c r="F168" i="17"/>
  <c r="D168" i="17"/>
  <c r="C168" i="17"/>
  <c r="B168" i="17"/>
  <c r="AB167" i="17"/>
  <c r="AA167" i="17"/>
  <c r="Z167" i="17"/>
  <c r="X167" i="17"/>
  <c r="W167" i="17"/>
  <c r="V167" i="17"/>
  <c r="T167" i="17"/>
  <c r="S167" i="17"/>
  <c r="R167" i="17"/>
  <c r="P167" i="17"/>
  <c r="O167" i="17"/>
  <c r="N167" i="17"/>
  <c r="L167" i="17"/>
  <c r="K167" i="17"/>
  <c r="J167" i="17"/>
  <c r="H167" i="17"/>
  <c r="G167" i="17"/>
  <c r="F167" i="17"/>
  <c r="D167" i="17"/>
  <c r="C167" i="17"/>
  <c r="B167" i="17"/>
  <c r="AB166" i="17"/>
  <c r="AA166" i="17"/>
  <c r="Z166" i="17"/>
  <c r="X166" i="17"/>
  <c r="W166" i="17"/>
  <c r="V166" i="17"/>
  <c r="T166" i="17"/>
  <c r="S166" i="17"/>
  <c r="R166" i="17"/>
  <c r="P166" i="17"/>
  <c r="O166" i="17"/>
  <c r="N166" i="17"/>
  <c r="L166" i="17"/>
  <c r="K166" i="17"/>
  <c r="J166" i="17"/>
  <c r="H166" i="17"/>
  <c r="G166" i="17"/>
  <c r="F166" i="17"/>
  <c r="D166" i="17"/>
  <c r="C166" i="17"/>
  <c r="B166" i="17"/>
  <c r="AB165" i="17"/>
  <c r="AA165" i="17"/>
  <c r="Z165" i="17"/>
  <c r="X165" i="17"/>
  <c r="W165" i="17"/>
  <c r="V165" i="17"/>
  <c r="T165" i="17"/>
  <c r="S165" i="17"/>
  <c r="R165" i="17"/>
  <c r="P165" i="17"/>
  <c r="O165" i="17"/>
  <c r="N165" i="17"/>
  <c r="L165" i="17"/>
  <c r="K165" i="17"/>
  <c r="J165" i="17"/>
  <c r="H165" i="17"/>
  <c r="G165" i="17"/>
  <c r="F165" i="17"/>
  <c r="D165" i="17"/>
  <c r="C165" i="17"/>
  <c r="B165" i="17"/>
  <c r="AB164" i="17"/>
  <c r="AA164" i="17"/>
  <c r="Z164" i="17"/>
  <c r="X164" i="17"/>
  <c r="W164" i="17"/>
  <c r="V164" i="17"/>
  <c r="T164" i="17"/>
  <c r="S164" i="17"/>
  <c r="R164" i="17"/>
  <c r="P164" i="17"/>
  <c r="O164" i="17"/>
  <c r="N164" i="17"/>
  <c r="L164" i="17"/>
  <c r="K164" i="17"/>
  <c r="J164" i="17"/>
  <c r="H164" i="17"/>
  <c r="G164" i="17"/>
  <c r="F164" i="17"/>
  <c r="D164" i="17"/>
  <c r="C164" i="17"/>
  <c r="B164" i="17"/>
  <c r="AB163" i="17"/>
  <c r="AA163" i="17"/>
  <c r="Z163" i="17"/>
  <c r="X163" i="17"/>
  <c r="W163" i="17"/>
  <c r="V163" i="17"/>
  <c r="T163" i="17"/>
  <c r="S163" i="17"/>
  <c r="R163" i="17"/>
  <c r="P163" i="17"/>
  <c r="O163" i="17"/>
  <c r="N163" i="17"/>
  <c r="L163" i="17"/>
  <c r="K163" i="17"/>
  <c r="J163" i="17"/>
  <c r="H163" i="17"/>
  <c r="G163" i="17"/>
  <c r="F163" i="17"/>
  <c r="D163" i="17"/>
  <c r="C163" i="17"/>
  <c r="B163" i="17"/>
  <c r="AB162" i="17"/>
  <c r="AA162" i="17"/>
  <c r="Z162" i="17"/>
  <c r="X162" i="17"/>
  <c r="W162" i="17"/>
  <c r="V162" i="17"/>
  <c r="T162" i="17"/>
  <c r="S162" i="17"/>
  <c r="R162" i="17"/>
  <c r="P162" i="17"/>
  <c r="O162" i="17"/>
  <c r="N162" i="17"/>
  <c r="L162" i="17"/>
  <c r="K162" i="17"/>
  <c r="J162" i="17"/>
  <c r="H162" i="17"/>
  <c r="G162" i="17"/>
  <c r="F162" i="17"/>
  <c r="D162" i="17"/>
  <c r="C162" i="17"/>
  <c r="B162" i="17"/>
  <c r="AB161" i="17"/>
  <c r="AA161" i="17"/>
  <c r="Z161" i="17"/>
  <c r="X161" i="17"/>
  <c r="W161" i="17"/>
  <c r="V161" i="17"/>
  <c r="T161" i="17"/>
  <c r="S161" i="17"/>
  <c r="R161" i="17"/>
  <c r="P161" i="17"/>
  <c r="O161" i="17"/>
  <c r="N161" i="17"/>
  <c r="L161" i="17"/>
  <c r="K161" i="17"/>
  <c r="J161" i="17"/>
  <c r="H161" i="17"/>
  <c r="G161" i="17"/>
  <c r="F161" i="17"/>
  <c r="D161" i="17"/>
  <c r="C161" i="17"/>
  <c r="B161" i="17"/>
  <c r="AB160" i="17"/>
  <c r="AA160" i="17"/>
  <c r="Z160" i="17"/>
  <c r="X160" i="17"/>
  <c r="W160" i="17"/>
  <c r="V160" i="17"/>
  <c r="T160" i="17"/>
  <c r="S160" i="17"/>
  <c r="R160" i="17"/>
  <c r="P160" i="17"/>
  <c r="O160" i="17"/>
  <c r="N160" i="17"/>
  <c r="L160" i="17"/>
  <c r="K160" i="17"/>
  <c r="J160" i="17"/>
  <c r="H160" i="17"/>
  <c r="G160" i="17"/>
  <c r="F160" i="17"/>
  <c r="D160" i="17"/>
  <c r="C160" i="17"/>
  <c r="B160" i="17"/>
  <c r="AB159" i="17"/>
  <c r="AA159" i="17"/>
  <c r="Z159" i="17"/>
  <c r="X159" i="17"/>
  <c r="W159" i="17"/>
  <c r="V159" i="17"/>
  <c r="T159" i="17"/>
  <c r="S159" i="17"/>
  <c r="R159" i="17"/>
  <c r="P159" i="17"/>
  <c r="O159" i="17"/>
  <c r="N159" i="17"/>
  <c r="L159" i="17"/>
  <c r="K159" i="17"/>
  <c r="J159" i="17"/>
  <c r="H159" i="17"/>
  <c r="G159" i="17"/>
  <c r="F159" i="17"/>
  <c r="D159" i="17"/>
  <c r="C159" i="17"/>
  <c r="B159" i="17"/>
  <c r="AB158" i="17"/>
  <c r="AA158" i="17"/>
  <c r="Z158" i="17"/>
  <c r="X158" i="17"/>
  <c r="W158" i="17"/>
  <c r="V158" i="17"/>
  <c r="T158" i="17"/>
  <c r="S158" i="17"/>
  <c r="R158" i="17"/>
  <c r="P158" i="17"/>
  <c r="O158" i="17"/>
  <c r="N158" i="17"/>
  <c r="L158" i="17"/>
  <c r="K158" i="17"/>
  <c r="J158" i="17"/>
  <c r="H158" i="17"/>
  <c r="G158" i="17"/>
  <c r="F158" i="17"/>
  <c r="D158" i="17"/>
  <c r="C158" i="17"/>
  <c r="B158" i="17"/>
  <c r="AB157" i="17"/>
  <c r="AA157" i="17"/>
  <c r="Z157" i="17"/>
  <c r="X157" i="17"/>
  <c r="W157" i="17"/>
  <c r="V157" i="17"/>
  <c r="T157" i="17"/>
  <c r="S157" i="17"/>
  <c r="R157" i="17"/>
  <c r="P157" i="17"/>
  <c r="O157" i="17"/>
  <c r="N157" i="17"/>
  <c r="L157" i="17"/>
  <c r="K157" i="17"/>
  <c r="J157" i="17"/>
  <c r="H157" i="17"/>
  <c r="G157" i="17"/>
  <c r="F157" i="17"/>
  <c r="D157" i="17"/>
  <c r="C157" i="17"/>
  <c r="B157" i="17"/>
  <c r="AB156" i="17"/>
  <c r="AA156" i="17"/>
  <c r="Z156" i="17"/>
  <c r="X156" i="17"/>
  <c r="W156" i="17"/>
  <c r="V156" i="17"/>
  <c r="T156" i="17"/>
  <c r="S156" i="17"/>
  <c r="R156" i="17"/>
  <c r="P156" i="17"/>
  <c r="O156" i="17"/>
  <c r="N156" i="17"/>
  <c r="L156" i="17"/>
  <c r="K156" i="17"/>
  <c r="J156" i="17"/>
  <c r="H156" i="17"/>
  <c r="G156" i="17"/>
  <c r="F156" i="17"/>
  <c r="D156" i="17"/>
  <c r="C156" i="17"/>
  <c r="B156" i="17"/>
  <c r="AB155" i="17"/>
  <c r="AA155" i="17"/>
  <c r="Z155" i="17"/>
  <c r="X155" i="17"/>
  <c r="W155" i="17"/>
  <c r="V155" i="17"/>
  <c r="T155" i="17"/>
  <c r="S155" i="17"/>
  <c r="R155" i="17"/>
  <c r="P155" i="17"/>
  <c r="O155" i="17"/>
  <c r="N155" i="17"/>
  <c r="L155" i="17"/>
  <c r="K155" i="17"/>
  <c r="J155" i="17"/>
  <c r="H155" i="17"/>
  <c r="G155" i="17"/>
  <c r="F155" i="17"/>
  <c r="D155" i="17"/>
  <c r="C155" i="17"/>
  <c r="B155" i="17"/>
  <c r="AB154" i="17"/>
  <c r="AA154" i="17"/>
  <c r="Z154" i="17"/>
  <c r="X154" i="17"/>
  <c r="W154" i="17"/>
  <c r="V154" i="17"/>
  <c r="T154" i="17"/>
  <c r="S154" i="17"/>
  <c r="R154" i="17"/>
  <c r="P154" i="17"/>
  <c r="O154" i="17"/>
  <c r="N154" i="17"/>
  <c r="L154" i="17"/>
  <c r="K154" i="17"/>
  <c r="J154" i="17"/>
  <c r="H154" i="17"/>
  <c r="G154" i="17"/>
  <c r="F154" i="17"/>
  <c r="D154" i="17"/>
  <c r="C154" i="17"/>
  <c r="B154" i="17"/>
  <c r="AB153" i="17"/>
  <c r="AA153" i="17"/>
  <c r="Z153" i="17"/>
  <c r="X153" i="17"/>
  <c r="W153" i="17"/>
  <c r="V153" i="17"/>
  <c r="T153" i="17"/>
  <c r="S153" i="17"/>
  <c r="R153" i="17"/>
  <c r="P153" i="17"/>
  <c r="O153" i="17"/>
  <c r="N153" i="17"/>
  <c r="L153" i="17"/>
  <c r="K153" i="17"/>
  <c r="J153" i="17"/>
  <c r="H153" i="17"/>
  <c r="G153" i="17"/>
  <c r="F153" i="17"/>
  <c r="D153" i="17"/>
  <c r="C153" i="17"/>
  <c r="B153" i="17"/>
  <c r="AB152" i="17"/>
  <c r="AA152" i="17"/>
  <c r="Z152" i="17"/>
  <c r="X152" i="17"/>
  <c r="W152" i="17"/>
  <c r="V152" i="17"/>
  <c r="T152" i="17"/>
  <c r="S152" i="17"/>
  <c r="R152" i="17"/>
  <c r="P152" i="17"/>
  <c r="O152" i="17"/>
  <c r="N152" i="17"/>
  <c r="L152" i="17"/>
  <c r="K152" i="17"/>
  <c r="J152" i="17"/>
  <c r="H152" i="17"/>
  <c r="G152" i="17"/>
  <c r="F152" i="17"/>
  <c r="D152" i="17"/>
  <c r="C152" i="17"/>
  <c r="B152" i="17"/>
  <c r="AB151" i="17"/>
  <c r="AA151" i="17"/>
  <c r="Z151" i="17"/>
  <c r="X151" i="17"/>
  <c r="W151" i="17"/>
  <c r="V151" i="17"/>
  <c r="T151" i="17"/>
  <c r="S151" i="17"/>
  <c r="R151" i="17"/>
  <c r="P151" i="17"/>
  <c r="O151" i="17"/>
  <c r="N151" i="17"/>
  <c r="L151" i="17"/>
  <c r="K151" i="17"/>
  <c r="J151" i="17"/>
  <c r="H151" i="17"/>
  <c r="G151" i="17"/>
  <c r="F151" i="17"/>
  <c r="D151" i="17"/>
  <c r="C151" i="17"/>
  <c r="B151" i="17"/>
  <c r="AB150" i="17"/>
  <c r="AA150" i="17"/>
  <c r="Z150" i="17"/>
  <c r="X150" i="17"/>
  <c r="W150" i="17"/>
  <c r="V150" i="17"/>
  <c r="T150" i="17"/>
  <c r="S150" i="17"/>
  <c r="R150" i="17"/>
  <c r="P150" i="17"/>
  <c r="O150" i="17"/>
  <c r="N150" i="17"/>
  <c r="L150" i="17"/>
  <c r="K150" i="17"/>
  <c r="J150" i="17"/>
  <c r="H150" i="17"/>
  <c r="G150" i="17"/>
  <c r="F150" i="17"/>
  <c r="D150" i="17"/>
  <c r="C150" i="17"/>
  <c r="B150" i="17"/>
  <c r="AB149" i="17"/>
  <c r="AA149" i="17"/>
  <c r="Z149" i="17"/>
  <c r="X149" i="17"/>
  <c r="W149" i="17"/>
  <c r="V149" i="17"/>
  <c r="T149" i="17"/>
  <c r="S149" i="17"/>
  <c r="R149" i="17"/>
  <c r="P149" i="17"/>
  <c r="O149" i="17"/>
  <c r="N149" i="17"/>
  <c r="L149" i="17"/>
  <c r="K149" i="17"/>
  <c r="J149" i="17"/>
  <c r="H149" i="17"/>
  <c r="G149" i="17"/>
  <c r="F149" i="17"/>
  <c r="D149" i="17"/>
  <c r="C149" i="17"/>
  <c r="B149" i="17"/>
  <c r="AB148" i="17"/>
  <c r="AA148" i="17"/>
  <c r="Z148" i="17"/>
  <c r="X148" i="17"/>
  <c r="W148" i="17"/>
  <c r="V148" i="17"/>
  <c r="T148" i="17"/>
  <c r="S148" i="17"/>
  <c r="R148" i="17"/>
  <c r="P148" i="17"/>
  <c r="O148" i="17"/>
  <c r="N148" i="17"/>
  <c r="L148" i="17"/>
  <c r="K148" i="17"/>
  <c r="J148" i="17"/>
  <c r="H148" i="17"/>
  <c r="G148" i="17"/>
  <c r="F148" i="17"/>
  <c r="D148" i="17"/>
  <c r="C148" i="17"/>
  <c r="B148" i="17"/>
  <c r="AB147" i="17"/>
  <c r="AA147" i="17"/>
  <c r="Z147" i="17"/>
  <c r="X147" i="17"/>
  <c r="W147" i="17"/>
  <c r="V147" i="17"/>
  <c r="T147" i="17"/>
  <c r="S147" i="17"/>
  <c r="R147" i="17"/>
  <c r="P147" i="17"/>
  <c r="O147" i="17"/>
  <c r="N147" i="17"/>
  <c r="L147" i="17"/>
  <c r="K147" i="17"/>
  <c r="J147" i="17"/>
  <c r="H147" i="17"/>
  <c r="G147" i="17"/>
  <c r="F147" i="17"/>
  <c r="D147" i="17"/>
  <c r="C147" i="17"/>
  <c r="B147" i="17"/>
  <c r="AB146" i="17"/>
  <c r="AA146" i="17"/>
  <c r="Z146" i="17"/>
  <c r="X146" i="17"/>
  <c r="W146" i="17"/>
  <c r="V146" i="17"/>
  <c r="T146" i="17"/>
  <c r="S146" i="17"/>
  <c r="R146" i="17"/>
  <c r="P146" i="17"/>
  <c r="O146" i="17"/>
  <c r="N146" i="17"/>
  <c r="L146" i="17"/>
  <c r="K146" i="17"/>
  <c r="J146" i="17"/>
  <c r="H146" i="17"/>
  <c r="G146" i="17"/>
  <c r="F146" i="17"/>
  <c r="D146" i="17"/>
  <c r="C146" i="17"/>
  <c r="B146" i="17"/>
  <c r="AB145" i="17"/>
  <c r="AA145" i="17"/>
  <c r="Z145" i="17"/>
  <c r="X145" i="17"/>
  <c r="W145" i="17"/>
  <c r="V145" i="17"/>
  <c r="T145" i="17"/>
  <c r="S145" i="17"/>
  <c r="R145" i="17"/>
  <c r="P145" i="17"/>
  <c r="O145" i="17"/>
  <c r="N145" i="17"/>
  <c r="L145" i="17"/>
  <c r="K145" i="17"/>
  <c r="J145" i="17"/>
  <c r="H145" i="17"/>
  <c r="G145" i="17"/>
  <c r="F145" i="17"/>
  <c r="D145" i="17"/>
  <c r="C145" i="17"/>
  <c r="B145" i="17"/>
  <c r="AB144" i="17"/>
  <c r="AA144" i="17"/>
  <c r="Z144" i="17"/>
  <c r="X144" i="17"/>
  <c r="W144" i="17"/>
  <c r="V144" i="17"/>
  <c r="T144" i="17"/>
  <c r="S144" i="17"/>
  <c r="R144" i="17"/>
  <c r="P144" i="17"/>
  <c r="O144" i="17"/>
  <c r="N144" i="17"/>
  <c r="L144" i="17"/>
  <c r="K144" i="17"/>
  <c r="J144" i="17"/>
  <c r="H144" i="17"/>
  <c r="G144" i="17"/>
  <c r="F144" i="17"/>
  <c r="D144" i="17"/>
  <c r="C144" i="17"/>
  <c r="B144" i="17"/>
  <c r="AB142" i="17"/>
  <c r="W142" i="17"/>
  <c r="R142" i="17"/>
  <c r="L142" i="17"/>
  <c r="G142" i="17"/>
  <c r="B142" i="17"/>
  <c r="AB126" i="17"/>
  <c r="AA126" i="17"/>
  <c r="Z126" i="17"/>
  <c r="X126" i="17"/>
  <c r="W126" i="17"/>
  <c r="V126" i="17"/>
  <c r="T126" i="17"/>
  <c r="S126" i="17"/>
  <c r="R126" i="17"/>
  <c r="P126" i="17"/>
  <c r="O126" i="17"/>
  <c r="N126" i="17"/>
  <c r="L126" i="17"/>
  <c r="K126" i="17"/>
  <c r="J126" i="17"/>
  <c r="H126" i="17"/>
  <c r="G126" i="17"/>
  <c r="F126" i="17"/>
  <c r="D126" i="17"/>
  <c r="C126" i="17"/>
  <c r="B126" i="17"/>
  <c r="AB125" i="17"/>
  <c r="AA125" i="17"/>
  <c r="Z125" i="17"/>
  <c r="X125" i="17"/>
  <c r="W125" i="17"/>
  <c r="V125" i="17"/>
  <c r="T125" i="17"/>
  <c r="S125" i="17"/>
  <c r="R125" i="17"/>
  <c r="P125" i="17"/>
  <c r="O125" i="17"/>
  <c r="N125" i="17"/>
  <c r="L125" i="17"/>
  <c r="K125" i="17"/>
  <c r="J125" i="17"/>
  <c r="H125" i="17"/>
  <c r="G125" i="17"/>
  <c r="F125" i="17"/>
  <c r="D125" i="17"/>
  <c r="C125" i="17"/>
  <c r="B125" i="17"/>
  <c r="AB124" i="17"/>
  <c r="AA124" i="17"/>
  <c r="Z124" i="17"/>
  <c r="X124" i="17"/>
  <c r="W124" i="17"/>
  <c r="V124" i="17"/>
  <c r="T124" i="17"/>
  <c r="S124" i="17"/>
  <c r="R124" i="17"/>
  <c r="P124" i="17"/>
  <c r="O124" i="17"/>
  <c r="N124" i="17"/>
  <c r="L124" i="17"/>
  <c r="K124" i="17"/>
  <c r="J124" i="17"/>
  <c r="H124" i="17"/>
  <c r="G124" i="17"/>
  <c r="F124" i="17"/>
  <c r="D124" i="17"/>
  <c r="C124" i="17"/>
  <c r="B124" i="17"/>
  <c r="AB123" i="17"/>
  <c r="AA123" i="17"/>
  <c r="Z123" i="17"/>
  <c r="X123" i="17"/>
  <c r="W123" i="17"/>
  <c r="V123" i="17"/>
  <c r="T123" i="17"/>
  <c r="S123" i="17"/>
  <c r="R123" i="17"/>
  <c r="P123" i="17"/>
  <c r="O123" i="17"/>
  <c r="N123" i="17"/>
  <c r="L123" i="17"/>
  <c r="K123" i="17"/>
  <c r="J123" i="17"/>
  <c r="H123" i="17"/>
  <c r="G123" i="17"/>
  <c r="F123" i="17"/>
  <c r="D123" i="17"/>
  <c r="C123" i="17"/>
  <c r="B123" i="17"/>
  <c r="AB122" i="17"/>
  <c r="AA122" i="17"/>
  <c r="Z122" i="17"/>
  <c r="X122" i="17"/>
  <c r="W122" i="17"/>
  <c r="V122" i="17"/>
  <c r="T122" i="17"/>
  <c r="S122" i="17"/>
  <c r="R122" i="17"/>
  <c r="P122" i="17"/>
  <c r="O122" i="17"/>
  <c r="N122" i="17"/>
  <c r="L122" i="17"/>
  <c r="K122" i="17"/>
  <c r="J122" i="17"/>
  <c r="H122" i="17"/>
  <c r="G122" i="17"/>
  <c r="F122" i="17"/>
  <c r="D122" i="17"/>
  <c r="C122" i="17"/>
  <c r="B122" i="17"/>
  <c r="AB121" i="17"/>
  <c r="AA121" i="17"/>
  <c r="Z121" i="17"/>
  <c r="X121" i="17"/>
  <c r="W121" i="17"/>
  <c r="V121" i="17"/>
  <c r="T121" i="17"/>
  <c r="S121" i="17"/>
  <c r="R121" i="17"/>
  <c r="P121" i="17"/>
  <c r="O121" i="17"/>
  <c r="N121" i="17"/>
  <c r="L121" i="17"/>
  <c r="K121" i="17"/>
  <c r="J121" i="17"/>
  <c r="H121" i="17"/>
  <c r="G121" i="17"/>
  <c r="F121" i="17"/>
  <c r="D121" i="17"/>
  <c r="C121" i="17"/>
  <c r="B121" i="17"/>
  <c r="AB120" i="17"/>
  <c r="AA120" i="17"/>
  <c r="Z120" i="17"/>
  <c r="X120" i="17"/>
  <c r="W120" i="17"/>
  <c r="V120" i="17"/>
  <c r="T120" i="17"/>
  <c r="S120" i="17"/>
  <c r="R120" i="17"/>
  <c r="P120" i="17"/>
  <c r="O120" i="17"/>
  <c r="N120" i="17"/>
  <c r="L120" i="17"/>
  <c r="K120" i="17"/>
  <c r="J120" i="17"/>
  <c r="H120" i="17"/>
  <c r="G120" i="17"/>
  <c r="F120" i="17"/>
  <c r="D120" i="17"/>
  <c r="C120" i="17"/>
  <c r="B120" i="17"/>
  <c r="AB119" i="17"/>
  <c r="AA119" i="17"/>
  <c r="Z119" i="17"/>
  <c r="X119" i="17"/>
  <c r="W119" i="17"/>
  <c r="V119" i="17"/>
  <c r="T119" i="17"/>
  <c r="S119" i="17"/>
  <c r="R119" i="17"/>
  <c r="P119" i="17"/>
  <c r="O119" i="17"/>
  <c r="N119" i="17"/>
  <c r="L119" i="17"/>
  <c r="K119" i="17"/>
  <c r="J119" i="17"/>
  <c r="H119" i="17"/>
  <c r="G119" i="17"/>
  <c r="F119" i="17"/>
  <c r="D119" i="17"/>
  <c r="C119" i="17"/>
  <c r="B119" i="17"/>
  <c r="AB118" i="17"/>
  <c r="AA118" i="17"/>
  <c r="Z118" i="17"/>
  <c r="X118" i="17"/>
  <c r="W118" i="17"/>
  <c r="V118" i="17"/>
  <c r="T118" i="17"/>
  <c r="S118" i="17"/>
  <c r="R118" i="17"/>
  <c r="P118" i="17"/>
  <c r="O118" i="17"/>
  <c r="N118" i="17"/>
  <c r="L118" i="17"/>
  <c r="K118" i="17"/>
  <c r="J118" i="17"/>
  <c r="H118" i="17"/>
  <c r="G118" i="17"/>
  <c r="F118" i="17"/>
  <c r="D118" i="17"/>
  <c r="C118" i="17"/>
  <c r="B118" i="17"/>
  <c r="AB117" i="17"/>
  <c r="AA117" i="17"/>
  <c r="Z117" i="17"/>
  <c r="X117" i="17"/>
  <c r="W117" i="17"/>
  <c r="V117" i="17"/>
  <c r="T117" i="17"/>
  <c r="S117" i="17"/>
  <c r="R117" i="17"/>
  <c r="P117" i="17"/>
  <c r="O117" i="17"/>
  <c r="N117" i="17"/>
  <c r="L117" i="17"/>
  <c r="K117" i="17"/>
  <c r="J117" i="17"/>
  <c r="H117" i="17"/>
  <c r="G117" i="17"/>
  <c r="F117" i="17"/>
  <c r="D117" i="17"/>
  <c r="C117" i="17"/>
  <c r="B117" i="17"/>
  <c r="AB116" i="17"/>
  <c r="AA116" i="17"/>
  <c r="Z116" i="17"/>
  <c r="X116" i="17"/>
  <c r="W116" i="17"/>
  <c r="V116" i="17"/>
  <c r="T116" i="17"/>
  <c r="S116" i="17"/>
  <c r="R116" i="17"/>
  <c r="P116" i="17"/>
  <c r="O116" i="17"/>
  <c r="N116" i="17"/>
  <c r="L116" i="17"/>
  <c r="K116" i="17"/>
  <c r="J116" i="17"/>
  <c r="H116" i="17"/>
  <c r="G116" i="17"/>
  <c r="F116" i="17"/>
  <c r="D116" i="17"/>
  <c r="C116" i="17"/>
  <c r="B116" i="17"/>
  <c r="AB115" i="17"/>
  <c r="AA115" i="17"/>
  <c r="Z115" i="17"/>
  <c r="X115" i="17"/>
  <c r="W115" i="17"/>
  <c r="V115" i="17"/>
  <c r="T115" i="17"/>
  <c r="S115" i="17"/>
  <c r="R115" i="17"/>
  <c r="P115" i="17"/>
  <c r="O115" i="17"/>
  <c r="N115" i="17"/>
  <c r="L115" i="17"/>
  <c r="K115" i="17"/>
  <c r="J115" i="17"/>
  <c r="H115" i="17"/>
  <c r="G115" i="17"/>
  <c r="F115" i="17"/>
  <c r="D115" i="17"/>
  <c r="C115" i="17"/>
  <c r="B115" i="17"/>
  <c r="AB114" i="17"/>
  <c r="AA114" i="17"/>
  <c r="Z114" i="17"/>
  <c r="X114" i="17"/>
  <c r="W114" i="17"/>
  <c r="V114" i="17"/>
  <c r="T114" i="17"/>
  <c r="S114" i="17"/>
  <c r="R114" i="17"/>
  <c r="P114" i="17"/>
  <c r="O114" i="17"/>
  <c r="N114" i="17"/>
  <c r="L114" i="17"/>
  <c r="K114" i="17"/>
  <c r="J114" i="17"/>
  <c r="H114" i="17"/>
  <c r="G114" i="17"/>
  <c r="F114" i="17"/>
  <c r="D114" i="17"/>
  <c r="C114" i="17"/>
  <c r="B114" i="17"/>
  <c r="AB113" i="17"/>
  <c r="AA113" i="17"/>
  <c r="Z113" i="17"/>
  <c r="X113" i="17"/>
  <c r="W113" i="17"/>
  <c r="V113" i="17"/>
  <c r="T113" i="17"/>
  <c r="S113" i="17"/>
  <c r="R113" i="17"/>
  <c r="P113" i="17"/>
  <c r="O113" i="17"/>
  <c r="N113" i="17"/>
  <c r="L113" i="17"/>
  <c r="K113" i="17"/>
  <c r="J113" i="17"/>
  <c r="H113" i="17"/>
  <c r="G113" i="17"/>
  <c r="F113" i="17"/>
  <c r="D113" i="17"/>
  <c r="C113" i="17"/>
  <c r="B113" i="17"/>
  <c r="AB112" i="17"/>
  <c r="AA112" i="17"/>
  <c r="Z112" i="17"/>
  <c r="X112" i="17"/>
  <c r="W112" i="17"/>
  <c r="V112" i="17"/>
  <c r="T112" i="17"/>
  <c r="S112" i="17"/>
  <c r="R112" i="17"/>
  <c r="P112" i="17"/>
  <c r="O112" i="17"/>
  <c r="N112" i="17"/>
  <c r="L112" i="17"/>
  <c r="K112" i="17"/>
  <c r="J112" i="17"/>
  <c r="H112" i="17"/>
  <c r="G112" i="17"/>
  <c r="F112" i="17"/>
  <c r="D112" i="17"/>
  <c r="C112" i="17"/>
  <c r="B112" i="17"/>
  <c r="AB111" i="17"/>
  <c r="AA111" i="17"/>
  <c r="Z111" i="17"/>
  <c r="X111" i="17"/>
  <c r="W111" i="17"/>
  <c r="V111" i="17"/>
  <c r="T111" i="17"/>
  <c r="S111" i="17"/>
  <c r="R111" i="17"/>
  <c r="P111" i="17"/>
  <c r="O111" i="17"/>
  <c r="N111" i="17"/>
  <c r="L111" i="17"/>
  <c r="K111" i="17"/>
  <c r="J111" i="17"/>
  <c r="H111" i="17"/>
  <c r="G111" i="17"/>
  <c r="F111" i="17"/>
  <c r="D111" i="17"/>
  <c r="C111" i="17"/>
  <c r="B111" i="17"/>
  <c r="AB110" i="17"/>
  <c r="AA110" i="17"/>
  <c r="Z110" i="17"/>
  <c r="X110" i="17"/>
  <c r="W110" i="17"/>
  <c r="V110" i="17"/>
  <c r="T110" i="17"/>
  <c r="S110" i="17"/>
  <c r="R110" i="17"/>
  <c r="P110" i="17"/>
  <c r="O110" i="17"/>
  <c r="N110" i="17"/>
  <c r="L110" i="17"/>
  <c r="K110" i="17"/>
  <c r="J110" i="17"/>
  <c r="H110" i="17"/>
  <c r="G110" i="17"/>
  <c r="F110" i="17"/>
  <c r="D110" i="17"/>
  <c r="C110" i="17"/>
  <c r="B110" i="17"/>
  <c r="AB109" i="17"/>
  <c r="AA109" i="17"/>
  <c r="Z109" i="17"/>
  <c r="X109" i="17"/>
  <c r="W109" i="17"/>
  <c r="V109" i="17"/>
  <c r="T109" i="17"/>
  <c r="S109" i="17"/>
  <c r="R109" i="17"/>
  <c r="P109" i="17"/>
  <c r="O109" i="17"/>
  <c r="N109" i="17"/>
  <c r="L109" i="17"/>
  <c r="K109" i="17"/>
  <c r="J109" i="17"/>
  <c r="H109" i="17"/>
  <c r="G109" i="17"/>
  <c r="F109" i="17"/>
  <c r="D109" i="17"/>
  <c r="C109" i="17"/>
  <c r="B109" i="17"/>
  <c r="AB108" i="17"/>
  <c r="AA108" i="17"/>
  <c r="Z108" i="17"/>
  <c r="X108" i="17"/>
  <c r="W108" i="17"/>
  <c r="V108" i="17"/>
  <c r="T108" i="17"/>
  <c r="S108" i="17"/>
  <c r="R108" i="17"/>
  <c r="P108" i="17"/>
  <c r="O108" i="17"/>
  <c r="N108" i="17"/>
  <c r="L108" i="17"/>
  <c r="K108" i="17"/>
  <c r="J108" i="17"/>
  <c r="H108" i="17"/>
  <c r="G108" i="17"/>
  <c r="F108" i="17"/>
  <c r="D108" i="17"/>
  <c r="C108" i="17"/>
  <c r="B108" i="17"/>
  <c r="AB107" i="17"/>
  <c r="AA107" i="17"/>
  <c r="Z107" i="17"/>
  <c r="X107" i="17"/>
  <c r="W107" i="17"/>
  <c r="V107" i="17"/>
  <c r="T107" i="17"/>
  <c r="S107" i="17"/>
  <c r="R107" i="17"/>
  <c r="P107" i="17"/>
  <c r="O107" i="17"/>
  <c r="N107" i="17"/>
  <c r="L107" i="17"/>
  <c r="K107" i="17"/>
  <c r="J107" i="17"/>
  <c r="H107" i="17"/>
  <c r="G107" i="17"/>
  <c r="F107" i="17"/>
  <c r="D107" i="17"/>
  <c r="C107" i="17"/>
  <c r="B107" i="17"/>
  <c r="AB106" i="17"/>
  <c r="AA106" i="17"/>
  <c r="Z106" i="17"/>
  <c r="X106" i="17"/>
  <c r="W106" i="17"/>
  <c r="V106" i="17"/>
  <c r="T106" i="17"/>
  <c r="S106" i="17"/>
  <c r="R106" i="17"/>
  <c r="P106" i="17"/>
  <c r="O106" i="17"/>
  <c r="N106" i="17"/>
  <c r="L106" i="17"/>
  <c r="K106" i="17"/>
  <c r="J106" i="17"/>
  <c r="H106" i="17"/>
  <c r="G106" i="17"/>
  <c r="F106" i="17"/>
  <c r="D106" i="17"/>
  <c r="C106" i="17"/>
  <c r="B106" i="17"/>
  <c r="AB105" i="17"/>
  <c r="AA105" i="17"/>
  <c r="Z105" i="17"/>
  <c r="X105" i="17"/>
  <c r="W105" i="17"/>
  <c r="V105" i="17"/>
  <c r="T105" i="17"/>
  <c r="S105" i="17"/>
  <c r="R105" i="17"/>
  <c r="P105" i="17"/>
  <c r="O105" i="17"/>
  <c r="N105" i="17"/>
  <c r="L105" i="17"/>
  <c r="K105" i="17"/>
  <c r="J105" i="17"/>
  <c r="H105" i="17"/>
  <c r="G105" i="17"/>
  <c r="F105" i="17"/>
  <c r="D105" i="17"/>
  <c r="C105" i="17"/>
  <c r="B105" i="17"/>
  <c r="AB104" i="17"/>
  <c r="AA104" i="17"/>
  <c r="Z104" i="17"/>
  <c r="X104" i="17"/>
  <c r="W104" i="17"/>
  <c r="V104" i="17"/>
  <c r="T104" i="17"/>
  <c r="S104" i="17"/>
  <c r="R104" i="17"/>
  <c r="P104" i="17"/>
  <c r="O104" i="17"/>
  <c r="N104" i="17"/>
  <c r="L104" i="17"/>
  <c r="K104" i="17"/>
  <c r="J104" i="17"/>
  <c r="H104" i="17"/>
  <c r="G104" i="17"/>
  <c r="F104" i="17"/>
  <c r="D104" i="17"/>
  <c r="C104" i="17"/>
  <c r="B104" i="17"/>
  <c r="AB103" i="17"/>
  <c r="AA103" i="17"/>
  <c r="Z103" i="17"/>
  <c r="X103" i="17"/>
  <c r="W103" i="17"/>
  <c r="V103" i="17"/>
  <c r="T103" i="17"/>
  <c r="S103" i="17"/>
  <c r="R103" i="17"/>
  <c r="P103" i="17"/>
  <c r="O103" i="17"/>
  <c r="N103" i="17"/>
  <c r="L103" i="17"/>
  <c r="K103" i="17"/>
  <c r="J103" i="17"/>
  <c r="H103" i="17"/>
  <c r="G103" i="17"/>
  <c r="F103" i="17"/>
  <c r="D103" i="17"/>
  <c r="C103" i="17"/>
  <c r="B103" i="17"/>
  <c r="AB102" i="17"/>
  <c r="AA102" i="17"/>
  <c r="Z102" i="17"/>
  <c r="X102" i="17"/>
  <c r="W102" i="17"/>
  <c r="V102" i="17"/>
  <c r="T102" i="17"/>
  <c r="S102" i="17"/>
  <c r="R102" i="17"/>
  <c r="P102" i="17"/>
  <c r="O102" i="17"/>
  <c r="N102" i="17"/>
  <c r="L102" i="17"/>
  <c r="K102" i="17"/>
  <c r="J102" i="17"/>
  <c r="H102" i="17"/>
  <c r="G102" i="17"/>
  <c r="F102" i="17"/>
  <c r="D102" i="17"/>
  <c r="C102" i="17"/>
  <c r="B102" i="17"/>
  <c r="AB101" i="17"/>
  <c r="AA101" i="17"/>
  <c r="Z101" i="17"/>
  <c r="X101" i="17"/>
  <c r="W101" i="17"/>
  <c r="V101" i="17"/>
  <c r="T101" i="17"/>
  <c r="S101" i="17"/>
  <c r="R101" i="17"/>
  <c r="P101" i="17"/>
  <c r="O101" i="17"/>
  <c r="N101" i="17"/>
  <c r="L101" i="17"/>
  <c r="K101" i="17"/>
  <c r="J101" i="17"/>
  <c r="H101" i="17"/>
  <c r="G101" i="17"/>
  <c r="F101" i="17"/>
  <c r="D101" i="17"/>
  <c r="C101" i="17"/>
  <c r="B101" i="17"/>
  <c r="AB100" i="17"/>
  <c r="AA100" i="17"/>
  <c r="Z100" i="17"/>
  <c r="X100" i="17"/>
  <c r="W100" i="17"/>
  <c r="V100" i="17"/>
  <c r="T100" i="17"/>
  <c r="S100" i="17"/>
  <c r="R100" i="17"/>
  <c r="P100" i="17"/>
  <c r="O100" i="17"/>
  <c r="N100" i="17"/>
  <c r="L100" i="17"/>
  <c r="K100" i="17"/>
  <c r="J100" i="17"/>
  <c r="H100" i="17"/>
  <c r="G100" i="17"/>
  <c r="F100" i="17"/>
  <c r="D100" i="17"/>
  <c r="C100" i="17"/>
  <c r="B100" i="17"/>
  <c r="AB98" i="17"/>
  <c r="W98" i="17"/>
  <c r="R98" i="17"/>
  <c r="L98" i="17"/>
  <c r="G98" i="17"/>
  <c r="B98" i="17"/>
  <c r="AB54" i="17"/>
  <c r="AA54" i="17"/>
  <c r="AA142" i="17" s="1"/>
  <c r="Z54" i="17"/>
  <c r="Z142" i="17" s="1"/>
  <c r="X54" i="17"/>
  <c r="X142" i="17" s="1"/>
  <c r="W54" i="17"/>
  <c r="V54" i="17"/>
  <c r="V142" i="17" s="1"/>
  <c r="T54" i="17"/>
  <c r="T142" i="17" s="1"/>
  <c r="S54" i="17"/>
  <c r="S142" i="17" s="1"/>
  <c r="R54" i="17"/>
  <c r="P54" i="17"/>
  <c r="P142" i="17" s="1"/>
  <c r="O54" i="17"/>
  <c r="O142" i="17" s="1"/>
  <c r="N54" i="17"/>
  <c r="N142" i="17" s="1"/>
  <c r="L54" i="17"/>
  <c r="K54" i="17"/>
  <c r="K142" i="17" s="1"/>
  <c r="J54" i="17"/>
  <c r="J142" i="17" s="1"/>
  <c r="H54" i="17"/>
  <c r="H142" i="17" s="1"/>
  <c r="G54" i="17"/>
  <c r="F54" i="17"/>
  <c r="F142" i="17" s="1"/>
  <c r="D54" i="17"/>
  <c r="D142" i="17" s="1"/>
  <c r="C54" i="17"/>
  <c r="C142" i="17" s="1"/>
  <c r="B54" i="17"/>
  <c r="AB11" i="17"/>
  <c r="AA11" i="17"/>
  <c r="AA98" i="17" s="1"/>
  <c r="Z11" i="17"/>
  <c r="Z98" i="17" s="1"/>
  <c r="X11" i="17"/>
  <c r="W11" i="17"/>
  <c r="V11" i="17"/>
  <c r="V98" i="17" s="1"/>
  <c r="T11" i="17"/>
  <c r="T98" i="17" s="1"/>
  <c r="S11" i="17"/>
  <c r="R11" i="17"/>
  <c r="P11" i="17"/>
  <c r="P98" i="17" s="1"/>
  <c r="O11" i="17"/>
  <c r="O98" i="17" s="1"/>
  <c r="N11" i="17"/>
  <c r="L11" i="17"/>
  <c r="K11" i="17"/>
  <c r="K98" i="17" s="1"/>
  <c r="J11" i="17"/>
  <c r="J98" i="17" s="1"/>
  <c r="H11" i="17"/>
  <c r="G11" i="17"/>
  <c r="F11" i="17"/>
  <c r="F98" i="17" s="1"/>
  <c r="D11" i="17"/>
  <c r="D98" i="17" s="1"/>
  <c r="C11" i="17"/>
  <c r="B11" i="17"/>
  <c r="B97" i="39" l="1"/>
  <c r="G97" i="39"/>
  <c r="L97" i="39"/>
  <c r="R97" i="39"/>
  <c r="W97" i="39"/>
  <c r="AB97" i="39"/>
  <c r="D140" i="39"/>
  <c r="J140" i="39"/>
  <c r="O140" i="39"/>
  <c r="T140" i="39"/>
  <c r="Z140" i="39"/>
  <c r="F81" i="24"/>
  <c r="K81" i="24"/>
  <c r="P81" i="24"/>
  <c r="V81" i="24"/>
  <c r="AA81" i="24"/>
  <c r="F43" i="24"/>
  <c r="K43" i="24"/>
  <c r="P43" i="24"/>
  <c r="V43" i="24"/>
  <c r="AA43" i="24"/>
  <c r="F93" i="24"/>
  <c r="K93" i="24"/>
  <c r="P93" i="24"/>
  <c r="V93" i="24"/>
  <c r="AA93" i="24"/>
  <c r="F97" i="38"/>
  <c r="K97" i="38"/>
  <c r="P97" i="38"/>
  <c r="V97" i="38"/>
  <c r="AA97" i="38"/>
  <c r="C97" i="38"/>
  <c r="H97" i="38"/>
  <c r="N97" i="38"/>
  <c r="S97" i="38"/>
  <c r="X97" i="38"/>
  <c r="O31" i="21"/>
  <c r="J31" i="21"/>
  <c r="F93" i="21"/>
  <c r="F62" i="21"/>
  <c r="K93" i="21"/>
  <c r="K62" i="21"/>
  <c r="P93" i="21"/>
  <c r="P62" i="21"/>
  <c r="V93" i="21"/>
  <c r="V62" i="21"/>
  <c r="D37" i="21"/>
  <c r="J37" i="21"/>
  <c r="O37" i="21"/>
  <c r="T37" i="21"/>
  <c r="Z37" i="21"/>
  <c r="C43" i="21"/>
  <c r="C12" i="21"/>
  <c r="H43" i="21"/>
  <c r="H12" i="21"/>
  <c r="N43" i="21"/>
  <c r="N12" i="21"/>
  <c r="S43" i="21"/>
  <c r="S12" i="21"/>
  <c r="X43" i="21"/>
  <c r="X12" i="21"/>
  <c r="J62" i="21"/>
  <c r="J81" i="21" s="1"/>
  <c r="T62" i="21"/>
  <c r="T81" i="21" s="1"/>
  <c r="C93" i="21"/>
  <c r="C62" i="21"/>
  <c r="C81" i="21" s="1"/>
  <c r="H93" i="21"/>
  <c r="H62" i="21"/>
  <c r="H81" i="21" s="1"/>
  <c r="N93" i="21"/>
  <c r="N62" i="21"/>
  <c r="N81" i="21" s="1"/>
  <c r="S93" i="21"/>
  <c r="S62" i="21"/>
  <c r="S81" i="21" s="1"/>
  <c r="X93" i="21"/>
  <c r="X62" i="21"/>
  <c r="X81" i="21" s="1"/>
  <c r="B37" i="21"/>
  <c r="G37" i="21"/>
  <c r="L37" i="21"/>
  <c r="R37" i="21"/>
  <c r="W37" i="21"/>
  <c r="AB37" i="21"/>
  <c r="F43" i="21"/>
  <c r="F12" i="21"/>
  <c r="F31" i="21" s="1"/>
  <c r="K43" i="21"/>
  <c r="K12" i="21"/>
  <c r="K31" i="21" s="1"/>
  <c r="P43" i="21"/>
  <c r="P12" i="21"/>
  <c r="P31" i="21" s="1"/>
  <c r="V43" i="21"/>
  <c r="V12" i="21"/>
  <c r="V31" i="21" s="1"/>
  <c r="AA31" i="21"/>
  <c r="D62" i="21"/>
  <c r="D81" i="21" s="1"/>
  <c r="O62" i="21"/>
  <c r="O81" i="21" s="1"/>
  <c r="Z62" i="21"/>
  <c r="Z81" i="21" s="1"/>
  <c r="H142" i="19"/>
  <c r="N142" i="19"/>
  <c r="S142" i="19"/>
  <c r="X142" i="19"/>
  <c r="B98" i="18"/>
  <c r="G98" i="18"/>
  <c r="L98" i="18"/>
  <c r="R98" i="18"/>
  <c r="W98" i="18"/>
  <c r="AB98" i="18"/>
  <c r="P98" i="18"/>
  <c r="V98" i="18"/>
  <c r="AA98" i="18"/>
  <c r="C98" i="17"/>
  <c r="N98" i="17"/>
  <c r="X98" i="17"/>
  <c r="H98" i="17"/>
  <c r="S98" i="17"/>
  <c r="X31" i="21" l="1"/>
  <c r="N31" i="21"/>
  <c r="C31" i="21"/>
  <c r="P81" i="21"/>
  <c r="F81" i="21"/>
  <c r="Z31" i="21"/>
  <c r="S31" i="21"/>
  <c r="H31" i="21"/>
  <c r="V81" i="21"/>
  <c r="K81" i="21"/>
  <c r="T31" i="21"/>
  <c r="D31" i="21"/>
  <c r="X95" i="16" l="1"/>
  <c r="W95" i="16"/>
  <c r="V95" i="16"/>
  <c r="T95" i="16"/>
  <c r="S95" i="16"/>
  <c r="R95" i="16"/>
  <c r="P95" i="16"/>
  <c r="O95" i="16"/>
  <c r="N95" i="16"/>
  <c r="L95" i="16"/>
  <c r="K95" i="16"/>
  <c r="J95" i="16"/>
  <c r="H95" i="16"/>
  <c r="G95" i="16"/>
  <c r="F95" i="16"/>
  <c r="D95" i="16"/>
  <c r="C95" i="16"/>
  <c r="B95" i="16"/>
  <c r="AB94" i="16"/>
  <c r="AA94" i="16"/>
  <c r="Z94" i="16"/>
  <c r="X94" i="16"/>
  <c r="W94" i="16"/>
  <c r="V94" i="16"/>
  <c r="T94" i="16"/>
  <c r="S94" i="16"/>
  <c r="R94" i="16"/>
  <c r="P94" i="16"/>
  <c r="O94" i="16"/>
  <c r="N94" i="16"/>
  <c r="L94" i="16"/>
  <c r="K94" i="16"/>
  <c r="J94" i="16"/>
  <c r="H94" i="16"/>
  <c r="G94" i="16"/>
  <c r="F94" i="16"/>
  <c r="D94" i="16"/>
  <c r="C94" i="16"/>
  <c r="B94" i="16"/>
  <c r="AB93" i="16"/>
  <c r="Z93" i="16"/>
  <c r="W93" i="16"/>
  <c r="T93" i="16"/>
  <c r="R93" i="16"/>
  <c r="O93" i="16"/>
  <c r="L93" i="16"/>
  <c r="J93" i="16"/>
  <c r="G93" i="16"/>
  <c r="D93" i="16"/>
  <c r="B93" i="16"/>
  <c r="AB90" i="16"/>
  <c r="AA90" i="16"/>
  <c r="Z90" i="16"/>
  <c r="X90" i="16"/>
  <c r="W90" i="16"/>
  <c r="V90" i="16"/>
  <c r="T90" i="16"/>
  <c r="S90" i="16"/>
  <c r="R90" i="16"/>
  <c r="P90" i="16"/>
  <c r="O90" i="16"/>
  <c r="N90" i="16"/>
  <c r="L90" i="16"/>
  <c r="K90" i="16"/>
  <c r="J90" i="16"/>
  <c r="H90" i="16"/>
  <c r="G90" i="16"/>
  <c r="F90" i="16"/>
  <c r="D90" i="16"/>
  <c r="C90" i="16"/>
  <c r="B90" i="16"/>
  <c r="AB89" i="16"/>
  <c r="AA89" i="16"/>
  <c r="Z89" i="16"/>
  <c r="X89" i="16"/>
  <c r="W89" i="16"/>
  <c r="V89" i="16"/>
  <c r="T89" i="16"/>
  <c r="S89" i="16"/>
  <c r="R89" i="16"/>
  <c r="P89" i="16"/>
  <c r="O89" i="16"/>
  <c r="N89" i="16"/>
  <c r="L89" i="16"/>
  <c r="K89" i="16"/>
  <c r="J89" i="16"/>
  <c r="H89" i="16"/>
  <c r="G89" i="16"/>
  <c r="F89" i="16"/>
  <c r="D89" i="16"/>
  <c r="C89" i="16"/>
  <c r="B89" i="16"/>
  <c r="AB88" i="16"/>
  <c r="AA88" i="16"/>
  <c r="Z88" i="16"/>
  <c r="X88" i="16"/>
  <c r="W88" i="16"/>
  <c r="V88" i="16"/>
  <c r="T88" i="16"/>
  <c r="S88" i="16"/>
  <c r="R88" i="16"/>
  <c r="P88" i="16"/>
  <c r="O88" i="16"/>
  <c r="N88" i="16"/>
  <c r="L88" i="16"/>
  <c r="K88" i="16"/>
  <c r="J88" i="16"/>
  <c r="H88" i="16"/>
  <c r="G88" i="16"/>
  <c r="F88" i="16"/>
  <c r="D88" i="16"/>
  <c r="C88" i="16"/>
  <c r="B88" i="16"/>
  <c r="J83" i="16"/>
  <c r="P82" i="16"/>
  <c r="W81" i="16"/>
  <c r="B81" i="16"/>
  <c r="AB74" i="16"/>
  <c r="AA74" i="16"/>
  <c r="Z74" i="16"/>
  <c r="X74" i="16"/>
  <c r="W74" i="16"/>
  <c r="V74" i="16"/>
  <c r="T74" i="16"/>
  <c r="S74" i="16"/>
  <c r="R74" i="16"/>
  <c r="P74" i="16"/>
  <c r="O74" i="16"/>
  <c r="N74" i="16"/>
  <c r="L74" i="16"/>
  <c r="K74" i="16"/>
  <c r="J74" i="16"/>
  <c r="H74" i="16"/>
  <c r="G74" i="16"/>
  <c r="F74" i="16"/>
  <c r="D74" i="16"/>
  <c r="C74" i="16"/>
  <c r="B74" i="16"/>
  <c r="AB68" i="16"/>
  <c r="AA68" i="16"/>
  <c r="AA87" i="16" s="1"/>
  <c r="Z68" i="16"/>
  <c r="X68" i="16"/>
  <c r="X87" i="16" s="1"/>
  <c r="W68" i="16"/>
  <c r="V68" i="16"/>
  <c r="V87" i="16" s="1"/>
  <c r="T68" i="16"/>
  <c r="S68" i="16"/>
  <c r="S87" i="16" s="1"/>
  <c r="R68" i="16"/>
  <c r="P68" i="16"/>
  <c r="P87" i="16" s="1"/>
  <c r="O68" i="16"/>
  <c r="N68" i="16"/>
  <c r="N87" i="16" s="1"/>
  <c r="L68" i="16"/>
  <c r="K68" i="16"/>
  <c r="K87" i="16" s="1"/>
  <c r="J68" i="16"/>
  <c r="H68" i="16"/>
  <c r="H87" i="16" s="1"/>
  <c r="G68" i="16"/>
  <c r="F68" i="16"/>
  <c r="F87" i="16" s="1"/>
  <c r="D68" i="16"/>
  <c r="C68" i="16"/>
  <c r="C87" i="16" s="1"/>
  <c r="B68" i="16"/>
  <c r="AB65" i="16"/>
  <c r="AB84" i="16" s="1"/>
  <c r="AA65" i="16"/>
  <c r="AA84" i="16" s="1"/>
  <c r="Z65" i="16"/>
  <c r="Z84" i="16" s="1"/>
  <c r="X65" i="16"/>
  <c r="W65" i="16"/>
  <c r="W84" i="16" s="1"/>
  <c r="V65" i="16"/>
  <c r="T65" i="16"/>
  <c r="T84" i="16" s="1"/>
  <c r="S65" i="16"/>
  <c r="R65" i="16"/>
  <c r="R84" i="16" s="1"/>
  <c r="P65" i="16"/>
  <c r="P84" i="16" s="1"/>
  <c r="O65" i="16"/>
  <c r="O84" i="16" s="1"/>
  <c r="N65" i="16"/>
  <c r="L65" i="16"/>
  <c r="L84" i="16" s="1"/>
  <c r="K65" i="16"/>
  <c r="J65" i="16"/>
  <c r="J84" i="16" s="1"/>
  <c r="H65" i="16"/>
  <c r="G65" i="16"/>
  <c r="G84" i="16" s="1"/>
  <c r="F65" i="16"/>
  <c r="F84" i="16" s="1"/>
  <c r="D65" i="16"/>
  <c r="D84" i="16" s="1"/>
  <c r="C65" i="16"/>
  <c r="B65" i="16"/>
  <c r="B84" i="16" s="1"/>
  <c r="AB64" i="16"/>
  <c r="AA64" i="16"/>
  <c r="AA83" i="16" s="1"/>
  <c r="Z64" i="16"/>
  <c r="X64" i="16"/>
  <c r="X83" i="16" s="1"/>
  <c r="W64" i="16"/>
  <c r="W83" i="16" s="1"/>
  <c r="V64" i="16"/>
  <c r="V83" i="16" s="1"/>
  <c r="T64" i="16"/>
  <c r="T83" i="16" s="1"/>
  <c r="S64" i="16"/>
  <c r="S83" i="16" s="1"/>
  <c r="R64" i="16"/>
  <c r="P64" i="16"/>
  <c r="P83" i="16" s="1"/>
  <c r="O64" i="16"/>
  <c r="O83" i="16" s="1"/>
  <c r="N64" i="16"/>
  <c r="N83" i="16" s="1"/>
  <c r="L64" i="16"/>
  <c r="L83" i="16" s="1"/>
  <c r="K64" i="16"/>
  <c r="K83" i="16" s="1"/>
  <c r="J64" i="16"/>
  <c r="H64" i="16"/>
  <c r="H83" i="16" s="1"/>
  <c r="G64" i="16"/>
  <c r="F64" i="16"/>
  <c r="F83" i="16" s="1"/>
  <c r="D64" i="16"/>
  <c r="D83" i="16" s="1"/>
  <c r="C64" i="16"/>
  <c r="C83" i="16" s="1"/>
  <c r="B64" i="16"/>
  <c r="B83" i="16" s="1"/>
  <c r="AB63" i="16"/>
  <c r="AB82" i="16" s="1"/>
  <c r="AA63" i="16"/>
  <c r="Z63" i="16"/>
  <c r="Z82" i="16" s="1"/>
  <c r="X63" i="16"/>
  <c r="W63" i="16"/>
  <c r="W82" i="16" s="1"/>
  <c r="V63" i="16"/>
  <c r="V82" i="16" s="1"/>
  <c r="T63" i="16"/>
  <c r="T82" i="16" s="1"/>
  <c r="S63" i="16"/>
  <c r="S82" i="16" s="1"/>
  <c r="R63" i="16"/>
  <c r="R82" i="16" s="1"/>
  <c r="P63" i="16"/>
  <c r="O63" i="16"/>
  <c r="O82" i="16" s="1"/>
  <c r="N63" i="16"/>
  <c r="L63" i="16"/>
  <c r="L82" i="16" s="1"/>
  <c r="K63" i="16"/>
  <c r="K82" i="16" s="1"/>
  <c r="J63" i="16"/>
  <c r="J82" i="16" s="1"/>
  <c r="H63" i="16"/>
  <c r="H82" i="16" s="1"/>
  <c r="G63" i="16"/>
  <c r="G82" i="16" s="1"/>
  <c r="F63" i="16"/>
  <c r="D63" i="16"/>
  <c r="D82" i="16" s="1"/>
  <c r="C63" i="16"/>
  <c r="B63" i="16"/>
  <c r="B82" i="16" s="1"/>
  <c r="AB62" i="16"/>
  <c r="AB81" i="16" s="1"/>
  <c r="W62" i="16"/>
  <c r="R62" i="16"/>
  <c r="R81" i="16" s="1"/>
  <c r="L62" i="16"/>
  <c r="G62" i="16"/>
  <c r="G81" i="16" s="1"/>
  <c r="B62" i="16"/>
  <c r="X45" i="16"/>
  <c r="W45" i="16"/>
  <c r="V45" i="16"/>
  <c r="T45" i="16"/>
  <c r="S45" i="16"/>
  <c r="R45" i="16"/>
  <c r="P45" i="16"/>
  <c r="O45" i="16"/>
  <c r="N45" i="16"/>
  <c r="L45" i="16"/>
  <c r="K45" i="16"/>
  <c r="J45" i="16"/>
  <c r="H45" i="16"/>
  <c r="G45" i="16"/>
  <c r="F45" i="16"/>
  <c r="D45" i="16"/>
  <c r="C45" i="16"/>
  <c r="B45" i="16"/>
  <c r="AB44" i="16"/>
  <c r="AA44" i="16"/>
  <c r="Z44" i="16"/>
  <c r="X44" i="16"/>
  <c r="W44" i="16"/>
  <c r="V44" i="16"/>
  <c r="T44" i="16"/>
  <c r="S44" i="16"/>
  <c r="R44" i="16"/>
  <c r="P44" i="16"/>
  <c r="O44" i="16"/>
  <c r="N44" i="16"/>
  <c r="L44" i="16"/>
  <c r="K44" i="16"/>
  <c r="J44" i="16"/>
  <c r="H44" i="16"/>
  <c r="G44" i="16"/>
  <c r="F44" i="16"/>
  <c r="D44" i="16"/>
  <c r="C44" i="16"/>
  <c r="B44" i="16"/>
  <c r="AB43" i="16"/>
  <c r="Z43" i="16"/>
  <c r="W43" i="16"/>
  <c r="T43" i="16"/>
  <c r="R43" i="16"/>
  <c r="O43" i="16"/>
  <c r="L43" i="16"/>
  <c r="J43" i="16"/>
  <c r="G43" i="16"/>
  <c r="D43" i="16"/>
  <c r="B43" i="16"/>
  <c r="AB40" i="16"/>
  <c r="AA40" i="16"/>
  <c r="Z40" i="16"/>
  <c r="X40" i="16"/>
  <c r="W40" i="16"/>
  <c r="V40" i="16"/>
  <c r="T40" i="16"/>
  <c r="S40" i="16"/>
  <c r="R40" i="16"/>
  <c r="P40" i="16"/>
  <c r="O40" i="16"/>
  <c r="N40" i="16"/>
  <c r="L40" i="16"/>
  <c r="K40" i="16"/>
  <c r="J40" i="16"/>
  <c r="H40" i="16"/>
  <c r="G40" i="16"/>
  <c r="F40" i="16"/>
  <c r="D40" i="16"/>
  <c r="C40" i="16"/>
  <c r="B40" i="16"/>
  <c r="AB39" i="16"/>
  <c r="AA39" i="16"/>
  <c r="Z39" i="16"/>
  <c r="X39" i="16"/>
  <c r="W39" i="16"/>
  <c r="V39" i="16"/>
  <c r="T39" i="16"/>
  <c r="S39" i="16"/>
  <c r="R39" i="16"/>
  <c r="P39" i="16"/>
  <c r="O39" i="16"/>
  <c r="N39" i="16"/>
  <c r="L39" i="16"/>
  <c r="K39" i="16"/>
  <c r="J39" i="16"/>
  <c r="H39" i="16"/>
  <c r="G39" i="16"/>
  <c r="F39" i="16"/>
  <c r="D39" i="16"/>
  <c r="C39" i="16"/>
  <c r="B39" i="16"/>
  <c r="AB38" i="16"/>
  <c r="AA38" i="16"/>
  <c r="Z38" i="16"/>
  <c r="X38" i="16"/>
  <c r="W38" i="16"/>
  <c r="V38" i="16"/>
  <c r="T38" i="16"/>
  <c r="S38" i="16"/>
  <c r="R38" i="16"/>
  <c r="P38" i="16"/>
  <c r="O38" i="16"/>
  <c r="N38" i="16"/>
  <c r="L38" i="16"/>
  <c r="K38" i="16"/>
  <c r="J38" i="16"/>
  <c r="H38" i="16"/>
  <c r="G38" i="16"/>
  <c r="F38" i="16"/>
  <c r="D38" i="16"/>
  <c r="C38" i="16"/>
  <c r="B38" i="16"/>
  <c r="L37" i="16"/>
  <c r="B37" i="16"/>
  <c r="S34" i="16"/>
  <c r="Z33" i="16"/>
  <c r="O33" i="16"/>
  <c r="D33" i="16"/>
  <c r="K32" i="16"/>
  <c r="AB24" i="16"/>
  <c r="AA24" i="16"/>
  <c r="Z24" i="16"/>
  <c r="X24" i="16"/>
  <c r="W24" i="16"/>
  <c r="V24" i="16"/>
  <c r="T24" i="16"/>
  <c r="S24" i="16"/>
  <c r="R24" i="16"/>
  <c r="P24" i="16"/>
  <c r="O24" i="16"/>
  <c r="N24" i="16"/>
  <c r="L24" i="16"/>
  <c r="K24" i="16"/>
  <c r="J24" i="16"/>
  <c r="H24" i="16"/>
  <c r="G24" i="16"/>
  <c r="F24" i="16"/>
  <c r="D24" i="16"/>
  <c r="C24" i="16"/>
  <c r="B24" i="16"/>
  <c r="AB18" i="16"/>
  <c r="AB37" i="16" s="1"/>
  <c r="AA18" i="16"/>
  <c r="AA37" i="16" s="1"/>
  <c r="Z18" i="16"/>
  <c r="Z12" i="16" s="1"/>
  <c r="X18" i="16"/>
  <c r="X37" i="16" s="1"/>
  <c r="W18" i="16"/>
  <c r="W12" i="16" s="1"/>
  <c r="W31" i="16" s="1"/>
  <c r="V18" i="16"/>
  <c r="V37" i="16" s="1"/>
  <c r="T18" i="16"/>
  <c r="S18" i="16"/>
  <c r="S37" i="16" s="1"/>
  <c r="R18" i="16"/>
  <c r="R37" i="16" s="1"/>
  <c r="P18" i="16"/>
  <c r="P37" i="16" s="1"/>
  <c r="O18" i="16"/>
  <c r="O12" i="16" s="1"/>
  <c r="N18" i="16"/>
  <c r="N37" i="16" s="1"/>
  <c r="L18" i="16"/>
  <c r="L12" i="16" s="1"/>
  <c r="L31" i="16" s="1"/>
  <c r="K18" i="16"/>
  <c r="K37" i="16" s="1"/>
  <c r="J18" i="16"/>
  <c r="H18" i="16"/>
  <c r="H37" i="16" s="1"/>
  <c r="G18" i="16"/>
  <c r="G37" i="16" s="1"/>
  <c r="F18" i="16"/>
  <c r="F37" i="16" s="1"/>
  <c r="D18" i="16"/>
  <c r="D12" i="16" s="1"/>
  <c r="C18" i="16"/>
  <c r="C37" i="16" s="1"/>
  <c r="B18" i="16"/>
  <c r="B12" i="16" s="1"/>
  <c r="B31" i="16" s="1"/>
  <c r="AB15" i="16"/>
  <c r="AB34" i="16" s="1"/>
  <c r="AA15" i="16"/>
  <c r="Z15" i="16"/>
  <c r="Z34" i="16" s="1"/>
  <c r="X15" i="16"/>
  <c r="X34" i="16" s="1"/>
  <c r="W15" i="16"/>
  <c r="W34" i="16" s="1"/>
  <c r="V15" i="16"/>
  <c r="T15" i="16"/>
  <c r="T34" i="16" s="1"/>
  <c r="S15" i="16"/>
  <c r="R15" i="16"/>
  <c r="R34" i="16" s="1"/>
  <c r="P15" i="16"/>
  <c r="O15" i="16"/>
  <c r="O34" i="16" s="1"/>
  <c r="N15" i="16"/>
  <c r="N34" i="16" s="1"/>
  <c r="L15" i="16"/>
  <c r="L34" i="16" s="1"/>
  <c r="K15" i="16"/>
  <c r="J15" i="16"/>
  <c r="J34" i="16" s="1"/>
  <c r="H15" i="16"/>
  <c r="H34" i="16" s="1"/>
  <c r="G15" i="16"/>
  <c r="G34" i="16" s="1"/>
  <c r="F15" i="16"/>
  <c r="D15" i="16"/>
  <c r="D34" i="16" s="1"/>
  <c r="C15" i="16"/>
  <c r="C34" i="16" s="1"/>
  <c r="B15" i="16"/>
  <c r="B34" i="16" s="1"/>
  <c r="AB14" i="16"/>
  <c r="AA14" i="16"/>
  <c r="AA33" i="16" s="1"/>
  <c r="Z14" i="16"/>
  <c r="X14" i="16"/>
  <c r="X33" i="16" s="1"/>
  <c r="W14" i="16"/>
  <c r="V14" i="16"/>
  <c r="V33" i="16" s="1"/>
  <c r="T14" i="16"/>
  <c r="T33" i="16" s="1"/>
  <c r="S14" i="16"/>
  <c r="S33" i="16" s="1"/>
  <c r="R14" i="16"/>
  <c r="P14" i="16"/>
  <c r="P33" i="16" s="1"/>
  <c r="O14" i="16"/>
  <c r="N14" i="16"/>
  <c r="N33" i="16" s="1"/>
  <c r="L14" i="16"/>
  <c r="K14" i="16"/>
  <c r="K33" i="16" s="1"/>
  <c r="J14" i="16"/>
  <c r="J33" i="16" s="1"/>
  <c r="H14" i="16"/>
  <c r="H33" i="16" s="1"/>
  <c r="G14" i="16"/>
  <c r="F14" i="16"/>
  <c r="F33" i="16" s="1"/>
  <c r="D14" i="16"/>
  <c r="C14" i="16"/>
  <c r="C33" i="16" s="1"/>
  <c r="B14" i="16"/>
  <c r="AB13" i="16"/>
  <c r="AB32" i="16" s="1"/>
  <c r="AA13" i="16"/>
  <c r="AA32" i="16" s="1"/>
  <c r="Z13" i="16"/>
  <c r="Z32" i="16" s="1"/>
  <c r="X13" i="16"/>
  <c r="W13" i="16"/>
  <c r="W32" i="16" s="1"/>
  <c r="V13" i="16"/>
  <c r="V32" i="16" s="1"/>
  <c r="T13" i="16"/>
  <c r="T32" i="16" s="1"/>
  <c r="S13" i="16"/>
  <c r="R13" i="16"/>
  <c r="R32" i="16" s="1"/>
  <c r="P13" i="16"/>
  <c r="P32" i="16" s="1"/>
  <c r="O13" i="16"/>
  <c r="O32" i="16" s="1"/>
  <c r="N13" i="16"/>
  <c r="L13" i="16"/>
  <c r="L32" i="16" s="1"/>
  <c r="K13" i="16"/>
  <c r="J13" i="16"/>
  <c r="J32" i="16" s="1"/>
  <c r="H13" i="16"/>
  <c r="G13" i="16"/>
  <c r="G32" i="16" s="1"/>
  <c r="F13" i="16"/>
  <c r="F32" i="16" s="1"/>
  <c r="D13" i="16"/>
  <c r="D32" i="16" s="1"/>
  <c r="C13" i="16"/>
  <c r="B13" i="16"/>
  <c r="B32" i="16" s="1"/>
  <c r="AB12" i="16"/>
  <c r="AB31" i="16" s="1"/>
  <c r="T12" i="16"/>
  <c r="R12" i="16"/>
  <c r="R31" i="16" s="1"/>
  <c r="J12" i="16"/>
  <c r="G12" i="16"/>
  <c r="G31" i="16" s="1"/>
  <c r="T60" i="15"/>
  <c r="S60" i="15"/>
  <c r="R60" i="15"/>
  <c r="P60" i="15"/>
  <c r="O60" i="15"/>
  <c r="N60" i="15"/>
  <c r="L60" i="15"/>
  <c r="K60" i="15"/>
  <c r="J60" i="15"/>
  <c r="H60" i="15"/>
  <c r="G60" i="15"/>
  <c r="F60" i="15"/>
  <c r="T59" i="15"/>
  <c r="S59" i="15"/>
  <c r="R59" i="15"/>
  <c r="P59" i="15"/>
  <c r="O59" i="15"/>
  <c r="L59" i="15"/>
  <c r="K59" i="15"/>
  <c r="H59" i="15"/>
  <c r="G59" i="15"/>
  <c r="F59" i="15"/>
  <c r="T58" i="15"/>
  <c r="S58" i="15"/>
  <c r="R58" i="15"/>
  <c r="P58" i="15"/>
  <c r="O58" i="15"/>
  <c r="N58" i="15"/>
  <c r="L58" i="15"/>
  <c r="K58" i="15"/>
  <c r="J58" i="15"/>
  <c r="H58" i="15"/>
  <c r="G58" i="15"/>
  <c r="F58" i="15"/>
  <c r="D52" i="15"/>
  <c r="D60" i="15" s="1"/>
  <c r="C52" i="15"/>
  <c r="C60" i="15" s="1"/>
  <c r="B52" i="15"/>
  <c r="B60" i="15" s="1"/>
  <c r="D51" i="15"/>
  <c r="D48" i="15" s="1"/>
  <c r="D56" i="15" s="1"/>
  <c r="C51" i="15"/>
  <c r="C59" i="15" s="1"/>
  <c r="B51" i="15"/>
  <c r="B59" i="15" s="1"/>
  <c r="D50" i="15"/>
  <c r="D58" i="15" s="1"/>
  <c r="C50" i="15"/>
  <c r="C48" i="15" s="1"/>
  <c r="B50" i="15"/>
  <c r="B58" i="15" s="1"/>
  <c r="T48" i="15"/>
  <c r="T56" i="15" s="1"/>
  <c r="S48" i="15"/>
  <c r="S56" i="15" s="1"/>
  <c r="R48" i="15"/>
  <c r="R56" i="15" s="1"/>
  <c r="P48" i="15"/>
  <c r="P56" i="15" s="1"/>
  <c r="O48" i="15"/>
  <c r="O56" i="15" s="1"/>
  <c r="N48" i="15"/>
  <c r="L48" i="15"/>
  <c r="L56" i="15" s="1"/>
  <c r="K48" i="15"/>
  <c r="K56" i="15" s="1"/>
  <c r="J48" i="15"/>
  <c r="J56" i="15" s="1"/>
  <c r="H48" i="15"/>
  <c r="H56" i="15" s="1"/>
  <c r="G48" i="15"/>
  <c r="G56" i="15" s="1"/>
  <c r="F48" i="15"/>
  <c r="F56" i="15" s="1"/>
  <c r="B48" i="15"/>
  <c r="T24" i="15"/>
  <c r="S24" i="15"/>
  <c r="R24" i="15"/>
  <c r="P24" i="15"/>
  <c r="O24" i="15"/>
  <c r="N24" i="15"/>
  <c r="L24" i="15"/>
  <c r="K24" i="15"/>
  <c r="J24" i="15"/>
  <c r="H24" i="15"/>
  <c r="G24" i="15"/>
  <c r="F24" i="15"/>
  <c r="C24" i="15"/>
  <c r="T23" i="15"/>
  <c r="S23" i="15"/>
  <c r="R23" i="15"/>
  <c r="P23" i="15"/>
  <c r="O23" i="15"/>
  <c r="L23" i="15"/>
  <c r="K23" i="15"/>
  <c r="H23" i="15"/>
  <c r="G23" i="15"/>
  <c r="F23" i="15"/>
  <c r="D23" i="15"/>
  <c r="T22" i="15"/>
  <c r="S22" i="15"/>
  <c r="R22" i="15"/>
  <c r="P22" i="15"/>
  <c r="O22" i="15"/>
  <c r="N22" i="15"/>
  <c r="L22" i="15"/>
  <c r="K22" i="15"/>
  <c r="J22" i="15"/>
  <c r="H22" i="15"/>
  <c r="G22" i="15"/>
  <c r="F22" i="15"/>
  <c r="D22" i="15"/>
  <c r="C22" i="15"/>
  <c r="B22" i="15"/>
  <c r="E16" i="15"/>
  <c r="D16" i="15"/>
  <c r="D24" i="15" s="1"/>
  <c r="C16" i="15"/>
  <c r="B16" i="15"/>
  <c r="B24" i="15" s="1"/>
  <c r="N15" i="15"/>
  <c r="N59" i="15" s="1"/>
  <c r="J15" i="15"/>
  <c r="B15" i="15" s="1"/>
  <c r="D15" i="15"/>
  <c r="C15" i="15"/>
  <c r="C23" i="15" s="1"/>
  <c r="T12" i="15"/>
  <c r="T20" i="15" s="1"/>
  <c r="S12" i="15"/>
  <c r="S20" i="15" s="1"/>
  <c r="R12" i="15"/>
  <c r="R20" i="15" s="1"/>
  <c r="P12" i="15"/>
  <c r="P20" i="15" s="1"/>
  <c r="O12" i="15"/>
  <c r="O20" i="15" s="1"/>
  <c r="L12" i="15"/>
  <c r="L20" i="15" s="1"/>
  <c r="K12" i="15"/>
  <c r="K20" i="15" s="1"/>
  <c r="J12" i="15"/>
  <c r="J20" i="15" s="1"/>
  <c r="H12" i="15"/>
  <c r="H20" i="15" s="1"/>
  <c r="G12" i="15"/>
  <c r="G20" i="15" s="1"/>
  <c r="F12" i="15"/>
  <c r="F20" i="15" s="1"/>
  <c r="D12" i="15"/>
  <c r="D20" i="15" s="1"/>
  <c r="AB88" i="14"/>
  <c r="AA88" i="14"/>
  <c r="Z88" i="14"/>
  <c r="X88" i="14"/>
  <c r="W88" i="14"/>
  <c r="V88" i="14"/>
  <c r="T88" i="14"/>
  <c r="S88" i="14"/>
  <c r="R88" i="14"/>
  <c r="P88" i="14"/>
  <c r="O88" i="14"/>
  <c r="N88" i="14"/>
  <c r="L88" i="14"/>
  <c r="K88" i="14"/>
  <c r="J88" i="14"/>
  <c r="H88" i="14"/>
  <c r="G88" i="14"/>
  <c r="F88" i="14"/>
  <c r="D88" i="14"/>
  <c r="C88" i="14"/>
  <c r="B88" i="14"/>
  <c r="AB87" i="14"/>
  <c r="AA87" i="14"/>
  <c r="Z87" i="14"/>
  <c r="X87" i="14"/>
  <c r="W87" i="14"/>
  <c r="V87" i="14"/>
  <c r="T87" i="14"/>
  <c r="S87" i="14"/>
  <c r="R87" i="14"/>
  <c r="P87" i="14"/>
  <c r="O87" i="14"/>
  <c r="N87" i="14"/>
  <c r="L87" i="14"/>
  <c r="K87" i="14"/>
  <c r="J87" i="14"/>
  <c r="H87" i="14"/>
  <c r="G87" i="14"/>
  <c r="F87" i="14"/>
  <c r="D87" i="14"/>
  <c r="C87" i="14"/>
  <c r="B87" i="14"/>
  <c r="AB86" i="14"/>
  <c r="AA86" i="14"/>
  <c r="Z86" i="14"/>
  <c r="X86" i="14"/>
  <c r="W86" i="14"/>
  <c r="V86" i="14"/>
  <c r="T86" i="14"/>
  <c r="S86" i="14"/>
  <c r="R86" i="14"/>
  <c r="P86" i="14"/>
  <c r="O86" i="14"/>
  <c r="N86" i="14"/>
  <c r="L86" i="14"/>
  <c r="K86" i="14"/>
  <c r="J86" i="14"/>
  <c r="H86" i="14"/>
  <c r="G86" i="14"/>
  <c r="F86" i="14"/>
  <c r="D86" i="14"/>
  <c r="C86" i="14"/>
  <c r="B86" i="14"/>
  <c r="AB85" i="14"/>
  <c r="AA85" i="14"/>
  <c r="Z85" i="14"/>
  <c r="X85" i="14"/>
  <c r="W85" i="14"/>
  <c r="V85" i="14"/>
  <c r="T85" i="14"/>
  <c r="S85" i="14"/>
  <c r="R85" i="14"/>
  <c r="P85" i="14"/>
  <c r="O85" i="14"/>
  <c r="N85" i="14"/>
  <c r="L85" i="14"/>
  <c r="K85" i="14"/>
  <c r="J85" i="14"/>
  <c r="H85" i="14"/>
  <c r="G85" i="14"/>
  <c r="F85" i="14"/>
  <c r="D85" i="14"/>
  <c r="C85" i="14"/>
  <c r="B85" i="14"/>
  <c r="AB84" i="14"/>
  <c r="AA84" i="14"/>
  <c r="Z84" i="14"/>
  <c r="X84" i="14"/>
  <c r="W84" i="14"/>
  <c r="V84" i="14"/>
  <c r="T84" i="14"/>
  <c r="S84" i="14"/>
  <c r="R84" i="14"/>
  <c r="P84" i="14"/>
  <c r="O84" i="14"/>
  <c r="N84" i="14"/>
  <c r="L84" i="14"/>
  <c r="K84" i="14"/>
  <c r="J84" i="14"/>
  <c r="H84" i="14"/>
  <c r="G84" i="14"/>
  <c r="F84" i="14"/>
  <c r="D84" i="14"/>
  <c r="C84" i="14"/>
  <c r="B84" i="14"/>
  <c r="AB83" i="14"/>
  <c r="AA83" i="14"/>
  <c r="Z83" i="14"/>
  <c r="X83" i="14"/>
  <c r="W83" i="14"/>
  <c r="V83" i="14"/>
  <c r="T83" i="14"/>
  <c r="S83" i="14"/>
  <c r="R83" i="14"/>
  <c r="P83" i="14"/>
  <c r="O83" i="14"/>
  <c r="N83" i="14"/>
  <c r="L83" i="14"/>
  <c r="K83" i="14"/>
  <c r="J83" i="14"/>
  <c r="H83" i="14"/>
  <c r="G83" i="14"/>
  <c r="F83" i="14"/>
  <c r="D83" i="14"/>
  <c r="C83" i="14"/>
  <c r="B83" i="14"/>
  <c r="AB82" i="14"/>
  <c r="AA82" i="14"/>
  <c r="Z82" i="14"/>
  <c r="X82" i="14"/>
  <c r="W82" i="14"/>
  <c r="V82" i="14"/>
  <c r="T82" i="14"/>
  <c r="S82" i="14"/>
  <c r="R82" i="14"/>
  <c r="P82" i="14"/>
  <c r="O82" i="14"/>
  <c r="N82" i="14"/>
  <c r="L82" i="14"/>
  <c r="K82" i="14"/>
  <c r="J82" i="14"/>
  <c r="H82" i="14"/>
  <c r="G82" i="14"/>
  <c r="F82" i="14"/>
  <c r="D82" i="14"/>
  <c r="C82" i="14"/>
  <c r="B82" i="14"/>
  <c r="AB81" i="14"/>
  <c r="AA81" i="14"/>
  <c r="Z81" i="14"/>
  <c r="X81" i="14"/>
  <c r="W81" i="14"/>
  <c r="V81" i="14"/>
  <c r="T81" i="14"/>
  <c r="S81" i="14"/>
  <c r="R81" i="14"/>
  <c r="P81" i="14"/>
  <c r="O81" i="14"/>
  <c r="N81" i="14"/>
  <c r="L81" i="14"/>
  <c r="K81" i="14"/>
  <c r="J81" i="14"/>
  <c r="H81" i="14"/>
  <c r="G81" i="14"/>
  <c r="F81" i="14"/>
  <c r="D81" i="14"/>
  <c r="C81" i="14"/>
  <c r="B81" i="14"/>
  <c r="AB80" i="14"/>
  <c r="AA80" i="14"/>
  <c r="Z80" i="14"/>
  <c r="X80" i="14"/>
  <c r="W80" i="14"/>
  <c r="V80" i="14"/>
  <c r="T80" i="14"/>
  <c r="S80" i="14"/>
  <c r="R80" i="14"/>
  <c r="P80" i="14"/>
  <c r="O80" i="14"/>
  <c r="N80" i="14"/>
  <c r="L80" i="14"/>
  <c r="K80" i="14"/>
  <c r="J80" i="14"/>
  <c r="H80" i="14"/>
  <c r="G80" i="14"/>
  <c r="F80" i="14"/>
  <c r="D80" i="14"/>
  <c r="C80" i="14"/>
  <c r="B80" i="14"/>
  <c r="AB79" i="14"/>
  <c r="AA79" i="14"/>
  <c r="Z79" i="14"/>
  <c r="X79" i="14"/>
  <c r="W79" i="14"/>
  <c r="V79" i="14"/>
  <c r="T79" i="14"/>
  <c r="S79" i="14"/>
  <c r="R79" i="14"/>
  <c r="P79" i="14"/>
  <c r="O79" i="14"/>
  <c r="N79" i="14"/>
  <c r="L79" i="14"/>
  <c r="K79" i="14"/>
  <c r="J79" i="14"/>
  <c r="H79" i="14"/>
  <c r="G79" i="14"/>
  <c r="F79" i="14"/>
  <c r="D79" i="14"/>
  <c r="C79" i="14"/>
  <c r="B79" i="14"/>
  <c r="AB78" i="14"/>
  <c r="AA78" i="14"/>
  <c r="Z78" i="14"/>
  <c r="X78" i="14"/>
  <c r="W78" i="14"/>
  <c r="V78" i="14"/>
  <c r="T78" i="14"/>
  <c r="S78" i="14"/>
  <c r="R78" i="14"/>
  <c r="P78" i="14"/>
  <c r="O78" i="14"/>
  <c r="N78" i="14"/>
  <c r="L78" i="14"/>
  <c r="K78" i="14"/>
  <c r="J78" i="14"/>
  <c r="H78" i="14"/>
  <c r="G78" i="14"/>
  <c r="F78" i="14"/>
  <c r="D78" i="14"/>
  <c r="C78" i="14"/>
  <c r="B78" i="14"/>
  <c r="AB77" i="14"/>
  <c r="AA77" i="14"/>
  <c r="Z77" i="14"/>
  <c r="X77" i="14"/>
  <c r="W77" i="14"/>
  <c r="V77" i="14"/>
  <c r="T77" i="14"/>
  <c r="S77" i="14"/>
  <c r="R77" i="14"/>
  <c r="P77" i="14"/>
  <c r="O77" i="14"/>
  <c r="N77" i="14"/>
  <c r="L77" i="14"/>
  <c r="K77" i="14"/>
  <c r="J77" i="14"/>
  <c r="H77" i="14"/>
  <c r="G77" i="14"/>
  <c r="F77" i="14"/>
  <c r="D77" i="14"/>
  <c r="C77" i="14"/>
  <c r="B77" i="14"/>
  <c r="AB75" i="14"/>
  <c r="W75" i="14"/>
  <c r="R75" i="14"/>
  <c r="L75" i="14"/>
  <c r="G75" i="14"/>
  <c r="B75" i="14"/>
  <c r="AB58" i="14"/>
  <c r="AA58" i="14"/>
  <c r="AA75" i="14" s="1"/>
  <c r="Z58" i="14"/>
  <c r="Z75" i="14" s="1"/>
  <c r="X58" i="14"/>
  <c r="X75" i="14" s="1"/>
  <c r="W58" i="14"/>
  <c r="V58" i="14"/>
  <c r="V75" i="14" s="1"/>
  <c r="T58" i="14"/>
  <c r="T75" i="14" s="1"/>
  <c r="S58" i="14"/>
  <c r="S75" i="14" s="1"/>
  <c r="R58" i="14"/>
  <c r="P58" i="14"/>
  <c r="P75" i="14" s="1"/>
  <c r="O58" i="14"/>
  <c r="O75" i="14" s="1"/>
  <c r="N58" i="14"/>
  <c r="N75" i="14" s="1"/>
  <c r="L58" i="14"/>
  <c r="K58" i="14"/>
  <c r="K75" i="14" s="1"/>
  <c r="J58" i="14"/>
  <c r="J75" i="14" s="1"/>
  <c r="H58" i="14"/>
  <c r="H75" i="14" s="1"/>
  <c r="G58" i="14"/>
  <c r="F58" i="14"/>
  <c r="F75" i="14" s="1"/>
  <c r="D58" i="14"/>
  <c r="D75" i="14" s="1"/>
  <c r="C58" i="14"/>
  <c r="C75" i="14" s="1"/>
  <c r="B58" i="14"/>
  <c r="AB42" i="14"/>
  <c r="AA42" i="14"/>
  <c r="Z42" i="14"/>
  <c r="X42" i="14"/>
  <c r="W42" i="14"/>
  <c r="V42" i="14"/>
  <c r="T42" i="14"/>
  <c r="S42" i="14"/>
  <c r="R42" i="14"/>
  <c r="P42" i="14"/>
  <c r="O42" i="14"/>
  <c r="N42" i="14"/>
  <c r="L42" i="14"/>
  <c r="K42" i="14"/>
  <c r="J42" i="14"/>
  <c r="H42" i="14"/>
  <c r="G42" i="14"/>
  <c r="F42" i="14"/>
  <c r="D42" i="14"/>
  <c r="C42" i="14"/>
  <c r="B42" i="14"/>
  <c r="AB41" i="14"/>
  <c r="AA41" i="14"/>
  <c r="Z41" i="14"/>
  <c r="X41" i="14"/>
  <c r="W41" i="14"/>
  <c r="V41" i="14"/>
  <c r="T41" i="14"/>
  <c r="S41" i="14"/>
  <c r="R41" i="14"/>
  <c r="P41" i="14"/>
  <c r="O41" i="14"/>
  <c r="N41" i="14"/>
  <c r="L41" i="14"/>
  <c r="K41" i="14"/>
  <c r="J41" i="14"/>
  <c r="H41" i="14"/>
  <c r="G41" i="14"/>
  <c r="F41" i="14"/>
  <c r="D41" i="14"/>
  <c r="C41" i="14"/>
  <c r="B41" i="14"/>
  <c r="AB40" i="14"/>
  <c r="AA40" i="14"/>
  <c r="Z40" i="14"/>
  <c r="X40" i="14"/>
  <c r="W40" i="14"/>
  <c r="V40" i="14"/>
  <c r="T40" i="14"/>
  <c r="S40" i="14"/>
  <c r="R40" i="14"/>
  <c r="P40" i="14"/>
  <c r="O40" i="14"/>
  <c r="N40" i="14"/>
  <c r="L40" i="14"/>
  <c r="K40" i="14"/>
  <c r="J40" i="14"/>
  <c r="H40" i="14"/>
  <c r="G40" i="14"/>
  <c r="F40" i="14"/>
  <c r="D40" i="14"/>
  <c r="C40" i="14"/>
  <c r="B40" i="14"/>
  <c r="AB39" i="14"/>
  <c r="AA39" i="14"/>
  <c r="Z39" i="14"/>
  <c r="X39" i="14"/>
  <c r="W39" i="14"/>
  <c r="V39" i="14"/>
  <c r="T39" i="14"/>
  <c r="S39" i="14"/>
  <c r="R39" i="14"/>
  <c r="P39" i="14"/>
  <c r="O39" i="14"/>
  <c r="N39" i="14"/>
  <c r="L39" i="14"/>
  <c r="K39" i="14"/>
  <c r="J39" i="14"/>
  <c r="H39" i="14"/>
  <c r="G39" i="14"/>
  <c r="F39" i="14"/>
  <c r="D39" i="14"/>
  <c r="C39" i="14"/>
  <c r="B39" i="14"/>
  <c r="AB38" i="14"/>
  <c r="AA38" i="14"/>
  <c r="Z38" i="14"/>
  <c r="X38" i="14"/>
  <c r="W38" i="14"/>
  <c r="V38" i="14"/>
  <c r="T38" i="14"/>
  <c r="S38" i="14"/>
  <c r="R38" i="14"/>
  <c r="P38" i="14"/>
  <c r="O38" i="14"/>
  <c r="N38" i="14"/>
  <c r="L38" i="14"/>
  <c r="K38" i="14"/>
  <c r="J38" i="14"/>
  <c r="H38" i="14"/>
  <c r="G38" i="14"/>
  <c r="F38" i="14"/>
  <c r="D38" i="14"/>
  <c r="C38" i="14"/>
  <c r="B38" i="14"/>
  <c r="AB37" i="14"/>
  <c r="AA37" i="14"/>
  <c r="Z37" i="14"/>
  <c r="X37" i="14"/>
  <c r="W37" i="14"/>
  <c r="V37" i="14"/>
  <c r="T37" i="14"/>
  <c r="S37" i="14"/>
  <c r="R37" i="14"/>
  <c r="P37" i="14"/>
  <c r="O37" i="14"/>
  <c r="N37" i="14"/>
  <c r="L37" i="14"/>
  <c r="K37" i="14"/>
  <c r="J37" i="14"/>
  <c r="H37" i="14"/>
  <c r="G37" i="14"/>
  <c r="F37" i="14"/>
  <c r="D37" i="14"/>
  <c r="C37" i="14"/>
  <c r="B37" i="14"/>
  <c r="AB36" i="14"/>
  <c r="AA36" i="14"/>
  <c r="Z36" i="14"/>
  <c r="X36" i="14"/>
  <c r="W36" i="14"/>
  <c r="V36" i="14"/>
  <c r="T36" i="14"/>
  <c r="S36" i="14"/>
  <c r="R36" i="14"/>
  <c r="P36" i="14"/>
  <c r="O36" i="14"/>
  <c r="N36" i="14"/>
  <c r="L36" i="14"/>
  <c r="K36" i="14"/>
  <c r="J36" i="14"/>
  <c r="H36" i="14"/>
  <c r="G36" i="14"/>
  <c r="F36" i="14"/>
  <c r="D36" i="14"/>
  <c r="C36" i="14"/>
  <c r="B36" i="14"/>
  <c r="AB35" i="14"/>
  <c r="AA35" i="14"/>
  <c r="Z35" i="14"/>
  <c r="X35" i="14"/>
  <c r="W35" i="14"/>
  <c r="V35" i="14"/>
  <c r="T35" i="14"/>
  <c r="S35" i="14"/>
  <c r="R35" i="14"/>
  <c r="P35" i="14"/>
  <c r="O35" i="14"/>
  <c r="N35" i="14"/>
  <c r="L35" i="14"/>
  <c r="K35" i="14"/>
  <c r="J35" i="14"/>
  <c r="H35" i="14"/>
  <c r="G35" i="14"/>
  <c r="F35" i="14"/>
  <c r="D35" i="14"/>
  <c r="C35" i="14"/>
  <c r="B35" i="14"/>
  <c r="AB34" i="14"/>
  <c r="AA34" i="14"/>
  <c r="Z34" i="14"/>
  <c r="X34" i="14"/>
  <c r="W34" i="14"/>
  <c r="V34" i="14"/>
  <c r="T34" i="14"/>
  <c r="S34" i="14"/>
  <c r="R34" i="14"/>
  <c r="P34" i="14"/>
  <c r="O34" i="14"/>
  <c r="N34" i="14"/>
  <c r="L34" i="14"/>
  <c r="K34" i="14"/>
  <c r="J34" i="14"/>
  <c r="H34" i="14"/>
  <c r="G34" i="14"/>
  <c r="F34" i="14"/>
  <c r="D34" i="14"/>
  <c r="C34" i="14"/>
  <c r="B34" i="14"/>
  <c r="AB33" i="14"/>
  <c r="AA33" i="14"/>
  <c r="Z33" i="14"/>
  <c r="X33" i="14"/>
  <c r="W33" i="14"/>
  <c r="V33" i="14"/>
  <c r="T33" i="14"/>
  <c r="S33" i="14"/>
  <c r="R33" i="14"/>
  <c r="P33" i="14"/>
  <c r="O33" i="14"/>
  <c r="N33" i="14"/>
  <c r="L33" i="14"/>
  <c r="K33" i="14"/>
  <c r="J33" i="14"/>
  <c r="H33" i="14"/>
  <c r="G33" i="14"/>
  <c r="F33" i="14"/>
  <c r="D33" i="14"/>
  <c r="C33" i="14"/>
  <c r="B33" i="14"/>
  <c r="AB32" i="14"/>
  <c r="AA32" i="14"/>
  <c r="Z32" i="14"/>
  <c r="X32" i="14"/>
  <c r="W32" i="14"/>
  <c r="V32" i="14"/>
  <c r="T32" i="14"/>
  <c r="S32" i="14"/>
  <c r="R32" i="14"/>
  <c r="P32" i="14"/>
  <c r="O32" i="14"/>
  <c r="N32" i="14"/>
  <c r="L32" i="14"/>
  <c r="K32" i="14"/>
  <c r="J32" i="14"/>
  <c r="H32" i="14"/>
  <c r="G32" i="14"/>
  <c r="F32" i="14"/>
  <c r="D32" i="14"/>
  <c r="C32" i="14"/>
  <c r="B32" i="14"/>
  <c r="AB31" i="14"/>
  <c r="AA31" i="14"/>
  <c r="Z31" i="14"/>
  <c r="X31" i="14"/>
  <c r="W31" i="14"/>
  <c r="V31" i="14"/>
  <c r="T31" i="14"/>
  <c r="S31" i="14"/>
  <c r="R31" i="14"/>
  <c r="P31" i="14"/>
  <c r="O31" i="14"/>
  <c r="N31" i="14"/>
  <c r="L31" i="14"/>
  <c r="K31" i="14"/>
  <c r="J31" i="14"/>
  <c r="H31" i="14"/>
  <c r="G31" i="14"/>
  <c r="F31" i="14"/>
  <c r="D31" i="14"/>
  <c r="C31" i="14"/>
  <c r="B31" i="14"/>
  <c r="Z29" i="14"/>
  <c r="T29" i="14"/>
  <c r="O29" i="14"/>
  <c r="J29" i="14"/>
  <c r="D29" i="14"/>
  <c r="AB12" i="14"/>
  <c r="AB29" i="14" s="1"/>
  <c r="AA12" i="14"/>
  <c r="AA29" i="14" s="1"/>
  <c r="Z12" i="14"/>
  <c r="X12" i="14"/>
  <c r="X29" i="14" s="1"/>
  <c r="W12" i="14"/>
  <c r="W29" i="14" s="1"/>
  <c r="V12" i="14"/>
  <c r="V29" i="14" s="1"/>
  <c r="T12" i="14"/>
  <c r="S12" i="14"/>
  <c r="S29" i="14" s="1"/>
  <c r="R12" i="14"/>
  <c r="R29" i="14" s="1"/>
  <c r="P12" i="14"/>
  <c r="P29" i="14" s="1"/>
  <c r="O12" i="14"/>
  <c r="N12" i="14"/>
  <c r="N29" i="14" s="1"/>
  <c r="L12" i="14"/>
  <c r="L29" i="14" s="1"/>
  <c r="K12" i="14"/>
  <c r="K29" i="14" s="1"/>
  <c r="J12" i="14"/>
  <c r="H12" i="14"/>
  <c r="H29" i="14" s="1"/>
  <c r="G12" i="14"/>
  <c r="G29" i="14" s="1"/>
  <c r="F12" i="14"/>
  <c r="F29" i="14" s="1"/>
  <c r="D12" i="14"/>
  <c r="C12" i="14"/>
  <c r="C29" i="14" s="1"/>
  <c r="B12" i="14"/>
  <c r="B29" i="14" s="1"/>
  <c r="AB167" i="13"/>
  <c r="AA167" i="13"/>
  <c r="Z167" i="13"/>
  <c r="X167" i="13"/>
  <c r="W167" i="13"/>
  <c r="V167" i="13"/>
  <c r="T167" i="13"/>
  <c r="S167" i="13"/>
  <c r="R167" i="13"/>
  <c r="P167" i="13"/>
  <c r="O167" i="13"/>
  <c r="N167" i="13"/>
  <c r="L167" i="13"/>
  <c r="K167" i="13"/>
  <c r="J167" i="13"/>
  <c r="H167" i="13"/>
  <c r="G167" i="13"/>
  <c r="F167" i="13"/>
  <c r="D167" i="13"/>
  <c r="C167" i="13"/>
  <c r="B167" i="13"/>
  <c r="AB166" i="13"/>
  <c r="AA166" i="13"/>
  <c r="Z166" i="13"/>
  <c r="X166" i="13"/>
  <c r="W166" i="13"/>
  <c r="V166" i="13"/>
  <c r="T166" i="13"/>
  <c r="S166" i="13"/>
  <c r="R166" i="13"/>
  <c r="P166" i="13"/>
  <c r="O166" i="13"/>
  <c r="N166" i="13"/>
  <c r="L166" i="13"/>
  <c r="K166" i="13"/>
  <c r="J166" i="13"/>
  <c r="H166" i="13"/>
  <c r="G166" i="13"/>
  <c r="F166" i="13"/>
  <c r="D166" i="13"/>
  <c r="C166" i="13"/>
  <c r="B166" i="13"/>
  <c r="AB165" i="13"/>
  <c r="AA165" i="13"/>
  <c r="Z165" i="13"/>
  <c r="X165" i="13"/>
  <c r="W165" i="13"/>
  <c r="V165" i="13"/>
  <c r="T165" i="13"/>
  <c r="S165" i="13"/>
  <c r="R165" i="13"/>
  <c r="P165" i="13"/>
  <c r="O165" i="13"/>
  <c r="N165" i="13"/>
  <c r="L165" i="13"/>
  <c r="K165" i="13"/>
  <c r="J165" i="13"/>
  <c r="H165" i="13"/>
  <c r="G165" i="13"/>
  <c r="F165" i="13"/>
  <c r="D165" i="13"/>
  <c r="C165" i="13"/>
  <c r="B165" i="13"/>
  <c r="AB164" i="13"/>
  <c r="AA164" i="13"/>
  <c r="Z164" i="13"/>
  <c r="X164" i="13"/>
  <c r="W164" i="13"/>
  <c r="V164" i="13"/>
  <c r="T164" i="13"/>
  <c r="S164" i="13"/>
  <c r="R164" i="13"/>
  <c r="P164" i="13"/>
  <c r="O164" i="13"/>
  <c r="N164" i="13"/>
  <c r="L164" i="13"/>
  <c r="K164" i="13"/>
  <c r="J164" i="13"/>
  <c r="H164" i="13"/>
  <c r="G164" i="13"/>
  <c r="F164" i="13"/>
  <c r="D164" i="13"/>
  <c r="C164" i="13"/>
  <c r="B164" i="13"/>
  <c r="AB163" i="13"/>
  <c r="AA163" i="13"/>
  <c r="Z163" i="13"/>
  <c r="X163" i="13"/>
  <c r="W163" i="13"/>
  <c r="V163" i="13"/>
  <c r="T163" i="13"/>
  <c r="S163" i="13"/>
  <c r="R163" i="13"/>
  <c r="P163" i="13"/>
  <c r="O163" i="13"/>
  <c r="N163" i="13"/>
  <c r="L163" i="13"/>
  <c r="K163" i="13"/>
  <c r="J163" i="13"/>
  <c r="H163" i="13"/>
  <c r="G163" i="13"/>
  <c r="F163" i="13"/>
  <c r="D163" i="13"/>
  <c r="C163" i="13"/>
  <c r="B163" i="13"/>
  <c r="AB162" i="13"/>
  <c r="AA162" i="13"/>
  <c r="Z162" i="13"/>
  <c r="X162" i="13"/>
  <c r="W162" i="13"/>
  <c r="V162" i="13"/>
  <c r="T162" i="13"/>
  <c r="S162" i="13"/>
  <c r="R162" i="13"/>
  <c r="P162" i="13"/>
  <c r="O162" i="13"/>
  <c r="N162" i="13"/>
  <c r="L162" i="13"/>
  <c r="K162" i="13"/>
  <c r="J162" i="13"/>
  <c r="H162" i="13"/>
  <c r="G162" i="13"/>
  <c r="F162" i="13"/>
  <c r="D162" i="13"/>
  <c r="C162" i="13"/>
  <c r="B162" i="13"/>
  <c r="AB161" i="13"/>
  <c r="AA161" i="13"/>
  <c r="Z161" i="13"/>
  <c r="X161" i="13"/>
  <c r="W161" i="13"/>
  <c r="V161" i="13"/>
  <c r="T161" i="13"/>
  <c r="S161" i="13"/>
  <c r="R161" i="13"/>
  <c r="P161" i="13"/>
  <c r="O161" i="13"/>
  <c r="N161" i="13"/>
  <c r="L161" i="13"/>
  <c r="K161" i="13"/>
  <c r="J161" i="13"/>
  <c r="H161" i="13"/>
  <c r="G161" i="13"/>
  <c r="F161" i="13"/>
  <c r="D161" i="13"/>
  <c r="C161" i="13"/>
  <c r="B161" i="13"/>
  <c r="AB160" i="13"/>
  <c r="AA160" i="13"/>
  <c r="Z160" i="13"/>
  <c r="X160" i="13"/>
  <c r="W160" i="13"/>
  <c r="V160" i="13"/>
  <c r="T160" i="13"/>
  <c r="S160" i="13"/>
  <c r="R160" i="13"/>
  <c r="P160" i="13"/>
  <c r="O160" i="13"/>
  <c r="N160" i="13"/>
  <c r="L160" i="13"/>
  <c r="K160" i="13"/>
  <c r="J160" i="13"/>
  <c r="H160" i="13"/>
  <c r="G160" i="13"/>
  <c r="F160" i="13"/>
  <c r="D160" i="13"/>
  <c r="C160" i="13"/>
  <c r="B160" i="13"/>
  <c r="AB159" i="13"/>
  <c r="AA159" i="13"/>
  <c r="Z159" i="13"/>
  <c r="X159" i="13"/>
  <c r="W159" i="13"/>
  <c r="V159" i="13"/>
  <c r="T159" i="13"/>
  <c r="S159" i="13"/>
  <c r="R159" i="13"/>
  <c r="P159" i="13"/>
  <c r="O159" i="13"/>
  <c r="N159" i="13"/>
  <c r="L159" i="13"/>
  <c r="K159" i="13"/>
  <c r="J159" i="13"/>
  <c r="H159" i="13"/>
  <c r="G159" i="13"/>
  <c r="F159" i="13"/>
  <c r="D159" i="13"/>
  <c r="C159" i="13"/>
  <c r="B159" i="13"/>
  <c r="AB158" i="13"/>
  <c r="AA158" i="13"/>
  <c r="Z158" i="13"/>
  <c r="X158" i="13"/>
  <c r="W158" i="13"/>
  <c r="V158" i="13"/>
  <c r="T158" i="13"/>
  <c r="S158" i="13"/>
  <c r="R158" i="13"/>
  <c r="P158" i="13"/>
  <c r="O158" i="13"/>
  <c r="N158" i="13"/>
  <c r="L158" i="13"/>
  <c r="K158" i="13"/>
  <c r="J158" i="13"/>
  <c r="H158" i="13"/>
  <c r="G158" i="13"/>
  <c r="F158" i="13"/>
  <c r="D158" i="13"/>
  <c r="C158" i="13"/>
  <c r="B158" i="13"/>
  <c r="AB157" i="13"/>
  <c r="AA157" i="13"/>
  <c r="Z157" i="13"/>
  <c r="X157" i="13"/>
  <c r="W157" i="13"/>
  <c r="V157" i="13"/>
  <c r="T157" i="13"/>
  <c r="S157" i="13"/>
  <c r="R157" i="13"/>
  <c r="P157" i="13"/>
  <c r="O157" i="13"/>
  <c r="N157" i="13"/>
  <c r="L157" i="13"/>
  <c r="K157" i="13"/>
  <c r="J157" i="13"/>
  <c r="H157" i="13"/>
  <c r="G157" i="13"/>
  <c r="F157" i="13"/>
  <c r="D157" i="13"/>
  <c r="C157" i="13"/>
  <c r="B157" i="13"/>
  <c r="AB156" i="13"/>
  <c r="AA156" i="13"/>
  <c r="Z156" i="13"/>
  <c r="X156" i="13"/>
  <c r="W156" i="13"/>
  <c r="V156" i="13"/>
  <c r="T156" i="13"/>
  <c r="S156" i="13"/>
  <c r="R156" i="13"/>
  <c r="P156" i="13"/>
  <c r="O156" i="13"/>
  <c r="N156" i="13"/>
  <c r="L156" i="13"/>
  <c r="K156" i="13"/>
  <c r="J156" i="13"/>
  <c r="G156" i="13"/>
  <c r="F156" i="13"/>
  <c r="D156" i="13"/>
  <c r="C156" i="13"/>
  <c r="B156" i="13"/>
  <c r="AB155" i="13"/>
  <c r="AA155" i="13"/>
  <c r="Z155" i="13"/>
  <c r="X155" i="13"/>
  <c r="W155" i="13"/>
  <c r="V155" i="13"/>
  <c r="T155" i="13"/>
  <c r="S155" i="13"/>
  <c r="R155" i="13"/>
  <c r="P155" i="13"/>
  <c r="O155" i="13"/>
  <c r="N155" i="13"/>
  <c r="L155" i="13"/>
  <c r="K155" i="13"/>
  <c r="J155" i="13"/>
  <c r="H155" i="13"/>
  <c r="G155" i="13"/>
  <c r="F155" i="13"/>
  <c r="D155" i="13"/>
  <c r="C155" i="13"/>
  <c r="B155" i="13"/>
  <c r="AB154" i="13"/>
  <c r="AA154" i="13"/>
  <c r="Z154" i="13"/>
  <c r="X154" i="13"/>
  <c r="W154" i="13"/>
  <c r="V154" i="13"/>
  <c r="T154" i="13"/>
  <c r="S154" i="13"/>
  <c r="R154" i="13"/>
  <c r="P154" i="13"/>
  <c r="O154" i="13"/>
  <c r="N154" i="13"/>
  <c r="L154" i="13"/>
  <c r="K154" i="13"/>
  <c r="J154" i="13"/>
  <c r="H154" i="13"/>
  <c r="G154" i="13"/>
  <c r="F154" i="13"/>
  <c r="D154" i="13"/>
  <c r="C154" i="13"/>
  <c r="B154" i="13"/>
  <c r="AB153" i="13"/>
  <c r="AA153" i="13"/>
  <c r="Z153" i="13"/>
  <c r="X153" i="13"/>
  <c r="W153" i="13"/>
  <c r="V153" i="13"/>
  <c r="T153" i="13"/>
  <c r="S153" i="13"/>
  <c r="R153" i="13"/>
  <c r="P153" i="13"/>
  <c r="O153" i="13"/>
  <c r="N153" i="13"/>
  <c r="L153" i="13"/>
  <c r="K153" i="13"/>
  <c r="J153" i="13"/>
  <c r="H153" i="13"/>
  <c r="G153" i="13"/>
  <c r="F153" i="13"/>
  <c r="D153" i="13"/>
  <c r="C153" i="13"/>
  <c r="B153" i="13"/>
  <c r="AB152" i="13"/>
  <c r="AA152" i="13"/>
  <c r="Z152" i="13"/>
  <c r="X152" i="13"/>
  <c r="W152" i="13"/>
  <c r="V152" i="13"/>
  <c r="T152" i="13"/>
  <c r="S152" i="13"/>
  <c r="R152" i="13"/>
  <c r="P152" i="13"/>
  <c r="O152" i="13"/>
  <c r="N152" i="13"/>
  <c r="L152" i="13"/>
  <c r="K152" i="13"/>
  <c r="J152" i="13"/>
  <c r="H152" i="13"/>
  <c r="G152" i="13"/>
  <c r="F152" i="13"/>
  <c r="D152" i="13"/>
  <c r="C152" i="13"/>
  <c r="B152" i="13"/>
  <c r="AB151" i="13"/>
  <c r="AA151" i="13"/>
  <c r="Z151" i="13"/>
  <c r="X151" i="13"/>
  <c r="W151" i="13"/>
  <c r="V151" i="13"/>
  <c r="T151" i="13"/>
  <c r="S151" i="13"/>
  <c r="R151" i="13"/>
  <c r="P151" i="13"/>
  <c r="O151" i="13"/>
  <c r="N151" i="13"/>
  <c r="L151" i="13"/>
  <c r="K151" i="13"/>
  <c r="J151" i="13"/>
  <c r="H151" i="13"/>
  <c r="G151" i="13"/>
  <c r="F151" i="13"/>
  <c r="D151" i="13"/>
  <c r="C151" i="13"/>
  <c r="B151" i="13"/>
  <c r="AB150" i="13"/>
  <c r="AA150" i="13"/>
  <c r="Z150" i="13"/>
  <c r="X150" i="13"/>
  <c r="W150" i="13"/>
  <c r="V150" i="13"/>
  <c r="T150" i="13"/>
  <c r="S150" i="13"/>
  <c r="R150" i="13"/>
  <c r="P150" i="13"/>
  <c r="O150" i="13"/>
  <c r="N150" i="13"/>
  <c r="L150" i="13"/>
  <c r="K150" i="13"/>
  <c r="J150" i="13"/>
  <c r="H150" i="13"/>
  <c r="G150" i="13"/>
  <c r="F150" i="13"/>
  <c r="D150" i="13"/>
  <c r="C150" i="13"/>
  <c r="B150" i="13"/>
  <c r="AB149" i="13"/>
  <c r="AA149" i="13"/>
  <c r="Z149" i="13"/>
  <c r="X149" i="13"/>
  <c r="W149" i="13"/>
  <c r="V149" i="13"/>
  <c r="T149" i="13"/>
  <c r="S149" i="13"/>
  <c r="R149" i="13"/>
  <c r="P149" i="13"/>
  <c r="O149" i="13"/>
  <c r="N149" i="13"/>
  <c r="L149" i="13"/>
  <c r="K149" i="13"/>
  <c r="J149" i="13"/>
  <c r="H149" i="13"/>
  <c r="G149" i="13"/>
  <c r="F149" i="13"/>
  <c r="D149" i="13"/>
  <c r="C149" i="13"/>
  <c r="B149" i="13"/>
  <c r="AB148" i="13"/>
  <c r="AA148" i="13"/>
  <c r="Z148" i="13"/>
  <c r="X148" i="13"/>
  <c r="W148" i="13"/>
  <c r="V148" i="13"/>
  <c r="T148" i="13"/>
  <c r="S148" i="13"/>
  <c r="R148" i="13"/>
  <c r="P148" i="13"/>
  <c r="O148" i="13"/>
  <c r="N148" i="13"/>
  <c r="L148" i="13"/>
  <c r="K148" i="13"/>
  <c r="J148" i="13"/>
  <c r="H148" i="13"/>
  <c r="G148" i="13"/>
  <c r="F148" i="13"/>
  <c r="D148" i="13"/>
  <c r="C148" i="13"/>
  <c r="B148" i="13"/>
  <c r="AB147" i="13"/>
  <c r="AA147" i="13"/>
  <c r="Z147" i="13"/>
  <c r="X147" i="13"/>
  <c r="W147" i="13"/>
  <c r="V147" i="13"/>
  <c r="T147" i="13"/>
  <c r="S147" i="13"/>
  <c r="R147" i="13"/>
  <c r="P147" i="13"/>
  <c r="O147" i="13"/>
  <c r="N147" i="13"/>
  <c r="L147" i="13"/>
  <c r="K147" i="13"/>
  <c r="J147" i="13"/>
  <c r="H147" i="13"/>
  <c r="G147" i="13"/>
  <c r="F147" i="13"/>
  <c r="D147" i="13"/>
  <c r="C147" i="13"/>
  <c r="B147" i="13"/>
  <c r="AB146" i="13"/>
  <c r="AA146" i="13"/>
  <c r="Z146" i="13"/>
  <c r="X146" i="13"/>
  <c r="W146" i="13"/>
  <c r="V146" i="13"/>
  <c r="T146" i="13"/>
  <c r="S146" i="13"/>
  <c r="R146" i="13"/>
  <c r="P146" i="13"/>
  <c r="O146" i="13"/>
  <c r="N146" i="13"/>
  <c r="L146" i="13"/>
  <c r="K146" i="13"/>
  <c r="J146" i="13"/>
  <c r="H146" i="13"/>
  <c r="G146" i="13"/>
  <c r="F146" i="13"/>
  <c r="D146" i="13"/>
  <c r="C146" i="13"/>
  <c r="B146" i="13"/>
  <c r="AB145" i="13"/>
  <c r="AA145" i="13"/>
  <c r="Z145" i="13"/>
  <c r="X145" i="13"/>
  <c r="W145" i="13"/>
  <c r="V145" i="13"/>
  <c r="T145" i="13"/>
  <c r="S145" i="13"/>
  <c r="R145" i="13"/>
  <c r="P145" i="13"/>
  <c r="O145" i="13"/>
  <c r="N145" i="13"/>
  <c r="L145" i="13"/>
  <c r="K145" i="13"/>
  <c r="J145" i="13"/>
  <c r="H145" i="13"/>
  <c r="G145" i="13"/>
  <c r="F145" i="13"/>
  <c r="D145" i="13"/>
  <c r="C145" i="13"/>
  <c r="B145" i="13"/>
  <c r="AB144" i="13"/>
  <c r="AA144" i="13"/>
  <c r="Z144" i="13"/>
  <c r="X144" i="13"/>
  <c r="W144" i="13"/>
  <c r="V144" i="13"/>
  <c r="T144" i="13"/>
  <c r="S144" i="13"/>
  <c r="R144" i="13"/>
  <c r="P144" i="13"/>
  <c r="O144" i="13"/>
  <c r="N144" i="13"/>
  <c r="L144" i="13"/>
  <c r="K144" i="13"/>
  <c r="J144" i="13"/>
  <c r="H144" i="13"/>
  <c r="G144" i="13"/>
  <c r="F144" i="13"/>
  <c r="D144" i="13"/>
  <c r="C144" i="13"/>
  <c r="B144" i="13"/>
  <c r="AB123" i="13"/>
  <c r="AA123" i="13"/>
  <c r="Z123" i="13"/>
  <c r="X123" i="13"/>
  <c r="W123" i="13"/>
  <c r="V123" i="13"/>
  <c r="T123" i="13"/>
  <c r="S123" i="13"/>
  <c r="R123" i="13"/>
  <c r="P123" i="13"/>
  <c r="O123" i="13"/>
  <c r="N123" i="13"/>
  <c r="L123" i="13"/>
  <c r="K123" i="13"/>
  <c r="J123" i="13"/>
  <c r="H123" i="13"/>
  <c r="G123" i="13"/>
  <c r="F123" i="13"/>
  <c r="D123" i="13"/>
  <c r="C123" i="13"/>
  <c r="B123" i="13"/>
  <c r="AB122" i="13"/>
  <c r="AA122" i="13"/>
  <c r="Z122" i="13"/>
  <c r="X122" i="13"/>
  <c r="W122" i="13"/>
  <c r="V122" i="13"/>
  <c r="T122" i="13"/>
  <c r="S122" i="13"/>
  <c r="R122" i="13"/>
  <c r="P122" i="13"/>
  <c r="O122" i="13"/>
  <c r="N122" i="13"/>
  <c r="L122" i="13"/>
  <c r="K122" i="13"/>
  <c r="J122" i="13"/>
  <c r="H122" i="13"/>
  <c r="G122" i="13"/>
  <c r="F122" i="13"/>
  <c r="D122" i="13"/>
  <c r="C122" i="13"/>
  <c r="B122" i="13"/>
  <c r="AB121" i="13"/>
  <c r="AA121" i="13"/>
  <c r="Z121" i="13"/>
  <c r="X121" i="13"/>
  <c r="W121" i="13"/>
  <c r="V121" i="13"/>
  <c r="T121" i="13"/>
  <c r="S121" i="13"/>
  <c r="R121" i="13"/>
  <c r="P121" i="13"/>
  <c r="O121" i="13"/>
  <c r="N121" i="13"/>
  <c r="L121" i="13"/>
  <c r="K121" i="13"/>
  <c r="J121" i="13"/>
  <c r="H121" i="13"/>
  <c r="G121" i="13"/>
  <c r="F121" i="13"/>
  <c r="D121" i="13"/>
  <c r="C121" i="13"/>
  <c r="B121" i="13"/>
  <c r="AB120" i="13"/>
  <c r="AA120" i="13"/>
  <c r="Z120" i="13"/>
  <c r="X120" i="13"/>
  <c r="W120" i="13"/>
  <c r="V120" i="13"/>
  <c r="T120" i="13"/>
  <c r="S120" i="13"/>
  <c r="R120" i="13"/>
  <c r="P120" i="13"/>
  <c r="O120" i="13"/>
  <c r="N120" i="13"/>
  <c r="L120" i="13"/>
  <c r="K120" i="13"/>
  <c r="J120" i="13"/>
  <c r="H120" i="13"/>
  <c r="G120" i="13"/>
  <c r="F120" i="13"/>
  <c r="D120" i="13"/>
  <c r="C120" i="13"/>
  <c r="B120" i="13"/>
  <c r="AB119" i="13"/>
  <c r="AA119" i="13"/>
  <c r="Z119" i="13"/>
  <c r="X119" i="13"/>
  <c r="W119" i="13"/>
  <c r="V119" i="13"/>
  <c r="T119" i="13"/>
  <c r="S119" i="13"/>
  <c r="R119" i="13"/>
  <c r="P119" i="13"/>
  <c r="O119" i="13"/>
  <c r="N119" i="13"/>
  <c r="L119" i="13"/>
  <c r="K119" i="13"/>
  <c r="J119" i="13"/>
  <c r="H119" i="13"/>
  <c r="G119" i="13"/>
  <c r="F119" i="13"/>
  <c r="D119" i="13"/>
  <c r="C119" i="13"/>
  <c r="B119" i="13"/>
  <c r="AB118" i="13"/>
  <c r="AA118" i="13"/>
  <c r="Z118" i="13"/>
  <c r="X118" i="13"/>
  <c r="W118" i="13"/>
  <c r="V118" i="13"/>
  <c r="T118" i="13"/>
  <c r="S118" i="13"/>
  <c r="R118" i="13"/>
  <c r="P118" i="13"/>
  <c r="O118" i="13"/>
  <c r="N118" i="13"/>
  <c r="L118" i="13"/>
  <c r="K118" i="13"/>
  <c r="J118" i="13"/>
  <c r="H118" i="13"/>
  <c r="G118" i="13"/>
  <c r="F118" i="13"/>
  <c r="D118" i="13"/>
  <c r="C118" i="13"/>
  <c r="B118" i="13"/>
  <c r="AB117" i="13"/>
  <c r="AA117" i="13"/>
  <c r="Z117" i="13"/>
  <c r="X117" i="13"/>
  <c r="W117" i="13"/>
  <c r="V117" i="13"/>
  <c r="T117" i="13"/>
  <c r="S117" i="13"/>
  <c r="R117" i="13"/>
  <c r="P117" i="13"/>
  <c r="O117" i="13"/>
  <c r="N117" i="13"/>
  <c r="L117" i="13"/>
  <c r="K117" i="13"/>
  <c r="J117" i="13"/>
  <c r="H117" i="13"/>
  <c r="G117" i="13"/>
  <c r="F117" i="13"/>
  <c r="D117" i="13"/>
  <c r="C117" i="13"/>
  <c r="B117" i="13"/>
  <c r="AB116" i="13"/>
  <c r="AA116" i="13"/>
  <c r="Z116" i="13"/>
  <c r="X116" i="13"/>
  <c r="W116" i="13"/>
  <c r="V116" i="13"/>
  <c r="T116" i="13"/>
  <c r="S116" i="13"/>
  <c r="R116" i="13"/>
  <c r="P116" i="13"/>
  <c r="O116" i="13"/>
  <c r="N116" i="13"/>
  <c r="L116" i="13"/>
  <c r="K116" i="13"/>
  <c r="J116" i="13"/>
  <c r="H116" i="13"/>
  <c r="G116" i="13"/>
  <c r="F116" i="13"/>
  <c r="D116" i="13"/>
  <c r="C116" i="13"/>
  <c r="B116" i="13"/>
  <c r="AB115" i="13"/>
  <c r="AA115" i="13"/>
  <c r="Z115" i="13"/>
  <c r="X115" i="13"/>
  <c r="W115" i="13"/>
  <c r="V115" i="13"/>
  <c r="T115" i="13"/>
  <c r="S115" i="13"/>
  <c r="R115" i="13"/>
  <c r="P115" i="13"/>
  <c r="O115" i="13"/>
  <c r="N115" i="13"/>
  <c r="L115" i="13"/>
  <c r="K115" i="13"/>
  <c r="J115" i="13"/>
  <c r="H115" i="13"/>
  <c r="G115" i="13"/>
  <c r="F115" i="13"/>
  <c r="D115" i="13"/>
  <c r="C115" i="13"/>
  <c r="B115" i="13"/>
  <c r="AB114" i="13"/>
  <c r="AA114" i="13"/>
  <c r="Z114" i="13"/>
  <c r="X114" i="13"/>
  <c r="W114" i="13"/>
  <c r="V114" i="13"/>
  <c r="T114" i="13"/>
  <c r="S114" i="13"/>
  <c r="R114" i="13"/>
  <c r="P114" i="13"/>
  <c r="O114" i="13"/>
  <c r="N114" i="13"/>
  <c r="L114" i="13"/>
  <c r="K114" i="13"/>
  <c r="J114" i="13"/>
  <c r="H114" i="13"/>
  <c r="G114" i="13"/>
  <c r="F114" i="13"/>
  <c r="D114" i="13"/>
  <c r="C114" i="13"/>
  <c r="B114" i="13"/>
  <c r="AB113" i="13"/>
  <c r="AA113" i="13"/>
  <c r="Z113" i="13"/>
  <c r="X113" i="13"/>
  <c r="W113" i="13"/>
  <c r="V113" i="13"/>
  <c r="T113" i="13"/>
  <c r="S113" i="13"/>
  <c r="R113" i="13"/>
  <c r="P113" i="13"/>
  <c r="O113" i="13"/>
  <c r="N113" i="13"/>
  <c r="L113" i="13"/>
  <c r="K113" i="13"/>
  <c r="J113" i="13"/>
  <c r="H113" i="13"/>
  <c r="G113" i="13"/>
  <c r="F113" i="13"/>
  <c r="D113" i="13"/>
  <c r="C113" i="13"/>
  <c r="B113" i="13"/>
  <c r="AB112" i="13"/>
  <c r="AA112" i="13"/>
  <c r="Z112" i="13"/>
  <c r="X112" i="13"/>
  <c r="W112" i="13"/>
  <c r="V112" i="13"/>
  <c r="T112" i="13"/>
  <c r="S112" i="13"/>
  <c r="R112" i="13"/>
  <c r="P112" i="13"/>
  <c r="O112" i="13"/>
  <c r="N112" i="13"/>
  <c r="L112" i="13"/>
  <c r="K112" i="13"/>
  <c r="J112" i="13"/>
  <c r="G112" i="13"/>
  <c r="F112" i="13"/>
  <c r="D112" i="13"/>
  <c r="C112" i="13"/>
  <c r="B112" i="13"/>
  <c r="AB111" i="13"/>
  <c r="AA111" i="13"/>
  <c r="Z111" i="13"/>
  <c r="X111" i="13"/>
  <c r="W111" i="13"/>
  <c r="V111" i="13"/>
  <c r="T111" i="13"/>
  <c r="S111" i="13"/>
  <c r="R111" i="13"/>
  <c r="P111" i="13"/>
  <c r="O111" i="13"/>
  <c r="N111" i="13"/>
  <c r="L111" i="13"/>
  <c r="K111" i="13"/>
  <c r="J111" i="13"/>
  <c r="H111" i="13"/>
  <c r="G111" i="13"/>
  <c r="F111" i="13"/>
  <c r="D111" i="13"/>
  <c r="C111" i="13"/>
  <c r="B111" i="13"/>
  <c r="AB110" i="13"/>
  <c r="AA110" i="13"/>
  <c r="Z110" i="13"/>
  <c r="X110" i="13"/>
  <c r="W110" i="13"/>
  <c r="V110" i="13"/>
  <c r="T110" i="13"/>
  <c r="S110" i="13"/>
  <c r="R110" i="13"/>
  <c r="P110" i="13"/>
  <c r="O110" i="13"/>
  <c r="N110" i="13"/>
  <c r="L110" i="13"/>
  <c r="K110" i="13"/>
  <c r="J110" i="13"/>
  <c r="H110" i="13"/>
  <c r="G110" i="13"/>
  <c r="F110" i="13"/>
  <c r="D110" i="13"/>
  <c r="C110" i="13"/>
  <c r="B110" i="13"/>
  <c r="AB109" i="13"/>
  <c r="AA109" i="13"/>
  <c r="Z109" i="13"/>
  <c r="X109" i="13"/>
  <c r="W109" i="13"/>
  <c r="V109" i="13"/>
  <c r="T109" i="13"/>
  <c r="S109" i="13"/>
  <c r="R109" i="13"/>
  <c r="P109" i="13"/>
  <c r="O109" i="13"/>
  <c r="N109" i="13"/>
  <c r="L109" i="13"/>
  <c r="K109" i="13"/>
  <c r="J109" i="13"/>
  <c r="H109" i="13"/>
  <c r="G109" i="13"/>
  <c r="F109" i="13"/>
  <c r="D109" i="13"/>
  <c r="C109" i="13"/>
  <c r="B109" i="13"/>
  <c r="AB108" i="13"/>
  <c r="AA108" i="13"/>
  <c r="Z108" i="13"/>
  <c r="X108" i="13"/>
  <c r="W108" i="13"/>
  <c r="V108" i="13"/>
  <c r="T108" i="13"/>
  <c r="S108" i="13"/>
  <c r="R108" i="13"/>
  <c r="P108" i="13"/>
  <c r="O108" i="13"/>
  <c r="N108" i="13"/>
  <c r="L108" i="13"/>
  <c r="K108" i="13"/>
  <c r="J108" i="13"/>
  <c r="H108" i="13"/>
  <c r="G108" i="13"/>
  <c r="F108" i="13"/>
  <c r="D108" i="13"/>
  <c r="C108" i="13"/>
  <c r="B108" i="13"/>
  <c r="AB107" i="13"/>
  <c r="AA107" i="13"/>
  <c r="Z107" i="13"/>
  <c r="X107" i="13"/>
  <c r="W107" i="13"/>
  <c r="V107" i="13"/>
  <c r="T107" i="13"/>
  <c r="S107" i="13"/>
  <c r="R107" i="13"/>
  <c r="P107" i="13"/>
  <c r="O107" i="13"/>
  <c r="N107" i="13"/>
  <c r="L107" i="13"/>
  <c r="K107" i="13"/>
  <c r="J107" i="13"/>
  <c r="H107" i="13"/>
  <c r="G107" i="13"/>
  <c r="F107" i="13"/>
  <c r="D107" i="13"/>
  <c r="C107" i="13"/>
  <c r="B107" i="13"/>
  <c r="AB106" i="13"/>
  <c r="AA106" i="13"/>
  <c r="Z106" i="13"/>
  <c r="X106" i="13"/>
  <c r="W106" i="13"/>
  <c r="V106" i="13"/>
  <c r="T106" i="13"/>
  <c r="S106" i="13"/>
  <c r="R106" i="13"/>
  <c r="P106" i="13"/>
  <c r="O106" i="13"/>
  <c r="N106" i="13"/>
  <c r="L106" i="13"/>
  <c r="K106" i="13"/>
  <c r="J106" i="13"/>
  <c r="H106" i="13"/>
  <c r="G106" i="13"/>
  <c r="F106" i="13"/>
  <c r="D106" i="13"/>
  <c r="C106" i="13"/>
  <c r="B106" i="13"/>
  <c r="AB105" i="13"/>
  <c r="AA105" i="13"/>
  <c r="Z105" i="13"/>
  <c r="X105" i="13"/>
  <c r="W105" i="13"/>
  <c r="V105" i="13"/>
  <c r="T105" i="13"/>
  <c r="S105" i="13"/>
  <c r="R105" i="13"/>
  <c r="P105" i="13"/>
  <c r="O105" i="13"/>
  <c r="N105" i="13"/>
  <c r="L105" i="13"/>
  <c r="K105" i="13"/>
  <c r="J105" i="13"/>
  <c r="H105" i="13"/>
  <c r="G105" i="13"/>
  <c r="F105" i="13"/>
  <c r="D105" i="13"/>
  <c r="C105" i="13"/>
  <c r="B105" i="13"/>
  <c r="AB104" i="13"/>
  <c r="AA104" i="13"/>
  <c r="Z104" i="13"/>
  <c r="X104" i="13"/>
  <c r="W104" i="13"/>
  <c r="V104" i="13"/>
  <c r="T104" i="13"/>
  <c r="S104" i="13"/>
  <c r="R104" i="13"/>
  <c r="P104" i="13"/>
  <c r="O104" i="13"/>
  <c r="N104" i="13"/>
  <c r="L104" i="13"/>
  <c r="K104" i="13"/>
  <c r="J104" i="13"/>
  <c r="H104" i="13"/>
  <c r="G104" i="13"/>
  <c r="F104" i="13"/>
  <c r="D104" i="13"/>
  <c r="C104" i="13"/>
  <c r="B104" i="13"/>
  <c r="AB103" i="13"/>
  <c r="AA103" i="13"/>
  <c r="Z103" i="13"/>
  <c r="X103" i="13"/>
  <c r="W103" i="13"/>
  <c r="V103" i="13"/>
  <c r="T103" i="13"/>
  <c r="S103" i="13"/>
  <c r="R103" i="13"/>
  <c r="P103" i="13"/>
  <c r="O103" i="13"/>
  <c r="N103" i="13"/>
  <c r="L103" i="13"/>
  <c r="K103" i="13"/>
  <c r="J103" i="13"/>
  <c r="H103" i="13"/>
  <c r="G103" i="13"/>
  <c r="F103" i="13"/>
  <c r="D103" i="13"/>
  <c r="C103" i="13"/>
  <c r="B103" i="13"/>
  <c r="AB102" i="13"/>
  <c r="AA102" i="13"/>
  <c r="Z102" i="13"/>
  <c r="X102" i="13"/>
  <c r="W102" i="13"/>
  <c r="V102" i="13"/>
  <c r="T102" i="13"/>
  <c r="S102" i="13"/>
  <c r="R102" i="13"/>
  <c r="P102" i="13"/>
  <c r="O102" i="13"/>
  <c r="N102" i="13"/>
  <c r="L102" i="13"/>
  <c r="K102" i="13"/>
  <c r="J102" i="13"/>
  <c r="H102" i="13"/>
  <c r="G102" i="13"/>
  <c r="F102" i="13"/>
  <c r="D102" i="13"/>
  <c r="C102" i="13"/>
  <c r="B102" i="13"/>
  <c r="AB101" i="13"/>
  <c r="AA101" i="13"/>
  <c r="Z101" i="13"/>
  <c r="X101" i="13"/>
  <c r="W101" i="13"/>
  <c r="V101" i="13"/>
  <c r="T101" i="13"/>
  <c r="S101" i="13"/>
  <c r="R101" i="13"/>
  <c r="P101" i="13"/>
  <c r="O101" i="13"/>
  <c r="N101" i="13"/>
  <c r="L101" i="13"/>
  <c r="K101" i="13"/>
  <c r="J101" i="13"/>
  <c r="H101" i="13"/>
  <c r="G101" i="13"/>
  <c r="F101" i="13"/>
  <c r="D101" i="13"/>
  <c r="C101" i="13"/>
  <c r="B101" i="13"/>
  <c r="AB100" i="13"/>
  <c r="AA100" i="13"/>
  <c r="Z100" i="13"/>
  <c r="X100" i="13"/>
  <c r="W100" i="13"/>
  <c r="V100" i="13"/>
  <c r="T100" i="13"/>
  <c r="S100" i="13"/>
  <c r="R100" i="13"/>
  <c r="P100" i="13"/>
  <c r="O100" i="13"/>
  <c r="N100" i="13"/>
  <c r="L100" i="13"/>
  <c r="K100" i="13"/>
  <c r="J100" i="13"/>
  <c r="H100" i="13"/>
  <c r="G100" i="13"/>
  <c r="F100" i="13"/>
  <c r="D100" i="13"/>
  <c r="C100" i="13"/>
  <c r="B100" i="13"/>
  <c r="AB54" i="13"/>
  <c r="AA54" i="13"/>
  <c r="AA142" i="13" s="1"/>
  <c r="Z54" i="13"/>
  <c r="X54" i="13"/>
  <c r="X142" i="13" s="1"/>
  <c r="W54" i="13"/>
  <c r="V54" i="13"/>
  <c r="V142" i="13" s="1"/>
  <c r="T54" i="13"/>
  <c r="S54" i="13"/>
  <c r="S142" i="13" s="1"/>
  <c r="R54" i="13"/>
  <c r="P54" i="13"/>
  <c r="P142" i="13" s="1"/>
  <c r="O54" i="13"/>
  <c r="N54" i="13"/>
  <c r="N142" i="13" s="1"/>
  <c r="L54" i="13"/>
  <c r="K54" i="13"/>
  <c r="K142" i="13" s="1"/>
  <c r="J54" i="13"/>
  <c r="H54" i="13"/>
  <c r="H142" i="13" s="1"/>
  <c r="G54" i="13"/>
  <c r="F54" i="13"/>
  <c r="F142" i="13" s="1"/>
  <c r="D54" i="13"/>
  <c r="C54" i="13"/>
  <c r="C142" i="13" s="1"/>
  <c r="B54" i="13"/>
  <c r="AB11" i="13"/>
  <c r="AB142" i="13" s="1"/>
  <c r="AA11" i="13"/>
  <c r="AA98" i="13" s="1"/>
  <c r="Z11" i="13"/>
  <c r="Z142" i="13" s="1"/>
  <c r="X11" i="13"/>
  <c r="X98" i="13" s="1"/>
  <c r="W11" i="13"/>
  <c r="W142" i="13" s="1"/>
  <c r="V11" i="13"/>
  <c r="V98" i="13" s="1"/>
  <c r="T11" i="13"/>
  <c r="T142" i="13" s="1"/>
  <c r="S11" i="13"/>
  <c r="S98" i="13" s="1"/>
  <c r="R11" i="13"/>
  <c r="R142" i="13" s="1"/>
  <c r="P11" i="13"/>
  <c r="P98" i="13" s="1"/>
  <c r="O11" i="13"/>
  <c r="O142" i="13" s="1"/>
  <c r="N11" i="13"/>
  <c r="N98" i="13" s="1"/>
  <c r="L11" i="13"/>
  <c r="L142" i="13" s="1"/>
  <c r="K11" i="13"/>
  <c r="K98" i="13" s="1"/>
  <c r="J11" i="13"/>
  <c r="J142" i="13" s="1"/>
  <c r="H11" i="13"/>
  <c r="H98" i="13" s="1"/>
  <c r="G11" i="13"/>
  <c r="G142" i="13" s="1"/>
  <c r="F11" i="13"/>
  <c r="F98" i="13" s="1"/>
  <c r="D11" i="13"/>
  <c r="D142" i="13" s="1"/>
  <c r="C11" i="13"/>
  <c r="C98" i="13" s="1"/>
  <c r="B11" i="13"/>
  <c r="B142" i="13" s="1"/>
  <c r="AB170" i="12"/>
  <c r="AA170" i="12"/>
  <c r="Z170" i="12"/>
  <c r="X170" i="12"/>
  <c r="W170" i="12"/>
  <c r="V170" i="12"/>
  <c r="T170" i="12"/>
  <c r="S170" i="12"/>
  <c r="R170" i="12"/>
  <c r="P170" i="12"/>
  <c r="O170" i="12"/>
  <c r="N170" i="12"/>
  <c r="L170" i="12"/>
  <c r="K170" i="12"/>
  <c r="J170" i="12"/>
  <c r="H170" i="12"/>
  <c r="G170" i="12"/>
  <c r="F170" i="12"/>
  <c r="D170" i="12"/>
  <c r="C170" i="12"/>
  <c r="B170" i="12"/>
  <c r="AB169" i="12"/>
  <c r="AA169" i="12"/>
  <c r="Z169" i="12"/>
  <c r="X169" i="12"/>
  <c r="W169" i="12"/>
  <c r="V169" i="12"/>
  <c r="T169" i="12"/>
  <c r="S169" i="12"/>
  <c r="R169" i="12"/>
  <c r="P169" i="12"/>
  <c r="O169" i="12"/>
  <c r="N169" i="12"/>
  <c r="L169" i="12"/>
  <c r="K169" i="12"/>
  <c r="J169" i="12"/>
  <c r="H169" i="12"/>
  <c r="G169" i="12"/>
  <c r="F169" i="12"/>
  <c r="D169" i="12"/>
  <c r="C169" i="12"/>
  <c r="B169" i="12"/>
  <c r="AB168" i="12"/>
  <c r="AA168" i="12"/>
  <c r="Z168" i="12"/>
  <c r="X168" i="12"/>
  <c r="W168" i="12"/>
  <c r="V168" i="12"/>
  <c r="T168" i="12"/>
  <c r="S168" i="12"/>
  <c r="R168" i="12"/>
  <c r="P168" i="12"/>
  <c r="O168" i="12"/>
  <c r="N168" i="12"/>
  <c r="L168" i="12"/>
  <c r="K168" i="12"/>
  <c r="J168" i="12"/>
  <c r="H168" i="12"/>
  <c r="G168" i="12"/>
  <c r="F168" i="12"/>
  <c r="D168" i="12"/>
  <c r="C168" i="12"/>
  <c r="B168" i="12"/>
  <c r="AB167" i="12"/>
  <c r="AA167" i="12"/>
  <c r="Z167" i="12"/>
  <c r="X167" i="12"/>
  <c r="W167" i="12"/>
  <c r="V167" i="12"/>
  <c r="T167" i="12"/>
  <c r="S167" i="12"/>
  <c r="R167" i="12"/>
  <c r="P167" i="12"/>
  <c r="O167" i="12"/>
  <c r="N167" i="12"/>
  <c r="L167" i="12"/>
  <c r="K167" i="12"/>
  <c r="J167" i="12"/>
  <c r="H167" i="12"/>
  <c r="G167" i="12"/>
  <c r="F167" i="12"/>
  <c r="D167" i="12"/>
  <c r="C167" i="12"/>
  <c r="B167" i="12"/>
  <c r="AB166" i="12"/>
  <c r="AA166" i="12"/>
  <c r="Z166" i="12"/>
  <c r="X166" i="12"/>
  <c r="W166" i="12"/>
  <c r="V166" i="12"/>
  <c r="T166" i="12"/>
  <c r="S166" i="12"/>
  <c r="R166" i="12"/>
  <c r="P166" i="12"/>
  <c r="O166" i="12"/>
  <c r="N166" i="12"/>
  <c r="L166" i="12"/>
  <c r="K166" i="12"/>
  <c r="J166" i="12"/>
  <c r="H166" i="12"/>
  <c r="G166" i="12"/>
  <c r="F166" i="12"/>
  <c r="D166" i="12"/>
  <c r="C166" i="12"/>
  <c r="B166" i="12"/>
  <c r="AB165" i="12"/>
  <c r="AA165" i="12"/>
  <c r="Z165" i="12"/>
  <c r="X165" i="12"/>
  <c r="W165" i="12"/>
  <c r="V165" i="12"/>
  <c r="T165" i="12"/>
  <c r="S165" i="12"/>
  <c r="R165" i="12"/>
  <c r="P165" i="12"/>
  <c r="O165" i="12"/>
  <c r="N165" i="12"/>
  <c r="L165" i="12"/>
  <c r="K165" i="12"/>
  <c r="J165" i="12"/>
  <c r="H165" i="12"/>
  <c r="G165" i="12"/>
  <c r="F165" i="12"/>
  <c r="D165" i="12"/>
  <c r="C165" i="12"/>
  <c r="B165" i="12"/>
  <c r="AB164" i="12"/>
  <c r="AA164" i="12"/>
  <c r="Z164" i="12"/>
  <c r="X164" i="12"/>
  <c r="W164" i="12"/>
  <c r="V164" i="12"/>
  <c r="T164" i="12"/>
  <c r="S164" i="12"/>
  <c r="R164" i="12"/>
  <c r="P164" i="12"/>
  <c r="O164" i="12"/>
  <c r="N164" i="12"/>
  <c r="L164" i="12"/>
  <c r="K164" i="12"/>
  <c r="J164" i="12"/>
  <c r="H164" i="12"/>
  <c r="G164" i="12"/>
  <c r="F164" i="12"/>
  <c r="D164" i="12"/>
  <c r="C164" i="12"/>
  <c r="B164" i="12"/>
  <c r="AB163" i="12"/>
  <c r="AA163" i="12"/>
  <c r="Z163" i="12"/>
  <c r="X163" i="12"/>
  <c r="W163" i="12"/>
  <c r="V163" i="12"/>
  <c r="T163" i="12"/>
  <c r="S163" i="12"/>
  <c r="R163" i="12"/>
  <c r="P163" i="12"/>
  <c r="O163" i="12"/>
  <c r="N163" i="12"/>
  <c r="L163" i="12"/>
  <c r="K163" i="12"/>
  <c r="J163" i="12"/>
  <c r="H163" i="12"/>
  <c r="G163" i="12"/>
  <c r="F163" i="12"/>
  <c r="D163" i="12"/>
  <c r="C163" i="12"/>
  <c r="B163" i="12"/>
  <c r="AB162" i="12"/>
  <c r="AA162" i="12"/>
  <c r="Z162" i="12"/>
  <c r="X162" i="12"/>
  <c r="W162" i="12"/>
  <c r="V162" i="12"/>
  <c r="T162" i="12"/>
  <c r="S162" i="12"/>
  <c r="R162" i="12"/>
  <c r="P162" i="12"/>
  <c r="O162" i="12"/>
  <c r="N162" i="12"/>
  <c r="L162" i="12"/>
  <c r="K162" i="12"/>
  <c r="J162" i="12"/>
  <c r="H162" i="12"/>
  <c r="G162" i="12"/>
  <c r="F162" i="12"/>
  <c r="D162" i="12"/>
  <c r="C162" i="12"/>
  <c r="B162" i="12"/>
  <c r="AB161" i="12"/>
  <c r="AA161" i="12"/>
  <c r="Z161" i="12"/>
  <c r="X161" i="12"/>
  <c r="W161" i="12"/>
  <c r="V161" i="12"/>
  <c r="T161" i="12"/>
  <c r="S161" i="12"/>
  <c r="R161" i="12"/>
  <c r="P161" i="12"/>
  <c r="O161" i="12"/>
  <c r="N161" i="12"/>
  <c r="L161" i="12"/>
  <c r="K161" i="12"/>
  <c r="J161" i="12"/>
  <c r="H161" i="12"/>
  <c r="G161" i="12"/>
  <c r="F161" i="12"/>
  <c r="D161" i="12"/>
  <c r="C161" i="12"/>
  <c r="B161" i="12"/>
  <c r="AB160" i="12"/>
  <c r="AA160" i="12"/>
  <c r="Z160" i="12"/>
  <c r="X160" i="12"/>
  <c r="W160" i="12"/>
  <c r="V160" i="12"/>
  <c r="T160" i="12"/>
  <c r="S160" i="12"/>
  <c r="R160" i="12"/>
  <c r="P160" i="12"/>
  <c r="O160" i="12"/>
  <c r="N160" i="12"/>
  <c r="L160" i="12"/>
  <c r="K160" i="12"/>
  <c r="J160" i="12"/>
  <c r="H160" i="12"/>
  <c r="G160" i="12"/>
  <c r="F160" i="12"/>
  <c r="D160" i="12"/>
  <c r="C160" i="12"/>
  <c r="B160" i="12"/>
  <c r="AB159" i="12"/>
  <c r="AA159" i="12"/>
  <c r="Z159" i="12"/>
  <c r="X159" i="12"/>
  <c r="W159" i="12"/>
  <c r="V159" i="12"/>
  <c r="T159" i="12"/>
  <c r="S159" i="12"/>
  <c r="R159" i="12"/>
  <c r="P159" i="12"/>
  <c r="O159" i="12"/>
  <c r="N159" i="12"/>
  <c r="L159" i="12"/>
  <c r="K159" i="12"/>
  <c r="J159" i="12"/>
  <c r="H159" i="12"/>
  <c r="G159" i="12"/>
  <c r="F159" i="12"/>
  <c r="D159" i="12"/>
  <c r="C159" i="12"/>
  <c r="B159" i="12"/>
  <c r="AB158" i="12"/>
  <c r="AA158" i="12"/>
  <c r="Z158" i="12"/>
  <c r="X158" i="12"/>
  <c r="W158" i="12"/>
  <c r="V158" i="12"/>
  <c r="T158" i="12"/>
  <c r="S158" i="12"/>
  <c r="R158" i="12"/>
  <c r="P158" i="12"/>
  <c r="O158" i="12"/>
  <c r="N158" i="12"/>
  <c r="L158" i="12"/>
  <c r="K158" i="12"/>
  <c r="J158" i="12"/>
  <c r="H158" i="12"/>
  <c r="G158" i="12"/>
  <c r="F158" i="12"/>
  <c r="D158" i="12"/>
  <c r="C158" i="12"/>
  <c r="B158" i="12"/>
  <c r="AB157" i="12"/>
  <c r="AA157" i="12"/>
  <c r="Z157" i="12"/>
  <c r="X157" i="12"/>
  <c r="W157" i="12"/>
  <c r="V157" i="12"/>
  <c r="T157" i="12"/>
  <c r="S157" i="12"/>
  <c r="R157" i="12"/>
  <c r="P157" i="12"/>
  <c r="O157" i="12"/>
  <c r="N157" i="12"/>
  <c r="L157" i="12"/>
  <c r="K157" i="12"/>
  <c r="J157" i="12"/>
  <c r="H157" i="12"/>
  <c r="G157" i="12"/>
  <c r="F157" i="12"/>
  <c r="D157" i="12"/>
  <c r="C157" i="12"/>
  <c r="B157" i="12"/>
  <c r="AB156" i="12"/>
  <c r="AA156" i="12"/>
  <c r="Z156" i="12"/>
  <c r="X156" i="12"/>
  <c r="W156" i="12"/>
  <c r="V156" i="12"/>
  <c r="T156" i="12"/>
  <c r="S156" i="12"/>
  <c r="R156" i="12"/>
  <c r="P156" i="12"/>
  <c r="O156" i="12"/>
  <c r="N156" i="12"/>
  <c r="L156" i="12"/>
  <c r="K156" i="12"/>
  <c r="J156" i="12"/>
  <c r="H156" i="12"/>
  <c r="G156" i="12"/>
  <c r="F156" i="12"/>
  <c r="D156" i="12"/>
  <c r="C156" i="12"/>
  <c r="B156" i="12"/>
  <c r="AB155" i="12"/>
  <c r="AA155" i="12"/>
  <c r="Z155" i="12"/>
  <c r="X155" i="12"/>
  <c r="W155" i="12"/>
  <c r="V155" i="12"/>
  <c r="T155" i="12"/>
  <c r="S155" i="12"/>
  <c r="R155" i="12"/>
  <c r="P155" i="12"/>
  <c r="O155" i="12"/>
  <c r="N155" i="12"/>
  <c r="L155" i="12"/>
  <c r="K155" i="12"/>
  <c r="J155" i="12"/>
  <c r="H155" i="12"/>
  <c r="G155" i="12"/>
  <c r="F155" i="12"/>
  <c r="D155" i="12"/>
  <c r="C155" i="12"/>
  <c r="B155" i="12"/>
  <c r="AB154" i="12"/>
  <c r="AA154" i="12"/>
  <c r="Z154" i="12"/>
  <c r="X154" i="12"/>
  <c r="W154" i="12"/>
  <c r="V154" i="12"/>
  <c r="T154" i="12"/>
  <c r="S154" i="12"/>
  <c r="R154" i="12"/>
  <c r="P154" i="12"/>
  <c r="O154" i="12"/>
  <c r="N154" i="12"/>
  <c r="L154" i="12"/>
  <c r="K154" i="12"/>
  <c r="J154" i="12"/>
  <c r="H154" i="12"/>
  <c r="G154" i="12"/>
  <c r="F154" i="12"/>
  <c r="D154" i="12"/>
  <c r="C154" i="12"/>
  <c r="B154" i="12"/>
  <c r="AB153" i="12"/>
  <c r="AA153" i="12"/>
  <c r="Z153" i="12"/>
  <c r="X153" i="12"/>
  <c r="W153" i="12"/>
  <c r="V153" i="12"/>
  <c r="T153" i="12"/>
  <c r="S153" i="12"/>
  <c r="R153" i="12"/>
  <c r="P153" i="12"/>
  <c r="O153" i="12"/>
  <c r="N153" i="12"/>
  <c r="L153" i="12"/>
  <c r="K153" i="12"/>
  <c r="J153" i="12"/>
  <c r="H153" i="12"/>
  <c r="G153" i="12"/>
  <c r="F153" i="12"/>
  <c r="D153" i="12"/>
  <c r="C153" i="12"/>
  <c r="B153" i="12"/>
  <c r="AB152" i="12"/>
  <c r="AA152" i="12"/>
  <c r="Z152" i="12"/>
  <c r="X152" i="12"/>
  <c r="W152" i="12"/>
  <c r="V152" i="12"/>
  <c r="T152" i="12"/>
  <c r="S152" i="12"/>
  <c r="R152" i="12"/>
  <c r="P152" i="12"/>
  <c r="O152" i="12"/>
  <c r="N152" i="12"/>
  <c r="L152" i="12"/>
  <c r="K152" i="12"/>
  <c r="J152" i="12"/>
  <c r="H152" i="12"/>
  <c r="G152" i="12"/>
  <c r="F152" i="12"/>
  <c r="D152" i="12"/>
  <c r="C152" i="12"/>
  <c r="B152" i="12"/>
  <c r="AB151" i="12"/>
  <c r="AA151" i="12"/>
  <c r="Z151" i="12"/>
  <c r="X151" i="12"/>
  <c r="W151" i="12"/>
  <c r="V151" i="12"/>
  <c r="T151" i="12"/>
  <c r="S151" i="12"/>
  <c r="R151" i="12"/>
  <c r="P151" i="12"/>
  <c r="O151" i="12"/>
  <c r="N151" i="12"/>
  <c r="L151" i="12"/>
  <c r="K151" i="12"/>
  <c r="J151" i="12"/>
  <c r="H151" i="12"/>
  <c r="G151" i="12"/>
  <c r="F151" i="12"/>
  <c r="D151" i="12"/>
  <c r="C151" i="12"/>
  <c r="B151" i="12"/>
  <c r="AB150" i="12"/>
  <c r="AA150" i="12"/>
  <c r="Z150" i="12"/>
  <c r="X150" i="12"/>
  <c r="W150" i="12"/>
  <c r="V150" i="12"/>
  <c r="T150" i="12"/>
  <c r="S150" i="12"/>
  <c r="R150" i="12"/>
  <c r="P150" i="12"/>
  <c r="O150" i="12"/>
  <c r="N150" i="12"/>
  <c r="L150" i="12"/>
  <c r="K150" i="12"/>
  <c r="J150" i="12"/>
  <c r="H150" i="12"/>
  <c r="G150" i="12"/>
  <c r="F150" i="12"/>
  <c r="D150" i="12"/>
  <c r="C150" i="12"/>
  <c r="B150" i="12"/>
  <c r="AB149" i="12"/>
  <c r="AA149" i="12"/>
  <c r="Z149" i="12"/>
  <c r="X149" i="12"/>
  <c r="W149" i="12"/>
  <c r="V149" i="12"/>
  <c r="T149" i="12"/>
  <c r="S149" i="12"/>
  <c r="R149" i="12"/>
  <c r="P149" i="12"/>
  <c r="O149" i="12"/>
  <c r="N149" i="12"/>
  <c r="L149" i="12"/>
  <c r="K149" i="12"/>
  <c r="J149" i="12"/>
  <c r="H149" i="12"/>
  <c r="G149" i="12"/>
  <c r="F149" i="12"/>
  <c r="D149" i="12"/>
  <c r="C149" i="12"/>
  <c r="B149" i="12"/>
  <c r="AB148" i="12"/>
  <c r="AA148" i="12"/>
  <c r="Z148" i="12"/>
  <c r="X148" i="12"/>
  <c r="W148" i="12"/>
  <c r="V148" i="12"/>
  <c r="T148" i="12"/>
  <c r="S148" i="12"/>
  <c r="R148" i="12"/>
  <c r="P148" i="12"/>
  <c r="O148" i="12"/>
  <c r="N148" i="12"/>
  <c r="L148" i="12"/>
  <c r="K148" i="12"/>
  <c r="J148" i="12"/>
  <c r="H148" i="12"/>
  <c r="G148" i="12"/>
  <c r="F148" i="12"/>
  <c r="D148" i="12"/>
  <c r="C148" i="12"/>
  <c r="B148" i="12"/>
  <c r="AB147" i="12"/>
  <c r="AA147" i="12"/>
  <c r="Z147" i="12"/>
  <c r="X147" i="12"/>
  <c r="W147" i="12"/>
  <c r="V147" i="12"/>
  <c r="T147" i="12"/>
  <c r="S147" i="12"/>
  <c r="R147" i="12"/>
  <c r="P147" i="12"/>
  <c r="O147" i="12"/>
  <c r="N147" i="12"/>
  <c r="L147" i="12"/>
  <c r="K147" i="12"/>
  <c r="J147" i="12"/>
  <c r="H147" i="12"/>
  <c r="G147" i="12"/>
  <c r="F147" i="12"/>
  <c r="D147" i="12"/>
  <c r="C147" i="12"/>
  <c r="B147" i="12"/>
  <c r="AB146" i="12"/>
  <c r="AA146" i="12"/>
  <c r="Z146" i="12"/>
  <c r="X146" i="12"/>
  <c r="W146" i="12"/>
  <c r="V146" i="12"/>
  <c r="T146" i="12"/>
  <c r="S146" i="12"/>
  <c r="R146" i="12"/>
  <c r="P146" i="12"/>
  <c r="O146" i="12"/>
  <c r="N146" i="12"/>
  <c r="L146" i="12"/>
  <c r="K146" i="12"/>
  <c r="J146" i="12"/>
  <c r="H146" i="12"/>
  <c r="G146" i="12"/>
  <c r="F146" i="12"/>
  <c r="D146" i="12"/>
  <c r="C146" i="12"/>
  <c r="B146" i="12"/>
  <c r="AB145" i="12"/>
  <c r="AA145" i="12"/>
  <c r="Z145" i="12"/>
  <c r="X145" i="12"/>
  <c r="W145" i="12"/>
  <c r="V145" i="12"/>
  <c r="T145" i="12"/>
  <c r="S145" i="12"/>
  <c r="R145" i="12"/>
  <c r="P145" i="12"/>
  <c r="O145" i="12"/>
  <c r="N145" i="12"/>
  <c r="L145" i="12"/>
  <c r="K145" i="12"/>
  <c r="J145" i="12"/>
  <c r="H145" i="12"/>
  <c r="G145" i="12"/>
  <c r="F145" i="12"/>
  <c r="D145" i="12"/>
  <c r="C145" i="12"/>
  <c r="B145" i="12"/>
  <c r="AB144" i="12"/>
  <c r="AA144" i="12"/>
  <c r="Z144" i="12"/>
  <c r="X144" i="12"/>
  <c r="W144" i="12"/>
  <c r="V144" i="12"/>
  <c r="T144" i="12"/>
  <c r="S144" i="12"/>
  <c r="R144" i="12"/>
  <c r="P144" i="12"/>
  <c r="O144" i="12"/>
  <c r="N144" i="12"/>
  <c r="L144" i="12"/>
  <c r="K144" i="12"/>
  <c r="J144" i="12"/>
  <c r="H144" i="12"/>
  <c r="G144" i="12"/>
  <c r="F144" i="12"/>
  <c r="D144" i="12"/>
  <c r="C144" i="12"/>
  <c r="B144" i="12"/>
  <c r="AB142" i="12"/>
  <c r="W142" i="12"/>
  <c r="R142" i="12"/>
  <c r="L142" i="12"/>
  <c r="G142" i="12"/>
  <c r="B142" i="12"/>
  <c r="AB126" i="12"/>
  <c r="AA126" i="12"/>
  <c r="Z126" i="12"/>
  <c r="X126" i="12"/>
  <c r="W126" i="12"/>
  <c r="V126" i="12"/>
  <c r="T126" i="12"/>
  <c r="S126" i="12"/>
  <c r="R126" i="12"/>
  <c r="P126" i="12"/>
  <c r="O126" i="12"/>
  <c r="N126" i="12"/>
  <c r="L126" i="12"/>
  <c r="K126" i="12"/>
  <c r="J126" i="12"/>
  <c r="H126" i="12"/>
  <c r="G126" i="12"/>
  <c r="F126" i="12"/>
  <c r="D126" i="12"/>
  <c r="C126" i="12"/>
  <c r="B126" i="12"/>
  <c r="AB125" i="12"/>
  <c r="AA125" i="12"/>
  <c r="Z125" i="12"/>
  <c r="X125" i="12"/>
  <c r="W125" i="12"/>
  <c r="V125" i="12"/>
  <c r="T125" i="12"/>
  <c r="S125" i="12"/>
  <c r="R125" i="12"/>
  <c r="P125" i="12"/>
  <c r="O125" i="12"/>
  <c r="N125" i="12"/>
  <c r="L125" i="12"/>
  <c r="K125" i="12"/>
  <c r="J125" i="12"/>
  <c r="H125" i="12"/>
  <c r="G125" i="12"/>
  <c r="F125" i="12"/>
  <c r="D125" i="12"/>
  <c r="C125" i="12"/>
  <c r="B125" i="12"/>
  <c r="AB124" i="12"/>
  <c r="AA124" i="12"/>
  <c r="Z124" i="12"/>
  <c r="X124" i="12"/>
  <c r="W124" i="12"/>
  <c r="V124" i="12"/>
  <c r="T124" i="12"/>
  <c r="S124" i="12"/>
  <c r="R124" i="12"/>
  <c r="P124" i="12"/>
  <c r="O124" i="12"/>
  <c r="N124" i="12"/>
  <c r="L124" i="12"/>
  <c r="K124" i="12"/>
  <c r="J124" i="12"/>
  <c r="H124" i="12"/>
  <c r="G124" i="12"/>
  <c r="F124" i="12"/>
  <c r="D124" i="12"/>
  <c r="C124" i="12"/>
  <c r="B124" i="12"/>
  <c r="AB123" i="12"/>
  <c r="AA123" i="12"/>
  <c r="Z123" i="12"/>
  <c r="X123" i="12"/>
  <c r="W123" i="12"/>
  <c r="V123" i="12"/>
  <c r="T123" i="12"/>
  <c r="S123" i="12"/>
  <c r="R123" i="12"/>
  <c r="P123" i="12"/>
  <c r="O123" i="12"/>
  <c r="N123" i="12"/>
  <c r="L123" i="12"/>
  <c r="K123" i="12"/>
  <c r="J123" i="12"/>
  <c r="H123" i="12"/>
  <c r="G123" i="12"/>
  <c r="F123" i="12"/>
  <c r="D123" i="12"/>
  <c r="C123" i="12"/>
  <c r="B123" i="12"/>
  <c r="AB122" i="12"/>
  <c r="AA122" i="12"/>
  <c r="Z122" i="12"/>
  <c r="X122" i="12"/>
  <c r="W122" i="12"/>
  <c r="V122" i="12"/>
  <c r="T122" i="12"/>
  <c r="S122" i="12"/>
  <c r="R122" i="12"/>
  <c r="P122" i="12"/>
  <c r="O122" i="12"/>
  <c r="N122" i="12"/>
  <c r="L122" i="12"/>
  <c r="K122" i="12"/>
  <c r="J122" i="12"/>
  <c r="H122" i="12"/>
  <c r="G122" i="12"/>
  <c r="F122" i="12"/>
  <c r="D122" i="12"/>
  <c r="C122" i="12"/>
  <c r="B122" i="12"/>
  <c r="AB121" i="12"/>
  <c r="AA121" i="12"/>
  <c r="Z121" i="12"/>
  <c r="X121" i="12"/>
  <c r="W121" i="12"/>
  <c r="V121" i="12"/>
  <c r="T121" i="12"/>
  <c r="S121" i="12"/>
  <c r="R121" i="12"/>
  <c r="P121" i="12"/>
  <c r="O121" i="12"/>
  <c r="N121" i="12"/>
  <c r="L121" i="12"/>
  <c r="K121" i="12"/>
  <c r="J121" i="12"/>
  <c r="H121" i="12"/>
  <c r="G121" i="12"/>
  <c r="F121" i="12"/>
  <c r="D121" i="12"/>
  <c r="C121" i="12"/>
  <c r="B121" i="12"/>
  <c r="AB120" i="12"/>
  <c r="AA120" i="12"/>
  <c r="Z120" i="12"/>
  <c r="X120" i="12"/>
  <c r="W120" i="12"/>
  <c r="V120" i="12"/>
  <c r="T120" i="12"/>
  <c r="S120" i="12"/>
  <c r="R120" i="12"/>
  <c r="P120" i="12"/>
  <c r="O120" i="12"/>
  <c r="N120" i="12"/>
  <c r="L120" i="12"/>
  <c r="K120" i="12"/>
  <c r="J120" i="12"/>
  <c r="H120" i="12"/>
  <c r="G120" i="12"/>
  <c r="F120" i="12"/>
  <c r="D120" i="12"/>
  <c r="C120" i="12"/>
  <c r="B120" i="12"/>
  <c r="AB119" i="12"/>
  <c r="AA119" i="12"/>
  <c r="Z119" i="12"/>
  <c r="X119" i="12"/>
  <c r="W119" i="12"/>
  <c r="V119" i="12"/>
  <c r="T119" i="12"/>
  <c r="S119" i="12"/>
  <c r="R119" i="12"/>
  <c r="P119" i="12"/>
  <c r="O119" i="12"/>
  <c r="N119" i="12"/>
  <c r="L119" i="12"/>
  <c r="K119" i="12"/>
  <c r="J119" i="12"/>
  <c r="H119" i="12"/>
  <c r="G119" i="12"/>
  <c r="F119" i="12"/>
  <c r="D119" i="12"/>
  <c r="C119" i="12"/>
  <c r="B119" i="12"/>
  <c r="AB118" i="12"/>
  <c r="AA118" i="12"/>
  <c r="Z118" i="12"/>
  <c r="X118" i="12"/>
  <c r="W118" i="12"/>
  <c r="V118" i="12"/>
  <c r="T118" i="12"/>
  <c r="S118" i="12"/>
  <c r="R118" i="12"/>
  <c r="P118" i="12"/>
  <c r="O118" i="12"/>
  <c r="N118" i="12"/>
  <c r="L118" i="12"/>
  <c r="K118" i="12"/>
  <c r="J118" i="12"/>
  <c r="H118" i="12"/>
  <c r="G118" i="12"/>
  <c r="F118" i="12"/>
  <c r="D118" i="12"/>
  <c r="C118" i="12"/>
  <c r="B118" i="12"/>
  <c r="AB117" i="12"/>
  <c r="AA117" i="12"/>
  <c r="Z117" i="12"/>
  <c r="X117" i="12"/>
  <c r="W117" i="12"/>
  <c r="V117" i="12"/>
  <c r="T117" i="12"/>
  <c r="S117" i="12"/>
  <c r="R117" i="12"/>
  <c r="P117" i="12"/>
  <c r="O117" i="12"/>
  <c r="N117" i="12"/>
  <c r="L117" i="12"/>
  <c r="K117" i="12"/>
  <c r="J117" i="12"/>
  <c r="H117" i="12"/>
  <c r="G117" i="12"/>
  <c r="F117" i="12"/>
  <c r="D117" i="12"/>
  <c r="C117" i="12"/>
  <c r="B117" i="12"/>
  <c r="AB116" i="12"/>
  <c r="AA116" i="12"/>
  <c r="Z116" i="12"/>
  <c r="X116" i="12"/>
  <c r="W116" i="12"/>
  <c r="V116" i="12"/>
  <c r="T116" i="12"/>
  <c r="S116" i="12"/>
  <c r="R116" i="12"/>
  <c r="P116" i="12"/>
  <c r="O116" i="12"/>
  <c r="N116" i="12"/>
  <c r="L116" i="12"/>
  <c r="K116" i="12"/>
  <c r="J116" i="12"/>
  <c r="H116" i="12"/>
  <c r="G116" i="12"/>
  <c r="F116" i="12"/>
  <c r="D116" i="12"/>
  <c r="C116" i="12"/>
  <c r="B116" i="12"/>
  <c r="AB115" i="12"/>
  <c r="AA115" i="12"/>
  <c r="Z115" i="12"/>
  <c r="X115" i="12"/>
  <c r="W115" i="12"/>
  <c r="V115" i="12"/>
  <c r="T115" i="12"/>
  <c r="S115" i="12"/>
  <c r="R115" i="12"/>
  <c r="P115" i="12"/>
  <c r="O115" i="12"/>
  <c r="N115" i="12"/>
  <c r="L115" i="12"/>
  <c r="K115" i="12"/>
  <c r="J115" i="12"/>
  <c r="H115" i="12"/>
  <c r="G115" i="12"/>
  <c r="F115" i="12"/>
  <c r="D115" i="12"/>
  <c r="C115" i="12"/>
  <c r="B115" i="12"/>
  <c r="AB114" i="12"/>
  <c r="AA114" i="12"/>
  <c r="Z114" i="12"/>
  <c r="X114" i="12"/>
  <c r="W114" i="12"/>
  <c r="V114" i="12"/>
  <c r="T114" i="12"/>
  <c r="S114" i="12"/>
  <c r="R114" i="12"/>
  <c r="P114" i="12"/>
  <c r="O114" i="12"/>
  <c r="N114" i="12"/>
  <c r="L114" i="12"/>
  <c r="K114" i="12"/>
  <c r="J114" i="12"/>
  <c r="H114" i="12"/>
  <c r="G114" i="12"/>
  <c r="F114" i="12"/>
  <c r="D114" i="12"/>
  <c r="C114" i="12"/>
  <c r="B114" i="12"/>
  <c r="AB113" i="12"/>
  <c r="AA113" i="12"/>
  <c r="Z113" i="12"/>
  <c r="X113" i="12"/>
  <c r="W113" i="12"/>
  <c r="V113" i="12"/>
  <c r="T113" i="12"/>
  <c r="S113" i="12"/>
  <c r="R113" i="12"/>
  <c r="P113" i="12"/>
  <c r="O113" i="12"/>
  <c r="N113" i="12"/>
  <c r="L113" i="12"/>
  <c r="K113" i="12"/>
  <c r="J113" i="12"/>
  <c r="H113" i="12"/>
  <c r="G113" i="12"/>
  <c r="F113" i="12"/>
  <c r="D113" i="12"/>
  <c r="C113" i="12"/>
  <c r="B113" i="12"/>
  <c r="AB112" i="12"/>
  <c r="AA112" i="12"/>
  <c r="Z112" i="12"/>
  <c r="X112" i="12"/>
  <c r="W112" i="12"/>
  <c r="V112" i="12"/>
  <c r="T112" i="12"/>
  <c r="S112" i="12"/>
  <c r="R112" i="12"/>
  <c r="P112" i="12"/>
  <c r="O112" i="12"/>
  <c r="N112" i="12"/>
  <c r="L112" i="12"/>
  <c r="K112" i="12"/>
  <c r="J112" i="12"/>
  <c r="H112" i="12"/>
  <c r="G112" i="12"/>
  <c r="F112" i="12"/>
  <c r="D112" i="12"/>
  <c r="C112" i="12"/>
  <c r="B112" i="12"/>
  <c r="AB111" i="12"/>
  <c r="AA111" i="12"/>
  <c r="Z111" i="12"/>
  <c r="X111" i="12"/>
  <c r="W111" i="12"/>
  <c r="V111" i="12"/>
  <c r="T111" i="12"/>
  <c r="S111" i="12"/>
  <c r="R111" i="12"/>
  <c r="P111" i="12"/>
  <c r="O111" i="12"/>
  <c r="N111" i="12"/>
  <c r="L111" i="12"/>
  <c r="K111" i="12"/>
  <c r="J111" i="12"/>
  <c r="H111" i="12"/>
  <c r="G111" i="12"/>
  <c r="F111" i="12"/>
  <c r="D111" i="12"/>
  <c r="C111" i="12"/>
  <c r="B111" i="12"/>
  <c r="AB110" i="12"/>
  <c r="AA110" i="12"/>
  <c r="Z110" i="12"/>
  <c r="X110" i="12"/>
  <c r="W110" i="12"/>
  <c r="V110" i="12"/>
  <c r="T110" i="12"/>
  <c r="S110" i="12"/>
  <c r="R110" i="12"/>
  <c r="P110" i="12"/>
  <c r="O110" i="12"/>
  <c r="N110" i="12"/>
  <c r="L110" i="12"/>
  <c r="K110" i="12"/>
  <c r="J110" i="12"/>
  <c r="H110" i="12"/>
  <c r="G110" i="12"/>
  <c r="F110" i="12"/>
  <c r="D110" i="12"/>
  <c r="C110" i="12"/>
  <c r="B110" i="12"/>
  <c r="AB109" i="12"/>
  <c r="AA109" i="12"/>
  <c r="Z109" i="12"/>
  <c r="X109" i="12"/>
  <c r="W109" i="12"/>
  <c r="V109" i="12"/>
  <c r="T109" i="12"/>
  <c r="S109" i="12"/>
  <c r="R109" i="12"/>
  <c r="P109" i="12"/>
  <c r="O109" i="12"/>
  <c r="N109" i="12"/>
  <c r="L109" i="12"/>
  <c r="K109" i="12"/>
  <c r="J109" i="12"/>
  <c r="H109" i="12"/>
  <c r="G109" i="12"/>
  <c r="F109" i="12"/>
  <c r="D109" i="12"/>
  <c r="C109" i="12"/>
  <c r="B109" i="12"/>
  <c r="AB108" i="12"/>
  <c r="AA108" i="12"/>
  <c r="Z108" i="12"/>
  <c r="X108" i="12"/>
  <c r="W108" i="12"/>
  <c r="V108" i="12"/>
  <c r="T108" i="12"/>
  <c r="S108" i="12"/>
  <c r="R108" i="12"/>
  <c r="P108" i="12"/>
  <c r="O108" i="12"/>
  <c r="N108" i="12"/>
  <c r="L108" i="12"/>
  <c r="K108" i="12"/>
  <c r="J108" i="12"/>
  <c r="H108" i="12"/>
  <c r="G108" i="12"/>
  <c r="F108" i="12"/>
  <c r="D108" i="12"/>
  <c r="C108" i="12"/>
  <c r="B108" i="12"/>
  <c r="AB107" i="12"/>
  <c r="AA107" i="12"/>
  <c r="Z107" i="12"/>
  <c r="X107" i="12"/>
  <c r="W107" i="12"/>
  <c r="V107" i="12"/>
  <c r="T107" i="12"/>
  <c r="S107" i="12"/>
  <c r="R107" i="12"/>
  <c r="P107" i="12"/>
  <c r="O107" i="12"/>
  <c r="N107" i="12"/>
  <c r="L107" i="12"/>
  <c r="K107" i="12"/>
  <c r="J107" i="12"/>
  <c r="H107" i="12"/>
  <c r="G107" i="12"/>
  <c r="F107" i="12"/>
  <c r="D107" i="12"/>
  <c r="C107" i="12"/>
  <c r="B107" i="12"/>
  <c r="AB106" i="12"/>
  <c r="AA106" i="12"/>
  <c r="Z106" i="12"/>
  <c r="X106" i="12"/>
  <c r="W106" i="12"/>
  <c r="V106" i="12"/>
  <c r="T106" i="12"/>
  <c r="S106" i="12"/>
  <c r="R106" i="12"/>
  <c r="P106" i="12"/>
  <c r="O106" i="12"/>
  <c r="N106" i="12"/>
  <c r="L106" i="12"/>
  <c r="K106" i="12"/>
  <c r="J106" i="12"/>
  <c r="H106" i="12"/>
  <c r="G106" i="12"/>
  <c r="F106" i="12"/>
  <c r="D106" i="12"/>
  <c r="C106" i="12"/>
  <c r="B106" i="12"/>
  <c r="AB105" i="12"/>
  <c r="AA105" i="12"/>
  <c r="Z105" i="12"/>
  <c r="X105" i="12"/>
  <c r="W105" i="12"/>
  <c r="V105" i="12"/>
  <c r="T105" i="12"/>
  <c r="S105" i="12"/>
  <c r="R105" i="12"/>
  <c r="P105" i="12"/>
  <c r="O105" i="12"/>
  <c r="N105" i="12"/>
  <c r="L105" i="12"/>
  <c r="K105" i="12"/>
  <c r="J105" i="12"/>
  <c r="H105" i="12"/>
  <c r="G105" i="12"/>
  <c r="F105" i="12"/>
  <c r="D105" i="12"/>
  <c r="C105" i="12"/>
  <c r="B105" i="12"/>
  <c r="AB104" i="12"/>
  <c r="AA104" i="12"/>
  <c r="Z104" i="12"/>
  <c r="X104" i="12"/>
  <c r="W104" i="12"/>
  <c r="V104" i="12"/>
  <c r="T104" i="12"/>
  <c r="S104" i="12"/>
  <c r="R104" i="12"/>
  <c r="P104" i="12"/>
  <c r="O104" i="12"/>
  <c r="N104" i="12"/>
  <c r="L104" i="12"/>
  <c r="K104" i="12"/>
  <c r="J104" i="12"/>
  <c r="H104" i="12"/>
  <c r="G104" i="12"/>
  <c r="F104" i="12"/>
  <c r="D104" i="12"/>
  <c r="C104" i="12"/>
  <c r="B104" i="12"/>
  <c r="AB103" i="12"/>
  <c r="AA103" i="12"/>
  <c r="Z103" i="12"/>
  <c r="X103" i="12"/>
  <c r="W103" i="12"/>
  <c r="V103" i="12"/>
  <c r="T103" i="12"/>
  <c r="S103" i="12"/>
  <c r="R103" i="12"/>
  <c r="P103" i="12"/>
  <c r="O103" i="12"/>
  <c r="N103" i="12"/>
  <c r="L103" i="12"/>
  <c r="K103" i="12"/>
  <c r="J103" i="12"/>
  <c r="H103" i="12"/>
  <c r="G103" i="12"/>
  <c r="F103" i="12"/>
  <c r="D103" i="12"/>
  <c r="C103" i="12"/>
  <c r="B103" i="12"/>
  <c r="AB102" i="12"/>
  <c r="AA102" i="12"/>
  <c r="Z102" i="12"/>
  <c r="X102" i="12"/>
  <c r="W102" i="12"/>
  <c r="V102" i="12"/>
  <c r="T102" i="12"/>
  <c r="S102" i="12"/>
  <c r="R102" i="12"/>
  <c r="P102" i="12"/>
  <c r="O102" i="12"/>
  <c r="N102" i="12"/>
  <c r="L102" i="12"/>
  <c r="K102" i="12"/>
  <c r="J102" i="12"/>
  <c r="H102" i="12"/>
  <c r="G102" i="12"/>
  <c r="F102" i="12"/>
  <c r="D102" i="12"/>
  <c r="C102" i="12"/>
  <c r="B102" i="12"/>
  <c r="AB101" i="12"/>
  <c r="AA101" i="12"/>
  <c r="Z101" i="12"/>
  <c r="X101" i="12"/>
  <c r="W101" i="12"/>
  <c r="V101" i="12"/>
  <c r="T101" i="12"/>
  <c r="S101" i="12"/>
  <c r="R101" i="12"/>
  <c r="P101" i="12"/>
  <c r="O101" i="12"/>
  <c r="N101" i="12"/>
  <c r="L101" i="12"/>
  <c r="K101" i="12"/>
  <c r="J101" i="12"/>
  <c r="H101" i="12"/>
  <c r="G101" i="12"/>
  <c r="F101" i="12"/>
  <c r="D101" i="12"/>
  <c r="C101" i="12"/>
  <c r="B101" i="12"/>
  <c r="AB100" i="12"/>
  <c r="AA100" i="12"/>
  <c r="Z100" i="12"/>
  <c r="X100" i="12"/>
  <c r="W100" i="12"/>
  <c r="V100" i="12"/>
  <c r="T100" i="12"/>
  <c r="S100" i="12"/>
  <c r="R100" i="12"/>
  <c r="P100" i="12"/>
  <c r="O100" i="12"/>
  <c r="N100" i="12"/>
  <c r="L100" i="12"/>
  <c r="K100" i="12"/>
  <c r="J100" i="12"/>
  <c r="H100" i="12"/>
  <c r="G100" i="12"/>
  <c r="F100" i="12"/>
  <c r="D100" i="12"/>
  <c r="C100" i="12"/>
  <c r="B100" i="12"/>
  <c r="AB98" i="12"/>
  <c r="W98" i="12"/>
  <c r="R98" i="12"/>
  <c r="L98" i="12"/>
  <c r="G98" i="12"/>
  <c r="B98" i="12"/>
  <c r="AB54" i="12"/>
  <c r="AA54" i="12"/>
  <c r="AA142" i="12" s="1"/>
  <c r="Z54" i="12"/>
  <c r="Z142" i="12" s="1"/>
  <c r="X54" i="12"/>
  <c r="X142" i="12" s="1"/>
  <c r="W54" i="12"/>
  <c r="V54" i="12"/>
  <c r="V142" i="12" s="1"/>
  <c r="T54" i="12"/>
  <c r="T142" i="12" s="1"/>
  <c r="S54" i="12"/>
  <c r="S142" i="12" s="1"/>
  <c r="R54" i="12"/>
  <c r="P54" i="12"/>
  <c r="P142" i="12" s="1"/>
  <c r="O54" i="12"/>
  <c r="O142" i="12" s="1"/>
  <c r="N54" i="12"/>
  <c r="N98" i="12" s="1"/>
  <c r="L54" i="12"/>
  <c r="K54" i="12"/>
  <c r="K142" i="12" s="1"/>
  <c r="J54" i="12"/>
  <c r="J142" i="12" s="1"/>
  <c r="H54" i="12"/>
  <c r="H142" i="12" s="1"/>
  <c r="G54" i="12"/>
  <c r="F54" i="12"/>
  <c r="F142" i="12" s="1"/>
  <c r="D54" i="12"/>
  <c r="D142" i="12" s="1"/>
  <c r="C54" i="12"/>
  <c r="C98" i="12" s="1"/>
  <c r="B54" i="12"/>
  <c r="AB11" i="12"/>
  <c r="AA11" i="12"/>
  <c r="AA98" i="12" s="1"/>
  <c r="Z11" i="12"/>
  <c r="Z98" i="12" s="1"/>
  <c r="X11" i="12"/>
  <c r="W11" i="12"/>
  <c r="V11" i="12"/>
  <c r="V98" i="12" s="1"/>
  <c r="T11" i="12"/>
  <c r="T98" i="12" s="1"/>
  <c r="S11" i="12"/>
  <c r="R11" i="12"/>
  <c r="P11" i="12"/>
  <c r="P98" i="12" s="1"/>
  <c r="O11" i="12"/>
  <c r="O98" i="12" s="1"/>
  <c r="N11" i="12"/>
  <c r="L11" i="12"/>
  <c r="K11" i="12"/>
  <c r="K98" i="12" s="1"/>
  <c r="J11" i="12"/>
  <c r="J98" i="12" s="1"/>
  <c r="H11" i="12"/>
  <c r="G11" i="12"/>
  <c r="F11" i="12"/>
  <c r="F98" i="12" s="1"/>
  <c r="D11" i="12"/>
  <c r="D98" i="12" s="1"/>
  <c r="C11" i="12"/>
  <c r="B11" i="12"/>
  <c r="AB170" i="11"/>
  <c r="AA170" i="11"/>
  <c r="Z170" i="11"/>
  <c r="X170" i="11"/>
  <c r="W170" i="11"/>
  <c r="V170" i="11"/>
  <c r="T170" i="11"/>
  <c r="S170" i="11"/>
  <c r="R170" i="11"/>
  <c r="P170" i="11"/>
  <c r="O170" i="11"/>
  <c r="N170" i="11"/>
  <c r="L170" i="11"/>
  <c r="K170" i="11"/>
  <c r="J170" i="11"/>
  <c r="H170" i="11"/>
  <c r="G170" i="11"/>
  <c r="F170" i="11"/>
  <c r="D170" i="11"/>
  <c r="C170" i="11"/>
  <c r="B170" i="11"/>
  <c r="AB169" i="11"/>
  <c r="AA169" i="11"/>
  <c r="Z169" i="11"/>
  <c r="X169" i="11"/>
  <c r="W169" i="11"/>
  <c r="V169" i="11"/>
  <c r="T169" i="11"/>
  <c r="S169" i="11"/>
  <c r="R169" i="11"/>
  <c r="P169" i="11"/>
  <c r="O169" i="11"/>
  <c r="N169" i="11"/>
  <c r="L169" i="11"/>
  <c r="K169" i="11"/>
  <c r="J169" i="11"/>
  <c r="H169" i="11"/>
  <c r="G169" i="11"/>
  <c r="F169" i="11"/>
  <c r="D169" i="11"/>
  <c r="C169" i="11"/>
  <c r="B169" i="11"/>
  <c r="AB168" i="11"/>
  <c r="AA168" i="11"/>
  <c r="Z168" i="11"/>
  <c r="X168" i="11"/>
  <c r="W168" i="11"/>
  <c r="V168" i="11"/>
  <c r="T168" i="11"/>
  <c r="S168" i="11"/>
  <c r="R168" i="11"/>
  <c r="P168" i="11"/>
  <c r="O168" i="11"/>
  <c r="N168" i="11"/>
  <c r="L168" i="11"/>
  <c r="K168" i="11"/>
  <c r="J168" i="11"/>
  <c r="H168" i="11"/>
  <c r="G168" i="11"/>
  <c r="F168" i="11"/>
  <c r="D168" i="11"/>
  <c r="C168" i="11"/>
  <c r="B168" i="11"/>
  <c r="AB167" i="11"/>
  <c r="AA167" i="11"/>
  <c r="Z167" i="11"/>
  <c r="X167" i="11"/>
  <c r="W167" i="11"/>
  <c r="V167" i="11"/>
  <c r="T167" i="11"/>
  <c r="S167" i="11"/>
  <c r="R167" i="11"/>
  <c r="P167" i="11"/>
  <c r="O167" i="11"/>
  <c r="N167" i="11"/>
  <c r="L167" i="11"/>
  <c r="K167" i="11"/>
  <c r="J167" i="11"/>
  <c r="H167" i="11"/>
  <c r="G167" i="11"/>
  <c r="F167" i="11"/>
  <c r="D167" i="11"/>
  <c r="C167" i="11"/>
  <c r="B167" i="11"/>
  <c r="AB166" i="11"/>
  <c r="AA166" i="11"/>
  <c r="Z166" i="11"/>
  <c r="X166" i="11"/>
  <c r="W166" i="11"/>
  <c r="V166" i="11"/>
  <c r="T166" i="11"/>
  <c r="S166" i="11"/>
  <c r="R166" i="11"/>
  <c r="P166" i="11"/>
  <c r="O166" i="11"/>
  <c r="N166" i="11"/>
  <c r="L166" i="11"/>
  <c r="K166" i="11"/>
  <c r="J166" i="11"/>
  <c r="H166" i="11"/>
  <c r="G166" i="11"/>
  <c r="F166" i="11"/>
  <c r="D166" i="11"/>
  <c r="C166" i="11"/>
  <c r="B166" i="11"/>
  <c r="AB165" i="11"/>
  <c r="AA165" i="11"/>
  <c r="Z165" i="11"/>
  <c r="X165" i="11"/>
  <c r="W165" i="11"/>
  <c r="V165" i="11"/>
  <c r="T165" i="11"/>
  <c r="S165" i="11"/>
  <c r="R165" i="11"/>
  <c r="P165" i="11"/>
  <c r="O165" i="11"/>
  <c r="N165" i="11"/>
  <c r="L165" i="11"/>
  <c r="K165" i="11"/>
  <c r="J165" i="11"/>
  <c r="H165" i="11"/>
  <c r="G165" i="11"/>
  <c r="F165" i="11"/>
  <c r="D165" i="11"/>
  <c r="C165" i="11"/>
  <c r="B165" i="11"/>
  <c r="AB164" i="11"/>
  <c r="AA164" i="11"/>
  <c r="Z164" i="11"/>
  <c r="X164" i="11"/>
  <c r="W164" i="11"/>
  <c r="V164" i="11"/>
  <c r="T164" i="11"/>
  <c r="S164" i="11"/>
  <c r="R164" i="11"/>
  <c r="P164" i="11"/>
  <c r="O164" i="11"/>
  <c r="N164" i="11"/>
  <c r="L164" i="11"/>
  <c r="K164" i="11"/>
  <c r="J164" i="11"/>
  <c r="H164" i="11"/>
  <c r="G164" i="11"/>
  <c r="F164" i="11"/>
  <c r="D164" i="11"/>
  <c r="C164" i="11"/>
  <c r="B164" i="11"/>
  <c r="AB163" i="11"/>
  <c r="AA163" i="11"/>
  <c r="Z163" i="11"/>
  <c r="X163" i="11"/>
  <c r="W163" i="11"/>
  <c r="V163" i="11"/>
  <c r="T163" i="11"/>
  <c r="S163" i="11"/>
  <c r="R163" i="11"/>
  <c r="P163" i="11"/>
  <c r="O163" i="11"/>
  <c r="N163" i="11"/>
  <c r="L163" i="11"/>
  <c r="K163" i="11"/>
  <c r="J163" i="11"/>
  <c r="H163" i="11"/>
  <c r="G163" i="11"/>
  <c r="F163" i="11"/>
  <c r="D163" i="11"/>
  <c r="C163" i="11"/>
  <c r="B163" i="11"/>
  <c r="AB162" i="11"/>
  <c r="AA162" i="11"/>
  <c r="Z162" i="11"/>
  <c r="X162" i="11"/>
  <c r="W162" i="11"/>
  <c r="V162" i="11"/>
  <c r="T162" i="11"/>
  <c r="S162" i="11"/>
  <c r="R162" i="11"/>
  <c r="P162" i="11"/>
  <c r="O162" i="11"/>
  <c r="N162" i="11"/>
  <c r="L162" i="11"/>
  <c r="K162" i="11"/>
  <c r="J162" i="11"/>
  <c r="H162" i="11"/>
  <c r="G162" i="11"/>
  <c r="F162" i="11"/>
  <c r="D162" i="11"/>
  <c r="C162" i="11"/>
  <c r="B162" i="11"/>
  <c r="AB161" i="11"/>
  <c r="AA161" i="11"/>
  <c r="Z161" i="11"/>
  <c r="X161" i="11"/>
  <c r="W161" i="11"/>
  <c r="V161" i="11"/>
  <c r="T161" i="11"/>
  <c r="S161" i="11"/>
  <c r="R161" i="11"/>
  <c r="P161" i="11"/>
  <c r="O161" i="11"/>
  <c r="N161" i="11"/>
  <c r="L161" i="11"/>
  <c r="K161" i="11"/>
  <c r="J161" i="11"/>
  <c r="H161" i="11"/>
  <c r="G161" i="11"/>
  <c r="F161" i="11"/>
  <c r="D161" i="11"/>
  <c r="C161" i="11"/>
  <c r="B161" i="11"/>
  <c r="AB160" i="11"/>
  <c r="AA160" i="11"/>
  <c r="Z160" i="11"/>
  <c r="X160" i="11"/>
  <c r="W160" i="11"/>
  <c r="V160" i="11"/>
  <c r="T160" i="11"/>
  <c r="S160" i="11"/>
  <c r="R160" i="11"/>
  <c r="P160" i="11"/>
  <c r="O160" i="11"/>
  <c r="N160" i="11"/>
  <c r="L160" i="11"/>
  <c r="K160" i="11"/>
  <c r="J160" i="11"/>
  <c r="H160" i="11"/>
  <c r="G160" i="11"/>
  <c r="F160" i="11"/>
  <c r="D160" i="11"/>
  <c r="C160" i="11"/>
  <c r="B160" i="11"/>
  <c r="AB159" i="11"/>
  <c r="AA159" i="11"/>
  <c r="Z159" i="11"/>
  <c r="X159" i="11"/>
  <c r="W159" i="11"/>
  <c r="V159" i="11"/>
  <c r="T159" i="11"/>
  <c r="S159" i="11"/>
  <c r="R159" i="11"/>
  <c r="P159" i="11"/>
  <c r="O159" i="11"/>
  <c r="N159" i="11"/>
  <c r="L159" i="11"/>
  <c r="K159" i="11"/>
  <c r="J159" i="11"/>
  <c r="H159" i="11"/>
  <c r="G159" i="11"/>
  <c r="F159" i="11"/>
  <c r="D159" i="11"/>
  <c r="C159" i="11"/>
  <c r="B159" i="11"/>
  <c r="AB158" i="11"/>
  <c r="AA158" i="11"/>
  <c r="Z158" i="11"/>
  <c r="X158" i="11"/>
  <c r="W158" i="11"/>
  <c r="V158" i="11"/>
  <c r="T158" i="11"/>
  <c r="S158" i="11"/>
  <c r="R158" i="11"/>
  <c r="P158" i="11"/>
  <c r="O158" i="11"/>
  <c r="N158" i="11"/>
  <c r="L158" i="11"/>
  <c r="K158" i="11"/>
  <c r="J158" i="11"/>
  <c r="H158" i="11"/>
  <c r="G158" i="11"/>
  <c r="F158" i="11"/>
  <c r="D158" i="11"/>
  <c r="C158" i="11"/>
  <c r="B158" i="11"/>
  <c r="AB157" i="11"/>
  <c r="AA157" i="11"/>
  <c r="Z157" i="11"/>
  <c r="X157" i="11"/>
  <c r="W157" i="11"/>
  <c r="V157" i="11"/>
  <c r="T157" i="11"/>
  <c r="S157" i="11"/>
  <c r="R157" i="11"/>
  <c r="P157" i="11"/>
  <c r="O157" i="11"/>
  <c r="N157" i="11"/>
  <c r="L157" i="11"/>
  <c r="K157" i="11"/>
  <c r="J157" i="11"/>
  <c r="H157" i="11"/>
  <c r="G157" i="11"/>
  <c r="F157" i="11"/>
  <c r="D157" i="11"/>
  <c r="C157" i="11"/>
  <c r="B157" i="11"/>
  <c r="AB156" i="11"/>
  <c r="AA156" i="11"/>
  <c r="Z156" i="11"/>
  <c r="X156" i="11"/>
  <c r="W156" i="11"/>
  <c r="V156" i="11"/>
  <c r="T156" i="11"/>
  <c r="S156" i="11"/>
  <c r="R156" i="11"/>
  <c r="P156" i="11"/>
  <c r="O156" i="11"/>
  <c r="N156" i="11"/>
  <c r="L156" i="11"/>
  <c r="K156" i="11"/>
  <c r="J156" i="11"/>
  <c r="H156" i="11"/>
  <c r="G156" i="11"/>
  <c r="F156" i="11"/>
  <c r="D156" i="11"/>
  <c r="C156" i="11"/>
  <c r="B156" i="11"/>
  <c r="AB155" i="11"/>
  <c r="AA155" i="11"/>
  <c r="Z155" i="11"/>
  <c r="X155" i="11"/>
  <c r="W155" i="11"/>
  <c r="V155" i="11"/>
  <c r="T155" i="11"/>
  <c r="S155" i="11"/>
  <c r="R155" i="11"/>
  <c r="P155" i="11"/>
  <c r="O155" i="11"/>
  <c r="N155" i="11"/>
  <c r="L155" i="11"/>
  <c r="K155" i="11"/>
  <c r="J155" i="11"/>
  <c r="H155" i="11"/>
  <c r="G155" i="11"/>
  <c r="F155" i="11"/>
  <c r="D155" i="11"/>
  <c r="C155" i="11"/>
  <c r="B155" i="11"/>
  <c r="AB154" i="11"/>
  <c r="AA154" i="11"/>
  <c r="Z154" i="11"/>
  <c r="X154" i="11"/>
  <c r="W154" i="11"/>
  <c r="V154" i="11"/>
  <c r="T154" i="11"/>
  <c r="S154" i="11"/>
  <c r="R154" i="11"/>
  <c r="P154" i="11"/>
  <c r="O154" i="11"/>
  <c r="N154" i="11"/>
  <c r="L154" i="11"/>
  <c r="K154" i="11"/>
  <c r="J154" i="11"/>
  <c r="H154" i="11"/>
  <c r="G154" i="11"/>
  <c r="F154" i="11"/>
  <c r="D154" i="11"/>
  <c r="C154" i="11"/>
  <c r="B154" i="11"/>
  <c r="AB153" i="11"/>
  <c r="AA153" i="11"/>
  <c r="Z153" i="11"/>
  <c r="X153" i="11"/>
  <c r="W153" i="11"/>
  <c r="V153" i="11"/>
  <c r="T153" i="11"/>
  <c r="S153" i="11"/>
  <c r="R153" i="11"/>
  <c r="P153" i="11"/>
  <c r="O153" i="11"/>
  <c r="N153" i="11"/>
  <c r="L153" i="11"/>
  <c r="K153" i="11"/>
  <c r="J153" i="11"/>
  <c r="H153" i="11"/>
  <c r="G153" i="11"/>
  <c r="F153" i="11"/>
  <c r="D153" i="11"/>
  <c r="C153" i="11"/>
  <c r="B153" i="11"/>
  <c r="AB152" i="11"/>
  <c r="AA152" i="11"/>
  <c r="Z152" i="11"/>
  <c r="X152" i="11"/>
  <c r="W152" i="11"/>
  <c r="V152" i="11"/>
  <c r="T152" i="11"/>
  <c r="S152" i="11"/>
  <c r="R152" i="11"/>
  <c r="P152" i="11"/>
  <c r="O152" i="11"/>
  <c r="N152" i="11"/>
  <c r="L152" i="11"/>
  <c r="K152" i="11"/>
  <c r="J152" i="11"/>
  <c r="H152" i="11"/>
  <c r="G152" i="11"/>
  <c r="F152" i="11"/>
  <c r="D152" i="11"/>
  <c r="C152" i="11"/>
  <c r="B152" i="11"/>
  <c r="AB151" i="11"/>
  <c r="AA151" i="11"/>
  <c r="Z151" i="11"/>
  <c r="X151" i="11"/>
  <c r="W151" i="11"/>
  <c r="V151" i="11"/>
  <c r="T151" i="11"/>
  <c r="S151" i="11"/>
  <c r="R151" i="11"/>
  <c r="P151" i="11"/>
  <c r="O151" i="11"/>
  <c r="N151" i="11"/>
  <c r="L151" i="11"/>
  <c r="K151" i="11"/>
  <c r="J151" i="11"/>
  <c r="H151" i="11"/>
  <c r="G151" i="11"/>
  <c r="F151" i="11"/>
  <c r="D151" i="11"/>
  <c r="C151" i="11"/>
  <c r="B151" i="11"/>
  <c r="AB150" i="11"/>
  <c r="AA150" i="11"/>
  <c r="Z150" i="11"/>
  <c r="X150" i="11"/>
  <c r="W150" i="11"/>
  <c r="V150" i="11"/>
  <c r="T150" i="11"/>
  <c r="S150" i="11"/>
  <c r="R150" i="11"/>
  <c r="P150" i="11"/>
  <c r="O150" i="11"/>
  <c r="N150" i="11"/>
  <c r="L150" i="11"/>
  <c r="K150" i="11"/>
  <c r="J150" i="11"/>
  <c r="H150" i="11"/>
  <c r="G150" i="11"/>
  <c r="F150" i="11"/>
  <c r="D150" i="11"/>
  <c r="C150" i="11"/>
  <c r="B150" i="11"/>
  <c r="AB149" i="11"/>
  <c r="AA149" i="11"/>
  <c r="Z149" i="11"/>
  <c r="X149" i="11"/>
  <c r="W149" i="11"/>
  <c r="V149" i="11"/>
  <c r="T149" i="11"/>
  <c r="S149" i="11"/>
  <c r="R149" i="11"/>
  <c r="P149" i="11"/>
  <c r="O149" i="11"/>
  <c r="N149" i="11"/>
  <c r="L149" i="11"/>
  <c r="K149" i="11"/>
  <c r="J149" i="11"/>
  <c r="H149" i="11"/>
  <c r="G149" i="11"/>
  <c r="F149" i="11"/>
  <c r="D149" i="11"/>
  <c r="C149" i="11"/>
  <c r="B149" i="11"/>
  <c r="AB148" i="11"/>
  <c r="AA148" i="11"/>
  <c r="Z148" i="11"/>
  <c r="X148" i="11"/>
  <c r="W148" i="11"/>
  <c r="V148" i="11"/>
  <c r="T148" i="11"/>
  <c r="S148" i="11"/>
  <c r="R148" i="11"/>
  <c r="P148" i="11"/>
  <c r="O148" i="11"/>
  <c r="N148" i="11"/>
  <c r="L148" i="11"/>
  <c r="K148" i="11"/>
  <c r="J148" i="11"/>
  <c r="H148" i="11"/>
  <c r="G148" i="11"/>
  <c r="F148" i="11"/>
  <c r="D148" i="11"/>
  <c r="C148" i="11"/>
  <c r="B148" i="11"/>
  <c r="AB147" i="11"/>
  <c r="AA147" i="11"/>
  <c r="Z147" i="11"/>
  <c r="X147" i="11"/>
  <c r="W147" i="11"/>
  <c r="V147" i="11"/>
  <c r="T147" i="11"/>
  <c r="S147" i="11"/>
  <c r="R147" i="11"/>
  <c r="P147" i="11"/>
  <c r="O147" i="11"/>
  <c r="N147" i="11"/>
  <c r="L147" i="11"/>
  <c r="K147" i="11"/>
  <c r="J147" i="11"/>
  <c r="H147" i="11"/>
  <c r="G147" i="11"/>
  <c r="F147" i="11"/>
  <c r="D147" i="11"/>
  <c r="C147" i="11"/>
  <c r="B147" i="11"/>
  <c r="AB146" i="11"/>
  <c r="AA146" i="11"/>
  <c r="Z146" i="11"/>
  <c r="X146" i="11"/>
  <c r="W146" i="11"/>
  <c r="V146" i="11"/>
  <c r="T146" i="11"/>
  <c r="S146" i="11"/>
  <c r="R146" i="11"/>
  <c r="P146" i="11"/>
  <c r="O146" i="11"/>
  <c r="N146" i="11"/>
  <c r="L146" i="11"/>
  <c r="K146" i="11"/>
  <c r="J146" i="11"/>
  <c r="H146" i="11"/>
  <c r="G146" i="11"/>
  <c r="F146" i="11"/>
  <c r="D146" i="11"/>
  <c r="C146" i="11"/>
  <c r="B146" i="11"/>
  <c r="AB145" i="11"/>
  <c r="AA145" i="11"/>
  <c r="Z145" i="11"/>
  <c r="X145" i="11"/>
  <c r="W145" i="11"/>
  <c r="V145" i="11"/>
  <c r="T145" i="11"/>
  <c r="S145" i="11"/>
  <c r="R145" i="11"/>
  <c r="P145" i="11"/>
  <c r="O145" i="11"/>
  <c r="N145" i="11"/>
  <c r="L145" i="11"/>
  <c r="K145" i="11"/>
  <c r="J145" i="11"/>
  <c r="H145" i="11"/>
  <c r="G145" i="11"/>
  <c r="F145" i="11"/>
  <c r="D145" i="11"/>
  <c r="C145" i="11"/>
  <c r="B145" i="11"/>
  <c r="AB144" i="11"/>
  <c r="AA144" i="11"/>
  <c r="Z144" i="11"/>
  <c r="X144" i="11"/>
  <c r="W144" i="11"/>
  <c r="V144" i="11"/>
  <c r="T144" i="11"/>
  <c r="S144" i="11"/>
  <c r="R144" i="11"/>
  <c r="P144" i="11"/>
  <c r="O144" i="11"/>
  <c r="N144" i="11"/>
  <c r="L144" i="11"/>
  <c r="K144" i="11"/>
  <c r="J144" i="11"/>
  <c r="H144" i="11"/>
  <c r="G144" i="11"/>
  <c r="F144" i="11"/>
  <c r="D144" i="11"/>
  <c r="C144" i="11"/>
  <c r="B144" i="11"/>
  <c r="AB142" i="11"/>
  <c r="W142" i="11"/>
  <c r="R142" i="11"/>
  <c r="L142" i="11"/>
  <c r="G142" i="11"/>
  <c r="B142" i="11"/>
  <c r="AB126" i="11"/>
  <c r="AA126" i="11"/>
  <c r="Z126" i="11"/>
  <c r="X126" i="11"/>
  <c r="W126" i="11"/>
  <c r="V126" i="11"/>
  <c r="T126" i="11"/>
  <c r="S126" i="11"/>
  <c r="R126" i="11"/>
  <c r="P126" i="11"/>
  <c r="O126" i="11"/>
  <c r="N126" i="11"/>
  <c r="L126" i="11"/>
  <c r="K126" i="11"/>
  <c r="J126" i="11"/>
  <c r="H126" i="11"/>
  <c r="G126" i="11"/>
  <c r="F126" i="11"/>
  <c r="D126" i="11"/>
  <c r="C126" i="11"/>
  <c r="B126" i="11"/>
  <c r="AB125" i="11"/>
  <c r="AA125" i="11"/>
  <c r="Z125" i="11"/>
  <c r="X125" i="11"/>
  <c r="W125" i="11"/>
  <c r="V125" i="11"/>
  <c r="T125" i="11"/>
  <c r="S125" i="11"/>
  <c r="R125" i="11"/>
  <c r="P125" i="11"/>
  <c r="O125" i="11"/>
  <c r="N125" i="11"/>
  <c r="L125" i="11"/>
  <c r="K125" i="11"/>
  <c r="J125" i="11"/>
  <c r="H125" i="11"/>
  <c r="G125" i="11"/>
  <c r="F125" i="11"/>
  <c r="D125" i="11"/>
  <c r="C125" i="11"/>
  <c r="B125" i="11"/>
  <c r="AB124" i="11"/>
  <c r="AA124" i="11"/>
  <c r="Z124" i="11"/>
  <c r="X124" i="11"/>
  <c r="W124" i="11"/>
  <c r="V124" i="11"/>
  <c r="T124" i="11"/>
  <c r="S124" i="11"/>
  <c r="R124" i="11"/>
  <c r="P124" i="11"/>
  <c r="O124" i="11"/>
  <c r="N124" i="11"/>
  <c r="L124" i="11"/>
  <c r="K124" i="11"/>
  <c r="J124" i="11"/>
  <c r="H124" i="11"/>
  <c r="G124" i="11"/>
  <c r="F124" i="11"/>
  <c r="D124" i="11"/>
  <c r="C124" i="11"/>
  <c r="B124" i="11"/>
  <c r="AB123" i="11"/>
  <c r="AA123" i="11"/>
  <c r="Z123" i="11"/>
  <c r="X123" i="11"/>
  <c r="W123" i="11"/>
  <c r="V123" i="11"/>
  <c r="T123" i="11"/>
  <c r="S123" i="11"/>
  <c r="R123" i="11"/>
  <c r="P123" i="11"/>
  <c r="O123" i="11"/>
  <c r="N123" i="11"/>
  <c r="L123" i="11"/>
  <c r="K123" i="11"/>
  <c r="J123" i="11"/>
  <c r="H123" i="11"/>
  <c r="G123" i="11"/>
  <c r="F123" i="11"/>
  <c r="D123" i="11"/>
  <c r="C123" i="11"/>
  <c r="B123" i="11"/>
  <c r="AB122" i="11"/>
  <c r="AA122" i="11"/>
  <c r="Z122" i="11"/>
  <c r="X122" i="11"/>
  <c r="W122" i="11"/>
  <c r="V122" i="11"/>
  <c r="T122" i="11"/>
  <c r="S122" i="11"/>
  <c r="R122" i="11"/>
  <c r="P122" i="11"/>
  <c r="O122" i="11"/>
  <c r="N122" i="11"/>
  <c r="L122" i="11"/>
  <c r="K122" i="11"/>
  <c r="J122" i="11"/>
  <c r="H122" i="11"/>
  <c r="G122" i="11"/>
  <c r="F122" i="11"/>
  <c r="D122" i="11"/>
  <c r="C122" i="11"/>
  <c r="B122" i="11"/>
  <c r="AB121" i="11"/>
  <c r="AA121" i="11"/>
  <c r="Z121" i="11"/>
  <c r="X121" i="11"/>
  <c r="W121" i="11"/>
  <c r="V121" i="11"/>
  <c r="T121" i="11"/>
  <c r="S121" i="11"/>
  <c r="R121" i="11"/>
  <c r="P121" i="11"/>
  <c r="O121" i="11"/>
  <c r="N121" i="11"/>
  <c r="L121" i="11"/>
  <c r="K121" i="11"/>
  <c r="J121" i="11"/>
  <c r="H121" i="11"/>
  <c r="G121" i="11"/>
  <c r="F121" i="11"/>
  <c r="D121" i="11"/>
  <c r="C121" i="11"/>
  <c r="B121" i="11"/>
  <c r="AB120" i="11"/>
  <c r="AA120" i="11"/>
  <c r="Z120" i="11"/>
  <c r="X120" i="11"/>
  <c r="W120" i="11"/>
  <c r="V120" i="11"/>
  <c r="T120" i="11"/>
  <c r="S120" i="11"/>
  <c r="R120" i="11"/>
  <c r="P120" i="11"/>
  <c r="O120" i="11"/>
  <c r="N120" i="11"/>
  <c r="L120" i="11"/>
  <c r="K120" i="11"/>
  <c r="J120" i="11"/>
  <c r="H120" i="11"/>
  <c r="G120" i="11"/>
  <c r="F120" i="11"/>
  <c r="D120" i="11"/>
  <c r="C120" i="11"/>
  <c r="B120" i="11"/>
  <c r="AB119" i="11"/>
  <c r="AA119" i="11"/>
  <c r="Z119" i="11"/>
  <c r="X119" i="11"/>
  <c r="W119" i="11"/>
  <c r="V119" i="11"/>
  <c r="T119" i="11"/>
  <c r="S119" i="11"/>
  <c r="R119" i="11"/>
  <c r="P119" i="11"/>
  <c r="O119" i="11"/>
  <c r="N119" i="11"/>
  <c r="L119" i="11"/>
  <c r="K119" i="11"/>
  <c r="J119" i="11"/>
  <c r="H119" i="11"/>
  <c r="G119" i="11"/>
  <c r="F119" i="11"/>
  <c r="D119" i="11"/>
  <c r="C119" i="11"/>
  <c r="B119" i="11"/>
  <c r="AB118" i="11"/>
  <c r="AA118" i="11"/>
  <c r="Z118" i="11"/>
  <c r="X118" i="11"/>
  <c r="W118" i="11"/>
  <c r="V118" i="11"/>
  <c r="T118" i="11"/>
  <c r="S118" i="11"/>
  <c r="R118" i="11"/>
  <c r="P118" i="11"/>
  <c r="O118" i="11"/>
  <c r="N118" i="11"/>
  <c r="L118" i="11"/>
  <c r="K118" i="11"/>
  <c r="J118" i="11"/>
  <c r="H118" i="11"/>
  <c r="G118" i="11"/>
  <c r="F118" i="11"/>
  <c r="D118" i="11"/>
  <c r="C118" i="11"/>
  <c r="B118" i="11"/>
  <c r="AB117" i="11"/>
  <c r="AA117" i="11"/>
  <c r="Z117" i="11"/>
  <c r="X117" i="11"/>
  <c r="W117" i="11"/>
  <c r="V117" i="11"/>
  <c r="T117" i="11"/>
  <c r="S117" i="11"/>
  <c r="R117" i="11"/>
  <c r="P117" i="11"/>
  <c r="O117" i="11"/>
  <c r="N117" i="11"/>
  <c r="L117" i="11"/>
  <c r="K117" i="11"/>
  <c r="J117" i="11"/>
  <c r="H117" i="11"/>
  <c r="G117" i="11"/>
  <c r="F117" i="11"/>
  <c r="D117" i="11"/>
  <c r="C117" i="11"/>
  <c r="B117" i="11"/>
  <c r="AB116" i="11"/>
  <c r="AA116" i="11"/>
  <c r="Z116" i="11"/>
  <c r="X116" i="11"/>
  <c r="W116" i="11"/>
  <c r="V116" i="11"/>
  <c r="T116" i="11"/>
  <c r="S116" i="11"/>
  <c r="R116" i="11"/>
  <c r="P116" i="11"/>
  <c r="O116" i="11"/>
  <c r="N116" i="11"/>
  <c r="L116" i="11"/>
  <c r="K116" i="11"/>
  <c r="J116" i="11"/>
  <c r="H116" i="11"/>
  <c r="G116" i="11"/>
  <c r="F116" i="11"/>
  <c r="D116" i="11"/>
  <c r="C116" i="11"/>
  <c r="B116" i="11"/>
  <c r="AB115" i="11"/>
  <c r="AA115" i="11"/>
  <c r="Z115" i="11"/>
  <c r="X115" i="11"/>
  <c r="W115" i="11"/>
  <c r="V115" i="11"/>
  <c r="T115" i="11"/>
  <c r="S115" i="11"/>
  <c r="R115" i="11"/>
  <c r="P115" i="11"/>
  <c r="O115" i="11"/>
  <c r="N115" i="11"/>
  <c r="L115" i="11"/>
  <c r="K115" i="11"/>
  <c r="J115" i="11"/>
  <c r="H115" i="11"/>
  <c r="G115" i="11"/>
  <c r="F115" i="11"/>
  <c r="D115" i="11"/>
  <c r="C115" i="11"/>
  <c r="B115" i="11"/>
  <c r="AB114" i="11"/>
  <c r="AA114" i="11"/>
  <c r="Z114" i="11"/>
  <c r="X114" i="11"/>
  <c r="W114" i="11"/>
  <c r="V114" i="11"/>
  <c r="T114" i="11"/>
  <c r="S114" i="11"/>
  <c r="R114" i="11"/>
  <c r="P114" i="11"/>
  <c r="O114" i="11"/>
  <c r="N114" i="11"/>
  <c r="L114" i="11"/>
  <c r="K114" i="11"/>
  <c r="J114" i="11"/>
  <c r="H114" i="11"/>
  <c r="G114" i="11"/>
  <c r="F114" i="11"/>
  <c r="D114" i="11"/>
  <c r="C114" i="11"/>
  <c r="B114" i="11"/>
  <c r="AB113" i="11"/>
  <c r="AA113" i="11"/>
  <c r="Z113" i="11"/>
  <c r="X113" i="11"/>
  <c r="W113" i="11"/>
  <c r="V113" i="11"/>
  <c r="T113" i="11"/>
  <c r="S113" i="11"/>
  <c r="R113" i="11"/>
  <c r="P113" i="11"/>
  <c r="O113" i="11"/>
  <c r="N113" i="11"/>
  <c r="L113" i="11"/>
  <c r="K113" i="11"/>
  <c r="J113" i="11"/>
  <c r="H113" i="11"/>
  <c r="G113" i="11"/>
  <c r="F113" i="11"/>
  <c r="D113" i="11"/>
  <c r="C113" i="11"/>
  <c r="B113" i="11"/>
  <c r="AB112" i="11"/>
  <c r="AA112" i="11"/>
  <c r="Z112" i="11"/>
  <c r="X112" i="11"/>
  <c r="W112" i="11"/>
  <c r="V112" i="11"/>
  <c r="T112" i="11"/>
  <c r="S112" i="11"/>
  <c r="R112" i="11"/>
  <c r="P112" i="11"/>
  <c r="O112" i="11"/>
  <c r="N112" i="11"/>
  <c r="L112" i="11"/>
  <c r="K112" i="11"/>
  <c r="J112" i="11"/>
  <c r="H112" i="11"/>
  <c r="G112" i="11"/>
  <c r="F112" i="11"/>
  <c r="D112" i="11"/>
  <c r="C112" i="11"/>
  <c r="B112" i="11"/>
  <c r="AB111" i="11"/>
  <c r="AA111" i="11"/>
  <c r="Z111" i="11"/>
  <c r="X111" i="11"/>
  <c r="W111" i="11"/>
  <c r="V111" i="11"/>
  <c r="T111" i="11"/>
  <c r="S111" i="11"/>
  <c r="R111" i="11"/>
  <c r="P111" i="11"/>
  <c r="O111" i="11"/>
  <c r="N111" i="11"/>
  <c r="L111" i="11"/>
  <c r="K111" i="11"/>
  <c r="J111" i="11"/>
  <c r="H111" i="11"/>
  <c r="G111" i="11"/>
  <c r="F111" i="11"/>
  <c r="D111" i="11"/>
  <c r="C111" i="11"/>
  <c r="B111" i="11"/>
  <c r="AB110" i="11"/>
  <c r="AA110" i="11"/>
  <c r="Z110" i="11"/>
  <c r="X110" i="11"/>
  <c r="W110" i="11"/>
  <c r="V110" i="11"/>
  <c r="T110" i="11"/>
  <c r="S110" i="11"/>
  <c r="R110" i="11"/>
  <c r="P110" i="11"/>
  <c r="O110" i="11"/>
  <c r="N110" i="11"/>
  <c r="L110" i="11"/>
  <c r="K110" i="11"/>
  <c r="J110" i="11"/>
  <c r="H110" i="11"/>
  <c r="G110" i="11"/>
  <c r="F110" i="11"/>
  <c r="D110" i="11"/>
  <c r="C110" i="11"/>
  <c r="B110" i="11"/>
  <c r="AB109" i="11"/>
  <c r="AA109" i="11"/>
  <c r="Z109" i="11"/>
  <c r="X109" i="11"/>
  <c r="W109" i="11"/>
  <c r="V109" i="11"/>
  <c r="T109" i="11"/>
  <c r="S109" i="11"/>
  <c r="R109" i="11"/>
  <c r="P109" i="11"/>
  <c r="O109" i="11"/>
  <c r="N109" i="11"/>
  <c r="L109" i="11"/>
  <c r="K109" i="11"/>
  <c r="J109" i="11"/>
  <c r="H109" i="11"/>
  <c r="G109" i="11"/>
  <c r="F109" i="11"/>
  <c r="D109" i="11"/>
  <c r="C109" i="11"/>
  <c r="B109" i="11"/>
  <c r="AB108" i="11"/>
  <c r="AA108" i="11"/>
  <c r="Z108" i="11"/>
  <c r="X108" i="11"/>
  <c r="W108" i="11"/>
  <c r="V108" i="11"/>
  <c r="T108" i="11"/>
  <c r="S108" i="11"/>
  <c r="R108" i="11"/>
  <c r="P108" i="11"/>
  <c r="O108" i="11"/>
  <c r="N108" i="11"/>
  <c r="L108" i="11"/>
  <c r="K108" i="11"/>
  <c r="J108" i="11"/>
  <c r="H108" i="11"/>
  <c r="G108" i="11"/>
  <c r="F108" i="11"/>
  <c r="D108" i="11"/>
  <c r="C108" i="11"/>
  <c r="B108" i="11"/>
  <c r="AB107" i="11"/>
  <c r="AA107" i="11"/>
  <c r="Z107" i="11"/>
  <c r="X107" i="11"/>
  <c r="W107" i="11"/>
  <c r="V107" i="11"/>
  <c r="T107" i="11"/>
  <c r="S107" i="11"/>
  <c r="R107" i="11"/>
  <c r="P107" i="11"/>
  <c r="O107" i="11"/>
  <c r="N107" i="11"/>
  <c r="L107" i="11"/>
  <c r="K107" i="11"/>
  <c r="J107" i="11"/>
  <c r="H107" i="11"/>
  <c r="G107" i="11"/>
  <c r="F107" i="11"/>
  <c r="D107" i="11"/>
  <c r="C107" i="11"/>
  <c r="B107" i="11"/>
  <c r="AB106" i="11"/>
  <c r="AA106" i="11"/>
  <c r="Z106" i="11"/>
  <c r="X106" i="11"/>
  <c r="W106" i="11"/>
  <c r="V106" i="11"/>
  <c r="T106" i="11"/>
  <c r="S106" i="11"/>
  <c r="R106" i="11"/>
  <c r="P106" i="11"/>
  <c r="O106" i="11"/>
  <c r="N106" i="11"/>
  <c r="L106" i="11"/>
  <c r="K106" i="11"/>
  <c r="J106" i="11"/>
  <c r="H106" i="11"/>
  <c r="G106" i="11"/>
  <c r="F106" i="11"/>
  <c r="D106" i="11"/>
  <c r="C106" i="11"/>
  <c r="B106" i="11"/>
  <c r="AB105" i="11"/>
  <c r="AA105" i="11"/>
  <c r="Z105" i="11"/>
  <c r="X105" i="11"/>
  <c r="W105" i="11"/>
  <c r="V105" i="11"/>
  <c r="T105" i="11"/>
  <c r="S105" i="11"/>
  <c r="R105" i="11"/>
  <c r="P105" i="11"/>
  <c r="O105" i="11"/>
  <c r="N105" i="11"/>
  <c r="L105" i="11"/>
  <c r="K105" i="11"/>
  <c r="J105" i="11"/>
  <c r="H105" i="11"/>
  <c r="G105" i="11"/>
  <c r="F105" i="11"/>
  <c r="D105" i="11"/>
  <c r="C105" i="11"/>
  <c r="B105" i="11"/>
  <c r="AB104" i="11"/>
  <c r="AA104" i="11"/>
  <c r="Z104" i="11"/>
  <c r="X104" i="11"/>
  <c r="W104" i="11"/>
  <c r="V104" i="11"/>
  <c r="T104" i="11"/>
  <c r="S104" i="11"/>
  <c r="R104" i="11"/>
  <c r="P104" i="11"/>
  <c r="O104" i="11"/>
  <c r="N104" i="11"/>
  <c r="L104" i="11"/>
  <c r="K104" i="11"/>
  <c r="J104" i="11"/>
  <c r="H104" i="11"/>
  <c r="G104" i="11"/>
  <c r="F104" i="11"/>
  <c r="D104" i="11"/>
  <c r="C104" i="11"/>
  <c r="B104" i="11"/>
  <c r="AB103" i="11"/>
  <c r="AA103" i="11"/>
  <c r="Z103" i="11"/>
  <c r="X103" i="11"/>
  <c r="W103" i="11"/>
  <c r="V103" i="11"/>
  <c r="T103" i="11"/>
  <c r="S103" i="11"/>
  <c r="R103" i="11"/>
  <c r="P103" i="11"/>
  <c r="O103" i="11"/>
  <c r="N103" i="11"/>
  <c r="L103" i="11"/>
  <c r="K103" i="11"/>
  <c r="J103" i="11"/>
  <c r="H103" i="11"/>
  <c r="G103" i="11"/>
  <c r="F103" i="11"/>
  <c r="D103" i="11"/>
  <c r="C103" i="11"/>
  <c r="B103" i="11"/>
  <c r="AB102" i="11"/>
  <c r="AA102" i="11"/>
  <c r="Z102" i="11"/>
  <c r="X102" i="11"/>
  <c r="W102" i="11"/>
  <c r="V102" i="11"/>
  <c r="T102" i="11"/>
  <c r="S102" i="11"/>
  <c r="R102" i="11"/>
  <c r="P102" i="11"/>
  <c r="O102" i="11"/>
  <c r="N102" i="11"/>
  <c r="L102" i="11"/>
  <c r="K102" i="11"/>
  <c r="J102" i="11"/>
  <c r="H102" i="11"/>
  <c r="G102" i="11"/>
  <c r="F102" i="11"/>
  <c r="D102" i="11"/>
  <c r="C102" i="11"/>
  <c r="B102" i="11"/>
  <c r="AB101" i="11"/>
  <c r="AA101" i="11"/>
  <c r="Z101" i="11"/>
  <c r="X101" i="11"/>
  <c r="W101" i="11"/>
  <c r="V101" i="11"/>
  <c r="T101" i="11"/>
  <c r="S101" i="11"/>
  <c r="R101" i="11"/>
  <c r="P101" i="11"/>
  <c r="O101" i="11"/>
  <c r="N101" i="11"/>
  <c r="L101" i="11"/>
  <c r="K101" i="11"/>
  <c r="J101" i="11"/>
  <c r="H101" i="11"/>
  <c r="G101" i="11"/>
  <c r="F101" i="11"/>
  <c r="D101" i="11"/>
  <c r="C101" i="11"/>
  <c r="B101" i="11"/>
  <c r="AB100" i="11"/>
  <c r="AA100" i="11"/>
  <c r="Z100" i="11"/>
  <c r="X100" i="11"/>
  <c r="W100" i="11"/>
  <c r="V100" i="11"/>
  <c r="T100" i="11"/>
  <c r="S100" i="11"/>
  <c r="R100" i="11"/>
  <c r="P100" i="11"/>
  <c r="O100" i="11"/>
  <c r="N100" i="11"/>
  <c r="L100" i="11"/>
  <c r="K100" i="11"/>
  <c r="J100" i="11"/>
  <c r="H100" i="11"/>
  <c r="G100" i="11"/>
  <c r="F100" i="11"/>
  <c r="D100" i="11"/>
  <c r="C100" i="11"/>
  <c r="B100" i="11"/>
  <c r="AB98" i="11"/>
  <c r="W98" i="11"/>
  <c r="R98" i="11"/>
  <c r="L98" i="11"/>
  <c r="G98" i="11"/>
  <c r="B98" i="11"/>
  <c r="AB54" i="11"/>
  <c r="AA54" i="11"/>
  <c r="AA142" i="11" s="1"/>
  <c r="Z54" i="11"/>
  <c r="Z142" i="11" s="1"/>
  <c r="X54" i="11"/>
  <c r="X142" i="11" s="1"/>
  <c r="W54" i="11"/>
  <c r="V54" i="11"/>
  <c r="V142" i="11" s="1"/>
  <c r="T54" i="11"/>
  <c r="T142" i="11" s="1"/>
  <c r="S54" i="11"/>
  <c r="S142" i="11" s="1"/>
  <c r="R54" i="11"/>
  <c r="P54" i="11"/>
  <c r="P142" i="11" s="1"/>
  <c r="O54" i="11"/>
  <c r="O142" i="11" s="1"/>
  <c r="N54" i="11"/>
  <c r="N98" i="11" s="1"/>
  <c r="L54" i="11"/>
  <c r="K54" i="11"/>
  <c r="K142" i="11" s="1"/>
  <c r="J54" i="11"/>
  <c r="J142" i="11" s="1"/>
  <c r="H54" i="11"/>
  <c r="H142" i="11" s="1"/>
  <c r="G54" i="11"/>
  <c r="F54" i="11"/>
  <c r="F142" i="11" s="1"/>
  <c r="D54" i="11"/>
  <c r="D142" i="11" s="1"/>
  <c r="C54" i="11"/>
  <c r="C98" i="11" s="1"/>
  <c r="B54" i="11"/>
  <c r="AB11" i="11"/>
  <c r="AA11" i="11"/>
  <c r="AA98" i="11" s="1"/>
  <c r="Z11" i="11"/>
  <c r="Z98" i="11" s="1"/>
  <c r="X11" i="11"/>
  <c r="W11" i="11"/>
  <c r="V11" i="11"/>
  <c r="V98" i="11" s="1"/>
  <c r="T11" i="11"/>
  <c r="T98" i="11" s="1"/>
  <c r="S11" i="11"/>
  <c r="R11" i="11"/>
  <c r="P11" i="11"/>
  <c r="P98" i="11" s="1"/>
  <c r="O11" i="11"/>
  <c r="O98" i="11" s="1"/>
  <c r="N11" i="11"/>
  <c r="L11" i="11"/>
  <c r="K11" i="11"/>
  <c r="K98" i="11" s="1"/>
  <c r="J11" i="11"/>
  <c r="J98" i="11" s="1"/>
  <c r="H11" i="11"/>
  <c r="G11" i="11"/>
  <c r="F11" i="11"/>
  <c r="F98" i="11" s="1"/>
  <c r="D11" i="11"/>
  <c r="D98" i="11" s="1"/>
  <c r="C11" i="11"/>
  <c r="B11" i="11"/>
  <c r="AB95" i="10"/>
  <c r="AA95" i="10"/>
  <c r="Z95" i="10"/>
  <c r="X95" i="10"/>
  <c r="W95" i="10"/>
  <c r="V95" i="10"/>
  <c r="T95" i="10"/>
  <c r="S95" i="10"/>
  <c r="R95" i="10"/>
  <c r="P95" i="10"/>
  <c r="O95" i="10"/>
  <c r="N95" i="10"/>
  <c r="L95" i="10"/>
  <c r="K95" i="10"/>
  <c r="J95" i="10"/>
  <c r="H95" i="10"/>
  <c r="G95" i="10"/>
  <c r="F95" i="10"/>
  <c r="D95" i="10"/>
  <c r="C95" i="10"/>
  <c r="B95" i="10"/>
  <c r="AB94" i="10"/>
  <c r="AA94" i="10"/>
  <c r="Z94" i="10"/>
  <c r="X94" i="10"/>
  <c r="W94" i="10"/>
  <c r="V94" i="10"/>
  <c r="T94" i="10"/>
  <c r="S94" i="10"/>
  <c r="R94" i="10"/>
  <c r="P94" i="10"/>
  <c r="O94" i="10"/>
  <c r="N94" i="10"/>
  <c r="L94" i="10"/>
  <c r="K94" i="10"/>
  <c r="J94" i="10"/>
  <c r="H94" i="10"/>
  <c r="G94" i="10"/>
  <c r="F94" i="10"/>
  <c r="D94" i="10"/>
  <c r="C94" i="10"/>
  <c r="B94" i="10"/>
  <c r="T93" i="10"/>
  <c r="AB90" i="10"/>
  <c r="AA90" i="10"/>
  <c r="Z90" i="10"/>
  <c r="X90" i="10"/>
  <c r="W90" i="10"/>
  <c r="V90" i="10"/>
  <c r="T90" i="10"/>
  <c r="S90" i="10"/>
  <c r="R90" i="10"/>
  <c r="P90" i="10"/>
  <c r="O90" i="10"/>
  <c r="N90" i="10"/>
  <c r="L90" i="10"/>
  <c r="K90" i="10"/>
  <c r="J90" i="10"/>
  <c r="H90" i="10"/>
  <c r="G90" i="10"/>
  <c r="F90" i="10"/>
  <c r="D90" i="10"/>
  <c r="C90" i="10"/>
  <c r="B90" i="10"/>
  <c r="AB89" i="10"/>
  <c r="AA89" i="10"/>
  <c r="Z89" i="10"/>
  <c r="X89" i="10"/>
  <c r="W89" i="10"/>
  <c r="V89" i="10"/>
  <c r="T89" i="10"/>
  <c r="S89" i="10"/>
  <c r="R89" i="10"/>
  <c r="P89" i="10"/>
  <c r="O89" i="10"/>
  <c r="N89" i="10"/>
  <c r="L89" i="10"/>
  <c r="K89" i="10"/>
  <c r="J89" i="10"/>
  <c r="H89" i="10"/>
  <c r="G89" i="10"/>
  <c r="F89" i="10"/>
  <c r="D89" i="10"/>
  <c r="C89" i="10"/>
  <c r="B89" i="10"/>
  <c r="AB88" i="10"/>
  <c r="AA88" i="10"/>
  <c r="Z88" i="10"/>
  <c r="X88" i="10"/>
  <c r="W88" i="10"/>
  <c r="V88" i="10"/>
  <c r="T88" i="10"/>
  <c r="S88" i="10"/>
  <c r="R88" i="10"/>
  <c r="P88" i="10"/>
  <c r="O88" i="10"/>
  <c r="N88" i="10"/>
  <c r="L88" i="10"/>
  <c r="K88" i="10"/>
  <c r="J88" i="10"/>
  <c r="H88" i="10"/>
  <c r="G88" i="10"/>
  <c r="F88" i="10"/>
  <c r="D88" i="10"/>
  <c r="C88" i="10"/>
  <c r="B88" i="10"/>
  <c r="Z87" i="10"/>
  <c r="T87" i="10"/>
  <c r="D87" i="10"/>
  <c r="AA84" i="10"/>
  <c r="P84" i="10"/>
  <c r="F84" i="10"/>
  <c r="W83" i="10"/>
  <c r="L83" i="10"/>
  <c r="B83" i="10"/>
  <c r="S82" i="10"/>
  <c r="H82" i="10"/>
  <c r="AB74" i="10"/>
  <c r="AA74" i="10"/>
  <c r="Z74" i="10"/>
  <c r="X74" i="10"/>
  <c r="W74" i="10"/>
  <c r="V74" i="10"/>
  <c r="T74" i="10"/>
  <c r="S74" i="10"/>
  <c r="R74" i="10"/>
  <c r="P74" i="10"/>
  <c r="O74" i="10"/>
  <c r="N74" i="10"/>
  <c r="L74" i="10"/>
  <c r="K74" i="10"/>
  <c r="J74" i="10"/>
  <c r="H74" i="10"/>
  <c r="G74" i="10"/>
  <c r="F74" i="10"/>
  <c r="D74" i="10"/>
  <c r="C74" i="10"/>
  <c r="B74" i="10"/>
  <c r="AB68" i="10"/>
  <c r="AA68" i="10"/>
  <c r="Z68" i="10"/>
  <c r="X68" i="10"/>
  <c r="W68" i="10"/>
  <c r="V68" i="10"/>
  <c r="T68" i="10"/>
  <c r="T62" i="10" s="1"/>
  <c r="S68" i="10"/>
  <c r="R68" i="10"/>
  <c r="P68" i="10"/>
  <c r="O68" i="10"/>
  <c r="O87" i="10" s="1"/>
  <c r="N68" i="10"/>
  <c r="L68" i="10"/>
  <c r="K68" i="10"/>
  <c r="J68" i="10"/>
  <c r="J87" i="10" s="1"/>
  <c r="H68" i="10"/>
  <c r="G68" i="10"/>
  <c r="F68" i="10"/>
  <c r="D68" i="10"/>
  <c r="C68" i="10"/>
  <c r="B68" i="10"/>
  <c r="AB65" i="10"/>
  <c r="AA65" i="10"/>
  <c r="Z65" i="10"/>
  <c r="X65" i="10"/>
  <c r="X34" i="10" s="1"/>
  <c r="W65" i="10"/>
  <c r="V65" i="10"/>
  <c r="V84" i="10" s="1"/>
  <c r="T65" i="10"/>
  <c r="S65" i="10"/>
  <c r="S34" i="10" s="1"/>
  <c r="R65" i="10"/>
  <c r="P65" i="10"/>
  <c r="O65" i="10"/>
  <c r="N65" i="10"/>
  <c r="N34" i="10" s="1"/>
  <c r="L65" i="10"/>
  <c r="K65" i="10"/>
  <c r="K84" i="10" s="1"/>
  <c r="J65" i="10"/>
  <c r="H65" i="10"/>
  <c r="H34" i="10" s="1"/>
  <c r="G65" i="10"/>
  <c r="F65" i="10"/>
  <c r="D65" i="10"/>
  <c r="C65" i="10"/>
  <c r="C34" i="10" s="1"/>
  <c r="B65" i="10"/>
  <c r="AB64" i="10"/>
  <c r="AB83" i="10" s="1"/>
  <c r="AA64" i="10"/>
  <c r="Z64" i="10"/>
  <c r="Z33" i="10" s="1"/>
  <c r="X64" i="10"/>
  <c r="W64" i="10"/>
  <c r="V64" i="10"/>
  <c r="T64" i="10"/>
  <c r="T33" i="10" s="1"/>
  <c r="S64" i="10"/>
  <c r="R64" i="10"/>
  <c r="R83" i="10" s="1"/>
  <c r="P64" i="10"/>
  <c r="O64" i="10"/>
  <c r="O33" i="10" s="1"/>
  <c r="N64" i="10"/>
  <c r="L64" i="10"/>
  <c r="K64" i="10"/>
  <c r="J64" i="10"/>
  <c r="J33" i="10" s="1"/>
  <c r="H64" i="10"/>
  <c r="G64" i="10"/>
  <c r="G83" i="10" s="1"/>
  <c r="F64" i="10"/>
  <c r="D64" i="10"/>
  <c r="D33" i="10" s="1"/>
  <c r="C64" i="10"/>
  <c r="B64" i="10"/>
  <c r="AB63" i="10"/>
  <c r="AA63" i="10"/>
  <c r="AA32" i="10" s="1"/>
  <c r="Z63" i="10"/>
  <c r="X63" i="10"/>
  <c r="X82" i="10" s="1"/>
  <c r="W63" i="10"/>
  <c r="V63" i="10"/>
  <c r="V32" i="10" s="1"/>
  <c r="T63" i="10"/>
  <c r="S63" i="10"/>
  <c r="R63" i="10"/>
  <c r="P63" i="10"/>
  <c r="P32" i="10" s="1"/>
  <c r="O63" i="10"/>
  <c r="N63" i="10"/>
  <c r="N82" i="10" s="1"/>
  <c r="L63" i="10"/>
  <c r="K63" i="10"/>
  <c r="K32" i="10" s="1"/>
  <c r="J63" i="10"/>
  <c r="H63" i="10"/>
  <c r="G63" i="10"/>
  <c r="F63" i="10"/>
  <c r="F32" i="10" s="1"/>
  <c r="D63" i="10"/>
  <c r="C63" i="10"/>
  <c r="C82" i="10" s="1"/>
  <c r="B63" i="10"/>
  <c r="AB62" i="10"/>
  <c r="Z62" i="10"/>
  <c r="R62" i="10"/>
  <c r="O62" i="10"/>
  <c r="G62" i="10"/>
  <c r="D62" i="10"/>
  <c r="AB45" i="10"/>
  <c r="AA45" i="10"/>
  <c r="Z45" i="10"/>
  <c r="X45" i="10"/>
  <c r="W45" i="10"/>
  <c r="V45" i="10"/>
  <c r="T45" i="10"/>
  <c r="S45" i="10"/>
  <c r="R45" i="10"/>
  <c r="P45" i="10"/>
  <c r="O45" i="10"/>
  <c r="N45" i="10"/>
  <c r="L45" i="10"/>
  <c r="K45" i="10"/>
  <c r="J45" i="10"/>
  <c r="H45" i="10"/>
  <c r="G45" i="10"/>
  <c r="F45" i="10"/>
  <c r="D45" i="10"/>
  <c r="C45" i="10"/>
  <c r="B45" i="10"/>
  <c r="AB44" i="10"/>
  <c r="AA44" i="10"/>
  <c r="Z44" i="10"/>
  <c r="X44" i="10"/>
  <c r="W44" i="10"/>
  <c r="V44" i="10"/>
  <c r="T44" i="10"/>
  <c r="S44" i="10"/>
  <c r="R44" i="10"/>
  <c r="P44" i="10"/>
  <c r="O44" i="10"/>
  <c r="N44" i="10"/>
  <c r="L44" i="10"/>
  <c r="K44" i="10"/>
  <c r="J44" i="10"/>
  <c r="H44" i="10"/>
  <c r="G44" i="10"/>
  <c r="F44" i="10"/>
  <c r="D44" i="10"/>
  <c r="C44" i="10"/>
  <c r="B44" i="10"/>
  <c r="AA43" i="10"/>
  <c r="X43" i="10"/>
  <c r="S43" i="10"/>
  <c r="P43" i="10"/>
  <c r="N43" i="10"/>
  <c r="H43" i="10"/>
  <c r="F43" i="10"/>
  <c r="C43" i="10"/>
  <c r="AB40" i="10"/>
  <c r="AA40" i="10"/>
  <c r="Z40" i="10"/>
  <c r="X40" i="10"/>
  <c r="W40" i="10"/>
  <c r="V40" i="10"/>
  <c r="T40" i="10"/>
  <c r="S40" i="10"/>
  <c r="R40" i="10"/>
  <c r="P40" i="10"/>
  <c r="O40" i="10"/>
  <c r="N40" i="10"/>
  <c r="L40" i="10"/>
  <c r="K40" i="10"/>
  <c r="J40" i="10"/>
  <c r="H40" i="10"/>
  <c r="G40" i="10"/>
  <c r="F40" i="10"/>
  <c r="D40" i="10"/>
  <c r="C40" i="10"/>
  <c r="B40" i="10"/>
  <c r="AB39" i="10"/>
  <c r="AA39" i="10"/>
  <c r="Z39" i="10"/>
  <c r="X39" i="10"/>
  <c r="W39" i="10"/>
  <c r="V39" i="10"/>
  <c r="T39" i="10"/>
  <c r="S39" i="10"/>
  <c r="R39" i="10"/>
  <c r="P39" i="10"/>
  <c r="O39" i="10"/>
  <c r="N39" i="10"/>
  <c r="L39" i="10"/>
  <c r="K39" i="10"/>
  <c r="J39" i="10"/>
  <c r="H39" i="10"/>
  <c r="G39" i="10"/>
  <c r="F39" i="10"/>
  <c r="D39" i="10"/>
  <c r="C39" i="10"/>
  <c r="B39" i="10"/>
  <c r="AB38" i="10"/>
  <c r="AA38" i="10"/>
  <c r="Z38" i="10"/>
  <c r="X38" i="10"/>
  <c r="W38" i="10"/>
  <c r="V38" i="10"/>
  <c r="T38" i="10"/>
  <c r="S38" i="10"/>
  <c r="R38" i="10"/>
  <c r="P38" i="10"/>
  <c r="O38" i="10"/>
  <c r="N38" i="10"/>
  <c r="L38" i="10"/>
  <c r="K38" i="10"/>
  <c r="J38" i="10"/>
  <c r="H38" i="10"/>
  <c r="G38" i="10"/>
  <c r="F38" i="10"/>
  <c r="D38" i="10"/>
  <c r="C38" i="10"/>
  <c r="B38" i="10"/>
  <c r="S37" i="10"/>
  <c r="H37" i="10"/>
  <c r="Z34" i="10"/>
  <c r="O34" i="10"/>
  <c r="D34" i="10"/>
  <c r="V33" i="10"/>
  <c r="K33" i="10"/>
  <c r="AB32" i="10"/>
  <c r="R32" i="10"/>
  <c r="G32" i="10"/>
  <c r="AB24" i="10"/>
  <c r="AA24" i="10"/>
  <c r="Z24" i="10"/>
  <c r="X24" i="10"/>
  <c r="W24" i="10"/>
  <c r="V24" i="10"/>
  <c r="T24" i="10"/>
  <c r="S24" i="10"/>
  <c r="R24" i="10"/>
  <c r="P24" i="10"/>
  <c r="O24" i="10"/>
  <c r="N24" i="10"/>
  <c r="L24" i="10"/>
  <c r="K24" i="10"/>
  <c r="J24" i="10"/>
  <c r="H24" i="10"/>
  <c r="G24" i="10"/>
  <c r="F24" i="10"/>
  <c r="D24" i="10"/>
  <c r="D93" i="10" s="1"/>
  <c r="C24" i="10"/>
  <c r="B24" i="10"/>
  <c r="AB18" i="10"/>
  <c r="AA18" i="10"/>
  <c r="AA87" i="10" s="1"/>
  <c r="Z18" i="10"/>
  <c r="Z37" i="10" s="1"/>
  <c r="X18" i="10"/>
  <c r="X37" i="10" s="1"/>
  <c r="W18" i="10"/>
  <c r="V18" i="10"/>
  <c r="V87" i="10" s="1"/>
  <c r="T18" i="10"/>
  <c r="T37" i="10" s="1"/>
  <c r="S18" i="10"/>
  <c r="R18" i="10"/>
  <c r="P18" i="10"/>
  <c r="P87" i="10" s="1"/>
  <c r="O18" i="10"/>
  <c r="O37" i="10" s="1"/>
  <c r="N18" i="10"/>
  <c r="N37" i="10" s="1"/>
  <c r="L18" i="10"/>
  <c r="K18" i="10"/>
  <c r="K87" i="10" s="1"/>
  <c r="J18" i="10"/>
  <c r="J37" i="10" s="1"/>
  <c r="H18" i="10"/>
  <c r="G18" i="10"/>
  <c r="F18" i="10"/>
  <c r="F87" i="10" s="1"/>
  <c r="D18" i="10"/>
  <c r="D37" i="10" s="1"/>
  <c r="C18" i="10"/>
  <c r="C37" i="10" s="1"/>
  <c r="B18" i="10"/>
  <c r="AB15" i="10"/>
  <c r="AB84" i="10" s="1"/>
  <c r="AA15" i="10"/>
  <c r="AA34" i="10" s="1"/>
  <c r="Z15" i="10"/>
  <c r="X15" i="10"/>
  <c r="W15" i="10"/>
  <c r="W84" i="10" s="1"/>
  <c r="V15" i="10"/>
  <c r="V34" i="10" s="1"/>
  <c r="T15" i="10"/>
  <c r="T34" i="10" s="1"/>
  <c r="S15" i="10"/>
  <c r="R15" i="10"/>
  <c r="R84" i="10" s="1"/>
  <c r="P15" i="10"/>
  <c r="P34" i="10" s="1"/>
  <c r="O15" i="10"/>
  <c r="N15" i="10"/>
  <c r="L15" i="10"/>
  <c r="L84" i="10" s="1"/>
  <c r="K15" i="10"/>
  <c r="K34" i="10" s="1"/>
  <c r="J15" i="10"/>
  <c r="J34" i="10" s="1"/>
  <c r="H15" i="10"/>
  <c r="G15" i="10"/>
  <c r="G84" i="10" s="1"/>
  <c r="F15" i="10"/>
  <c r="F34" i="10" s="1"/>
  <c r="D15" i="10"/>
  <c r="C15" i="10"/>
  <c r="B15" i="10"/>
  <c r="B84" i="10" s="1"/>
  <c r="AB14" i="10"/>
  <c r="AB33" i="10" s="1"/>
  <c r="AA14" i="10"/>
  <c r="AA33" i="10" s="1"/>
  <c r="Z14" i="10"/>
  <c r="X14" i="10"/>
  <c r="X83" i="10" s="1"/>
  <c r="W14" i="10"/>
  <c r="W33" i="10" s="1"/>
  <c r="V14" i="10"/>
  <c r="T14" i="10"/>
  <c r="S14" i="10"/>
  <c r="S83" i="10" s="1"/>
  <c r="R14" i="10"/>
  <c r="R33" i="10" s="1"/>
  <c r="P14" i="10"/>
  <c r="P33" i="10" s="1"/>
  <c r="O14" i="10"/>
  <c r="N14" i="10"/>
  <c r="N83" i="10" s="1"/>
  <c r="L14" i="10"/>
  <c r="L33" i="10" s="1"/>
  <c r="K14" i="10"/>
  <c r="J14" i="10"/>
  <c r="H14" i="10"/>
  <c r="H83" i="10" s="1"/>
  <c r="G14" i="10"/>
  <c r="G33" i="10" s="1"/>
  <c r="F14" i="10"/>
  <c r="F33" i="10" s="1"/>
  <c r="D14" i="10"/>
  <c r="C14" i="10"/>
  <c r="C83" i="10" s="1"/>
  <c r="B14" i="10"/>
  <c r="B33" i="10" s="1"/>
  <c r="AB13" i="10"/>
  <c r="AA13" i="10"/>
  <c r="Z13" i="10"/>
  <c r="Z82" i="10" s="1"/>
  <c r="X13" i="10"/>
  <c r="X32" i="10" s="1"/>
  <c r="W13" i="10"/>
  <c r="W32" i="10" s="1"/>
  <c r="V13" i="10"/>
  <c r="T13" i="10"/>
  <c r="T82" i="10" s="1"/>
  <c r="S13" i="10"/>
  <c r="S32" i="10" s="1"/>
  <c r="R13" i="10"/>
  <c r="P13" i="10"/>
  <c r="O13" i="10"/>
  <c r="O82" i="10" s="1"/>
  <c r="N13" i="10"/>
  <c r="N32" i="10" s="1"/>
  <c r="L13" i="10"/>
  <c r="L32" i="10" s="1"/>
  <c r="K13" i="10"/>
  <c r="J13" i="10"/>
  <c r="J82" i="10" s="1"/>
  <c r="H13" i="10"/>
  <c r="H32" i="10" s="1"/>
  <c r="G13" i="10"/>
  <c r="F13" i="10"/>
  <c r="D13" i="10"/>
  <c r="D82" i="10" s="1"/>
  <c r="C13" i="10"/>
  <c r="C32" i="10" s="1"/>
  <c r="B13" i="10"/>
  <c r="B32" i="10" s="1"/>
  <c r="X12" i="10"/>
  <c r="V12" i="10"/>
  <c r="S12" i="10"/>
  <c r="N12" i="10"/>
  <c r="K12" i="10"/>
  <c r="H12" i="10"/>
  <c r="C12" i="10"/>
  <c r="C82" i="16" l="1"/>
  <c r="C32" i="16"/>
  <c r="N82" i="16"/>
  <c r="N32" i="16"/>
  <c r="X82" i="16"/>
  <c r="X32" i="16"/>
  <c r="G83" i="16"/>
  <c r="G33" i="16"/>
  <c r="R83" i="16"/>
  <c r="R33" i="16"/>
  <c r="AB83" i="16"/>
  <c r="AB33" i="16"/>
  <c r="K84" i="16"/>
  <c r="K34" i="16"/>
  <c r="V84" i="16"/>
  <c r="V34" i="16"/>
  <c r="D87" i="16"/>
  <c r="D62" i="16"/>
  <c r="D81" i="16" s="1"/>
  <c r="D37" i="16"/>
  <c r="J87" i="16"/>
  <c r="J62" i="16"/>
  <c r="J81" i="16" s="1"/>
  <c r="O87" i="16"/>
  <c r="O62" i="16"/>
  <c r="O81" i="16" s="1"/>
  <c r="O37" i="16"/>
  <c r="T87" i="16"/>
  <c r="T62" i="16"/>
  <c r="Z87" i="16"/>
  <c r="Z62" i="16"/>
  <c r="Z81" i="16" s="1"/>
  <c r="Z37" i="16"/>
  <c r="C62" i="16"/>
  <c r="C93" i="16"/>
  <c r="H62" i="16"/>
  <c r="H93" i="16"/>
  <c r="N62" i="16"/>
  <c r="N93" i="16"/>
  <c r="S62" i="16"/>
  <c r="S93" i="16"/>
  <c r="X62" i="16"/>
  <c r="X93" i="16"/>
  <c r="H32" i="16"/>
  <c r="S32" i="16"/>
  <c r="B33" i="16"/>
  <c r="L33" i="16"/>
  <c r="W33" i="16"/>
  <c r="F34" i="16"/>
  <c r="P34" i="16"/>
  <c r="AA34" i="16"/>
  <c r="D31" i="16"/>
  <c r="J37" i="16"/>
  <c r="T37" i="16"/>
  <c r="Z31" i="16"/>
  <c r="L81" i="16"/>
  <c r="AA82" i="16"/>
  <c r="F12" i="16"/>
  <c r="F31" i="16" s="1"/>
  <c r="F43" i="16"/>
  <c r="K12" i="16"/>
  <c r="K31" i="16" s="1"/>
  <c r="K43" i="16"/>
  <c r="P12" i="16"/>
  <c r="P31" i="16" s="1"/>
  <c r="P43" i="16"/>
  <c r="V12" i="16"/>
  <c r="V31" i="16" s="1"/>
  <c r="V43" i="16"/>
  <c r="AA12" i="16"/>
  <c r="AA31" i="16" s="1"/>
  <c r="AA43" i="16"/>
  <c r="W37" i="16"/>
  <c r="F82" i="16"/>
  <c r="C43" i="16"/>
  <c r="C12" i="16"/>
  <c r="C31" i="16" s="1"/>
  <c r="H43" i="16"/>
  <c r="H12" i="16"/>
  <c r="H31" i="16" s="1"/>
  <c r="N43" i="16"/>
  <c r="N12" i="16"/>
  <c r="N31" i="16" s="1"/>
  <c r="S43" i="16"/>
  <c r="S12" i="16"/>
  <c r="S31" i="16" s="1"/>
  <c r="X43" i="16"/>
  <c r="X12" i="16"/>
  <c r="X31" i="16" s="1"/>
  <c r="Z83" i="16"/>
  <c r="C84" i="16"/>
  <c r="H84" i="16"/>
  <c r="N84" i="16"/>
  <c r="S84" i="16"/>
  <c r="X84" i="16"/>
  <c r="B87" i="16"/>
  <c r="G87" i="16"/>
  <c r="L87" i="16"/>
  <c r="R87" i="16"/>
  <c r="W87" i="16"/>
  <c r="AB87" i="16"/>
  <c r="F93" i="16"/>
  <c r="F62" i="16"/>
  <c r="K93" i="16"/>
  <c r="K62" i="16"/>
  <c r="P93" i="16"/>
  <c r="P62" i="16"/>
  <c r="V93" i="16"/>
  <c r="V62" i="16"/>
  <c r="AA93" i="16"/>
  <c r="AA62" i="16"/>
  <c r="B23" i="15"/>
  <c r="B12" i="15"/>
  <c r="B20" i="15" s="1"/>
  <c r="J23" i="15"/>
  <c r="C58" i="15"/>
  <c r="D59" i="15"/>
  <c r="J59" i="15"/>
  <c r="C12" i="15"/>
  <c r="C20" i="15" s="1"/>
  <c r="N12" i="15"/>
  <c r="N20" i="15" s="1"/>
  <c r="N23" i="15"/>
  <c r="B98" i="13"/>
  <c r="G98" i="13"/>
  <c r="L98" i="13"/>
  <c r="R98" i="13"/>
  <c r="W98" i="13"/>
  <c r="AB98" i="13"/>
  <c r="D98" i="13"/>
  <c r="J98" i="13"/>
  <c r="O98" i="13"/>
  <c r="T98" i="13"/>
  <c r="Z98" i="13"/>
  <c r="H98" i="12"/>
  <c r="S98" i="12"/>
  <c r="X98" i="12"/>
  <c r="C142" i="12"/>
  <c r="N142" i="12"/>
  <c r="H98" i="11"/>
  <c r="S98" i="11"/>
  <c r="C142" i="11"/>
  <c r="N142" i="11"/>
  <c r="X98" i="11"/>
  <c r="H31" i="10"/>
  <c r="O81" i="10"/>
  <c r="G81" i="10"/>
  <c r="V31" i="10"/>
  <c r="J43" i="10"/>
  <c r="J12" i="10"/>
  <c r="Z43" i="10"/>
  <c r="Z12" i="10"/>
  <c r="Z31" i="10" s="1"/>
  <c r="J32" i="10"/>
  <c r="C33" i="10"/>
  <c r="X33" i="10"/>
  <c r="R34" i="10"/>
  <c r="K37" i="10"/>
  <c r="B87" i="10"/>
  <c r="B37" i="10"/>
  <c r="G87" i="10"/>
  <c r="G37" i="10"/>
  <c r="L87" i="10"/>
  <c r="L37" i="10"/>
  <c r="R87" i="10"/>
  <c r="R37" i="10"/>
  <c r="W87" i="10"/>
  <c r="W37" i="10"/>
  <c r="AB87" i="10"/>
  <c r="AB37" i="10"/>
  <c r="F62" i="10"/>
  <c r="F93" i="10"/>
  <c r="K62" i="10"/>
  <c r="K81" i="10" s="1"/>
  <c r="K93" i="10"/>
  <c r="P62" i="10"/>
  <c r="P93" i="10"/>
  <c r="V62" i="10"/>
  <c r="V81" i="10" s="1"/>
  <c r="V93" i="10"/>
  <c r="AA62" i="10"/>
  <c r="AA93" i="10"/>
  <c r="K82" i="10"/>
  <c r="V82" i="10"/>
  <c r="D83" i="10"/>
  <c r="O83" i="10"/>
  <c r="Z83" i="10"/>
  <c r="H84" i="10"/>
  <c r="S84" i="10"/>
  <c r="Z93" i="10"/>
  <c r="F12" i="10"/>
  <c r="F31" i="10" s="1"/>
  <c r="P12" i="10"/>
  <c r="P31" i="10" s="1"/>
  <c r="AA12" i="10"/>
  <c r="AA31" i="10" s="1"/>
  <c r="K43" i="10"/>
  <c r="V43" i="10"/>
  <c r="J62" i="10"/>
  <c r="J81" i="10" s="1"/>
  <c r="B82" i="10"/>
  <c r="G82" i="10"/>
  <c r="L82" i="10"/>
  <c r="R82" i="10"/>
  <c r="W82" i="10"/>
  <c r="AB82" i="10"/>
  <c r="F83" i="10"/>
  <c r="K83" i="10"/>
  <c r="P83" i="10"/>
  <c r="V83" i="10"/>
  <c r="AA83" i="10"/>
  <c r="D84" i="10"/>
  <c r="J84" i="10"/>
  <c r="O84" i="10"/>
  <c r="T84" i="10"/>
  <c r="Z84" i="10"/>
  <c r="C87" i="10"/>
  <c r="H87" i="10"/>
  <c r="N87" i="10"/>
  <c r="S87" i="10"/>
  <c r="X87" i="10"/>
  <c r="J93" i="10"/>
  <c r="D43" i="10"/>
  <c r="D12" i="10"/>
  <c r="D31" i="10" s="1"/>
  <c r="O43" i="10"/>
  <c r="O12" i="10"/>
  <c r="O31" i="10" s="1"/>
  <c r="T43" i="10"/>
  <c r="T12" i="10"/>
  <c r="T31" i="10" s="1"/>
  <c r="T32" i="10"/>
  <c r="N33" i="10"/>
  <c r="G34" i="10"/>
  <c r="AB34" i="10"/>
  <c r="V37" i="10"/>
  <c r="B12" i="10"/>
  <c r="B93" i="10"/>
  <c r="B43" i="10"/>
  <c r="G12" i="10"/>
  <c r="G31" i="10" s="1"/>
  <c r="G93" i="10"/>
  <c r="G43" i="10"/>
  <c r="L12" i="10"/>
  <c r="L93" i="10"/>
  <c r="L43" i="10"/>
  <c r="R12" i="10"/>
  <c r="R31" i="10" s="1"/>
  <c r="R93" i="10"/>
  <c r="R43" i="10"/>
  <c r="W12" i="10"/>
  <c r="W93" i="10"/>
  <c r="W43" i="10"/>
  <c r="AB12" i="10"/>
  <c r="AB31" i="10" s="1"/>
  <c r="AB93" i="10"/>
  <c r="AB43" i="10"/>
  <c r="D32" i="10"/>
  <c r="O32" i="10"/>
  <c r="Z32" i="10"/>
  <c r="H33" i="10"/>
  <c r="S33" i="10"/>
  <c r="B34" i="10"/>
  <c r="L34" i="10"/>
  <c r="W34" i="10"/>
  <c r="F37" i="10"/>
  <c r="P37" i="10"/>
  <c r="AA37" i="10"/>
  <c r="B62" i="10"/>
  <c r="B81" i="10" s="1"/>
  <c r="L62" i="10"/>
  <c r="L81" i="10" s="1"/>
  <c r="W62" i="10"/>
  <c r="W81" i="10" s="1"/>
  <c r="C93" i="10"/>
  <c r="C62" i="10"/>
  <c r="H93" i="10"/>
  <c r="H62" i="10"/>
  <c r="H81" i="10" s="1"/>
  <c r="N93" i="10"/>
  <c r="N62" i="10"/>
  <c r="S93" i="10"/>
  <c r="S62" i="10"/>
  <c r="S81" i="10" s="1"/>
  <c r="X93" i="10"/>
  <c r="X62" i="10"/>
  <c r="F82" i="10"/>
  <c r="P82" i="10"/>
  <c r="AA82" i="10"/>
  <c r="J83" i="10"/>
  <c r="T83" i="10"/>
  <c r="C84" i="10"/>
  <c r="N84" i="10"/>
  <c r="X84" i="10"/>
  <c r="O93" i="10"/>
  <c r="AA81" i="16" l="1"/>
  <c r="P81" i="16"/>
  <c r="F81" i="16"/>
  <c r="O31" i="16"/>
  <c r="X81" i="16"/>
  <c r="N81" i="16"/>
  <c r="C81" i="16"/>
  <c r="T81" i="16"/>
  <c r="T31" i="16"/>
  <c r="V81" i="16"/>
  <c r="K81" i="16"/>
  <c r="S81" i="16"/>
  <c r="H81" i="16"/>
  <c r="J31" i="16"/>
  <c r="C56" i="15"/>
  <c r="N56" i="15"/>
  <c r="B56" i="15"/>
  <c r="L31" i="10"/>
  <c r="N81" i="10"/>
  <c r="N31" i="10"/>
  <c r="C81" i="10"/>
  <c r="C31" i="10"/>
  <c r="T81" i="10"/>
  <c r="W31" i="10"/>
  <c r="B31" i="10"/>
  <c r="R81" i="10"/>
  <c r="S31" i="10"/>
  <c r="AB81" i="10"/>
  <c r="X81" i="10"/>
  <c r="X31" i="10"/>
  <c r="AA81" i="10"/>
  <c r="P81" i="10"/>
  <c r="F81" i="10"/>
  <c r="J31" i="10"/>
  <c r="K31" i="10"/>
  <c r="Z81" i="10"/>
  <c r="D81" i="10"/>
  <c r="K71" i="37" l="1"/>
  <c r="H71" i="37"/>
  <c r="G71" i="37"/>
  <c r="D71" i="37"/>
  <c r="C71" i="37"/>
  <c r="J70" i="37"/>
  <c r="I70" i="37"/>
  <c r="F70" i="37"/>
  <c r="E70" i="37"/>
  <c r="B70" i="37"/>
  <c r="K69" i="37"/>
  <c r="H69" i="37"/>
  <c r="G69" i="37"/>
  <c r="D69" i="37"/>
  <c r="C69" i="37"/>
  <c r="K37" i="37"/>
  <c r="K32" i="37" s="1"/>
  <c r="J37" i="37"/>
  <c r="I37" i="37"/>
  <c r="H37" i="37"/>
  <c r="H68" i="37" s="1"/>
  <c r="G37" i="37"/>
  <c r="G32" i="37" s="1"/>
  <c r="F37" i="37"/>
  <c r="F32" i="37" s="1"/>
  <c r="E37" i="37"/>
  <c r="D37" i="37"/>
  <c r="D68" i="37" s="1"/>
  <c r="C37" i="37"/>
  <c r="C32" i="37" s="1"/>
  <c r="B37" i="37"/>
  <c r="B32" i="37" s="1"/>
  <c r="K33" i="37"/>
  <c r="J33" i="37"/>
  <c r="J11" i="37" s="1"/>
  <c r="I33" i="37"/>
  <c r="I32" i="37" s="1"/>
  <c r="H32" i="37"/>
  <c r="E32" i="37"/>
  <c r="D32" i="37"/>
  <c r="K26" i="37"/>
  <c r="J26" i="37"/>
  <c r="I26" i="37"/>
  <c r="H26" i="37"/>
  <c r="G26" i="37"/>
  <c r="F26" i="37"/>
  <c r="E26" i="37"/>
  <c r="D26" i="37"/>
  <c r="C26" i="37"/>
  <c r="B26" i="37"/>
  <c r="K22" i="37"/>
  <c r="J22" i="37"/>
  <c r="I22" i="37"/>
  <c r="I21" i="37" s="1"/>
  <c r="K21" i="37"/>
  <c r="H21" i="37"/>
  <c r="G21" i="37"/>
  <c r="D21" i="37"/>
  <c r="C21" i="37"/>
  <c r="K18" i="37"/>
  <c r="K60" i="37" s="1"/>
  <c r="J18" i="37"/>
  <c r="J71" i="37" s="1"/>
  <c r="I18" i="37"/>
  <c r="I71" i="37" s="1"/>
  <c r="H18" i="37"/>
  <c r="H60" i="37" s="1"/>
  <c r="G18" i="37"/>
  <c r="G60" i="37" s="1"/>
  <c r="F18" i="37"/>
  <c r="F71" i="37" s="1"/>
  <c r="E18" i="37"/>
  <c r="E60" i="37" s="1"/>
  <c r="D18" i="37"/>
  <c r="D60" i="37" s="1"/>
  <c r="C18" i="37"/>
  <c r="C60" i="37" s="1"/>
  <c r="B18" i="37"/>
  <c r="B71" i="37" s="1"/>
  <c r="K17" i="37"/>
  <c r="K70" i="37" s="1"/>
  <c r="J17" i="37"/>
  <c r="J59" i="37" s="1"/>
  <c r="I17" i="37"/>
  <c r="I59" i="37" s="1"/>
  <c r="H17" i="37"/>
  <c r="H70" i="37" s="1"/>
  <c r="G17" i="37"/>
  <c r="G59" i="37" s="1"/>
  <c r="F17" i="37"/>
  <c r="F59" i="37" s="1"/>
  <c r="E17" i="37"/>
  <c r="E59" i="37" s="1"/>
  <c r="D17" i="37"/>
  <c r="D70" i="37" s="1"/>
  <c r="C17" i="37"/>
  <c r="C70" i="37" s="1"/>
  <c r="B17" i="37"/>
  <c r="B59" i="37" s="1"/>
  <c r="K16" i="37"/>
  <c r="K58" i="37" s="1"/>
  <c r="J16" i="37"/>
  <c r="J69" i="37" s="1"/>
  <c r="I16" i="37"/>
  <c r="I58" i="37" s="1"/>
  <c r="H16" i="37"/>
  <c r="H58" i="37" s="1"/>
  <c r="G16" i="37"/>
  <c r="G58" i="37" s="1"/>
  <c r="F16" i="37"/>
  <c r="F69" i="37" s="1"/>
  <c r="E16" i="37"/>
  <c r="E69" i="37" s="1"/>
  <c r="D16" i="37"/>
  <c r="D58" i="37" s="1"/>
  <c r="C16" i="37"/>
  <c r="C58" i="37" s="1"/>
  <c r="B16" i="37"/>
  <c r="B69" i="37" s="1"/>
  <c r="K15" i="37"/>
  <c r="K57" i="37" s="1"/>
  <c r="H15" i="37"/>
  <c r="H57" i="37" s="1"/>
  <c r="G15" i="37"/>
  <c r="G57" i="37" s="1"/>
  <c r="D15" i="37"/>
  <c r="D57" i="37" s="1"/>
  <c r="C15" i="37"/>
  <c r="C57" i="37" s="1"/>
  <c r="K14" i="37"/>
  <c r="J14" i="37"/>
  <c r="I14" i="37"/>
  <c r="H14" i="37"/>
  <c r="G14" i="37"/>
  <c r="F14" i="37"/>
  <c r="E14" i="37"/>
  <c r="D14" i="37"/>
  <c r="C14" i="37"/>
  <c r="B14" i="37"/>
  <c r="K13" i="37"/>
  <c r="J13" i="37"/>
  <c r="I13" i="37"/>
  <c r="H13" i="37"/>
  <c r="G13" i="37"/>
  <c r="F13" i="37"/>
  <c r="E13" i="37"/>
  <c r="D13" i="37"/>
  <c r="C13" i="37"/>
  <c r="B13" i="37"/>
  <c r="K12" i="37"/>
  <c r="J12" i="37"/>
  <c r="I12" i="37"/>
  <c r="H12" i="37"/>
  <c r="G12" i="37"/>
  <c r="F12" i="37"/>
  <c r="E12" i="37"/>
  <c r="D12" i="37"/>
  <c r="C12" i="37"/>
  <c r="B12" i="37"/>
  <c r="K11" i="37"/>
  <c r="H11" i="37"/>
  <c r="G11" i="37"/>
  <c r="F11" i="37"/>
  <c r="E11" i="37"/>
  <c r="D11" i="37"/>
  <c r="C11" i="37"/>
  <c r="B11" i="37"/>
  <c r="K70" i="36"/>
  <c r="G70" i="36"/>
  <c r="C70" i="36"/>
  <c r="I69" i="36"/>
  <c r="E69" i="36"/>
  <c r="I67" i="36"/>
  <c r="E67" i="36"/>
  <c r="K66" i="36"/>
  <c r="G66" i="36"/>
  <c r="C66" i="36"/>
  <c r="I65" i="36"/>
  <c r="E65" i="36"/>
  <c r="K59" i="36"/>
  <c r="H59" i="36"/>
  <c r="G59" i="36"/>
  <c r="D59" i="36"/>
  <c r="C59" i="36"/>
  <c r="J58" i="36"/>
  <c r="I58" i="36"/>
  <c r="F58" i="36"/>
  <c r="E58" i="36"/>
  <c r="B58" i="36"/>
  <c r="J56" i="36"/>
  <c r="I56" i="36"/>
  <c r="F56" i="36"/>
  <c r="E56" i="36"/>
  <c r="B56" i="36"/>
  <c r="K55" i="36"/>
  <c r="H55" i="36"/>
  <c r="G55" i="36"/>
  <c r="D55" i="36"/>
  <c r="C55" i="36"/>
  <c r="J54" i="36"/>
  <c r="I54" i="36"/>
  <c r="F54" i="36"/>
  <c r="E54" i="36"/>
  <c r="B54" i="36"/>
  <c r="K37" i="36"/>
  <c r="J37" i="36"/>
  <c r="J68" i="36" s="1"/>
  <c r="I37" i="36"/>
  <c r="H37" i="36"/>
  <c r="H15" i="36" s="1"/>
  <c r="H57" i="36" s="1"/>
  <c r="G37" i="36"/>
  <c r="F37" i="36"/>
  <c r="F68" i="36" s="1"/>
  <c r="E37" i="36"/>
  <c r="D37" i="36"/>
  <c r="D15" i="36" s="1"/>
  <c r="D57" i="36" s="1"/>
  <c r="C37" i="36"/>
  <c r="B37" i="36"/>
  <c r="B68" i="36" s="1"/>
  <c r="K33" i="36"/>
  <c r="J33" i="36"/>
  <c r="J64" i="36" s="1"/>
  <c r="I33" i="36"/>
  <c r="H33" i="36"/>
  <c r="G33" i="36"/>
  <c r="F33" i="36"/>
  <c r="F64" i="36" s="1"/>
  <c r="E33" i="36"/>
  <c r="D33" i="36"/>
  <c r="C33" i="36"/>
  <c r="B33" i="36"/>
  <c r="B64" i="36" s="1"/>
  <c r="K32" i="36"/>
  <c r="H32" i="36"/>
  <c r="G32" i="36"/>
  <c r="D32" i="36"/>
  <c r="C32" i="36"/>
  <c r="K26" i="36"/>
  <c r="J26" i="36"/>
  <c r="J57" i="36" s="1"/>
  <c r="I26" i="36"/>
  <c r="H26" i="36"/>
  <c r="G26" i="36"/>
  <c r="F26" i="36"/>
  <c r="F57" i="36" s="1"/>
  <c r="E26" i="36"/>
  <c r="D26" i="36"/>
  <c r="C26" i="36"/>
  <c r="B26" i="36"/>
  <c r="B57" i="36" s="1"/>
  <c r="K22" i="36"/>
  <c r="J22" i="36"/>
  <c r="J53" i="36" s="1"/>
  <c r="I22" i="36"/>
  <c r="I53" i="36" s="1"/>
  <c r="H22" i="36"/>
  <c r="H21" i="36" s="1"/>
  <c r="G22" i="36"/>
  <c r="F22" i="36"/>
  <c r="F53" i="36" s="1"/>
  <c r="E22" i="36"/>
  <c r="D22" i="36"/>
  <c r="D21" i="36" s="1"/>
  <c r="C22" i="36"/>
  <c r="B22" i="36"/>
  <c r="B53" i="36" s="1"/>
  <c r="J21" i="36"/>
  <c r="F21" i="36"/>
  <c r="B21" i="36"/>
  <c r="K18" i="36"/>
  <c r="J18" i="36"/>
  <c r="I18" i="36"/>
  <c r="H18" i="36"/>
  <c r="G18" i="36"/>
  <c r="F18" i="36"/>
  <c r="E18" i="36"/>
  <c r="D18" i="36"/>
  <c r="C18" i="36"/>
  <c r="B18" i="36"/>
  <c r="K17" i="36"/>
  <c r="J17" i="36"/>
  <c r="J70" i="36" s="1"/>
  <c r="I17" i="36"/>
  <c r="H17" i="36"/>
  <c r="H70" i="36" s="1"/>
  <c r="G17" i="36"/>
  <c r="F17" i="36"/>
  <c r="F70" i="36" s="1"/>
  <c r="E17" i="36"/>
  <c r="D17" i="36"/>
  <c r="D70" i="36" s="1"/>
  <c r="C17" i="36"/>
  <c r="B17" i="36"/>
  <c r="B70" i="36" s="1"/>
  <c r="K16" i="36"/>
  <c r="J16" i="36"/>
  <c r="J69" i="36" s="1"/>
  <c r="I16" i="36"/>
  <c r="H16" i="36"/>
  <c r="H69" i="36" s="1"/>
  <c r="G16" i="36"/>
  <c r="F16" i="36"/>
  <c r="F69" i="36" s="1"/>
  <c r="E16" i="36"/>
  <c r="D16" i="36"/>
  <c r="D69" i="36" s="1"/>
  <c r="C16" i="36"/>
  <c r="B16" i="36"/>
  <c r="B69" i="36" s="1"/>
  <c r="J15" i="36"/>
  <c r="F15" i="36"/>
  <c r="E15" i="36"/>
  <c r="B15" i="36"/>
  <c r="K14" i="36"/>
  <c r="J14" i="36"/>
  <c r="J67" i="36" s="1"/>
  <c r="I14" i="36"/>
  <c r="H14" i="36"/>
  <c r="H67" i="36" s="1"/>
  <c r="G14" i="36"/>
  <c r="F14" i="36"/>
  <c r="F67" i="36" s="1"/>
  <c r="E14" i="36"/>
  <c r="D14" i="36"/>
  <c r="D67" i="36" s="1"/>
  <c r="C14" i="36"/>
  <c r="B14" i="36"/>
  <c r="B67" i="36" s="1"/>
  <c r="K13" i="36"/>
  <c r="J13" i="36"/>
  <c r="J66" i="36" s="1"/>
  <c r="I13" i="36"/>
  <c r="H13" i="36"/>
  <c r="H66" i="36" s="1"/>
  <c r="G13" i="36"/>
  <c r="F13" i="36"/>
  <c r="F66" i="36" s="1"/>
  <c r="E13" i="36"/>
  <c r="D13" i="36"/>
  <c r="D66" i="36" s="1"/>
  <c r="C13" i="36"/>
  <c r="B13" i="36"/>
  <c r="B66" i="36" s="1"/>
  <c r="K12" i="36"/>
  <c r="J12" i="36"/>
  <c r="J65" i="36" s="1"/>
  <c r="I12" i="36"/>
  <c r="H12" i="36"/>
  <c r="H65" i="36" s="1"/>
  <c r="G12" i="36"/>
  <c r="F12" i="36"/>
  <c r="F65" i="36" s="1"/>
  <c r="E12" i="36"/>
  <c r="D12" i="36"/>
  <c r="D65" i="36" s="1"/>
  <c r="C12" i="36"/>
  <c r="B12" i="36"/>
  <c r="B65" i="36" s="1"/>
  <c r="J11" i="36"/>
  <c r="I11" i="36"/>
  <c r="F11" i="36"/>
  <c r="E11" i="36"/>
  <c r="B11" i="36"/>
  <c r="H70" i="35"/>
  <c r="B69" i="35"/>
  <c r="J67" i="35"/>
  <c r="F67" i="35"/>
  <c r="D66" i="35"/>
  <c r="J65" i="35"/>
  <c r="D64" i="35"/>
  <c r="I60" i="35"/>
  <c r="H60" i="35"/>
  <c r="E60" i="35"/>
  <c r="D60" i="35"/>
  <c r="K59" i="35"/>
  <c r="J59" i="35"/>
  <c r="G59" i="35"/>
  <c r="F59" i="35"/>
  <c r="C59" i="35"/>
  <c r="B59" i="35"/>
  <c r="I58" i="35"/>
  <c r="H58" i="35"/>
  <c r="E58" i="35"/>
  <c r="D58" i="35"/>
  <c r="I56" i="35"/>
  <c r="H56" i="35"/>
  <c r="E56" i="35"/>
  <c r="D56" i="35"/>
  <c r="K55" i="35"/>
  <c r="J55" i="35"/>
  <c r="G55" i="35"/>
  <c r="F55" i="35"/>
  <c r="C55" i="35"/>
  <c r="B55" i="35"/>
  <c r="I54" i="35"/>
  <c r="H54" i="35"/>
  <c r="E54" i="35"/>
  <c r="D54" i="35"/>
  <c r="D52" i="35"/>
  <c r="K37" i="35"/>
  <c r="J37" i="35"/>
  <c r="I37" i="35"/>
  <c r="H37" i="35"/>
  <c r="G37" i="35"/>
  <c r="G32" i="35" s="1"/>
  <c r="F37" i="35"/>
  <c r="E37" i="35"/>
  <c r="D37" i="35"/>
  <c r="C37" i="35"/>
  <c r="B37" i="35"/>
  <c r="K33" i="35"/>
  <c r="J33" i="35"/>
  <c r="I33" i="35"/>
  <c r="H33" i="35"/>
  <c r="H32" i="35" s="1"/>
  <c r="G33" i="35"/>
  <c r="F33" i="35"/>
  <c r="E33" i="35"/>
  <c r="D33" i="35"/>
  <c r="D32" i="35" s="1"/>
  <c r="C33" i="35"/>
  <c r="B33" i="35"/>
  <c r="K32" i="35"/>
  <c r="J32" i="35"/>
  <c r="F32" i="35"/>
  <c r="C32" i="35"/>
  <c r="B32" i="35"/>
  <c r="K26" i="35"/>
  <c r="J26" i="35"/>
  <c r="I26" i="35"/>
  <c r="H26" i="35"/>
  <c r="G26" i="35"/>
  <c r="F26" i="35"/>
  <c r="E26" i="35"/>
  <c r="E15" i="35" s="1"/>
  <c r="E68" i="35" s="1"/>
  <c r="D26" i="35"/>
  <c r="C26" i="35"/>
  <c r="B26" i="35"/>
  <c r="K22" i="35"/>
  <c r="J22" i="35"/>
  <c r="I22" i="35"/>
  <c r="H22" i="35"/>
  <c r="G22" i="35"/>
  <c r="F22" i="35"/>
  <c r="E22" i="35"/>
  <c r="D22" i="35"/>
  <c r="D53" i="35" s="1"/>
  <c r="C22" i="35"/>
  <c r="B22" i="35"/>
  <c r="H21" i="35"/>
  <c r="H10" i="35" s="1"/>
  <c r="E21" i="35"/>
  <c r="D21" i="35"/>
  <c r="D10" i="35" s="1"/>
  <c r="K18" i="35"/>
  <c r="J18" i="35"/>
  <c r="J60" i="35" s="1"/>
  <c r="I18" i="35"/>
  <c r="I71" i="35" s="1"/>
  <c r="H18" i="35"/>
  <c r="H71" i="35" s="1"/>
  <c r="G18" i="35"/>
  <c r="F18" i="35"/>
  <c r="F60" i="35" s="1"/>
  <c r="E18" i="35"/>
  <c r="E71" i="35" s="1"/>
  <c r="D18" i="35"/>
  <c r="D71" i="35" s="1"/>
  <c r="C18" i="35"/>
  <c r="B18" i="35"/>
  <c r="B60" i="35" s="1"/>
  <c r="K17" i="35"/>
  <c r="K70" i="35" s="1"/>
  <c r="J17" i="35"/>
  <c r="J70" i="35" s="1"/>
  <c r="I17" i="35"/>
  <c r="H17" i="35"/>
  <c r="H59" i="35" s="1"/>
  <c r="G17" i="35"/>
  <c r="G70" i="35" s="1"/>
  <c r="F17" i="35"/>
  <c r="F70" i="35" s="1"/>
  <c r="E17" i="35"/>
  <c r="D17" i="35"/>
  <c r="D59" i="35" s="1"/>
  <c r="C17" i="35"/>
  <c r="C70" i="35" s="1"/>
  <c r="B17" i="35"/>
  <c r="B70" i="35" s="1"/>
  <c r="K16" i="35"/>
  <c r="J16" i="35"/>
  <c r="J58" i="35" s="1"/>
  <c r="I16" i="35"/>
  <c r="I69" i="35" s="1"/>
  <c r="H16" i="35"/>
  <c r="H69" i="35" s="1"/>
  <c r="G16" i="35"/>
  <c r="F16" i="35"/>
  <c r="F58" i="35" s="1"/>
  <c r="E16" i="35"/>
  <c r="E69" i="35" s="1"/>
  <c r="D16" i="35"/>
  <c r="D69" i="35" s="1"/>
  <c r="C16" i="35"/>
  <c r="B16" i="35"/>
  <c r="B58" i="35" s="1"/>
  <c r="I15" i="35"/>
  <c r="I68" i="35" s="1"/>
  <c r="H15" i="35"/>
  <c r="H68" i="35" s="1"/>
  <c r="D15" i="35"/>
  <c r="D68" i="35" s="1"/>
  <c r="K14" i="35"/>
  <c r="J14" i="35"/>
  <c r="J56" i="35" s="1"/>
  <c r="I14" i="35"/>
  <c r="I67" i="35" s="1"/>
  <c r="H14" i="35"/>
  <c r="H67" i="35" s="1"/>
  <c r="G14" i="35"/>
  <c r="F14" i="35"/>
  <c r="F56" i="35" s="1"/>
  <c r="E14" i="35"/>
  <c r="E67" i="35" s="1"/>
  <c r="D14" i="35"/>
  <c r="D67" i="35" s="1"/>
  <c r="C14" i="35"/>
  <c r="B14" i="35"/>
  <c r="B56" i="35" s="1"/>
  <c r="K13" i="35"/>
  <c r="K66" i="35" s="1"/>
  <c r="J13" i="35"/>
  <c r="J66" i="35" s="1"/>
  <c r="I13" i="35"/>
  <c r="H13" i="35"/>
  <c r="H55" i="35" s="1"/>
  <c r="G13" i="35"/>
  <c r="G66" i="35" s="1"/>
  <c r="F13" i="35"/>
  <c r="F66" i="35" s="1"/>
  <c r="E13" i="35"/>
  <c r="D13" i="35"/>
  <c r="D55" i="35" s="1"/>
  <c r="C13" i="35"/>
  <c r="C66" i="35" s="1"/>
  <c r="B13" i="35"/>
  <c r="B66" i="35" s="1"/>
  <c r="K12" i="35"/>
  <c r="J12" i="35"/>
  <c r="J54" i="35" s="1"/>
  <c r="I12" i="35"/>
  <c r="I65" i="35" s="1"/>
  <c r="H12" i="35"/>
  <c r="H65" i="35" s="1"/>
  <c r="G12" i="35"/>
  <c r="F12" i="35"/>
  <c r="F54" i="35" s="1"/>
  <c r="E12" i="35"/>
  <c r="E65" i="35" s="1"/>
  <c r="D12" i="35"/>
  <c r="D65" i="35" s="1"/>
  <c r="C12" i="35"/>
  <c r="B12" i="35"/>
  <c r="B54" i="35" s="1"/>
  <c r="H11" i="35"/>
  <c r="H64" i="35" s="1"/>
  <c r="E11" i="35"/>
  <c r="D11" i="35"/>
  <c r="U36" i="4"/>
  <c r="U66" i="4" s="1"/>
  <c r="T36" i="4"/>
  <c r="T66" i="4" s="1"/>
  <c r="S36" i="4"/>
  <c r="S66" i="4" s="1"/>
  <c r="R36" i="4"/>
  <c r="R66" i="4" s="1"/>
  <c r="U32" i="4"/>
  <c r="U62" i="4" s="1"/>
  <c r="T32" i="4"/>
  <c r="T62" i="4" s="1"/>
  <c r="S32" i="4"/>
  <c r="S62" i="4" s="1"/>
  <c r="R32" i="4"/>
  <c r="R62" i="4" s="1"/>
  <c r="U31" i="4"/>
  <c r="T31" i="4"/>
  <c r="T61" i="4" s="1"/>
  <c r="S31" i="4"/>
  <c r="S61" i="4" s="1"/>
  <c r="R31" i="4"/>
  <c r="R61" i="4" s="1"/>
  <c r="U25" i="4"/>
  <c r="U55" i="4" s="1"/>
  <c r="T25" i="4"/>
  <c r="T55" i="4" s="1"/>
  <c r="S25" i="4"/>
  <c r="S55" i="4" s="1"/>
  <c r="R25" i="4"/>
  <c r="R55" i="4" s="1"/>
  <c r="U21" i="4"/>
  <c r="U20" i="4" s="1"/>
  <c r="T21" i="4"/>
  <c r="T51" i="4" s="1"/>
  <c r="S21" i="4"/>
  <c r="S51" i="4" s="1"/>
  <c r="R21" i="4"/>
  <c r="R51" i="4" s="1"/>
  <c r="T20" i="4"/>
  <c r="T50" i="4" s="1"/>
  <c r="S20" i="4"/>
  <c r="S50" i="4" s="1"/>
  <c r="R20" i="4"/>
  <c r="R50" i="4" s="1"/>
  <c r="U17" i="4"/>
  <c r="U69" i="4" s="1"/>
  <c r="T17" i="4"/>
  <c r="T69" i="4" s="1"/>
  <c r="S17" i="4"/>
  <c r="S69" i="4" s="1"/>
  <c r="R17" i="4"/>
  <c r="R69" i="4" s="1"/>
  <c r="U16" i="4"/>
  <c r="U68" i="4" s="1"/>
  <c r="T16" i="4"/>
  <c r="T68" i="4" s="1"/>
  <c r="S16" i="4"/>
  <c r="S68" i="4" s="1"/>
  <c r="R16" i="4"/>
  <c r="R68" i="4" s="1"/>
  <c r="U15" i="4"/>
  <c r="U67" i="4" s="1"/>
  <c r="T15" i="4"/>
  <c r="T67" i="4" s="1"/>
  <c r="S15" i="4"/>
  <c r="S67" i="4" s="1"/>
  <c r="R15" i="4"/>
  <c r="R67" i="4" s="1"/>
  <c r="U14" i="4"/>
  <c r="T14" i="4"/>
  <c r="S14" i="4"/>
  <c r="R14" i="4"/>
  <c r="U13" i="4"/>
  <c r="U54" i="4" s="1"/>
  <c r="T13" i="4"/>
  <c r="T65" i="4" s="1"/>
  <c r="S13" i="4"/>
  <c r="S65" i="4" s="1"/>
  <c r="R13" i="4"/>
  <c r="R65" i="4" s="1"/>
  <c r="U12" i="4"/>
  <c r="U64" i="4" s="1"/>
  <c r="T12" i="4"/>
  <c r="T64" i="4" s="1"/>
  <c r="S12" i="4"/>
  <c r="S64" i="4" s="1"/>
  <c r="R12" i="4"/>
  <c r="R64" i="4" s="1"/>
  <c r="U11" i="4"/>
  <c r="U52" i="4" s="1"/>
  <c r="T11" i="4"/>
  <c r="T63" i="4" s="1"/>
  <c r="S11" i="4"/>
  <c r="S63" i="4" s="1"/>
  <c r="R11" i="4"/>
  <c r="R63" i="4" s="1"/>
  <c r="U10" i="4"/>
  <c r="T10" i="4"/>
  <c r="S10" i="4"/>
  <c r="R10" i="4"/>
  <c r="T9" i="4"/>
  <c r="S9" i="4"/>
  <c r="R9" i="4"/>
  <c r="I10" i="37" l="1"/>
  <c r="I52" i="37" s="1"/>
  <c r="G52" i="37"/>
  <c r="E57" i="37"/>
  <c r="I57" i="37"/>
  <c r="I63" i="37"/>
  <c r="C63" i="37"/>
  <c r="B57" i="37"/>
  <c r="H63" i="37"/>
  <c r="E58" i="37"/>
  <c r="C59" i="37"/>
  <c r="K59" i="37"/>
  <c r="I60" i="37"/>
  <c r="B58" i="37"/>
  <c r="F58" i="37"/>
  <c r="J58" i="37"/>
  <c r="D59" i="37"/>
  <c r="H59" i="37"/>
  <c r="B60" i="37"/>
  <c r="F60" i="37"/>
  <c r="J60" i="37"/>
  <c r="C10" i="37"/>
  <c r="C52" i="37" s="1"/>
  <c r="G10" i="37"/>
  <c r="G63" i="37" s="1"/>
  <c r="K10" i="37"/>
  <c r="K63" i="37" s="1"/>
  <c r="I11" i="37"/>
  <c r="E15" i="37"/>
  <c r="E68" i="37" s="1"/>
  <c r="I15" i="37"/>
  <c r="I68" i="37" s="1"/>
  <c r="E21" i="37"/>
  <c r="J32" i="37"/>
  <c r="C68" i="37"/>
  <c r="G68" i="37"/>
  <c r="K68" i="37"/>
  <c r="I69" i="37"/>
  <c r="G70" i="37"/>
  <c r="E71" i="37"/>
  <c r="D10" i="37"/>
  <c r="D63" i="37" s="1"/>
  <c r="H10" i="37"/>
  <c r="H52" i="37" s="1"/>
  <c r="B15" i="37"/>
  <c r="B68" i="37" s="1"/>
  <c r="F15" i="37"/>
  <c r="F68" i="37" s="1"/>
  <c r="J15" i="37"/>
  <c r="J68" i="37" s="1"/>
  <c r="B21" i="37"/>
  <c r="F21" i="37"/>
  <c r="J21" i="37"/>
  <c r="C21" i="36"/>
  <c r="C11" i="36"/>
  <c r="C64" i="36" s="1"/>
  <c r="G21" i="36"/>
  <c r="G11" i="36"/>
  <c r="G64" i="36" s="1"/>
  <c r="K21" i="36"/>
  <c r="K11" i="36"/>
  <c r="K64" i="36" s="1"/>
  <c r="E57" i="36"/>
  <c r="K53" i="36"/>
  <c r="C69" i="36"/>
  <c r="C58" i="36"/>
  <c r="G69" i="36"/>
  <c r="G58" i="36"/>
  <c r="K69" i="36"/>
  <c r="K58" i="36"/>
  <c r="E70" i="36"/>
  <c r="E59" i="36"/>
  <c r="I70" i="36"/>
  <c r="I59" i="36"/>
  <c r="I21" i="36"/>
  <c r="D10" i="36"/>
  <c r="D63" i="36" s="1"/>
  <c r="H10" i="36"/>
  <c r="H52" i="36" s="1"/>
  <c r="E68" i="36"/>
  <c r="G65" i="36"/>
  <c r="G54" i="36"/>
  <c r="E66" i="36"/>
  <c r="E55" i="36"/>
  <c r="G67" i="36"/>
  <c r="G56" i="36"/>
  <c r="B10" i="36"/>
  <c r="B52" i="36" s="1"/>
  <c r="E53" i="36"/>
  <c r="H63" i="36"/>
  <c r="C53" i="36"/>
  <c r="C65" i="36"/>
  <c r="C54" i="36"/>
  <c r="K65" i="36"/>
  <c r="K54" i="36"/>
  <c r="I66" i="36"/>
  <c r="I55" i="36"/>
  <c r="C67" i="36"/>
  <c r="C56" i="36"/>
  <c r="K67" i="36"/>
  <c r="K56" i="36"/>
  <c r="I15" i="36"/>
  <c r="I57" i="36" s="1"/>
  <c r="E21" i="36"/>
  <c r="E64" i="36"/>
  <c r="E32" i="36"/>
  <c r="I64" i="36"/>
  <c r="I32" i="36"/>
  <c r="C15" i="36"/>
  <c r="C57" i="36" s="1"/>
  <c r="G15" i="36"/>
  <c r="G57" i="36" s="1"/>
  <c r="G68" i="36"/>
  <c r="K15" i="36"/>
  <c r="K57" i="36" s="1"/>
  <c r="G53" i="36"/>
  <c r="D68" i="36"/>
  <c r="H68" i="36"/>
  <c r="D11" i="36"/>
  <c r="D64" i="36" s="1"/>
  <c r="H11" i="36"/>
  <c r="H64" i="36" s="1"/>
  <c r="B32" i="36"/>
  <c r="F32" i="36"/>
  <c r="J32" i="36"/>
  <c r="D54" i="36"/>
  <c r="H54" i="36"/>
  <c r="B55" i="36"/>
  <c r="F55" i="36"/>
  <c r="J55" i="36"/>
  <c r="D56" i="36"/>
  <c r="H56" i="36"/>
  <c r="D58" i="36"/>
  <c r="H58" i="36"/>
  <c r="B59" i="36"/>
  <c r="F59" i="36"/>
  <c r="J59" i="36"/>
  <c r="C54" i="35"/>
  <c r="C65" i="35"/>
  <c r="K54" i="35"/>
  <c r="K65" i="35"/>
  <c r="C56" i="35"/>
  <c r="C67" i="35"/>
  <c r="G21" i="35"/>
  <c r="G11" i="35"/>
  <c r="I57" i="35"/>
  <c r="I32" i="35"/>
  <c r="K15" i="35"/>
  <c r="K57" i="35" s="1"/>
  <c r="H53" i="35"/>
  <c r="F69" i="35"/>
  <c r="I11" i="35"/>
  <c r="I64" i="35" s="1"/>
  <c r="C58" i="35"/>
  <c r="C69" i="35"/>
  <c r="G58" i="35"/>
  <c r="G69" i="35"/>
  <c r="K58" i="35"/>
  <c r="K69" i="35"/>
  <c r="E59" i="35"/>
  <c r="E70" i="35"/>
  <c r="I59" i="35"/>
  <c r="I70" i="35"/>
  <c r="C60" i="35"/>
  <c r="C71" i="35"/>
  <c r="G60" i="35"/>
  <c r="G71" i="35"/>
  <c r="K60" i="35"/>
  <c r="K71" i="35"/>
  <c r="I21" i="35"/>
  <c r="E53" i="35"/>
  <c r="C64" i="35"/>
  <c r="G64" i="35"/>
  <c r="K64" i="35"/>
  <c r="B65" i="35"/>
  <c r="H66" i="35"/>
  <c r="J69" i="35"/>
  <c r="F71" i="35"/>
  <c r="G54" i="35"/>
  <c r="G65" i="35"/>
  <c r="E55" i="35"/>
  <c r="E66" i="35"/>
  <c r="I55" i="35"/>
  <c r="I66" i="35"/>
  <c r="G56" i="35"/>
  <c r="G67" i="35"/>
  <c r="K56" i="35"/>
  <c r="K67" i="35"/>
  <c r="C21" i="35"/>
  <c r="C11" i="35"/>
  <c r="C53" i="35" s="1"/>
  <c r="K21" i="35"/>
  <c r="K11" i="35"/>
  <c r="K53" i="35"/>
  <c r="E57" i="35"/>
  <c r="E32" i="35"/>
  <c r="E64" i="35"/>
  <c r="C15" i="35"/>
  <c r="C57" i="35" s="1"/>
  <c r="G15" i="35"/>
  <c r="G57" i="35" s="1"/>
  <c r="G53" i="35"/>
  <c r="F64" i="35"/>
  <c r="B71" i="35"/>
  <c r="B21" i="35"/>
  <c r="B11" i="35"/>
  <c r="B53" i="35" s="1"/>
  <c r="F21" i="35"/>
  <c r="F11" i="35"/>
  <c r="J21" i="35"/>
  <c r="J11" i="35"/>
  <c r="J53" i="35" s="1"/>
  <c r="D57" i="35"/>
  <c r="H57" i="35"/>
  <c r="D63" i="35"/>
  <c r="H63" i="35"/>
  <c r="B68" i="35"/>
  <c r="B15" i="35"/>
  <c r="B57" i="35" s="1"/>
  <c r="F15" i="35"/>
  <c r="F57" i="35" s="1"/>
  <c r="J68" i="35"/>
  <c r="J15" i="35"/>
  <c r="J57" i="35" s="1"/>
  <c r="H52" i="35"/>
  <c r="F53" i="35"/>
  <c r="F65" i="35"/>
  <c r="B67" i="35"/>
  <c r="D70" i="35"/>
  <c r="J71" i="35"/>
  <c r="U9" i="4"/>
  <c r="U50" i="4" s="1"/>
  <c r="U61" i="4"/>
  <c r="U51" i="4"/>
  <c r="U53" i="4"/>
  <c r="U57" i="4"/>
  <c r="U63" i="4"/>
  <c r="U65" i="4"/>
  <c r="R52" i="4"/>
  <c r="R53" i="4"/>
  <c r="R54" i="4"/>
  <c r="R56" i="4"/>
  <c r="R57" i="4"/>
  <c r="R58" i="4"/>
  <c r="S52" i="4"/>
  <c r="S53" i="4"/>
  <c r="S54" i="4"/>
  <c r="S56" i="4"/>
  <c r="S57" i="4"/>
  <c r="S58" i="4"/>
  <c r="U56" i="4"/>
  <c r="U58" i="4"/>
  <c r="T52" i="4"/>
  <c r="T53" i="4"/>
  <c r="T54" i="4"/>
  <c r="T56" i="4"/>
  <c r="T57" i="4"/>
  <c r="T58" i="4"/>
  <c r="J10" i="37" l="1"/>
  <c r="J52" i="37"/>
  <c r="J57" i="37"/>
  <c r="D52" i="37"/>
  <c r="E10" i="37"/>
  <c r="E63" i="37" s="1"/>
  <c r="K52" i="37"/>
  <c r="F52" i="37"/>
  <c r="F10" i="37"/>
  <c r="F63" i="37" s="1"/>
  <c r="B10" i="37"/>
  <c r="B63" i="37" s="1"/>
  <c r="B52" i="37"/>
  <c r="J63" i="37"/>
  <c r="F57" i="37"/>
  <c r="E10" i="36"/>
  <c r="E52" i="36"/>
  <c r="G10" i="36"/>
  <c r="G63" i="36" s="1"/>
  <c r="B63" i="36"/>
  <c r="K68" i="36"/>
  <c r="D52" i="36"/>
  <c r="H53" i="36"/>
  <c r="I10" i="36"/>
  <c r="I63" i="36" s="1"/>
  <c r="I52" i="36"/>
  <c r="K52" i="36"/>
  <c r="K10" i="36"/>
  <c r="K63" i="36" s="1"/>
  <c r="C10" i="36"/>
  <c r="C63" i="36" s="1"/>
  <c r="F63" i="36"/>
  <c r="E63" i="36"/>
  <c r="C68" i="36"/>
  <c r="J63" i="36"/>
  <c r="D53" i="36"/>
  <c r="J10" i="36"/>
  <c r="J52" i="36" s="1"/>
  <c r="I68" i="36"/>
  <c r="F10" i="36"/>
  <c r="F52" i="36" s="1"/>
  <c r="F10" i="35"/>
  <c r="F63" i="35" s="1"/>
  <c r="G10" i="35"/>
  <c r="G63" i="35" s="1"/>
  <c r="F68" i="35"/>
  <c r="C52" i="35"/>
  <c r="C10" i="35"/>
  <c r="C63" i="35" s="1"/>
  <c r="J64" i="35"/>
  <c r="K68" i="35"/>
  <c r="K10" i="35"/>
  <c r="K63" i="35" s="1"/>
  <c r="I63" i="35"/>
  <c r="C68" i="35"/>
  <c r="I53" i="35"/>
  <c r="J10" i="35"/>
  <c r="J63" i="35" s="1"/>
  <c r="B10" i="35"/>
  <c r="B63" i="35" s="1"/>
  <c r="G68" i="35"/>
  <c r="E63" i="35"/>
  <c r="E10" i="35"/>
  <c r="E52" i="35" s="1"/>
  <c r="I10" i="35"/>
  <c r="I52" i="35"/>
  <c r="B64" i="35"/>
  <c r="E52" i="37" l="1"/>
  <c r="C52" i="36"/>
  <c r="G52" i="36"/>
  <c r="J52" i="35"/>
  <c r="G52" i="35"/>
  <c r="K52" i="35"/>
  <c r="B52" i="35"/>
  <c r="F52" i="35"/>
  <c r="K60" i="34" l="1"/>
  <c r="G60" i="34"/>
  <c r="C60" i="34"/>
  <c r="I59" i="34"/>
  <c r="E59" i="34"/>
  <c r="K58" i="34"/>
  <c r="G58" i="34"/>
  <c r="C58" i="34"/>
  <c r="K56" i="34"/>
  <c r="G56" i="34"/>
  <c r="C56" i="34"/>
  <c r="I55" i="34"/>
  <c r="E55" i="34"/>
  <c r="K54" i="34"/>
  <c r="G54" i="34"/>
  <c r="C54" i="34"/>
  <c r="K37" i="34"/>
  <c r="J37" i="34"/>
  <c r="J68" i="34" s="1"/>
  <c r="I37" i="34"/>
  <c r="H37" i="34"/>
  <c r="H68" i="34" s="1"/>
  <c r="G37" i="34"/>
  <c r="F37" i="34"/>
  <c r="F68" i="34" s="1"/>
  <c r="E37" i="34"/>
  <c r="D37" i="34"/>
  <c r="D68" i="34" s="1"/>
  <c r="C37" i="34"/>
  <c r="B37" i="34"/>
  <c r="B68" i="34" s="1"/>
  <c r="K33" i="34"/>
  <c r="K32" i="34" s="1"/>
  <c r="J33" i="34"/>
  <c r="J64" i="34" s="1"/>
  <c r="I33" i="34"/>
  <c r="H33" i="34"/>
  <c r="H64" i="34" s="1"/>
  <c r="G33" i="34"/>
  <c r="G32" i="34" s="1"/>
  <c r="F33" i="34"/>
  <c r="F64" i="34" s="1"/>
  <c r="E33" i="34"/>
  <c r="D33" i="34"/>
  <c r="D64" i="34" s="1"/>
  <c r="C33" i="34"/>
  <c r="C32" i="34" s="1"/>
  <c r="B33" i="34"/>
  <c r="B64" i="34" s="1"/>
  <c r="J32" i="34"/>
  <c r="J63" i="34" s="1"/>
  <c r="I32" i="34"/>
  <c r="H32" i="34"/>
  <c r="H63" i="34" s="1"/>
  <c r="F32" i="34"/>
  <c r="F63" i="34" s="1"/>
  <c r="E32" i="34"/>
  <c r="D32" i="34"/>
  <c r="D63" i="34" s="1"/>
  <c r="B32" i="34"/>
  <c r="B63" i="34" s="1"/>
  <c r="K26" i="34"/>
  <c r="K57" i="34" s="1"/>
  <c r="J26" i="34"/>
  <c r="J57" i="34" s="1"/>
  <c r="I26" i="34"/>
  <c r="H26" i="34"/>
  <c r="H57" i="34" s="1"/>
  <c r="G26" i="34"/>
  <c r="G57" i="34" s="1"/>
  <c r="F26" i="34"/>
  <c r="F57" i="34" s="1"/>
  <c r="E26" i="34"/>
  <c r="D26" i="34"/>
  <c r="D57" i="34" s="1"/>
  <c r="C26" i="34"/>
  <c r="C57" i="34" s="1"/>
  <c r="B26" i="34"/>
  <c r="B57" i="34" s="1"/>
  <c r="K22" i="34"/>
  <c r="K53" i="34" s="1"/>
  <c r="J22" i="34"/>
  <c r="J53" i="34" s="1"/>
  <c r="I22" i="34"/>
  <c r="I21" i="34" s="1"/>
  <c r="H22" i="34"/>
  <c r="H53" i="34" s="1"/>
  <c r="G22" i="34"/>
  <c r="G53" i="34" s="1"/>
  <c r="F22" i="34"/>
  <c r="F53" i="34" s="1"/>
  <c r="E22" i="34"/>
  <c r="E21" i="34" s="1"/>
  <c r="D22" i="34"/>
  <c r="D53" i="34" s="1"/>
  <c r="C22" i="34"/>
  <c r="C53" i="34" s="1"/>
  <c r="B22" i="34"/>
  <c r="B53" i="34" s="1"/>
  <c r="K21" i="34"/>
  <c r="K10" i="34" s="1"/>
  <c r="J21" i="34"/>
  <c r="J52" i="34" s="1"/>
  <c r="H21" i="34"/>
  <c r="H52" i="34" s="1"/>
  <c r="G21" i="34"/>
  <c r="G10" i="34" s="1"/>
  <c r="F21" i="34"/>
  <c r="F52" i="34" s="1"/>
  <c r="D21" i="34"/>
  <c r="D52" i="34" s="1"/>
  <c r="C21" i="34"/>
  <c r="C10" i="34" s="1"/>
  <c r="B21" i="34"/>
  <c r="B52" i="34" s="1"/>
  <c r="K18" i="34"/>
  <c r="K71" i="34" s="1"/>
  <c r="J18" i="34"/>
  <c r="J71" i="34" s="1"/>
  <c r="I18" i="34"/>
  <c r="I60" i="34" s="1"/>
  <c r="H18" i="34"/>
  <c r="H60" i="34" s="1"/>
  <c r="G18" i="34"/>
  <c r="G71" i="34" s="1"/>
  <c r="F18" i="34"/>
  <c r="F71" i="34" s="1"/>
  <c r="E18" i="34"/>
  <c r="E60" i="34" s="1"/>
  <c r="D18" i="34"/>
  <c r="D60" i="34" s="1"/>
  <c r="C18" i="34"/>
  <c r="C71" i="34" s="1"/>
  <c r="B18" i="34"/>
  <c r="B71" i="34" s="1"/>
  <c r="K17" i="34"/>
  <c r="K59" i="34" s="1"/>
  <c r="J17" i="34"/>
  <c r="J59" i="34" s="1"/>
  <c r="I17" i="34"/>
  <c r="I70" i="34" s="1"/>
  <c r="H17" i="34"/>
  <c r="H70" i="34" s="1"/>
  <c r="G17" i="34"/>
  <c r="G59" i="34" s="1"/>
  <c r="F17" i="34"/>
  <c r="F59" i="34" s="1"/>
  <c r="E17" i="34"/>
  <c r="E70" i="34" s="1"/>
  <c r="D17" i="34"/>
  <c r="D70" i="34" s="1"/>
  <c r="C17" i="34"/>
  <c r="C59" i="34" s="1"/>
  <c r="B17" i="34"/>
  <c r="B59" i="34" s="1"/>
  <c r="K16" i="34"/>
  <c r="K69" i="34" s="1"/>
  <c r="J16" i="34"/>
  <c r="J69" i="34" s="1"/>
  <c r="I16" i="34"/>
  <c r="I58" i="34" s="1"/>
  <c r="H16" i="34"/>
  <c r="H58" i="34" s="1"/>
  <c r="G16" i="34"/>
  <c r="G69" i="34" s="1"/>
  <c r="F16" i="34"/>
  <c r="F69" i="34" s="1"/>
  <c r="E16" i="34"/>
  <c r="E58" i="34" s="1"/>
  <c r="D16" i="34"/>
  <c r="D58" i="34" s="1"/>
  <c r="C16" i="34"/>
  <c r="C69" i="34" s="1"/>
  <c r="B16" i="34"/>
  <c r="B69" i="34" s="1"/>
  <c r="K15" i="34"/>
  <c r="K68" i="34" s="1"/>
  <c r="J15" i="34"/>
  <c r="H15" i="34"/>
  <c r="G15" i="34"/>
  <c r="G68" i="34" s="1"/>
  <c r="F15" i="34"/>
  <c r="D15" i="34"/>
  <c r="C15" i="34"/>
  <c r="C68" i="34" s="1"/>
  <c r="B15" i="34"/>
  <c r="K14" i="34"/>
  <c r="K67" i="34" s="1"/>
  <c r="J14" i="34"/>
  <c r="J67" i="34" s="1"/>
  <c r="I14" i="34"/>
  <c r="I56" i="34" s="1"/>
  <c r="H14" i="34"/>
  <c r="H56" i="34" s="1"/>
  <c r="G14" i="34"/>
  <c r="G67" i="34" s="1"/>
  <c r="F14" i="34"/>
  <c r="F67" i="34" s="1"/>
  <c r="E14" i="34"/>
  <c r="E56" i="34" s="1"/>
  <c r="D14" i="34"/>
  <c r="D56" i="34" s="1"/>
  <c r="C14" i="34"/>
  <c r="C67" i="34" s="1"/>
  <c r="B14" i="34"/>
  <c r="B67" i="34" s="1"/>
  <c r="K13" i="34"/>
  <c r="K55" i="34" s="1"/>
  <c r="J13" i="34"/>
  <c r="J55" i="34" s="1"/>
  <c r="I13" i="34"/>
  <c r="I66" i="34" s="1"/>
  <c r="H13" i="34"/>
  <c r="H66" i="34" s="1"/>
  <c r="G13" i="34"/>
  <c r="G55" i="34" s="1"/>
  <c r="F13" i="34"/>
  <c r="F55" i="34" s="1"/>
  <c r="E13" i="34"/>
  <c r="E66" i="34" s="1"/>
  <c r="D13" i="34"/>
  <c r="D66" i="34" s="1"/>
  <c r="C13" i="34"/>
  <c r="C55" i="34" s="1"/>
  <c r="B13" i="34"/>
  <c r="B55" i="34" s="1"/>
  <c r="K12" i="34"/>
  <c r="K65" i="34" s="1"/>
  <c r="J12" i="34"/>
  <c r="J65" i="34" s="1"/>
  <c r="I12" i="34"/>
  <c r="I54" i="34" s="1"/>
  <c r="H12" i="34"/>
  <c r="H54" i="34" s="1"/>
  <c r="G12" i="34"/>
  <c r="G65" i="34" s="1"/>
  <c r="F12" i="34"/>
  <c r="F65" i="34" s="1"/>
  <c r="E12" i="34"/>
  <c r="E54" i="34" s="1"/>
  <c r="D12" i="34"/>
  <c r="D54" i="34" s="1"/>
  <c r="C12" i="34"/>
  <c r="C65" i="34" s="1"/>
  <c r="B12" i="34"/>
  <c r="B65" i="34" s="1"/>
  <c r="K11" i="34"/>
  <c r="J11" i="34"/>
  <c r="H11" i="34"/>
  <c r="G11" i="34"/>
  <c r="F11" i="34"/>
  <c r="D11" i="34"/>
  <c r="C11" i="34"/>
  <c r="B11" i="34"/>
  <c r="J10" i="34"/>
  <c r="H10" i="34"/>
  <c r="F10" i="34"/>
  <c r="D10" i="34"/>
  <c r="B10" i="34"/>
  <c r="J60" i="33"/>
  <c r="F60" i="33"/>
  <c r="B60" i="33"/>
  <c r="H59" i="33"/>
  <c r="D59" i="33"/>
  <c r="J58" i="33"/>
  <c r="F58" i="33"/>
  <c r="B58" i="33"/>
  <c r="J56" i="33"/>
  <c r="F56" i="33"/>
  <c r="B56" i="33"/>
  <c r="H55" i="33"/>
  <c r="D55" i="33"/>
  <c r="J54" i="33"/>
  <c r="F54" i="33"/>
  <c r="B54" i="33"/>
  <c r="K37" i="33"/>
  <c r="K68" i="33" s="1"/>
  <c r="J37" i="33"/>
  <c r="I37" i="33"/>
  <c r="I68" i="33" s="1"/>
  <c r="H37" i="33"/>
  <c r="G37" i="33"/>
  <c r="G68" i="33" s="1"/>
  <c r="F37" i="33"/>
  <c r="E37" i="33"/>
  <c r="E68" i="33" s="1"/>
  <c r="D37" i="33"/>
  <c r="C37" i="33"/>
  <c r="C68" i="33" s="1"/>
  <c r="B37" i="33"/>
  <c r="K33" i="33"/>
  <c r="K64" i="33" s="1"/>
  <c r="J33" i="33"/>
  <c r="J32" i="33" s="1"/>
  <c r="I33" i="33"/>
  <c r="I64" i="33" s="1"/>
  <c r="H33" i="33"/>
  <c r="G33" i="33"/>
  <c r="G64" i="33" s="1"/>
  <c r="F33" i="33"/>
  <c r="F32" i="33" s="1"/>
  <c r="E33" i="33"/>
  <c r="E64" i="33" s="1"/>
  <c r="D33" i="33"/>
  <c r="C33" i="33"/>
  <c r="C64" i="33" s="1"/>
  <c r="B33" i="33"/>
  <c r="B32" i="33" s="1"/>
  <c r="K32" i="33"/>
  <c r="I32" i="33"/>
  <c r="I63" i="33" s="1"/>
  <c r="H32" i="33"/>
  <c r="G32" i="33"/>
  <c r="E32" i="33"/>
  <c r="E63" i="33" s="1"/>
  <c r="D32" i="33"/>
  <c r="C32" i="33"/>
  <c r="K26" i="33"/>
  <c r="K57" i="33" s="1"/>
  <c r="J26" i="33"/>
  <c r="J57" i="33" s="1"/>
  <c r="I26" i="33"/>
  <c r="I57" i="33" s="1"/>
  <c r="H26" i="33"/>
  <c r="G26" i="33"/>
  <c r="G57" i="33" s="1"/>
  <c r="F26" i="33"/>
  <c r="F57" i="33" s="1"/>
  <c r="E26" i="33"/>
  <c r="E57" i="33" s="1"/>
  <c r="D26" i="33"/>
  <c r="C26" i="33"/>
  <c r="C57" i="33" s="1"/>
  <c r="B26" i="33"/>
  <c r="B57" i="33" s="1"/>
  <c r="K22" i="33"/>
  <c r="K53" i="33" s="1"/>
  <c r="J22" i="33"/>
  <c r="J53" i="33" s="1"/>
  <c r="I22" i="33"/>
  <c r="I53" i="33" s="1"/>
  <c r="H22" i="33"/>
  <c r="H21" i="33" s="1"/>
  <c r="G22" i="33"/>
  <c r="G53" i="33" s="1"/>
  <c r="F22" i="33"/>
  <c r="F53" i="33" s="1"/>
  <c r="E22" i="33"/>
  <c r="E53" i="33" s="1"/>
  <c r="D22" i="33"/>
  <c r="D21" i="33" s="1"/>
  <c r="C22" i="33"/>
  <c r="C53" i="33" s="1"/>
  <c r="B22" i="33"/>
  <c r="B53" i="33" s="1"/>
  <c r="J21" i="33"/>
  <c r="J10" i="33" s="1"/>
  <c r="I21" i="33"/>
  <c r="I52" i="33" s="1"/>
  <c r="F21" i="33"/>
  <c r="E21" i="33"/>
  <c r="E52" i="33" s="1"/>
  <c r="B21" i="33"/>
  <c r="B10" i="33" s="1"/>
  <c r="K18" i="33"/>
  <c r="K71" i="33" s="1"/>
  <c r="J18" i="33"/>
  <c r="J71" i="33" s="1"/>
  <c r="I18" i="33"/>
  <c r="I60" i="33" s="1"/>
  <c r="H18" i="33"/>
  <c r="H60" i="33" s="1"/>
  <c r="G18" i="33"/>
  <c r="G71" i="33" s="1"/>
  <c r="F18" i="33"/>
  <c r="F71" i="33" s="1"/>
  <c r="E18" i="33"/>
  <c r="E60" i="33" s="1"/>
  <c r="D18" i="33"/>
  <c r="D60" i="33" s="1"/>
  <c r="C18" i="33"/>
  <c r="C71" i="33" s="1"/>
  <c r="B18" i="33"/>
  <c r="B71" i="33" s="1"/>
  <c r="K17" i="33"/>
  <c r="K59" i="33" s="1"/>
  <c r="J17" i="33"/>
  <c r="J59" i="33" s="1"/>
  <c r="I17" i="33"/>
  <c r="I70" i="33" s="1"/>
  <c r="H17" i="33"/>
  <c r="H70" i="33" s="1"/>
  <c r="G17" i="33"/>
  <c r="G59" i="33" s="1"/>
  <c r="F17" i="33"/>
  <c r="F59" i="33" s="1"/>
  <c r="E17" i="33"/>
  <c r="E70" i="33" s="1"/>
  <c r="D17" i="33"/>
  <c r="D70" i="33" s="1"/>
  <c r="C17" i="33"/>
  <c r="C59" i="33" s="1"/>
  <c r="B17" i="33"/>
  <c r="B59" i="33" s="1"/>
  <c r="K16" i="33"/>
  <c r="K69" i="33" s="1"/>
  <c r="J16" i="33"/>
  <c r="J69" i="33" s="1"/>
  <c r="I16" i="33"/>
  <c r="I58" i="33" s="1"/>
  <c r="H16" i="33"/>
  <c r="H58" i="33" s="1"/>
  <c r="G16" i="33"/>
  <c r="G69" i="33" s="1"/>
  <c r="F16" i="33"/>
  <c r="F69" i="33" s="1"/>
  <c r="E16" i="33"/>
  <c r="E58" i="33" s="1"/>
  <c r="D16" i="33"/>
  <c r="D69" i="33" s="1"/>
  <c r="C16" i="33"/>
  <c r="C69" i="33" s="1"/>
  <c r="B16" i="33"/>
  <c r="B69" i="33" s="1"/>
  <c r="K15" i="33"/>
  <c r="J15" i="33"/>
  <c r="J68" i="33" s="1"/>
  <c r="I15" i="33"/>
  <c r="G15" i="33"/>
  <c r="F15" i="33"/>
  <c r="F68" i="33" s="1"/>
  <c r="E15" i="33"/>
  <c r="C15" i="33"/>
  <c r="B15" i="33"/>
  <c r="B68" i="33" s="1"/>
  <c r="K14" i="33"/>
  <c r="K67" i="33" s="1"/>
  <c r="J14" i="33"/>
  <c r="J67" i="33" s="1"/>
  <c r="I14" i="33"/>
  <c r="I56" i="33" s="1"/>
  <c r="H14" i="33"/>
  <c r="H56" i="33" s="1"/>
  <c r="G14" i="33"/>
  <c r="G67" i="33" s="1"/>
  <c r="F14" i="33"/>
  <c r="F67" i="33" s="1"/>
  <c r="E14" i="33"/>
  <c r="E56" i="33" s="1"/>
  <c r="D14" i="33"/>
  <c r="D56" i="33" s="1"/>
  <c r="C14" i="33"/>
  <c r="C67" i="33" s="1"/>
  <c r="B14" i="33"/>
  <c r="B67" i="33" s="1"/>
  <c r="K13" i="33"/>
  <c r="K55" i="33" s="1"/>
  <c r="J13" i="33"/>
  <c r="J55" i="33" s="1"/>
  <c r="I13" i="33"/>
  <c r="I66" i="33" s="1"/>
  <c r="H13" i="33"/>
  <c r="H66" i="33" s="1"/>
  <c r="G13" i="33"/>
  <c r="G55" i="33" s="1"/>
  <c r="F13" i="33"/>
  <c r="F55" i="33" s="1"/>
  <c r="E13" i="33"/>
  <c r="E66" i="33" s="1"/>
  <c r="D13" i="33"/>
  <c r="D66" i="33" s="1"/>
  <c r="C13" i="33"/>
  <c r="C55" i="33" s="1"/>
  <c r="B13" i="33"/>
  <c r="B55" i="33" s="1"/>
  <c r="K12" i="33"/>
  <c r="K65" i="33" s="1"/>
  <c r="J12" i="33"/>
  <c r="J65" i="33" s="1"/>
  <c r="I12" i="33"/>
  <c r="I54" i="33" s="1"/>
  <c r="H12" i="33"/>
  <c r="H54" i="33" s="1"/>
  <c r="G12" i="33"/>
  <c r="G65" i="33" s="1"/>
  <c r="F12" i="33"/>
  <c r="F65" i="33" s="1"/>
  <c r="E12" i="33"/>
  <c r="E54" i="33" s="1"/>
  <c r="D12" i="33"/>
  <c r="D54" i="33" s="1"/>
  <c r="C12" i="33"/>
  <c r="C65" i="33" s="1"/>
  <c r="B12" i="33"/>
  <c r="B65" i="33" s="1"/>
  <c r="K11" i="33"/>
  <c r="J11" i="33"/>
  <c r="I11" i="33"/>
  <c r="G11" i="33"/>
  <c r="F11" i="33"/>
  <c r="E11" i="33"/>
  <c r="C11" i="33"/>
  <c r="B11" i="33"/>
  <c r="I10" i="33"/>
  <c r="E10" i="33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U17" i="5"/>
  <c r="U32" i="5" s="1"/>
  <c r="T17" i="5"/>
  <c r="T32" i="5" s="1"/>
  <c r="S17" i="5"/>
  <c r="S32" i="5" s="1"/>
  <c r="R17" i="5"/>
  <c r="R32" i="5" s="1"/>
  <c r="Q17" i="5"/>
  <c r="Q32" i="5" s="1"/>
  <c r="P17" i="5"/>
  <c r="P32" i="5" s="1"/>
  <c r="O17" i="5"/>
  <c r="O32" i="5" s="1"/>
  <c r="N17" i="5"/>
  <c r="N32" i="5" s="1"/>
  <c r="M17" i="5"/>
  <c r="M32" i="5" s="1"/>
  <c r="L17" i="5"/>
  <c r="L32" i="5" s="1"/>
  <c r="K17" i="5"/>
  <c r="K32" i="5" s="1"/>
  <c r="J17" i="5"/>
  <c r="J32" i="5" s="1"/>
  <c r="I17" i="5"/>
  <c r="I32" i="5" s="1"/>
  <c r="H17" i="5"/>
  <c r="H32" i="5" s="1"/>
  <c r="G17" i="5"/>
  <c r="G32" i="5" s="1"/>
  <c r="F17" i="5"/>
  <c r="F32" i="5" s="1"/>
  <c r="E17" i="5"/>
  <c r="E32" i="5" s="1"/>
  <c r="D17" i="5"/>
  <c r="D32" i="5" s="1"/>
  <c r="C17" i="5"/>
  <c r="C32" i="5" s="1"/>
  <c r="B17" i="5"/>
  <c r="B32" i="5" s="1"/>
  <c r="U10" i="5"/>
  <c r="U25" i="5" s="1"/>
  <c r="T10" i="5"/>
  <c r="T25" i="5" s="1"/>
  <c r="S10" i="5"/>
  <c r="S25" i="5" s="1"/>
  <c r="R10" i="5"/>
  <c r="R25" i="5" s="1"/>
  <c r="Q10" i="5"/>
  <c r="Q25" i="5" s="1"/>
  <c r="P10" i="5"/>
  <c r="P25" i="5" s="1"/>
  <c r="O10" i="5"/>
  <c r="O25" i="5" s="1"/>
  <c r="N10" i="5"/>
  <c r="N25" i="5" s="1"/>
  <c r="M10" i="5"/>
  <c r="M25" i="5" s="1"/>
  <c r="L10" i="5"/>
  <c r="L25" i="5" s="1"/>
  <c r="K10" i="5"/>
  <c r="K25" i="5" s="1"/>
  <c r="J10" i="5"/>
  <c r="J25" i="5" s="1"/>
  <c r="I10" i="5"/>
  <c r="I25" i="5" s="1"/>
  <c r="H10" i="5"/>
  <c r="H25" i="5" s="1"/>
  <c r="G10" i="5"/>
  <c r="G25" i="5" s="1"/>
  <c r="F10" i="5"/>
  <c r="F25" i="5" s="1"/>
  <c r="E10" i="5"/>
  <c r="E25" i="5" s="1"/>
  <c r="D10" i="5"/>
  <c r="D25" i="5" s="1"/>
  <c r="C10" i="5"/>
  <c r="C25" i="5" s="1"/>
  <c r="B10" i="5"/>
  <c r="B25" i="5" s="1"/>
  <c r="E10" i="34" l="1"/>
  <c r="E52" i="34" s="1"/>
  <c r="C63" i="34"/>
  <c r="G63" i="34"/>
  <c r="K63" i="34"/>
  <c r="I52" i="34"/>
  <c r="I10" i="34"/>
  <c r="I63" i="34"/>
  <c r="E63" i="34"/>
  <c r="E64" i="34"/>
  <c r="C52" i="34"/>
  <c r="C64" i="34"/>
  <c r="E65" i="34"/>
  <c r="K66" i="34"/>
  <c r="E69" i="34"/>
  <c r="K70" i="34"/>
  <c r="B54" i="34"/>
  <c r="F54" i="34"/>
  <c r="J54" i="34"/>
  <c r="D55" i="34"/>
  <c r="H55" i="34"/>
  <c r="B56" i="34"/>
  <c r="F56" i="34"/>
  <c r="J56" i="34"/>
  <c r="B58" i="34"/>
  <c r="F58" i="34"/>
  <c r="J58" i="34"/>
  <c r="D59" i="34"/>
  <c r="H59" i="34"/>
  <c r="B60" i="34"/>
  <c r="F60" i="34"/>
  <c r="J60" i="34"/>
  <c r="D65" i="34"/>
  <c r="H65" i="34"/>
  <c r="B66" i="34"/>
  <c r="F66" i="34"/>
  <c r="J66" i="34"/>
  <c r="D67" i="34"/>
  <c r="H67" i="34"/>
  <c r="D69" i="34"/>
  <c r="H69" i="34"/>
  <c r="B70" i="34"/>
  <c r="F70" i="34"/>
  <c r="J70" i="34"/>
  <c r="D71" i="34"/>
  <c r="H71" i="34"/>
  <c r="K52" i="34"/>
  <c r="K64" i="34"/>
  <c r="C66" i="34"/>
  <c r="E67" i="34"/>
  <c r="E71" i="34"/>
  <c r="G52" i="34"/>
  <c r="G64" i="34"/>
  <c r="I65" i="34"/>
  <c r="G66" i="34"/>
  <c r="I67" i="34"/>
  <c r="I69" i="34"/>
  <c r="C70" i="34"/>
  <c r="G70" i="34"/>
  <c r="I71" i="34"/>
  <c r="E11" i="34"/>
  <c r="E53" i="34" s="1"/>
  <c r="I11" i="34"/>
  <c r="I64" i="34" s="1"/>
  <c r="E15" i="34"/>
  <c r="E57" i="34" s="1"/>
  <c r="I15" i="34"/>
  <c r="I57" i="34" s="1"/>
  <c r="J63" i="33"/>
  <c r="B63" i="33"/>
  <c r="D63" i="33"/>
  <c r="F63" i="33"/>
  <c r="D10" i="33"/>
  <c r="D52" i="33" s="1"/>
  <c r="H10" i="33"/>
  <c r="H63" i="33" s="1"/>
  <c r="B52" i="33"/>
  <c r="F64" i="33"/>
  <c r="J64" i="33"/>
  <c r="D65" i="33"/>
  <c r="H65" i="33"/>
  <c r="B66" i="33"/>
  <c r="F66" i="33"/>
  <c r="J66" i="33"/>
  <c r="D67" i="33"/>
  <c r="H67" i="33"/>
  <c r="B70" i="33"/>
  <c r="F70" i="33"/>
  <c r="J70" i="33"/>
  <c r="D71" i="33"/>
  <c r="H71" i="33"/>
  <c r="C21" i="33"/>
  <c r="G21" i="33"/>
  <c r="K21" i="33"/>
  <c r="C54" i="33"/>
  <c r="G54" i="33"/>
  <c r="K54" i="33"/>
  <c r="E55" i="33"/>
  <c r="I55" i="33"/>
  <c r="C56" i="33"/>
  <c r="G56" i="33"/>
  <c r="K56" i="33"/>
  <c r="C58" i="33"/>
  <c r="G58" i="33"/>
  <c r="K58" i="33"/>
  <c r="E59" i="33"/>
  <c r="I59" i="33"/>
  <c r="C60" i="33"/>
  <c r="G60" i="33"/>
  <c r="K60" i="33"/>
  <c r="E65" i="33"/>
  <c r="I65" i="33"/>
  <c r="C66" i="33"/>
  <c r="G66" i="33"/>
  <c r="K66" i="33"/>
  <c r="E67" i="33"/>
  <c r="I67" i="33"/>
  <c r="E69" i="33"/>
  <c r="I69" i="33"/>
  <c r="C70" i="33"/>
  <c r="G70" i="33"/>
  <c r="K70" i="33"/>
  <c r="E71" i="33"/>
  <c r="I71" i="33"/>
  <c r="J52" i="33"/>
  <c r="H53" i="33"/>
  <c r="B64" i="33"/>
  <c r="H69" i="33"/>
  <c r="F10" i="33"/>
  <c r="F52" i="33" s="1"/>
  <c r="D11" i="33"/>
  <c r="D64" i="33" s="1"/>
  <c r="H11" i="33"/>
  <c r="H64" i="33" s="1"/>
  <c r="D15" i="33"/>
  <c r="D57" i="33" s="1"/>
  <c r="H15" i="33"/>
  <c r="H57" i="33" s="1"/>
  <c r="D58" i="33"/>
  <c r="I53" i="34" l="1"/>
  <c r="I68" i="34"/>
  <c r="E68" i="34"/>
  <c r="D53" i="33"/>
  <c r="H52" i="33"/>
  <c r="G10" i="33"/>
  <c r="G63" i="33" s="1"/>
  <c r="G52" i="33"/>
  <c r="C10" i="33"/>
  <c r="C63" i="33" s="1"/>
  <c r="C52" i="33"/>
  <c r="D68" i="33"/>
  <c r="H68" i="33"/>
  <c r="K10" i="33"/>
  <c r="K63" i="33" s="1"/>
  <c r="K52" i="33"/>
  <c r="U30" i="3" l="1"/>
  <c r="U69" i="3" s="1"/>
  <c r="T30" i="3"/>
  <c r="T69" i="3" s="1"/>
  <c r="S30" i="3"/>
  <c r="S69" i="3" s="1"/>
  <c r="R30" i="3"/>
  <c r="R69" i="3" s="1"/>
  <c r="U25" i="3"/>
  <c r="U64" i="3" s="1"/>
  <c r="T25" i="3"/>
  <c r="T64" i="3" s="1"/>
  <c r="S25" i="3"/>
  <c r="S64" i="3" s="1"/>
  <c r="R25" i="3"/>
  <c r="R64" i="3" s="1"/>
  <c r="U22" i="3"/>
  <c r="U59" i="3" s="1"/>
  <c r="T22" i="3"/>
  <c r="T59" i="3" s="1"/>
  <c r="S22" i="3"/>
  <c r="S59" i="3" s="1"/>
  <c r="R22" i="3"/>
  <c r="R59" i="3" s="1"/>
  <c r="U21" i="3"/>
  <c r="U58" i="3" s="1"/>
  <c r="U57" i="3" s="1"/>
  <c r="T21" i="3"/>
  <c r="T58" i="3" s="1"/>
  <c r="T57" i="3" s="1"/>
  <c r="S21" i="3"/>
  <c r="S58" i="3" s="1"/>
  <c r="S57" i="3" s="1"/>
  <c r="R21" i="3"/>
  <c r="R58" i="3" s="1"/>
  <c r="R57" i="3" s="1"/>
  <c r="U20" i="3"/>
  <c r="T20" i="3"/>
  <c r="S20" i="3"/>
  <c r="R20" i="3"/>
  <c r="U15" i="3"/>
  <c r="U54" i="3" s="1"/>
  <c r="T15" i="3"/>
  <c r="T54" i="3" s="1"/>
  <c r="S15" i="3"/>
  <c r="S54" i="3" s="1"/>
  <c r="R15" i="3"/>
  <c r="R54" i="3" s="1"/>
  <c r="U10" i="3"/>
  <c r="U49" i="3" s="1"/>
  <c r="T10" i="3"/>
  <c r="T49" i="3" s="1"/>
  <c r="S10" i="3"/>
  <c r="S49" i="3" s="1"/>
  <c r="R10" i="3"/>
  <c r="R49" i="3" s="1"/>
  <c r="R48" i="3" l="1"/>
  <c r="R47" i="3" s="1"/>
  <c r="R53" i="3"/>
  <c r="R52" i="3" s="1"/>
  <c r="R63" i="3"/>
  <c r="R62" i="3" s="1"/>
  <c r="R68" i="3"/>
  <c r="R67" i="3" s="1"/>
  <c r="S48" i="3"/>
  <c r="S47" i="3" s="1"/>
  <c r="S53" i="3"/>
  <c r="S52" i="3" s="1"/>
  <c r="S63" i="3"/>
  <c r="S62" i="3" s="1"/>
  <c r="S68" i="3"/>
  <c r="S67" i="3" s="1"/>
  <c r="T48" i="3"/>
  <c r="T47" i="3" s="1"/>
  <c r="T53" i="3"/>
  <c r="T52" i="3" s="1"/>
  <c r="T63" i="3"/>
  <c r="T62" i="3" s="1"/>
  <c r="T68" i="3"/>
  <c r="T67" i="3" s="1"/>
  <c r="U48" i="3"/>
  <c r="U47" i="3" s="1"/>
  <c r="U53" i="3"/>
  <c r="U52" i="3" s="1"/>
  <c r="U63" i="3"/>
  <c r="U62" i="3" s="1"/>
  <c r="U68" i="3"/>
  <c r="U67" i="3" s="1"/>
</calcChain>
</file>

<file path=xl/sharedStrings.xml><?xml version="1.0" encoding="utf-8"?>
<sst xmlns="http://schemas.openxmlformats.org/spreadsheetml/2006/main" count="5612" uniqueCount="396">
  <si>
    <t>RENDIMIENTO DEFINITIVO EN EDUCACIÓN REGULAR</t>
  </si>
  <si>
    <t>SEGÚN:  NIVEL EDUCATIVO Y RENDIMIENTO</t>
  </si>
  <si>
    <t>I y II Ciclos</t>
  </si>
  <si>
    <t xml:space="preserve">     Matrícula Final</t>
  </si>
  <si>
    <t xml:space="preserve">     Aprobados</t>
  </si>
  <si>
    <t xml:space="preserve">     Reprobados</t>
  </si>
  <si>
    <t>Escuelas Nocturnas</t>
  </si>
  <si>
    <t>III Ciclo y Educación Diversificada Diurna</t>
  </si>
  <si>
    <t>Académica Diurna</t>
  </si>
  <si>
    <t xml:space="preserve">Técnica Diurna </t>
  </si>
  <si>
    <t>(Cifras Relativas)</t>
  </si>
  <si>
    <t>CUADRO Nº:  1</t>
  </si>
  <si>
    <t>CUADRO Nº:  2</t>
  </si>
  <si>
    <t>Nivel Educativo y Rendimiento</t>
  </si>
  <si>
    <t>Fuente: Departamento de Análisis Estadístico, MEP</t>
  </si>
  <si>
    <t>DEPENDENCIA: PÚBLICA, PRIVADA Y SUBVENCIONADA</t>
  </si>
  <si>
    <t>CUADRO Nº:  3</t>
  </si>
  <si>
    <t>RENDIMIENTO DEFINITIVO EN I Y II CICLOS</t>
  </si>
  <si>
    <t>SEGÚN: AÑO CURSADO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</si>
  <si>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</si>
  <si>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</si>
  <si>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</si>
  <si>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</si>
  <si>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</si>
  <si>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</si>
  <si>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</si>
  <si>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</si>
  <si>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</si>
  <si>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</si>
  <si>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</si>
  <si>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</si>
  <si>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</si>
  <si>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>CUADRO Nº:  4</t>
  </si>
  <si>
    <t>CUADRO Nº:  5</t>
  </si>
  <si>
    <t>RENDIMIENTO DEFINITIVO EN ESCUELAS NOCTURNAS</t>
  </si>
  <si>
    <t>SEGÚN:  NIVEL CURSADO</t>
  </si>
  <si>
    <t>DEPENDENCIA: PÚBLICA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</si>
  <si>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</si>
  <si>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</si>
  <si>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</si>
  <si>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</si>
  <si>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</si>
  <si>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</si>
  <si>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</si>
  <si>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</si>
  <si>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>CUADRO Nº:  6</t>
  </si>
  <si>
    <t>III Ciclo</t>
  </si>
  <si>
    <t>-</t>
  </si>
  <si>
    <t>7º</t>
  </si>
  <si>
    <t>8º</t>
  </si>
  <si>
    <t>9º</t>
  </si>
  <si>
    <t>10º</t>
  </si>
  <si>
    <t>11º</t>
  </si>
  <si>
    <t>12º</t>
  </si>
  <si>
    <t>.</t>
  </si>
  <si>
    <t>CUADRO Nº:  7</t>
  </si>
  <si>
    <t>CUADRO Nº:  8</t>
  </si>
  <si>
    <t>CUADRO Nº:  9</t>
  </si>
  <si>
    <t>CUADRO Nº:  10</t>
  </si>
  <si>
    <t>CUADRO Nº:  11</t>
  </si>
  <si>
    <t>CUADRO Nº:  12</t>
  </si>
  <si>
    <t>CUADRO Nº:  13</t>
  </si>
  <si>
    <t>CUADRO Nº:  14</t>
  </si>
  <si>
    <t>APROBADOS EN I Y II CICLOS</t>
  </si>
  <si>
    <t>POR:  AÑO CURSADO Y SEXO</t>
  </si>
  <si>
    <t>SEGÚN:  ZONA Y DEPENDENCIA</t>
  </si>
  <si>
    <t>Zona y Dependencia</t>
  </si>
  <si>
    <t>T</t>
  </si>
  <si>
    <t>H</t>
  </si>
  <si>
    <t>M</t>
  </si>
  <si>
    <t>Público</t>
  </si>
  <si>
    <t xml:space="preserve">Privado </t>
  </si>
  <si>
    <t>Subvencionado</t>
  </si>
  <si>
    <t>Urbana</t>
  </si>
  <si>
    <t>Rural</t>
  </si>
  <si>
    <t>Simbología: T = Total; H = Hombres; M = Mujeres</t>
  </si>
  <si>
    <t>CUADRO Nº:  15</t>
  </si>
  <si>
    <t>REPROBADOS EN I Y II CICLOS</t>
  </si>
  <si>
    <t>CUADRO Nº:  16</t>
  </si>
  <si>
    <t>SEGÚN:  DIRECCIÓN REGIONAL</t>
  </si>
  <si>
    <t>DEPENDENCIA:  PÚBLICA, PRIVADA Y SUBVENCIONADA</t>
  </si>
  <si>
    <t>Dirección Regional</t>
  </si>
  <si>
    <t>Costa 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</si>
  <si>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</si>
  <si>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</si>
  <si>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</si>
  <si>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</si>
  <si>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</si>
  <si>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</si>
  <si>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</si>
  <si>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</si>
  <si>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</si>
  <si>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</si>
  <si>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</si>
  <si>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</si>
  <si>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</si>
  <si>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</si>
  <si>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</si>
  <si>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</si>
  <si>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</si>
  <si>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</si>
  <si>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</si>
  <si>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</si>
  <si>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</si>
  <si>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</si>
  <si>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</si>
  <si>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</si>
  <si>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</si>
  <si>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</si>
  <si>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</si>
  <si>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Nº:  18</t>
  </si>
  <si>
    <t>CUADRO Nº:  17</t>
  </si>
  <si>
    <t>PORCENTAJE DE APROBACION EN I Y II CICLOS</t>
  </si>
  <si>
    <t>CUADRO Nº:  19</t>
  </si>
  <si>
    <t>PORCENTAJE DE REPROBACION EN I Y II CICLOS</t>
  </si>
  <si>
    <t>CUADRO Nº:  20</t>
  </si>
  <si>
    <t>DEPENDENCIA:  PÚBLICA</t>
  </si>
  <si>
    <t>CUADRO Nº:  22</t>
  </si>
  <si>
    <t>CUADRO Nº:  21</t>
  </si>
  <si>
    <t>CUADRO Nº:  23</t>
  </si>
  <si>
    <t>CUADRO Nº:  24</t>
  </si>
  <si>
    <t>DEPENDENCIA:  PRIVADA</t>
  </si>
  <si>
    <t>CUADRO Nº:  26</t>
  </si>
  <si>
    <t>CUADRO Nº:  25</t>
  </si>
  <si>
    <t>CUADRO Nº:  27</t>
  </si>
  <si>
    <t>CUADRO Nº:  28</t>
  </si>
  <si>
    <t>DEPENDENCIA:  SUBVENCIONADA</t>
  </si>
  <si>
    <t>CUADRO Nº:  29</t>
  </si>
  <si>
    <t>APROBADOS EN ESCUELAS NOCTURNAS</t>
  </si>
  <si>
    <t>POR NIVEL CURSADO Y SEXO</t>
  </si>
  <si>
    <t>SEGÚN DIRECCIÓN REGIONAL</t>
  </si>
  <si>
    <t>DEPENDENCIA PÚBLICA</t>
  </si>
  <si>
    <t>Costa Rica</t>
  </si>
  <si>
    <t>San José  Oeste</t>
  </si>
  <si>
    <t>Simbología: T=Total, H=Hombres, M=Mujeres</t>
  </si>
  <si>
    <t>Fuente: Departamento de Análisis Estadístico, MEP.</t>
  </si>
  <si>
    <t>REPROBADOS EN ESCUELAS NOCTURNAS</t>
  </si>
  <si>
    <t>APROBADOS EN III CICLO Y EDUCACION DIVERSIFICADA, DIURNA Y NOCTURNA</t>
  </si>
  <si>
    <t>REPROBADOS EN III CICLO Y EDUCACION DIVERSIFICADA, DIURNA Y NOCTURNA</t>
  </si>
  <si>
    <t>CUADRO Nº:  34</t>
  </si>
  <si>
    <t>APROBADOS EN III CICLO Y EDUC. DIVERSIFICADA, DIURNA Y NOCTURNA</t>
  </si>
  <si>
    <t>CUADRO Nº:  36</t>
  </si>
  <si>
    <t>REPROBADOS EN III CICLO Y EDUC. DIVERSIFICADA, DIURNA Y NOCTURNA</t>
  </si>
  <si>
    <t>CUADRO Nº:  35</t>
  </si>
  <si>
    <t>PORCENTAJE DE APROBACION EN III CICLO Y EDUC. DIVERSIFICADA, DIURNA Y NOCTURNA</t>
  </si>
  <si>
    <t>Dirección</t>
  </si>
  <si>
    <t>Regional</t>
  </si>
  <si>
    <t>CUADRO Nº:  37</t>
  </si>
  <si>
    <t>PORCENTAJE DE REROBACION EN III CICLO Y EDUC. DIVERSIFICADA, DIURNA Y NOCTURNA</t>
  </si>
  <si>
    <t>CUADRO Nº:  38</t>
  </si>
  <si>
    <t>CUADRO Nº:  40</t>
  </si>
  <si>
    <t>CUADRO Nº:  39</t>
  </si>
  <si>
    <t>CUADRO Nº:  41</t>
  </si>
  <si>
    <t>CUADRO Nº:  42</t>
  </si>
  <si>
    <t>CUADRO Nº:  44</t>
  </si>
  <si>
    <t>CUADRO Nº:  43</t>
  </si>
  <si>
    <t>CUADRO Nº:  45</t>
  </si>
  <si>
    <t>CUADRO Nº:  46</t>
  </si>
  <si>
    <t>CUADRO Nº:  47</t>
  </si>
  <si>
    <t>CUADRO Nº:  48</t>
  </si>
  <si>
    <t>APROBADOS EN III CICLO Y EDUCACION DIVERSIFICADA, ACADEMICA DIURNA</t>
  </si>
  <si>
    <t>CUADRO Nº:  49</t>
  </si>
  <si>
    <t>REPROBADOS EN III CICLO Y EDUCACION DIVERSIFICADA, ACADEMICA DIURNA</t>
  </si>
  <si>
    <t>CUADRO Nº:  50</t>
  </si>
  <si>
    <t xml:space="preserve">APROBADOS EN III CICLO Y EDUC. DIVERSIFICADA, ACADEMICA DIURNA </t>
  </si>
  <si>
    <t>CUADRO Nº:  52</t>
  </si>
  <si>
    <t>REPROBADOS EN III CICLO Y EDUC. DIVERSIFICADA, ACADEMICA DIURNA</t>
  </si>
  <si>
    <t>CUADRO Nº:  51</t>
  </si>
  <si>
    <t>PORCENTAJE DE APROBACION EN III CICLO Y EDUC. DIVERSIFICADA, ACADEMICA DIURNA</t>
  </si>
  <si>
    <t>CUADRO Nº:  53</t>
  </si>
  <si>
    <t>PORCENTAJE DE REROBACION EN III CICLO Y EDUC. DIVERSIFICADA, ACADEMICA DIURNA</t>
  </si>
  <si>
    <t>CUADRO Nº:  54</t>
  </si>
  <si>
    <t xml:space="preserve">APROBADOS EN III CICLO Y EDUCACION DIVERSIFICADA, TECNICA DIURNA </t>
  </si>
  <si>
    <t>CUADRO Nº:  55</t>
  </si>
  <si>
    <t>REPROBADOS EN III CICLO Y EDUCACION DIVERSIFICADA, TECNICA DIURNA</t>
  </si>
  <si>
    <t>CUADRO Nº:  56</t>
  </si>
  <si>
    <t xml:space="preserve">APROBADOS EN III CICLO Y EDUC. DIVERSIFICADA, TECNICA DIURNA </t>
  </si>
  <si>
    <t>CUADRO Nº:  58</t>
  </si>
  <si>
    <t>REPROBADOS EN III CICLO Y EDUC. DIVERSIFICADA, TECNICA DIURNA</t>
  </si>
  <si>
    <t>CUADRO Nº:  57</t>
  </si>
  <si>
    <t>PORCENTAJE DE APROBACION EN III CICLO Y EDUC. DIVERSIFICADA, TECNICA DIURNA</t>
  </si>
  <si>
    <t>CUADRO Nº:  59</t>
  </si>
  <si>
    <t>PORCENTAJE DE REROBACION EN III CICLO Y EDUC. DIVERSIFICADA, TECNICA  DIURNA</t>
  </si>
  <si>
    <t>CUADRO Nº:  60</t>
  </si>
  <si>
    <t>APROBADOS EN III CICLO Y EDUCACION DIVERSIFICADA, ACADEMICA NOCTURNA</t>
  </si>
  <si>
    <t>CUADRO Nº:  61</t>
  </si>
  <si>
    <t>REPROBADOS EN III CICLO Y EDUCACION DIVERSIFICADA, ACADEMICA NOCTURNA</t>
  </si>
  <si>
    <t>CUADRO Nº:  62</t>
  </si>
  <si>
    <t>APROBADOS EN III CICLO Y EDUC. DIVERSIFICADA, ACADEMICA NOCTURNA</t>
  </si>
  <si>
    <t>Sula</t>
  </si>
  <si>
    <t>CUADRO Nº:  64</t>
  </si>
  <si>
    <t>REPROBADOS EN III CICLO Y EDUC. DIVERSIFICADA, ACADEMICA NOCTURNA</t>
  </si>
  <si>
    <t>CUADRO Nº:  63</t>
  </si>
  <si>
    <t>PORCENTAJE DE APROBACION EN III CICLO Y EDUC. DIVERSIFICADA, ACADEMICA NOCTURNA</t>
  </si>
  <si>
    <t>CUADRO Nº:  65</t>
  </si>
  <si>
    <t>PORCENTAJE DE REROBACION EN III CICLO Y EDUC. DIVERSIFICADA, ACADEMICA NOCTURNA</t>
  </si>
  <si>
    <t>CUADRO Nº:  66</t>
  </si>
  <si>
    <t>APROBADOS EN III CICLO Y EDUCACION DIVERSIFICADA, TECNICA NOCTURNA</t>
  </si>
  <si>
    <t>CUADRO Nº:  67</t>
  </si>
  <si>
    <t>REPROBADOS EN III CICLO Y EDUCACION DIVERSIFICADA, TECNICA NOCTURNA</t>
  </si>
  <si>
    <t>CUADRO Nº:  68</t>
  </si>
  <si>
    <t>APROBADOS EN III CICLO Y EDUC. DIVERSIFICADA, TECNICA NOCTURNA</t>
  </si>
  <si>
    <t>TOTAL</t>
  </si>
  <si>
    <t>Zona Norte Norte</t>
  </si>
  <si>
    <t>Gruápiles</t>
  </si>
  <si>
    <t>CUADRO Nº:  70</t>
  </si>
  <si>
    <t>REPROBADOS EN III CICLO Y EDUC. DIVERSIFICADA, TECNICA NOCTURNA</t>
  </si>
  <si>
    <t>CUADRO Nº:  69</t>
  </si>
  <si>
    <t>PORCENTAJE DE APROBACION EN III CICLO Y EDUC. DIVERSIFICADA, TECNICA NOCTURNA</t>
  </si>
  <si>
    <t>CUADRO Nº:  71</t>
  </si>
  <si>
    <t>PORCENTAJE DE REROBACION EN III CICLO Y EDUC. DIVERSIFICADA, TECNICA NOCTURNA</t>
  </si>
  <si>
    <t>Serie Histórica</t>
  </si>
  <si>
    <t>III Ciclo y  Educación Diversificada, Diurna y Nocturna</t>
  </si>
  <si>
    <t>III Ciclo y Educación Diversificada, Académica Diurna</t>
  </si>
  <si>
    <t>III Ciclo y Educación Diversificada, Técnica Diurna</t>
  </si>
  <si>
    <t>III Ciclo y Educación Diversificada, Académica Nocturna</t>
  </si>
  <si>
    <t>III Ciclo y Educación Diversificada, Técnica Nocturna</t>
  </si>
  <si>
    <t>Portada</t>
  </si>
  <si>
    <t>Funcionarios que participaron en la publicación</t>
  </si>
  <si>
    <t>Cuadros Estadísticos:</t>
  </si>
  <si>
    <t>CONTENIDO</t>
  </si>
  <si>
    <t>INDICE</t>
  </si>
  <si>
    <t>Para ir al cuadro dar clik en la celda</t>
  </si>
  <si>
    <t>PORTADA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</si>
  <si>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</si>
  <si>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</si>
  <si>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</si>
  <si>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</si>
  <si>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</si>
  <si>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</si>
  <si>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</si>
  <si>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</si>
  <si>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</si>
  <si>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</si>
  <si>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</si>
  <si>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</si>
  <si>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</si>
  <si>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</si>
  <si>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</si>
  <si>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</si>
  <si>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</si>
  <si>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</si>
  <si>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</si>
  <si>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</si>
  <si>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</si>
  <si>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</si>
  <si>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</si>
  <si>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</si>
  <si>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</si>
  <si>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</si>
  <si>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</si>
  <si>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</si>
  <si>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</si>
  <si>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</si>
  <si>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</si>
  <si>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</si>
  <si>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</si>
  <si>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</si>
  <si>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</si>
  <si>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</si>
  <si>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</si>
  <si>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</si>
  <si>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</si>
  <si>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</si>
  <si>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</si>
  <si>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</si>
  <si>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</si>
  <si>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</si>
  <si>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</si>
  <si>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</si>
  <si>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</si>
  <si>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</si>
  <si>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</si>
  <si>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</si>
  <si>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</si>
  <si>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</si>
  <si>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</si>
  <si>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</si>
  <si>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</si>
  <si>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</si>
  <si>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</si>
  <si>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</si>
  <si>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</si>
  <si>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</si>
  <si>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</si>
  <si>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</si>
  <si>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</si>
  <si>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</si>
  <si>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</si>
  <si>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</si>
  <si>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</si>
  <si>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</si>
  <si>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</si>
  <si>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</si>
  <si>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</si>
  <si>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</si>
  <si>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</si>
  <si>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</si>
  <si>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c1-c15</t>
  </si>
  <si>
    <t>c16-c31</t>
  </si>
  <si>
    <t>c32-c33</t>
  </si>
  <si>
    <t>c34-c49</t>
  </si>
  <si>
    <t>c50-c55</t>
  </si>
  <si>
    <t>c62-c67</t>
  </si>
  <si>
    <t>c68-c73</t>
  </si>
  <si>
    <t>c56-c61</t>
  </si>
  <si>
    <t xml:space="preserve">RENDIMIENTO DEFINITIVO EN III CICLO Y EDUCACION </t>
  </si>
  <si>
    <t>DIVERSIFICADA, DIURNA Y NOCTURNA</t>
  </si>
  <si>
    <t>DIVERSIFICADA</t>
  </si>
  <si>
    <t>DIVERSIFICADA,  ACADEMICA DIURNA</t>
  </si>
  <si>
    <t>DIVERSIFICADA,  TECNICA DIURNA</t>
  </si>
  <si>
    <t>DIVERSIFICADA, ACADEMICA NOCTURNA</t>
  </si>
  <si>
    <t>DIVERSIFICADA, TECNICA NOCTURNA</t>
  </si>
  <si>
    <t>CUADRO Nº:  30</t>
  </si>
  <si>
    <t>CUADRO Nº:  31</t>
  </si>
  <si>
    <t>CUADRO Nº 32</t>
  </si>
  <si>
    <t>CUADRO Nº:  72</t>
  </si>
  <si>
    <t>CUADRO Nº:  73</t>
  </si>
  <si>
    <t>CUADRO Nº 33</t>
  </si>
  <si>
    <t>PERIODO: 2000 - 2019</t>
  </si>
  <si>
    <t>PERIODO: 2010 - 2019</t>
  </si>
  <si>
    <t>AÑO:  2019</t>
  </si>
  <si>
    <t>AÑO 2019</t>
  </si>
  <si>
    <t>RENDIMIENTO DEFINITIVO EN EDUCACIÓN REGULAR, SEGÚN  NIVEL DE ENSEÑANZA, DEPENDENCIA: PÚBLICA, PRIVADA Y SUBVENCIONADA, PERIODO 2000-2019</t>
  </si>
  <si>
    <t>RENDIMIENTO DEFINITIVO EN EDUCACIÓN REGULAR, SEGÚN  NIVEL DE ENSEÑANZA, DEPENDENCIA: PÚBLICA, PRIVADA Y SUBVENCIONADA, PERIODO 2000-2019  (CIFRAS RELATIVAS)</t>
  </si>
  <si>
    <t>RENDIMIENTO DEFINITIVO EN I Y II CICLOS, SEGÚN AÑO CURSADO, DEPENDENCIA: PÚBLICA, PRIVADA Y SUBVENCIONADA, PERIODO 2000-2019</t>
  </si>
  <si>
    <t>RENDIMIENTO DEFINITIVO EN I Y II CICLOS, SEGÚN AÑO CURSADO, DEPENDENCIA: PÚBLICA, PRIVADA Y SUBVENCIONADA, PERIODO 2000-2019 (CIFRAS RELATIVAS)</t>
  </si>
  <si>
    <t>RENDIMIENTO DEFINITIVO EN ESCUELAS NOCTURNAS, SEGÚN NIVEL CURSADO, PERIODO 2000-2019</t>
  </si>
  <si>
    <t>RENDIMIENTO DEFINITIVO EN III CICLO Y EDUCACIÓN DIVERSIFICADA, DIURNA Y NOCTURNA, POR RAMAS EDUCATIVAS, SEGÚN CICLO Y AÑO CURSADO, DEPENDENCIA: PÚBLICA, PRIVADA Y SUBVENCIONADA, PERIODO 2010-2019</t>
  </si>
  <si>
    <t>RENDIMIENTO DEFINITIVO EN III CICLO Y EDUCACIÓN DIVERSIFICADA, DIURNA Y NOCTURNA, POR RAMAS EDUCATIVAS, SEGÚN CICLO Y AÑO CURSADO, DEPENDENCIA: PÚBLICA, PRIVADA Y SUBVENCIONADA, PERIODO 2010-2019  (CIFRAS RELATIVAS)</t>
  </si>
  <si>
    <t xml:space="preserve">RENDIMIENTO DEFINITIVO EN III CICLO Y EDUCACIÓN DIVERSIFICADA ACADEMICA DIURNA, SEGÚN CICLO Y AÑO CURSADO, DEPENDENCIA: PÚBLICA, PRIVADA Y SUBVENCIONADA, PERIODO 2010-2019  </t>
  </si>
  <si>
    <t xml:space="preserve">RENDIMIENTO DEFINITIVO EN III CICLO Y EDUCACIÓN DIVERSIFICADA ACADÉMICA DIURNA, SEGÚN CICLO Y AÑO CURSADO, DEPENDENCIA: PÚBLICA, PRIVADA Y SUBVENCIONADA, PERIODO 2010-2019 (CIFRAS RELATIVAS) </t>
  </si>
  <si>
    <t xml:space="preserve">RENDIMIENTO DEFINITIVO EN III CICLO Y EDUCACIÓN DIVERSIFICADA TÉCNICA DIURNA, SEGÚN CICLO Y AÑO CURSADO, DEPENDENCIA: PÚBLICA, PRIVADA Y SUBVENCIONADA, PERIODO 2010-2019  </t>
  </si>
  <si>
    <t xml:space="preserve">RENDIMIENTO DEFINITIVO EN III CICLO Y EDUCACIÓN DIVERSIFICADA TÉCNICA DIURNA, SEGÚN CICLO Y AÑO CURSADO, DEPENDENCIA: PÚBLICA, PRIVADA Y SUBVENCIONADA, PERIODO 2010-2019 (CIFRAS RELATIVAS) </t>
  </si>
  <si>
    <t xml:space="preserve">RENDIMIENTO DEFINITIVO EN III CICLO Y EDUCACIÓN DIVERSIFICADA ACADEMICA NOCTURNA, SEGÚN CICLO Y AÑO CURSADO, DEPENDENCIA: PÚBLICA, PRIVADA Y SUBVENCIONADA, PERIODO 2010-2019  </t>
  </si>
  <si>
    <t xml:space="preserve">RENDIMIENTO DEFINITIVO EN III CICLO Y EDUCACIÓN DIVERSIFICADA ACADÉMICA NOCTURNA, SEGÚN CICLO Y AÑO CURSADO, DEPENDENCIA: PÚBLICA, PRIVADA Y SUBVENCIONADA, PERIODO 2010-2019 (CIFRAS RELATIVAS) </t>
  </si>
  <si>
    <t xml:space="preserve">RENDIMIENTO DEFINITIVO EN III CICLO Y EDUCACIÓN DIVERSIFICADA TÉCNICA NOCTURNA, SEGÚN CICLO Y AÑO CURSADO, DEPENDENCIA: PÚBLICA, PRIVADA Y SUBVENCIONADA, PERIODO 2010-2019  </t>
  </si>
  <si>
    <t xml:space="preserve">RENDIMIENTO DEFINITIVO EN III CICLO Y EDUCACIÓN DIVERSIFICADA TÉCNICA NOCTURNA, SEGÚN CICLO Y AÑO CURSADO, DEPENDENCIA: PÚBLICA, PRIVADA Y SUBVENCIONADA, PERIODO 2010-2019 (CIFRAS RELATIVAS) </t>
  </si>
  <si>
    <t>APROBADOS EN I Y II CICLOS, POR AÑO CURSADO Y SEXO, SEGÚN ZONA Y DEPENDENCIA, AÑO 2019</t>
  </si>
  <si>
    <t>REPROBADOS EN I Y II CICLOS, POR AÑO CURSADO Y SEXO, SEGÚN ZONA Y DEPENDENCIA, AÑO 2019</t>
  </si>
  <si>
    <t>APROBADOS EN I Y II CICLOS, POR AÑO CURSADO Y SEXO, SEGÚN DIRECCIÓN REGIONAL, DEPENDENCIA: PÚBLICA, PRIVADA Y SUBVENCIONADA, AÑO 2019</t>
  </si>
  <si>
    <t>PORCENTAJE DE APROBACIÓN EN I Y II CICLOS, POR AÑO CURSADO Y SEXO, SEGÚN DIRECCIÓN REGIONAL, DEPENDENCIA: PÚBLICA, PRIVADA Y SUBVENCIONADA, AÑO 2019</t>
  </si>
  <si>
    <t>REPROBADOS EN I Y II CICLOS, POR AÑO CURSADO Y SEXO, SEGÚN DIRECCIÓN REGIONAL, DEPENDENCIA: PÚBLICA, PRIVADA Y SUBVENCIONADA,AÑO 2019</t>
  </si>
  <si>
    <t>PORCENTAJE DE REPROBACIÓN EN I Y II CICLOS, POR AÑO CURSADO Y SEXO, SEGÚN DIRECCIÓN REGIONAL, DEPENDENCIA: PÚBLICA, PRIVADA Y SUBVENCIONADA, AÑO 2019</t>
  </si>
  <si>
    <t>APROBADOS EN I Y II CICLOS, POR AÑO CURSADO Y SEXO, SEGÚN DIRECCIÓN REGIONAL, DEPENDENCIA PÚBLICA, AÑO 2019</t>
  </si>
  <si>
    <t>PORCENTAJE EN APROBACIÓN EN I Y II CICLOS, POR AÑO CURSADO Y SEXO, SEGÚN DIRECCIÓN REGIONAL, DEPENDENCIA PÚBLICA, AÑO 2019</t>
  </si>
  <si>
    <t>REPORBADOS EN I Y II CICLOS, POR AÑO CURSADO Y SEXO, SEGÚN DIRECCIÓN REGIONAL, DEPENDENCIA PÚBLICA, AÑO 2019</t>
  </si>
  <si>
    <t>PORCENTAJE EN REPORBACIÓN EN I Y II CICLOS, POR AÑO CURSADO Y SEXO, SEGÚN DIRECCIÓN REGIONAL, DEPENDENCIA PÚBLICA, AÑO 2019</t>
  </si>
  <si>
    <t>APROBADOS EN I Y II CICLOS, POR AÑO CURSADO Y SEXO, SEGÚN DIRECCIÓN REGIONAL, DEPENDENCIA PRIVADA, AÑO 2019</t>
  </si>
  <si>
    <t>PORCENTAJE EN APROBACIÓN EN I Y II CICLOS, POR AÑO CURSADO Y SEXO, SEGÚN DIRECCIÓN REGIONAL, DEPENDENCIA PRIVADA, AÑO 2019</t>
  </si>
  <si>
    <t>REPORBADOS EN I Y II CICLOS, POR AÑO CURSADO Y SEXO, SEGÚN DIRECCIÓN REGIONAL, DEPENDENCIA PRIVADA, AÑO 2019</t>
  </si>
  <si>
    <t>PORCENTAJE EN REPORBACIÓN EN I Y II CICLOS, POR AÑO CURSADO Y SEXO, SEGÚN DIRECCIÓN REGIONAL, DEPENDENCIA PRIVADA, AÑO 2019</t>
  </si>
  <si>
    <t>APROBADOS EN I Y II CICLOS, POR AÑO CURSADO Y SEXO, SEGÚN DIRECCIÓN REGIONAL, DEPENDENCIA SUBVENCIONADA, AÑO 2019</t>
  </si>
  <si>
    <t>REPORBADOS EN I Y II CICLOS, POR AÑO CURSADO Y SEXO, SEGÚN DIRECCIÓN REGIONAL, DEPENDENCIA SUBVENCIONADA, AÑO 2019</t>
  </si>
  <si>
    <t>APROBADOS EN ESCUELAS NOCTURNAS, POR NIVEL CURSADO Y SEXO, SEGÚN DIRECCIÓN REGIONAL,  DEPENDENCIA PÚBLICA, AÑO 2019</t>
  </si>
  <si>
    <t>REPROBADOS EN ESCUELAS NOCTURNAS, POR NIVEL CURSADO Y SEXO, SEGÚN DIRECCIÓN REGIONAL, DEPENDENCIA PÚBLICA, AÑO 2019</t>
  </si>
  <si>
    <t>APROBADOS EN III CICLO Y EDUCACIÓN DIVERSIFICADA DIURNA Y NOCTURNA, POR AÑO CURSADO Y SEXO, SEGÚN ZONA Y DEPENDENCIA, AÑO 2019</t>
  </si>
  <si>
    <t>REPROBADOS EN III CICLO Y EDUCACIÓN DIVERSIFICADA DIURNA Y NOCTURNA, POR AÑO CURSADO Y SEXO, SEGÚN ZONA Y DEPENDENCIA, AÑO 2019</t>
  </si>
  <si>
    <t>APROBADOS EN III CICLO Y EDUCACIÓN DIVERSIFICADA DIURNA Y NOCTURNA, POR AÑO CURSADO Y SEXO, SEGÚN DIRECCIÓN REGIONAL, DEPENDENCIA: PÚBLICA, PRIVADA Y SUBVENCIONADA, AÑO 2019</t>
  </si>
  <si>
    <t>PORCENTAJE DE APROBACIÓN EN III CICLO Y EDUCACIÓN DIVERSIFICADA DIURNA Y NOCTURNA, POR AÑO CURSADO Y SEXO, SEGÚN DIRECCIÓN REGIONAL, DEPENDENCIA: PÚBLICA, PRIVADA Y SUBVENCIONADA, AÑO 2019</t>
  </si>
  <si>
    <t>REPROBADOS EN III CICLO Y EDUCACIÓN DIVERSIFICADA DIURNA Y NOCTURNA, POR AÑO CURSADO Y SEXO, SEGÚN DIRECCIÓN REGIONAL, DEPENDENCIA: PÚBLICA, PRIVADA Y SUBVENCIONADA, AÑO 2019</t>
  </si>
  <si>
    <t>PORCENTAJE A REPROBACIÓN EN III CICLO Y EDUCACIÓN DIVERSIFICADA DIURNA Y NOCTURNA, POR AÑO CURSADO Y SEXO, SEGÚN DIRECCIÓN REGIONAL, DEPENDENCIA: PÚBLICA, PRIVADA Y SUBVENCIONADA, AÑO 2019</t>
  </si>
  <si>
    <t>APROBADOS EN III CICLO Y EDUCACIÓN DIVERSIFICADA DIURNA Y NOCTURNA, POR AÑO CURSADO Y SEXO, SEGÚN DIRECCIÓN REGIONAL, DEPENDENCIA PÚBLICA,  AÑO 2019</t>
  </si>
  <si>
    <t>PORCENTAJE DE APROBACIÓN EN III CICLO Y EDUCACIÓN DIVERSIFICADA DIURNA Y NOCTURNA, POR AÑO CURSADO Y SEXO, SEGÚN DIRECCIÓN REGIONAL, DEPENDENCIA: PÚBLICA,  AÑO 2019</t>
  </si>
  <si>
    <t>REPROBADOS EN III CICLO Y EDUCACIÓN DIVERSIFICADA DIURNA Y NOCTURNA, POR AÑO CURSADO Y SEXO, SEGÚN DIRECCIÓN REGIONAL, DEPENDENCIA: PÚBLICA, AÑO 2019</t>
  </si>
  <si>
    <t>PORCENTAJE A REPROBACIÓN EN III CICLO Y EDUCACIÓN DIVERSIFICADA DIURNA Y NOCTURNA, POR AÑO CURSADO Y SEXO, SEGÚN DIRECCIÓN REGIONAL, DEPENDENCIA: PÚBLICA,  AÑO 2019</t>
  </si>
  <si>
    <t>APROBADOS EN III CICLO Y EDUCACIÓN DIVERSIFICADA DIURNA Y NOCTURNA , POR AÑO CURSADO Y SEXO, SEGÚN DIRECCIÓN REGIONAL, DEPENDENCIA PRIVADA, AÑO 2019</t>
  </si>
  <si>
    <t>PORCENTAJE DE APROBACIÓN EN III CICLO Y EDUCACIÓN DIVERSIFICADA DIURNA Y NOCTURNA, POR AÑO CURSADO Y SEXO, SEGÚN DIRECCIÓN REGIONAL, DEPENDENCIA PRIVADA,  AÑO 2019</t>
  </si>
  <si>
    <t>REPROBADOS EN III CICLO Y EDUCACIÓN DIVERSIFICADA DIURNA Y NOCTURNA , POR AÑO CURSADO Y SEXO, SEGÚN DIRECCIÓN REGIONAL, DEPENDENCIA PRIVADA, AÑO 2019</t>
  </si>
  <si>
    <t>PORCENTAJE DE REPROBACIÓN EN III CICLO Y EDUCACIÓN DIVERSIFICADA DIURNA Y NOCTURNA, POR AÑO CURSADO Y SEXO, SEGÚN DIRECCIÓN REGIONAL, DEPENDENCIA PRIVADA,  AÑO 2019</t>
  </si>
  <si>
    <t>APROBADOS EN III CICLO Y EDUCACIÓN DIVERSIFICADA DIURNA Y NOCTURNA , POR AÑO CURSADO Y SEXO, SEGÚN DIRECCIÓN REGIONAL, DEPENDENCIA SUBVENCIONADA, AÑO 2019</t>
  </si>
  <si>
    <t>REPROBADOS EN III CICLO Y EDUCACIÓN DIVERSIFICADA DIURNA Y NOCTURNA , POR AÑO CURSADO Y SEXO, SEGÚN DIRECCIÓN REGIONAL, DEPENDENCIA SUBVENCIONADA, AÑO 2019</t>
  </si>
  <si>
    <t>APROBADOS EN III CICLO Y EDUCACIÓN DIVERSIFICADA, ACADÉMICA DIURNA , POR AÑO CURSADO Y SEXO, SEGÚN ZONA Y DEPENDENCIA, AÑO 2019</t>
  </si>
  <si>
    <t>REPROBADOS EN III CICLO Y EDUCACIÓN DIVERSIFICADA ACADÉMICA DIURNA , POR AÑO CURSADO Y SEXO, SEGÚN ZONA Y DEPENDENCIA, AÑO 2019</t>
  </si>
  <si>
    <t>APROBADOS EN III CICLO Y EDUCACIÓN DIVERSIFICADA, ACADÉMICA DIURNA , POR AÑO CURSADO Y SEXO, SEGÚN DIRECCIÓN REGIONAL, DEPENDENCIA: PÚBLICA, PRIVADA Y SUBVENCIONADA,  AÑO 2019</t>
  </si>
  <si>
    <t>PORCENTAJE DE APROBACIÓN EN III CICLO Y EDUCACIÓN DIVERSIFICADA, ACADÉMICA DIURNA , POR AÑO CURSADO Y SEXO, SEGÚN DIRECCIÓN REGIONAL, DEPENDENCIA: PÚBLICA, PRIVADA Y SUBVENCIONADA,  AÑO 2019</t>
  </si>
  <si>
    <t>REPROBADOS EN III CICLO Y EDUCACIÓN DIVERSIFICADA, ACADÉMICA DIURNA , POR AÑO CURSADO Y SEXO, SEGÚN DIRECCIÓN REGIONAL, DEPENDENCIA: PÚBLICA, PRIVADA Y SUBVENCIONADA,  AÑO 2019</t>
  </si>
  <si>
    <t>PORCENTAJE DE REPROBACIÓN EN III CICLO Y EDUCACIÓN DIVERSIFICADA, ACADÉMICA DIURNA , POR AÑO CURSADO Y SEXO, SEGÚN DIRECCIÓN REGIONAL, DEPENDENCIA: PÚBLICA, PRIVADA Y SUBVENCIONADA,  AÑO 2019</t>
  </si>
  <si>
    <t>APROBADOS EN III CICLO Y EDUCACIÓN DIVERSIFICADA, TÉCNICA DIURNA , POR AÑO CURSADO Y SEXO, SEGÚN ZONA Y DEPENDENCIA, AÑO 2019</t>
  </si>
  <si>
    <t>REPROBADOS EN III CICLO Y EDUCACIÓN DIVERSIFICADA TÉCNICA DIURNA , POR AÑO CURSADO Y SEXO, SEGÚN ZONA Y DEPENDENCIA, AÑO 2019</t>
  </si>
  <si>
    <t>APROBADOS EN III CICLO Y EDUCACIÓN DIVERSIFICADA, TÉNICA DIURNA , POR AÑO CURSADO Y SEXO, SEGÚN DIRECCIÓN REGIONAL, DEPENDENCIA: PÚBLICA, PRIVADA Y SUBVENCIONADA,  AÑO 2019</t>
  </si>
  <si>
    <t>PORCENTAJE DE APROBACIÓN EN III CICLO Y EDUCACIÓN DIVERSIFICADA, TÉCNICA DIURNA , POR AÑO CURSADO Y SEXO, SEGÚN DIRECCIÓN REGIONAL, DEPENDENCIA: PÚBLICA, PRIVADA Y SUBVENCIONADA,  AÑO 2019</t>
  </si>
  <si>
    <t>REPROBADOS EN III CICLO Y EDUCACIÓN DIVERSIFICADA, TÉCNICA DIURNA , POR AÑO CURSADO Y SEXO, SEGÚN DIRECCIÓN REGIONAL, DEPENDENCIA: PÚBLICA, PRIVADA Y SUBVENCIONADA,  AÑO 2019</t>
  </si>
  <si>
    <t>PORCENTAJE DE REPROBACIÓN EN III CICLO Y EDUCACIÓN DIVERSIFICADA, TÉCNICA DIURNA , POR AÑO CURSADO Y SEXO, SEGÚN DIRECCIÓN REGIONAL, DEPENDENCIA: PÚBLICA, PRIVADA Y SUBVENCIONADA,  AÑO 2019</t>
  </si>
  <si>
    <t>APROBADOS EN III CICLO Y EDUCACIÓN DIVERSIFICADA, ACADÉMICA NOCTURNA , POR AÑO CURSADO Y SEXO, SEGÚN ZONA Y DEPENDENCIA, AÑO 2019</t>
  </si>
  <si>
    <t>REPROBADOS EN III CICLO Y EDUCACIÓN DIVERSIFICADA ACADÉMICA NOCTURNA , POR AÑO CURSADO Y SEXO, SEGÚN ZONA Y DEPENDENCIA, AÑO 2019</t>
  </si>
  <si>
    <t>APROBADOS EN III CICLO Y EDUCACIÓN DIVERSIFICADA, ACADÉMICA NOCTURNA , POR AÑO CURSADO Y SEXO, SEGÚN DIRECCIÓN REGIONAL, DEPENDENCIA: PÚBLICA, PRIVADA Y SUBVENCIONADA,  AÑO 2019</t>
  </si>
  <si>
    <t>PORCENTAJE DE APROBACIÓN EN III CICLO Y EDUCACIÓN DIVERSIFICADA, ACADÉMICA NOCTURNA , POR AÑO CURSADO Y SEXO, SEGÚN DIRECCIÓN REGIONAL, DEPENDENCIA: PÚBLICA, PRIVADA Y SUBVENCIONADA,  AÑO 2019</t>
  </si>
  <si>
    <t>REPROBADOS EN III CICLO Y EDUCACIÓN DIVERSIFICADA, ACADÉMICA NOCTURNA , POR AÑO CURSADO Y SEXO, SEGÚN DIRECCIÓN REGIONAL, DEPENDENCIA: PÚBLICA, PRIVADA Y SUBVENCIONADA,  AÑO 2019</t>
  </si>
  <si>
    <t>PORCENTAJE DE REPROBACIÓN EN III CICLO Y EDUCACIÓN DIVERSIFICADA, ACADÉMICA NOCTURNA , POR AÑO CURSADO Y SEXO, SEGÚN DIRECCIÓN REGIONAL, DEPENDENCIA: PÚBLICA, PRIVADA Y SUBVENCIONADA,  AÑO 2019</t>
  </si>
  <si>
    <t>APROBADOS EN III CICLO Y EDUCACIÓN DIVERSIFICADA, TÉCNICA NOCTURNA , POR AÑO CURSADO Y SEXO, SEGÚN ZONA Y DEPENDENCIA, AÑO 2019</t>
  </si>
  <si>
    <t>REPROBADOS EN III CICLO Y EDUCACIÓN DIVERSIFICADA TÉCNICA NOCTURNA , POR AÑO CURSADO Y SEXO, SEGÚN ZONA Y DEPENDENCIA, AÑO 2019</t>
  </si>
  <si>
    <t>APROBADOS EN III CICLO Y EDUCACIÓN DIVERSIFICADA, TÉNICA NOCTURNA , POR AÑO CURSADO Y SEXO, SEGÚN DIRECCIÓN REGIONAL, DEPENDENCIA: PÚBLICA, PRIVADA Y SUBVENCIONADA,  AÑO 2019</t>
  </si>
  <si>
    <t>PORCENTAJE DE APROBACIÓN EN III CICLO Y EDUCACIÓN DIVERSIFICADA, TÉCNICA NOCTURNA , POR AÑO CURSADO Y SEXO, SEGÚN DIRECCIÓN REGIONAL, DEPENDENCIA: PÚBLICA, PRIVADA Y SUBVENCIONADA,  AÑO 2019</t>
  </si>
  <si>
    <t>REPROBADOS EN III CICLO Y EDUCACIÓN DIVERSIFICADA, TÉCNICA NOCTURNA , POR AÑO CURSADO Y SEXO, SEGÚN DIRECCIÓN REGIONAL, DEPENDENCIA: PÚBLICA, PRIVADA Y SUBVENCIONADA,  AÑO 2019</t>
  </si>
  <si>
    <t>PORCENTAJE DE REPROBACIÓN EN III CICLO Y EDUCACIÓN DIVERSIFICADA, TÉCNICA NOCTURNA , POR AÑO CURSADO Y SEXO, SEGÚN DIRECCIÓN REGIONAL, DEPENDENCIA: PÚBLICA, PRIVADA Y SUBVENCIONADA, 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</si>
</sst>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General_)"/>
    <numFmt numFmtId="165" formatCode="0.0"/>
    <numFmt numFmtId="166" formatCode="_(* #.##0.00_);_(* \(#.##0.00\);_(* &quot;-&quot;??_);_(@_)"/>
    <numFmt numFmtId="167" formatCode="0.0_)"/>
  </numFmts>
  <fonts count="33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0"/>
      <name val="Times New Roman"/>
      <family val="1"/>
    </font>
    <font>
      <sz val="10"/>
      <name val="Courier"/>
      <family val="3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Arial Narrow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name val="Trebuchet MS"/>
      <family val="2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Book Antiqua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name val="Times New Roman"/>
      <family val="1"/>
    </font>
    <font>
      <i/>
      <sz val="11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8"/>
      <color rgb="FFFFFF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13">
    <xf numFmtId="0" fontId="0" fillId="0" borderId="0"/>
    <xf numFmtId="0" fontId="1" fillId="0" borderId="0"/>
    <xf numFmtId="164" fontId="3" fillId="0" borderId="0"/>
    <xf numFmtId="1" fontId="10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58">
    <xf numFmtId="0" fontId="0" fillId="0" borderId="0" xfId="0"/>
    <xf numFmtId="164" fontId="4" fillId="0" borderId="1" xfId="2" applyFont="1" applyBorder="1" applyAlignment="1" applyProtection="1">
      <alignment horizontal="center" vertical="center"/>
    </xf>
    <xf numFmtId="164" fontId="4" fillId="0" borderId="1" xfId="2" applyFont="1" applyBorder="1" applyAlignment="1" applyProtection="1">
      <alignment horizontal="center" vertical="center" wrapText="1"/>
    </xf>
    <xf numFmtId="1" fontId="4" fillId="0" borderId="1" xfId="2" applyNumberFormat="1" applyFont="1" applyBorder="1" applyAlignment="1">
      <alignment vertical="center"/>
    </xf>
    <xf numFmtId="164" fontId="4" fillId="0" borderId="0" xfId="2" applyFont="1" applyAlignment="1">
      <alignment vertical="center"/>
    </xf>
    <xf numFmtId="164" fontId="11" fillId="0" borderId="0" xfId="2" applyFont="1" applyAlignment="1">
      <alignment vertical="center"/>
    </xf>
    <xf numFmtId="164" fontId="4" fillId="0" borderId="0" xfId="2" applyFont="1" applyBorder="1" applyAlignment="1" applyProtection="1">
      <alignment horizontal="center" vertical="center"/>
    </xf>
    <xf numFmtId="1" fontId="4" fillId="0" borderId="0" xfId="2" applyNumberFormat="1" applyFont="1" applyBorder="1" applyAlignment="1">
      <alignment vertical="center"/>
    </xf>
    <xf numFmtId="164" fontId="5" fillId="0" borderId="0" xfId="2" applyFont="1" applyAlignment="1">
      <alignment vertical="center"/>
    </xf>
    <xf numFmtId="164" fontId="2" fillId="0" borderId="0" xfId="2" applyFont="1" applyAlignment="1">
      <alignment vertical="center"/>
    </xf>
    <xf numFmtId="164" fontId="6" fillId="0" borderId="0" xfId="2" applyFont="1" applyAlignment="1" applyProtection="1">
      <alignment horizontal="left" vertical="center"/>
    </xf>
    <xf numFmtId="3" fontId="7" fillId="0" borderId="0" xfId="2" applyNumberFormat="1" applyFont="1" applyAlignment="1" applyProtection="1">
      <alignment horizontal="right" vertical="center"/>
    </xf>
    <xf numFmtId="3" fontId="7" fillId="0" borderId="0" xfId="2" applyNumberFormat="1" applyFont="1" applyAlignment="1">
      <alignment horizontal="right" vertical="center"/>
    </xf>
    <xf numFmtId="164" fontId="6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horizontal="right" vertical="center"/>
    </xf>
    <xf numFmtId="164" fontId="5" fillId="0" borderId="0" xfId="2" applyFont="1" applyAlignment="1">
      <alignment horizontal="left" vertical="center"/>
    </xf>
    <xf numFmtId="164" fontId="2" fillId="0" borderId="0" xfId="2" applyFont="1" applyAlignment="1">
      <alignment horizontal="left" vertical="center"/>
    </xf>
    <xf numFmtId="164" fontId="6" fillId="0" borderId="1" xfId="2" quotePrefix="1" applyFont="1" applyBorder="1" applyAlignment="1" applyProtection="1">
      <alignment horizontal="left" vertical="center"/>
    </xf>
    <xf numFmtId="3" fontId="7" fillId="0" borderId="1" xfId="2" applyNumberFormat="1" applyFont="1" applyBorder="1" applyAlignment="1">
      <alignment horizontal="right" vertical="center"/>
    </xf>
    <xf numFmtId="164" fontId="9" fillId="0" borderId="1" xfId="2" applyFont="1" applyBorder="1" applyAlignment="1" applyProtection="1">
      <alignment horizontal="centerContinuous" vertical="center"/>
    </xf>
    <xf numFmtId="164" fontId="2" fillId="0" borderId="1" xfId="2" applyFont="1" applyBorder="1" applyAlignment="1">
      <alignment vertical="center"/>
    </xf>
    <xf numFmtId="165" fontId="2" fillId="0" borderId="0" xfId="2" applyNumberFormat="1" applyFont="1" applyAlignment="1" applyProtection="1">
      <alignment horizontal="right" vertical="center"/>
    </xf>
    <xf numFmtId="165" fontId="2" fillId="0" borderId="0" xfId="2" applyNumberFormat="1" applyFont="1" applyAlignment="1">
      <alignment horizontal="right" vertical="center"/>
    </xf>
    <xf numFmtId="165" fontId="2" fillId="0" borderId="1" xfId="2" applyNumberFormat="1" applyFont="1" applyBorder="1" applyAlignment="1" applyProtection="1">
      <alignment horizontal="right" vertical="center"/>
    </xf>
    <xf numFmtId="164" fontId="4" fillId="0" borderId="0" xfId="2" applyFont="1" applyAlignment="1" applyProtection="1">
      <alignment horizontal="centerContinuous" vertical="center"/>
    </xf>
    <xf numFmtId="164" fontId="9" fillId="0" borderId="0" xfId="2" applyFont="1" applyAlignment="1" applyProtection="1">
      <alignment horizontal="centerContinuous" vertical="center"/>
    </xf>
    <xf numFmtId="164" fontId="5" fillId="0" borderId="0" xfId="2" applyFont="1" applyAlignment="1" applyProtection="1">
      <alignment horizontal="left" vertical="center"/>
    </xf>
    <xf numFmtId="3" fontId="2" fillId="0" borderId="0" xfId="2" applyNumberFormat="1" applyFont="1" applyAlignment="1" applyProtection="1">
      <alignment vertical="center"/>
    </xf>
    <xf numFmtId="164" fontId="6" fillId="0" borderId="0" xfId="2" applyFont="1" applyAlignment="1" applyProtection="1">
      <alignment horizontal="center" vertical="center"/>
    </xf>
    <xf numFmtId="164" fontId="6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64" fontId="5" fillId="0" borderId="0" xfId="2" applyFont="1" applyAlignment="1" applyProtection="1">
      <alignment horizontal="centerContinuous" vertical="center"/>
    </xf>
    <xf numFmtId="3" fontId="2" fillId="0" borderId="0" xfId="2" applyNumberFormat="1" applyFont="1" applyAlignment="1">
      <alignment horizontal="centerContinuous" vertical="center"/>
    </xf>
    <xf numFmtId="164" fontId="6" fillId="0" borderId="1" xfId="2" applyFont="1" applyBorder="1" applyAlignment="1" applyProtection="1">
      <alignment horizontal="center" vertical="center"/>
    </xf>
    <xf numFmtId="3" fontId="2" fillId="0" borderId="1" xfId="2" applyNumberFormat="1" applyFont="1" applyBorder="1" applyAlignment="1" applyProtection="1">
      <alignment vertical="center"/>
    </xf>
    <xf numFmtId="164" fontId="6" fillId="0" borderId="0" xfId="2" applyFont="1" applyBorder="1" applyAlignment="1" applyProtection="1">
      <alignment horizontal="center" vertical="center"/>
    </xf>
    <xf numFmtId="167" fontId="2" fillId="0" borderId="0" xfId="2" applyNumberFormat="1" applyFont="1" applyAlignment="1" applyProtection="1">
      <alignment vertical="center"/>
    </xf>
    <xf numFmtId="167" fontId="2" fillId="0" borderId="1" xfId="2" applyNumberFormat="1" applyFont="1" applyBorder="1" applyAlignment="1" applyProtection="1">
      <alignment vertical="center"/>
    </xf>
    <xf numFmtId="164" fontId="14" fillId="0" borderId="0" xfId="2" applyFont="1" applyAlignment="1">
      <alignment vertical="center"/>
    </xf>
    <xf numFmtId="1" fontId="4" fillId="0" borderId="1" xfId="2" applyNumberFormat="1" applyFont="1" applyBorder="1" applyAlignment="1" applyProtection="1">
      <alignment horizontal="right" vertical="center"/>
    </xf>
    <xf numFmtId="164" fontId="15" fillId="0" borderId="0" xfId="2" applyFont="1" applyAlignment="1">
      <alignment vertical="center"/>
    </xf>
    <xf numFmtId="1" fontId="2" fillId="0" borderId="0" xfId="2" applyNumberFormat="1" applyFont="1" applyAlignment="1" applyProtection="1">
      <alignment horizontal="right" vertical="center"/>
    </xf>
    <xf numFmtId="164" fontId="2" fillId="0" borderId="0" xfId="2" applyFont="1" applyAlignment="1" applyProtection="1">
      <alignment horizontal="left" vertical="center"/>
    </xf>
    <xf numFmtId="41" fontId="2" fillId="0" borderId="0" xfId="11" applyFont="1" applyAlignment="1" applyProtection="1">
      <alignment horizontal="right" vertical="center"/>
    </xf>
    <xf numFmtId="41" fontId="2" fillId="0" borderId="0" xfId="11" applyFont="1" applyBorder="1" applyAlignment="1" applyProtection="1">
      <alignment horizontal="right" vertical="center"/>
    </xf>
    <xf numFmtId="164" fontId="2" fillId="0" borderId="0" xfId="2" applyFont="1" applyBorder="1" applyAlignment="1">
      <alignment vertical="center"/>
    </xf>
    <xf numFmtId="3" fontId="7" fillId="0" borderId="0" xfId="3" applyNumberFormat="1" applyFont="1" applyAlignment="1" applyProtection="1">
      <alignment horizontal="right" vertical="center"/>
    </xf>
    <xf numFmtId="3" fontId="7" fillId="0" borderId="0" xfId="3" applyNumberFormat="1" applyFont="1" applyAlignment="1">
      <alignment horizontal="right" vertical="center"/>
    </xf>
    <xf numFmtId="3" fontId="7" fillId="0" borderId="1" xfId="3" applyNumberFormat="1" applyFont="1" applyBorder="1" applyAlignment="1" applyProtection="1">
      <alignment horizontal="right" vertical="center"/>
    </xf>
    <xf numFmtId="0" fontId="11" fillId="0" borderId="0" xfId="4" applyFont="1" applyAlignment="1">
      <alignment vertical="center"/>
    </xf>
    <xf numFmtId="166" fontId="11" fillId="0" borderId="1" xfId="7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vertical="center"/>
    </xf>
    <xf numFmtId="0" fontId="4" fillId="0" borderId="4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166" fontId="4" fillId="0" borderId="0" xfId="7" quotePrefix="1" applyFont="1" applyBorder="1" applyAlignment="1">
      <alignment horizontal="lef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166" fontId="6" fillId="0" borderId="0" xfId="7" quotePrefix="1" applyFont="1" applyBorder="1" applyAlignment="1">
      <alignment horizontal="left" vertical="center"/>
    </xf>
    <xf numFmtId="0" fontId="17" fillId="0" borderId="0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166" fontId="4" fillId="0" borderId="0" xfId="5" applyFont="1" applyBorder="1" applyAlignment="1">
      <alignment horizontal="center" vertical="center"/>
    </xf>
    <xf numFmtId="3" fontId="2" fillId="0" borderId="0" xfId="11" applyNumberFormat="1" applyFont="1" applyBorder="1" applyAlignment="1">
      <alignment horizontal="right" vertical="center"/>
    </xf>
    <xf numFmtId="166" fontId="2" fillId="0" borderId="0" xfId="5" applyFont="1" applyAlignment="1">
      <alignment vertical="center"/>
    </xf>
    <xf numFmtId="166" fontId="6" fillId="0" borderId="0" xfId="5" quotePrefix="1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center" vertical="center"/>
    </xf>
    <xf numFmtId="3" fontId="7" fillId="0" borderId="0" xfId="11" applyNumberFormat="1" applyFont="1" applyBorder="1" applyAlignment="1">
      <alignment vertical="center"/>
    </xf>
    <xf numFmtId="166" fontId="6" fillId="0" borderId="0" xfId="5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right" vertical="center"/>
    </xf>
    <xf numFmtId="3" fontId="7" fillId="0" borderId="0" xfId="11" applyNumberFormat="1" applyFont="1" applyAlignment="1">
      <alignment vertical="center"/>
    </xf>
    <xf numFmtId="3" fontId="19" fillId="0" borderId="0" xfId="0" applyNumberFormat="1" applyFont="1"/>
    <xf numFmtId="166" fontId="4" fillId="0" borderId="0" xfId="5" applyFont="1" applyAlignment="1">
      <alignment horizontal="center" vertical="center"/>
    </xf>
    <xf numFmtId="166" fontId="6" fillId="0" borderId="0" xfId="5" applyFont="1" applyAlignment="1">
      <alignment horizontal="left" vertical="center"/>
    </xf>
    <xf numFmtId="166" fontId="2" fillId="0" borderId="0" xfId="7" applyFont="1" applyAlignment="1">
      <alignment vertical="center"/>
    </xf>
    <xf numFmtId="165" fontId="2" fillId="0" borderId="0" xfId="4" applyNumberFormat="1" applyFont="1" applyBorder="1" applyAlignment="1">
      <alignment horizontal="right" vertical="center"/>
    </xf>
    <xf numFmtId="165" fontId="7" fillId="0" borderId="0" xfId="4" applyNumberFormat="1" applyFont="1" applyBorder="1" applyAlignment="1">
      <alignment horizontal="center" vertical="center"/>
    </xf>
    <xf numFmtId="165" fontId="7" fillId="0" borderId="0" xfId="4" applyNumberFormat="1" applyFont="1" applyBorder="1" applyAlignment="1">
      <alignment vertical="center"/>
    </xf>
    <xf numFmtId="165" fontId="2" fillId="0" borderId="0" xfId="4" applyNumberFormat="1" applyFont="1" applyAlignment="1">
      <alignment vertical="center"/>
    </xf>
    <xf numFmtId="165" fontId="7" fillId="0" borderId="0" xfId="4" applyNumberFormat="1" applyFont="1" applyAlignment="1">
      <alignment vertical="center"/>
    </xf>
    <xf numFmtId="1" fontId="7" fillId="0" borderId="0" xfId="4" applyNumberFormat="1" applyFont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3" fontId="7" fillId="0" borderId="0" xfId="11" applyNumberFormat="1" applyFont="1" applyAlignment="1" applyProtection="1">
      <alignment horizontal="right" vertical="center"/>
    </xf>
    <xf numFmtId="3" fontId="20" fillId="0" borderId="0" xfId="11" applyNumberFormat="1" applyFont="1" applyAlignment="1">
      <alignment vertical="center"/>
    </xf>
    <xf numFmtId="165" fontId="2" fillId="0" borderId="1" xfId="4" applyNumberFormat="1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6" fillId="0" borderId="0" xfId="4" quotePrefix="1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3" fontId="2" fillId="0" borderId="0" xfId="4" applyNumberFormat="1" applyFont="1" applyBorder="1" applyAlignment="1">
      <alignment horizontal="right" vertical="center"/>
    </xf>
    <xf numFmtId="0" fontId="21" fillId="0" borderId="0" xfId="4" applyFont="1" applyAlignment="1">
      <alignment vertical="center"/>
    </xf>
    <xf numFmtId="0" fontId="21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Border="1" applyAlignment="1">
      <alignment horizontal="right" vertical="center"/>
    </xf>
    <xf numFmtId="1" fontId="22" fillId="0" borderId="0" xfId="4" applyNumberFormat="1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2" fillId="0" borderId="1" xfId="4" applyFont="1" applyBorder="1" applyAlignment="1">
      <alignment vertical="center"/>
    </xf>
    <xf numFmtId="41" fontId="2" fillId="0" borderId="0" xfId="11" applyFont="1" applyBorder="1" applyAlignment="1">
      <alignment horizontal="right" vertical="center"/>
    </xf>
    <xf numFmtId="41" fontId="7" fillId="0" borderId="0" xfId="11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2" fillId="0" borderId="1" xfId="4" applyFont="1" applyBorder="1" applyAlignment="1">
      <alignment horizontal="right" vertical="center"/>
    </xf>
    <xf numFmtId="3" fontId="7" fillId="0" borderId="0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1" fontId="23" fillId="0" borderId="0" xfId="0" applyNumberFormat="1" applyFont="1" applyAlignment="1">
      <alignment vertical="center"/>
    </xf>
    <xf numFmtId="3" fontId="22" fillId="0" borderId="0" xfId="4" applyNumberFormat="1" applyFont="1" applyAlignment="1">
      <alignment vertical="center"/>
    </xf>
    <xf numFmtId="164" fontId="18" fillId="0" borderId="0" xfId="2" applyFont="1" applyAlignment="1">
      <alignment vertical="center"/>
    </xf>
    <xf numFmtId="164" fontId="18" fillId="0" borderId="1" xfId="2" applyFont="1" applyBorder="1" applyAlignment="1">
      <alignment vertical="center"/>
    </xf>
    <xf numFmtId="164" fontId="4" fillId="0" borderId="1" xfId="2" applyFont="1" applyBorder="1" applyAlignment="1">
      <alignment horizontal="left" vertical="center"/>
    </xf>
    <xf numFmtId="164" fontId="6" fillId="0" borderId="1" xfId="2" applyFont="1" applyBorder="1" applyAlignment="1">
      <alignment horizontal="center" vertical="center"/>
    </xf>
    <xf numFmtId="164" fontId="6" fillId="0" borderId="1" xfId="2" applyFont="1" applyBorder="1" applyAlignment="1">
      <alignment vertical="center"/>
    </xf>
    <xf numFmtId="164" fontId="6" fillId="0" borderId="0" xfId="2" quotePrefix="1" applyFont="1" applyBorder="1" applyAlignment="1">
      <alignment horizontal="left" vertical="center"/>
    </xf>
    <xf numFmtId="164" fontId="6" fillId="0" borderId="0" xfId="2" applyFont="1" applyBorder="1" applyAlignment="1">
      <alignment horizontal="center" vertical="center"/>
    </xf>
    <xf numFmtId="164" fontId="6" fillId="0" borderId="0" xfId="2" applyFont="1" applyBorder="1" applyAlignment="1">
      <alignment vertical="center"/>
    </xf>
    <xf numFmtId="164" fontId="9" fillId="0" borderId="0" xfId="2" applyFont="1" applyAlignment="1">
      <alignment vertical="center"/>
    </xf>
    <xf numFmtId="164" fontId="2" fillId="0" borderId="0" xfId="2" applyFont="1" applyBorder="1" applyAlignment="1">
      <alignment horizontal="right" vertical="center"/>
    </xf>
    <xf numFmtId="164" fontId="21" fillId="0" borderId="0" xfId="2" applyFont="1" applyAlignment="1">
      <alignment vertical="center"/>
    </xf>
    <xf numFmtId="164" fontId="2" fillId="0" borderId="0" xfId="2" quotePrefix="1" applyFont="1" applyAlignment="1">
      <alignment horizontal="left" vertical="center"/>
    </xf>
    <xf numFmtId="164" fontId="18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9" fillId="0" borderId="0" xfId="2" applyFont="1" applyBorder="1" applyAlignment="1">
      <alignment vertical="center"/>
    </xf>
    <xf numFmtId="165" fontId="2" fillId="0" borderId="0" xfId="2" applyNumberFormat="1" applyFont="1" applyBorder="1" applyAlignment="1">
      <alignment horizontal="right" vertical="center"/>
    </xf>
    <xf numFmtId="164" fontId="2" fillId="0" borderId="0" xfId="2" quotePrefix="1" applyFont="1" applyBorder="1" applyAlignment="1">
      <alignment horizontal="left" vertical="center"/>
    </xf>
    <xf numFmtId="164" fontId="2" fillId="0" borderId="0" xfId="2" applyFont="1" applyBorder="1" applyAlignment="1">
      <alignment horizontal="left" vertical="center"/>
    </xf>
    <xf numFmtId="164" fontId="2" fillId="0" borderId="1" xfId="2" applyFont="1" applyBorder="1" applyAlignment="1">
      <alignment horizontal="right" vertical="center"/>
    </xf>
    <xf numFmtId="164" fontId="8" fillId="0" borderId="0" xfId="2" quotePrefix="1" applyFont="1" applyAlignment="1">
      <alignment horizontal="left" vertical="center"/>
    </xf>
    <xf numFmtId="3" fontId="20" fillId="0" borderId="0" xfId="4" applyNumberFormat="1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11" fillId="0" borderId="0" xfId="4" applyFont="1"/>
    <xf numFmtId="0" fontId="11" fillId="0" borderId="0" xfId="4" applyFont="1" applyBorder="1"/>
    <xf numFmtId="0" fontId="11" fillId="0" borderId="1" xfId="4" applyFont="1" applyBorder="1"/>
    <xf numFmtId="0" fontId="4" fillId="0" borderId="1" xfId="4" applyFont="1" applyBorder="1" applyAlignment="1">
      <alignment horizontal="left"/>
    </xf>
    <xf numFmtId="0" fontId="4" fillId="0" borderId="0" xfId="4" applyFont="1"/>
    <xf numFmtId="0" fontId="4" fillId="0" borderId="4" xfId="4" applyFont="1" applyBorder="1" applyAlignment="1">
      <alignment horizontal="centerContinuous"/>
    </xf>
    <xf numFmtId="0" fontId="4" fillId="0" borderId="1" xfId="4" applyFont="1" applyBorder="1"/>
    <xf numFmtId="0" fontId="4" fillId="0" borderId="1" xfId="4" applyFont="1" applyBorder="1" applyAlignment="1">
      <alignment horizontal="center"/>
    </xf>
    <xf numFmtId="0" fontId="6" fillId="0" borderId="0" xfId="4" quotePrefix="1" applyFont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6" fillId="0" borderId="0" xfId="4" applyFont="1" applyBorder="1"/>
    <xf numFmtId="0" fontId="18" fillId="0" borderId="0" xfId="4" applyFont="1"/>
    <xf numFmtId="0" fontId="18" fillId="0" borderId="0" xfId="4" applyFont="1" applyBorder="1"/>
    <xf numFmtId="0" fontId="2" fillId="0" borderId="0" xfId="4" applyFont="1"/>
    <xf numFmtId="0" fontId="9" fillId="0" borderId="0" xfId="4" applyFont="1"/>
    <xf numFmtId="41" fontId="2" fillId="0" borderId="0" xfId="11" applyFont="1" applyBorder="1" applyAlignment="1">
      <alignment horizontal="right"/>
    </xf>
    <xf numFmtId="0" fontId="21" fillId="0" borderId="0" xfId="4" applyFont="1"/>
    <xf numFmtId="0" fontId="21" fillId="0" borderId="0" xfId="4" applyFont="1" applyBorder="1"/>
    <xf numFmtId="0" fontId="6" fillId="0" borderId="0" xfId="4" applyFont="1"/>
    <xf numFmtId="41" fontId="7" fillId="0" borderId="0" xfId="11" applyFont="1" applyBorder="1" applyAlignment="1">
      <alignment horizontal="right"/>
    </xf>
    <xf numFmtId="1" fontId="22" fillId="0" borderId="0" xfId="4" applyNumberFormat="1" applyFont="1"/>
    <xf numFmtId="0" fontId="2" fillId="0" borderId="0" xfId="4" quotePrefix="1" applyFont="1" applyAlignment="1">
      <alignment horizontal="left"/>
    </xf>
    <xf numFmtId="0" fontId="2" fillId="0" borderId="1" xfId="4" applyFont="1" applyBorder="1"/>
    <xf numFmtId="164" fontId="8" fillId="0" borderId="0" xfId="2" applyFont="1" applyBorder="1" applyAlignment="1" applyProtection="1">
      <alignment horizontal="left"/>
    </xf>
    <xf numFmtId="0" fontId="4" fillId="0" borderId="1" xfId="4" quotePrefix="1" applyFont="1" applyBorder="1" applyAlignment="1">
      <alignment horizontal="left"/>
    </xf>
    <xf numFmtId="165" fontId="2" fillId="0" borderId="0" xfId="4" applyNumberFormat="1" applyFont="1" applyBorder="1" applyAlignment="1">
      <alignment horizontal="right"/>
    </xf>
    <xf numFmtId="0" fontId="2" fillId="0" borderId="0" xfId="4" applyFont="1" applyBorder="1" applyAlignment="1">
      <alignment horizontal="right"/>
    </xf>
    <xf numFmtId="0" fontId="2" fillId="0" borderId="0" xfId="4" applyFont="1" applyBorder="1"/>
    <xf numFmtId="165" fontId="2" fillId="0" borderId="1" xfId="4" applyNumberFormat="1" applyFont="1" applyBorder="1" applyAlignment="1">
      <alignment horizontal="right"/>
    </xf>
    <xf numFmtId="0" fontId="2" fillId="0" borderId="1" xfId="4" applyFont="1" applyBorder="1" applyAlignment="1">
      <alignment horizontal="right"/>
    </xf>
    <xf numFmtId="0" fontId="7" fillId="0" borderId="1" xfId="4" applyFont="1" applyBorder="1"/>
    <xf numFmtId="3" fontId="22" fillId="0" borderId="0" xfId="11" applyNumberFormat="1" applyFont="1" applyAlignment="1">
      <alignment horizontal="right" vertical="center"/>
    </xf>
    <xf numFmtId="37" fontId="2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Border="1" applyAlignment="1">
      <alignment horizontal="center" vertical="center"/>
    </xf>
    <xf numFmtId="37" fontId="7" fillId="0" borderId="0" xfId="11" applyNumberFormat="1" applyFont="1" applyBorder="1" applyAlignment="1">
      <alignment vertical="center"/>
    </xf>
    <xf numFmtId="37" fontId="7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Alignment="1">
      <alignment vertical="center"/>
    </xf>
    <xf numFmtId="0" fontId="2" fillId="0" borderId="0" xfId="4" applyFont="1" applyAlignment="1">
      <alignment horizontal="right" vertical="center"/>
    </xf>
    <xf numFmtId="0" fontId="7" fillId="0" borderId="0" xfId="4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4" fillId="0" borderId="1" xfId="4" quotePrefix="1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8" xfId="0" quotePrefix="1" applyFont="1" applyBorder="1" applyAlignment="1">
      <alignment horizontal="left" vertical="center"/>
    </xf>
    <xf numFmtId="0" fontId="25" fillId="0" borderId="9" xfId="0" quotePrefix="1" applyFont="1" applyBorder="1" applyAlignment="1">
      <alignment horizontal="left" vertical="center"/>
    </xf>
    <xf numFmtId="0" fontId="24" fillId="0" borderId="8" xfId="1" applyFont="1" applyBorder="1"/>
    <xf numFmtId="0" fontId="24" fillId="0" borderId="9" xfId="1" applyFont="1" applyBorder="1" applyAlignment="1">
      <alignment horizontal="center"/>
    </xf>
    <xf numFmtId="0" fontId="24" fillId="0" borderId="8" xfId="1" quotePrefix="1" applyFont="1" applyBorder="1" applyAlignment="1">
      <alignment horizontal="left"/>
    </xf>
    <xf numFmtId="0" fontId="24" fillId="0" borderId="10" xfId="1" applyFont="1" applyBorder="1"/>
    <xf numFmtId="0" fontId="24" fillId="0" borderId="11" xfId="1" applyFont="1" applyBorder="1" applyAlignment="1">
      <alignment horizontal="center"/>
    </xf>
    <xf numFmtId="0" fontId="27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30" fillId="4" borderId="8" xfId="12" applyFill="1" applyBorder="1" applyAlignment="1">
      <alignment horizontal="center" vertical="center" wrapText="1"/>
    </xf>
    <xf numFmtId="0" fontId="22" fillId="4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horizontal="left" vertical="center" wrapText="1"/>
    </xf>
    <xf numFmtId="164" fontId="4" fillId="0" borderId="0" xfId="2" applyFont="1" applyAlignment="1" applyProtection="1">
      <alignment horizontal="left" vertical="center"/>
    </xf>
    <xf numFmtId="0" fontId="30" fillId="2" borderId="8" xfId="12" applyFill="1" applyBorder="1" applyAlignment="1">
      <alignment horizontal="center" vertical="center" wrapText="1"/>
    </xf>
    <xf numFmtId="0" fontId="30" fillId="0" borderId="8" xfId="12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30" fillId="0" borderId="10" xfId="12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30" fillId="6" borderId="8" xfId="12" applyFill="1" applyBorder="1" applyAlignment="1">
      <alignment horizontal="center" vertical="center" wrapText="1"/>
    </xf>
    <xf numFmtId="0" fontId="22" fillId="6" borderId="9" xfId="0" applyFont="1" applyFill="1" applyBorder="1" applyAlignment="1">
      <alignment vertical="center" wrapText="1"/>
    </xf>
    <xf numFmtId="3" fontId="7" fillId="0" borderId="1" xfId="3" applyNumberFormat="1" applyFont="1" applyBorder="1" applyAlignment="1">
      <alignment horizontal="right" vertical="center"/>
    </xf>
    <xf numFmtId="3" fontId="2" fillId="0" borderId="1" xfId="2" applyNumberFormat="1" applyFont="1" applyBorder="1" applyAlignment="1" applyProtection="1">
      <alignment horizontal="right" vertical="center"/>
    </xf>
    <xf numFmtId="167" fontId="2" fillId="0" borderId="0" xfId="2" applyNumberFormat="1" applyFont="1" applyAlignment="1" applyProtection="1">
      <alignment horizontal="right" vertical="center"/>
    </xf>
    <xf numFmtId="1" fontId="22" fillId="0" borderId="0" xfId="0" applyNumberFormat="1" applyFont="1"/>
    <xf numFmtId="164" fontId="4" fillId="0" borderId="0" xfId="2" applyFont="1" applyAlignment="1" applyProtection="1">
      <alignment horizontal="center" vertical="center"/>
    </xf>
    <xf numFmtId="164" fontId="6" fillId="0" borderId="0" xfId="2" applyFont="1" applyBorder="1" applyAlignment="1" applyProtection="1">
      <alignment horizontal="left" vertical="center"/>
    </xf>
    <xf numFmtId="0" fontId="5" fillId="0" borderId="0" xfId="4" applyFont="1" applyAlignment="1">
      <alignment horizontal="center" vertical="center"/>
    </xf>
    <xf numFmtId="164" fontId="8" fillId="0" borderId="0" xfId="2" applyFont="1" applyBorder="1" applyAlignment="1" applyProtection="1">
      <alignment horizontal="left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12" xfId="12" applyFill="1" applyBorder="1" applyAlignment="1">
      <alignment horizontal="left" vertical="center"/>
    </xf>
    <xf numFmtId="0" fontId="30" fillId="2" borderId="13" xfId="12" applyFill="1" applyBorder="1" applyAlignment="1">
      <alignment horizontal="left" vertical="center"/>
    </xf>
    <xf numFmtId="164" fontId="32" fillId="5" borderId="0" xfId="12" applyNumberFormat="1" applyFont="1" applyFill="1" applyAlignment="1">
      <alignment horizontal="center" vertical="center"/>
    </xf>
    <xf numFmtId="164" fontId="6" fillId="0" borderId="2" xfId="2" applyFont="1" applyBorder="1" applyAlignment="1" applyProtection="1">
      <alignment horizontal="left" vertical="center"/>
    </xf>
    <xf numFmtId="164" fontId="5" fillId="0" borderId="0" xfId="2" applyFont="1" applyAlignment="1" applyProtection="1">
      <alignment horizontal="center" vertical="center"/>
    </xf>
    <xf numFmtId="164" fontId="5" fillId="0" borderId="2" xfId="2" quotePrefix="1" applyFont="1" applyBorder="1" applyAlignment="1" applyProtection="1">
      <alignment horizontal="center" vertical="center"/>
    </xf>
    <xf numFmtId="164" fontId="16" fillId="0" borderId="2" xfId="2" applyFont="1" applyBorder="1" applyAlignment="1" applyProtection="1">
      <alignment horizontal="center" vertical="center"/>
    </xf>
    <xf numFmtId="164" fontId="5" fillId="0" borderId="0" xfId="2" applyFont="1" applyAlignment="1">
      <alignment horizontal="center" vertical="center"/>
    </xf>
    <xf numFmtId="164" fontId="16" fillId="0" borderId="0" xfId="2" applyFont="1" applyBorder="1" applyAlignment="1" applyProtection="1">
      <alignment horizontal="center" vertical="center"/>
    </xf>
    <xf numFmtId="164" fontId="4" fillId="0" borderId="0" xfId="2" applyFont="1" applyAlignment="1" applyProtection="1">
      <alignment horizontal="center" vertical="center"/>
    </xf>
    <xf numFmtId="164" fontId="6" fillId="0" borderId="0" xfId="2" applyFont="1" applyBorder="1" applyAlignment="1" applyProtection="1">
      <alignment horizontal="left" vertical="center"/>
    </xf>
    <xf numFmtId="0" fontId="6" fillId="0" borderId="2" xfId="4" quotePrefix="1" applyFont="1" applyBorder="1" applyAlignment="1">
      <alignment horizontal="left" vertical="center"/>
    </xf>
    <xf numFmtId="0" fontId="4" fillId="0" borderId="0" xfId="4" quotePrefix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66" fontId="4" fillId="0" borderId="2" xfId="7" applyFont="1" applyBorder="1" applyAlignment="1">
      <alignment horizontal="center" vertical="center" wrapText="1"/>
    </xf>
    <xf numFmtId="166" fontId="4" fillId="0" borderId="1" xfId="7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164" fontId="8" fillId="0" borderId="0" xfId="2" applyFont="1" applyBorder="1" applyAlignment="1" applyProtection="1">
      <alignment horizontal="left" vertical="center"/>
    </xf>
    <xf numFmtId="164" fontId="6" fillId="0" borderId="3" xfId="2" applyFont="1" applyBorder="1" applyAlignment="1">
      <alignment horizontal="center" vertical="center"/>
    </xf>
    <xf numFmtId="164" fontId="9" fillId="0" borderId="0" xfId="2" applyFont="1" applyBorder="1" applyAlignment="1">
      <alignment horizontal="center" vertical="center"/>
    </xf>
    <xf numFmtId="164" fontId="9" fillId="0" borderId="0" xfId="2" quotePrefix="1" applyFont="1" applyBorder="1" applyAlignment="1">
      <alignment horizontal="center" vertical="center"/>
    </xf>
    <xf numFmtId="164" fontId="18" fillId="0" borderId="2" xfId="2" applyFont="1" applyBorder="1" applyAlignment="1">
      <alignment horizontal="left" vertical="center"/>
    </xf>
    <xf numFmtId="164" fontId="18" fillId="0" borderId="0" xfId="2" applyFont="1" applyAlignment="1">
      <alignment horizontal="left" vertical="center"/>
    </xf>
    <xf numFmtId="164" fontId="9" fillId="0" borderId="2" xfId="2" applyFont="1" applyBorder="1" applyAlignment="1">
      <alignment horizontal="center" vertical="center"/>
    </xf>
    <xf numFmtId="164" fontId="9" fillId="0" borderId="2" xfId="2" quotePrefix="1" applyFont="1" applyBorder="1" applyAlignment="1">
      <alignment horizontal="center" vertical="center"/>
    </xf>
    <xf numFmtId="164" fontId="4" fillId="0" borderId="0" xfId="2" quotePrefix="1" applyFont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6" fillId="0" borderId="2" xfId="2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0" fontId="4" fillId="0" borderId="0" xfId="4" quotePrefix="1" applyFont="1" applyAlignment="1">
      <alignment horizontal="center"/>
    </xf>
    <xf numFmtId="0" fontId="4" fillId="0" borderId="0" xfId="4" applyFont="1" applyAlignment="1">
      <alignment horizontal="center"/>
    </xf>
    <xf numFmtId="164" fontId="6" fillId="0" borderId="0" xfId="2" applyFont="1" applyBorder="1" applyAlignment="1" applyProtection="1">
      <alignment horizontal="left"/>
    </xf>
    <xf numFmtId="0" fontId="4" fillId="0" borderId="2" xfId="4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5" fillId="0" borderId="0" xfId="4" applyFont="1" applyBorder="1" applyAlignment="1">
      <alignment horizontal="center" vertical="center"/>
    </xf>
    <xf numFmtId="164" fontId="5" fillId="0" borderId="2" xfId="2" applyFont="1" applyBorder="1" applyAlignment="1" applyProtection="1">
      <alignment horizontal="center" vertical="center"/>
    </xf>
    <xf numFmtId="164" fontId="5" fillId="0" borderId="0" xfId="2" quotePrefix="1" applyFont="1" applyBorder="1" applyAlignment="1" applyProtection="1">
      <alignment horizontal="center" vertical="center"/>
    </xf>
    <xf numFmtId="3" fontId="22" fillId="0" borderId="0" xfId="2" applyNumberFormat="1" applyFont="1" applyAlignment="1">
      <alignment vertical="center"/>
    </xf>
    <xf numFmtId="3" fontId="2" fillId="0" borderId="0" xfId="11" applyNumberFormat="1" applyFont="1" applyFill="1" applyBorder="1" applyAlignment="1">
      <alignment horizontal="right" vertical="center"/>
    </xf>
  </cellXfs>
  <cellStyles count="13">
    <cellStyle name="Hipervínculo" xfId="12" builtinId="8"/>
    <cellStyle name="Millares [0]" xfId="11" builtinId="6"/>
    <cellStyle name="Millares 2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</xdr:row>
      <xdr:rowOff>57150</xdr:rowOff>
    </xdr:from>
    <xdr:to>
      <xdr:col>12</xdr:col>
      <xdr:colOff>238524</xdr:colOff>
      <xdr:row>34</xdr:row>
      <xdr:rowOff>136999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38150"/>
          <a:ext cx="8210949" cy="617584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9</xdr:col>
      <xdr:colOff>123825</xdr:colOff>
      <xdr:row>25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6219825" cy="40767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2000-2016%20Aprobados,%20aplazados%20y%20reprobados.xlsx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2000-2016%20Aprobados,%20aplazados%20y%20reprobados.xlsx" TargetMode="External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2000-2016%20Aprobados,%20aplazados%20y%20reprobados.xlsx" TargetMode="External"/><Relationship Id="rId1" Type="http://schemas.openxmlformats.org/officeDocument/2006/relationships/hyperlink" Target="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70.7109375" style="191" bestFit="1" customWidth="1"/>
    <col min="2" max="3" width="11.42578125" style="191"/>
    <col min="4" max="4" width="20.42578125" style="194" customWidth="1"/>
    <col min="5" max="5" width="219.42578125" style="191" customWidth="1"/>
    <col min="6" max="16384" width="11.42578125" style="191"/>
  </cols>
  <sheetData>
    <row r="1" spans="1:18" ht="20.25" x14ac:dyDescent="0.25">
      <c r="A1" s="213" t="s">
        <v>220</v>
      </c>
      <c r="B1" s="214"/>
      <c r="C1" s="190"/>
      <c r="D1" s="213" t="s">
        <v>221</v>
      </c>
      <c r="E1" s="214"/>
    </row>
    <row r="2" spans="1:18" ht="15.75" thickBot="1" x14ac:dyDescent="0.3">
      <c r="A2" s="192"/>
      <c r="B2" s="193"/>
      <c r="C2" s="190"/>
      <c r="D2" s="183"/>
      <c r="E2" s="184"/>
    </row>
    <row r="3" spans="1:18" ht="29.25" thickBot="1" x14ac:dyDescent="0.3">
      <c r="A3" s="174" t="s">
        <v>217</v>
      </c>
      <c r="B3" s="175"/>
      <c r="C3" s="190"/>
      <c r="D3" s="185" t="s">
        <v>222</v>
      </c>
      <c r="E3" s="186"/>
    </row>
    <row r="4" spans="1:18" ht="26.1" customHeight="1" x14ac:dyDescent="0.25">
      <c r="A4" s="174" t="s">
        <v>218</v>
      </c>
      <c r="B4" s="175"/>
      <c r="C4" s="190"/>
      <c r="D4" s="187" t="s">
        <v>223</v>
      </c>
      <c r="E4" s="186"/>
    </row>
    <row r="5" spans="1:18" ht="26.1" customHeight="1" x14ac:dyDescent="0.25">
      <c r="A5" s="176" t="s">
        <v>219</v>
      </c>
      <c r="B5" s="177"/>
      <c r="C5" s="190"/>
      <c r="D5" s="215" t="s">
        <v>224</v>
      </c>
      <c r="E5" s="216"/>
      <c r="F5" s="197"/>
      <c r="G5" s="197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26.1" customHeight="1" x14ac:dyDescent="0.25">
      <c r="A6" s="178" t="s">
        <v>211</v>
      </c>
      <c r="B6" s="179" t="s">
        <v>298</v>
      </c>
      <c r="C6" s="190"/>
      <c r="D6" s="187" t="s">
        <v>225</v>
      </c>
      <c r="E6" s="188" t="s">
        <v>323</v>
      </c>
      <c r="F6" s="197"/>
      <c r="G6" s="19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 ht="26.1" customHeight="1" x14ac:dyDescent="0.25">
      <c r="A7" s="178" t="s">
        <v>2</v>
      </c>
      <c r="B7" s="179" t="s">
        <v>299</v>
      </c>
      <c r="C7" s="190"/>
      <c r="D7" s="187" t="s">
        <v>226</v>
      </c>
      <c r="E7" s="188" t="s">
        <v>324</v>
      </c>
      <c r="F7" s="197"/>
      <c r="G7" s="197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26.1" customHeight="1" x14ac:dyDescent="0.25">
      <c r="A8" s="178" t="s">
        <v>6</v>
      </c>
      <c r="B8" s="179" t="s">
        <v>300</v>
      </c>
      <c r="C8" s="190"/>
      <c r="D8" s="187" t="s">
        <v>227</v>
      </c>
      <c r="E8" s="188" t="s">
        <v>325</v>
      </c>
    </row>
    <row r="9" spans="1:18" ht="26.1" customHeight="1" x14ac:dyDescent="0.25">
      <c r="A9" s="180" t="s">
        <v>212</v>
      </c>
      <c r="B9" s="179" t="s">
        <v>301</v>
      </c>
      <c r="C9" s="190"/>
      <c r="D9" s="187" t="s">
        <v>228</v>
      </c>
      <c r="E9" s="188" t="s">
        <v>326</v>
      </c>
    </row>
    <row r="10" spans="1:18" ht="26.1" customHeight="1" x14ac:dyDescent="0.25">
      <c r="A10" s="180" t="s">
        <v>213</v>
      </c>
      <c r="B10" s="179" t="s">
        <v>302</v>
      </c>
      <c r="C10" s="190"/>
      <c r="D10" s="187" t="s">
        <v>229</v>
      </c>
      <c r="E10" s="188" t="s">
        <v>327</v>
      </c>
    </row>
    <row r="11" spans="1:18" ht="26.1" customHeight="1" x14ac:dyDescent="0.25">
      <c r="A11" s="178" t="s">
        <v>214</v>
      </c>
      <c r="B11" s="179" t="s">
        <v>305</v>
      </c>
      <c r="C11" s="190"/>
      <c r="D11" s="187" t="s">
        <v>230</v>
      </c>
      <c r="E11" s="188" t="s">
        <v>328</v>
      </c>
    </row>
    <row r="12" spans="1:18" ht="26.1" customHeight="1" x14ac:dyDescent="0.25">
      <c r="A12" s="180" t="s">
        <v>215</v>
      </c>
      <c r="B12" s="179" t="s">
        <v>303</v>
      </c>
      <c r="C12" s="190"/>
      <c r="D12" s="187" t="s">
        <v>231</v>
      </c>
      <c r="E12" s="188" t="s">
        <v>329</v>
      </c>
    </row>
    <row r="13" spans="1:18" ht="26.1" customHeight="1" thickBot="1" x14ac:dyDescent="0.3">
      <c r="A13" s="181" t="s">
        <v>216</v>
      </c>
      <c r="B13" s="182" t="s">
        <v>304</v>
      </c>
      <c r="C13" s="190"/>
      <c r="D13" s="187" t="s">
        <v>232</v>
      </c>
      <c r="E13" s="188" t="s">
        <v>330</v>
      </c>
    </row>
    <row r="14" spans="1:18" ht="26.1" customHeight="1" x14ac:dyDescent="0.25">
      <c r="A14" s="195"/>
      <c r="B14" s="196"/>
      <c r="C14" s="190"/>
      <c r="D14" s="187" t="s">
        <v>233</v>
      </c>
      <c r="E14" s="188" t="s">
        <v>331</v>
      </c>
    </row>
    <row r="15" spans="1:18" ht="26.1" customHeight="1" x14ac:dyDescent="0.25">
      <c r="A15" s="195"/>
      <c r="B15" s="196"/>
      <c r="C15" s="190"/>
      <c r="D15" s="187" t="s">
        <v>234</v>
      </c>
      <c r="E15" s="188" t="s">
        <v>332</v>
      </c>
    </row>
    <row r="16" spans="1:18" ht="26.1" customHeight="1" x14ac:dyDescent="0.25">
      <c r="A16" s="190"/>
      <c r="B16" s="190"/>
      <c r="C16" s="190"/>
      <c r="D16" s="187" t="s">
        <v>235</v>
      </c>
      <c r="E16" s="188" t="s">
        <v>333</v>
      </c>
    </row>
    <row r="17" spans="1:5" ht="26.1" customHeight="1" x14ac:dyDescent="0.25">
      <c r="A17" s="190"/>
      <c r="B17" s="190"/>
      <c r="C17" s="190"/>
      <c r="D17" s="187" t="s">
        <v>236</v>
      </c>
      <c r="E17" s="188" t="s">
        <v>334</v>
      </c>
    </row>
    <row r="18" spans="1:5" ht="26.1" customHeight="1" x14ac:dyDescent="0.25">
      <c r="A18" s="190"/>
      <c r="B18" s="190"/>
      <c r="C18" s="190"/>
      <c r="D18" s="187" t="s">
        <v>237</v>
      </c>
      <c r="E18" s="188" t="s">
        <v>335</v>
      </c>
    </row>
    <row r="19" spans="1:5" ht="26.1" customHeight="1" x14ac:dyDescent="0.25">
      <c r="A19" s="190"/>
      <c r="B19" s="190"/>
      <c r="C19" s="190"/>
      <c r="D19" s="187" t="s">
        <v>238</v>
      </c>
      <c r="E19" s="188" t="s">
        <v>336</v>
      </c>
    </row>
    <row r="20" spans="1:5" ht="26.1" customHeight="1" x14ac:dyDescent="0.25">
      <c r="A20" s="190"/>
      <c r="B20" s="190"/>
      <c r="C20" s="190"/>
      <c r="D20" s="187" t="s">
        <v>239</v>
      </c>
      <c r="E20" s="188" t="s">
        <v>337</v>
      </c>
    </row>
    <row r="21" spans="1:5" ht="26.1" customHeight="1" x14ac:dyDescent="0.25">
      <c r="A21" s="190"/>
      <c r="B21" s="190"/>
      <c r="C21" s="190"/>
      <c r="D21" s="198" t="s">
        <v>240</v>
      </c>
      <c r="E21" s="189" t="s">
        <v>338</v>
      </c>
    </row>
    <row r="22" spans="1:5" ht="26.1" customHeight="1" x14ac:dyDescent="0.25">
      <c r="A22" s="190"/>
      <c r="B22" s="190"/>
      <c r="C22" s="190"/>
      <c r="D22" s="198" t="s">
        <v>241</v>
      </c>
      <c r="E22" s="189" t="s">
        <v>339</v>
      </c>
    </row>
    <row r="23" spans="1:5" ht="26.1" customHeight="1" x14ac:dyDescent="0.25">
      <c r="A23" s="190"/>
      <c r="B23" s="190"/>
      <c r="C23" s="190"/>
      <c r="D23" s="198" t="s">
        <v>242</v>
      </c>
      <c r="E23" s="189" t="s">
        <v>340</v>
      </c>
    </row>
    <row r="24" spans="1:5" ht="26.1" customHeight="1" x14ac:dyDescent="0.25">
      <c r="A24" s="190"/>
      <c r="B24" s="190"/>
      <c r="C24" s="190"/>
      <c r="D24" s="198" t="s">
        <v>243</v>
      </c>
      <c r="E24" s="189" t="s">
        <v>341</v>
      </c>
    </row>
    <row r="25" spans="1:5" ht="26.1" customHeight="1" x14ac:dyDescent="0.25">
      <c r="A25" s="190"/>
      <c r="B25" s="190"/>
      <c r="C25" s="190"/>
      <c r="D25" s="198" t="s">
        <v>244</v>
      </c>
      <c r="E25" s="189" t="s">
        <v>342</v>
      </c>
    </row>
    <row r="26" spans="1:5" ht="26.1" customHeight="1" x14ac:dyDescent="0.25">
      <c r="A26" s="190"/>
      <c r="B26" s="190"/>
      <c r="C26" s="190"/>
      <c r="D26" s="198" t="s">
        <v>245</v>
      </c>
      <c r="E26" s="189" t="s">
        <v>343</v>
      </c>
    </row>
    <row r="27" spans="1:5" ht="26.1" customHeight="1" x14ac:dyDescent="0.25">
      <c r="A27" s="190"/>
      <c r="B27" s="190"/>
      <c r="C27" s="190"/>
      <c r="D27" s="198" t="s">
        <v>246</v>
      </c>
      <c r="E27" s="189" t="s">
        <v>344</v>
      </c>
    </row>
    <row r="28" spans="1:5" ht="26.1" customHeight="1" x14ac:dyDescent="0.25">
      <c r="A28" s="190"/>
      <c r="B28" s="190"/>
      <c r="C28" s="190"/>
      <c r="D28" s="198" t="s">
        <v>247</v>
      </c>
      <c r="E28" s="189" t="s">
        <v>345</v>
      </c>
    </row>
    <row r="29" spans="1:5" ht="26.1" customHeight="1" x14ac:dyDescent="0.25">
      <c r="A29" s="190"/>
      <c r="B29" s="190"/>
      <c r="C29" s="190"/>
      <c r="D29" s="198" t="s">
        <v>248</v>
      </c>
      <c r="E29" s="189" t="s">
        <v>346</v>
      </c>
    </row>
    <row r="30" spans="1:5" ht="26.1" customHeight="1" x14ac:dyDescent="0.25">
      <c r="A30" s="190"/>
      <c r="B30" s="190"/>
      <c r="C30" s="190"/>
      <c r="D30" s="199" t="s">
        <v>249</v>
      </c>
      <c r="E30" s="189" t="s">
        <v>347</v>
      </c>
    </row>
    <row r="31" spans="1:5" ht="26.1" customHeight="1" x14ac:dyDescent="0.25">
      <c r="A31" s="190"/>
      <c r="B31" s="190"/>
      <c r="C31" s="190"/>
      <c r="D31" s="199" t="s">
        <v>250</v>
      </c>
      <c r="E31" s="189" t="s">
        <v>348</v>
      </c>
    </row>
    <row r="32" spans="1:5" ht="26.1" customHeight="1" x14ac:dyDescent="0.25">
      <c r="A32" s="190"/>
      <c r="B32" s="190"/>
      <c r="C32" s="190"/>
      <c r="D32" s="199" t="s">
        <v>251</v>
      </c>
      <c r="E32" s="189" t="s">
        <v>349</v>
      </c>
    </row>
    <row r="33" spans="1:5" ht="26.1" customHeight="1" x14ac:dyDescent="0.25">
      <c r="A33" s="190"/>
      <c r="B33" s="190"/>
      <c r="C33" s="190"/>
      <c r="D33" s="199" t="s">
        <v>252</v>
      </c>
      <c r="E33" s="189" t="s">
        <v>350</v>
      </c>
    </row>
    <row r="34" spans="1:5" ht="26.1" customHeight="1" x14ac:dyDescent="0.25">
      <c r="A34" s="190"/>
      <c r="B34" s="190"/>
      <c r="C34" s="190"/>
      <c r="D34" s="199" t="s">
        <v>253</v>
      </c>
      <c r="E34" s="189" t="s">
        <v>351</v>
      </c>
    </row>
    <row r="35" spans="1:5" ht="26.1" customHeight="1" x14ac:dyDescent="0.25">
      <c r="A35" s="190"/>
      <c r="B35" s="190"/>
      <c r="C35" s="190"/>
      <c r="D35" s="199" t="s">
        <v>254</v>
      </c>
      <c r="E35" s="189" t="s">
        <v>352</v>
      </c>
    </row>
    <row r="36" spans="1:5" ht="26.1" customHeight="1" x14ac:dyDescent="0.25">
      <c r="A36" s="190"/>
      <c r="B36" s="190"/>
      <c r="C36" s="190"/>
      <c r="D36" s="199" t="s">
        <v>255</v>
      </c>
      <c r="E36" s="189" t="s">
        <v>353</v>
      </c>
    </row>
    <row r="37" spans="1:5" ht="26.1" customHeight="1" x14ac:dyDescent="0.25">
      <c r="A37" s="190"/>
      <c r="B37" s="190"/>
      <c r="C37" s="190"/>
      <c r="D37" s="203" t="s">
        <v>256</v>
      </c>
      <c r="E37" s="204" t="s">
        <v>354</v>
      </c>
    </row>
    <row r="38" spans="1:5" ht="26.1" customHeight="1" x14ac:dyDescent="0.25">
      <c r="A38" s="190"/>
      <c r="B38" s="190"/>
      <c r="C38" s="190"/>
      <c r="D38" s="203" t="s">
        <v>257</v>
      </c>
      <c r="E38" s="204" t="s">
        <v>355</v>
      </c>
    </row>
    <row r="39" spans="1:5" ht="26.1" customHeight="1" x14ac:dyDescent="0.25">
      <c r="A39" s="190"/>
      <c r="B39" s="190"/>
      <c r="C39" s="190"/>
      <c r="D39" s="198" t="s">
        <v>258</v>
      </c>
      <c r="E39" s="189" t="s">
        <v>356</v>
      </c>
    </row>
    <row r="40" spans="1:5" ht="26.1" customHeight="1" x14ac:dyDescent="0.25">
      <c r="A40" s="190"/>
      <c r="B40" s="190"/>
      <c r="C40" s="190"/>
      <c r="D40" s="198" t="s">
        <v>259</v>
      </c>
      <c r="E40" s="189" t="s">
        <v>357</v>
      </c>
    </row>
    <row r="41" spans="1:5" ht="26.1" customHeight="1" x14ac:dyDescent="0.25">
      <c r="A41" s="190"/>
      <c r="B41" s="190"/>
      <c r="C41" s="190"/>
      <c r="D41" s="198" t="s">
        <v>260</v>
      </c>
      <c r="E41" s="189" t="s">
        <v>358</v>
      </c>
    </row>
    <row r="42" spans="1:5" ht="26.1" customHeight="1" x14ac:dyDescent="0.25">
      <c r="A42" s="190"/>
      <c r="B42" s="190"/>
      <c r="C42" s="190"/>
      <c r="D42" s="198" t="s">
        <v>261</v>
      </c>
      <c r="E42" s="189" t="s">
        <v>359</v>
      </c>
    </row>
    <row r="43" spans="1:5" ht="26.1" customHeight="1" x14ac:dyDescent="0.25">
      <c r="A43" s="190"/>
      <c r="B43" s="190"/>
      <c r="C43" s="190"/>
      <c r="D43" s="198" t="s">
        <v>262</v>
      </c>
      <c r="E43" s="189" t="s">
        <v>360</v>
      </c>
    </row>
    <row r="44" spans="1:5" ht="26.1" customHeight="1" x14ac:dyDescent="0.25">
      <c r="A44" s="190"/>
      <c r="B44" s="190"/>
      <c r="C44" s="190"/>
      <c r="D44" s="199" t="s">
        <v>263</v>
      </c>
      <c r="E44" s="189" t="s">
        <v>361</v>
      </c>
    </row>
    <row r="45" spans="1:5" ht="26.1" customHeight="1" x14ac:dyDescent="0.25">
      <c r="A45" s="190"/>
      <c r="B45" s="190"/>
      <c r="C45" s="190"/>
      <c r="D45" s="199" t="s">
        <v>264</v>
      </c>
      <c r="E45" s="189" t="s">
        <v>362</v>
      </c>
    </row>
    <row r="46" spans="1:5" ht="26.1" customHeight="1" x14ac:dyDescent="0.25">
      <c r="A46" s="190"/>
      <c r="B46" s="190"/>
      <c r="C46" s="190"/>
      <c r="D46" s="199" t="s">
        <v>265</v>
      </c>
      <c r="E46" s="200" t="s">
        <v>363</v>
      </c>
    </row>
    <row r="47" spans="1:5" ht="26.1" customHeight="1" x14ac:dyDescent="0.25">
      <c r="A47" s="190"/>
      <c r="B47" s="190"/>
      <c r="C47" s="190"/>
      <c r="D47" s="199" t="s">
        <v>266</v>
      </c>
      <c r="E47" s="200" t="s">
        <v>364</v>
      </c>
    </row>
    <row r="48" spans="1:5" ht="26.1" customHeight="1" x14ac:dyDescent="0.25">
      <c r="A48" s="190"/>
      <c r="B48" s="190"/>
      <c r="C48" s="190"/>
      <c r="D48" s="199" t="s">
        <v>267</v>
      </c>
      <c r="E48" s="200" t="s">
        <v>365</v>
      </c>
    </row>
    <row r="49" spans="1:5" ht="26.1" customHeight="1" x14ac:dyDescent="0.25">
      <c r="A49" s="190"/>
      <c r="B49" s="190"/>
      <c r="C49" s="190"/>
      <c r="D49" s="199" t="s">
        <v>268</v>
      </c>
      <c r="E49" s="200" t="s">
        <v>366</v>
      </c>
    </row>
    <row r="50" spans="1:5" ht="26.1" customHeight="1" x14ac:dyDescent="0.25">
      <c r="A50" s="190"/>
      <c r="B50" s="190"/>
      <c r="C50" s="190"/>
      <c r="D50" s="199" t="s">
        <v>269</v>
      </c>
      <c r="E50" s="200" t="s">
        <v>367</v>
      </c>
    </row>
    <row r="51" spans="1:5" ht="26.1" customHeight="1" x14ac:dyDescent="0.25">
      <c r="A51" s="190"/>
      <c r="B51" s="190"/>
      <c r="C51" s="190"/>
      <c r="D51" s="199" t="s">
        <v>270</v>
      </c>
      <c r="E51" s="200" t="s">
        <v>368</v>
      </c>
    </row>
    <row r="52" spans="1:5" ht="26.1" customHeight="1" x14ac:dyDescent="0.25">
      <c r="A52" s="190"/>
      <c r="B52" s="190"/>
      <c r="C52" s="190"/>
      <c r="D52" s="199" t="s">
        <v>271</v>
      </c>
      <c r="E52" s="200" t="s">
        <v>369</v>
      </c>
    </row>
    <row r="53" spans="1:5" ht="26.1" customHeight="1" x14ac:dyDescent="0.25">
      <c r="A53" s="190"/>
      <c r="B53" s="190"/>
      <c r="C53" s="190"/>
      <c r="D53" s="199" t="s">
        <v>272</v>
      </c>
      <c r="E53" s="200" t="s">
        <v>370</v>
      </c>
    </row>
    <row r="54" spans="1:5" ht="26.1" customHeight="1" x14ac:dyDescent="0.25">
      <c r="A54" s="190"/>
      <c r="B54" s="190"/>
      <c r="C54" s="190"/>
      <c r="D54" s="199" t="s">
        <v>273</v>
      </c>
      <c r="E54" s="200" t="s">
        <v>371</v>
      </c>
    </row>
    <row r="55" spans="1:5" ht="26.1" customHeight="1" x14ac:dyDescent="0.25">
      <c r="A55" s="190"/>
      <c r="B55" s="190"/>
      <c r="C55" s="190"/>
      <c r="D55" s="203" t="s">
        <v>274</v>
      </c>
      <c r="E55" s="204" t="s">
        <v>372</v>
      </c>
    </row>
    <row r="56" spans="1:5" ht="26.1" customHeight="1" x14ac:dyDescent="0.25">
      <c r="A56" s="190"/>
      <c r="B56" s="190"/>
      <c r="C56" s="190"/>
      <c r="D56" s="203" t="s">
        <v>275</v>
      </c>
      <c r="E56" s="204" t="s">
        <v>373</v>
      </c>
    </row>
    <row r="57" spans="1:5" ht="26.1" customHeight="1" x14ac:dyDescent="0.25">
      <c r="A57" s="190"/>
      <c r="B57" s="190"/>
      <c r="C57" s="190"/>
      <c r="D57" s="203" t="s">
        <v>276</v>
      </c>
      <c r="E57" s="204" t="s">
        <v>374</v>
      </c>
    </row>
    <row r="58" spans="1:5" ht="26.1" customHeight="1" x14ac:dyDescent="0.25">
      <c r="A58" s="190"/>
      <c r="B58" s="190"/>
      <c r="C58" s="190"/>
      <c r="D58" s="203" t="s">
        <v>277</v>
      </c>
      <c r="E58" s="204" t="s">
        <v>375</v>
      </c>
    </row>
    <row r="59" spans="1:5" ht="26.1" customHeight="1" x14ac:dyDescent="0.25">
      <c r="A59" s="190"/>
      <c r="B59" s="190"/>
      <c r="C59" s="190"/>
      <c r="D59" s="203" t="s">
        <v>278</v>
      </c>
      <c r="E59" s="204" t="s">
        <v>376</v>
      </c>
    </row>
    <row r="60" spans="1:5" ht="26.1" customHeight="1" x14ac:dyDescent="0.25">
      <c r="A60" s="190"/>
      <c r="B60" s="190"/>
      <c r="C60" s="190"/>
      <c r="D60" s="203" t="s">
        <v>279</v>
      </c>
      <c r="E60" s="204" t="s">
        <v>377</v>
      </c>
    </row>
    <row r="61" spans="1:5" ht="26.1" customHeight="1" x14ac:dyDescent="0.25">
      <c r="A61" s="190"/>
      <c r="B61" s="190"/>
      <c r="C61" s="190"/>
      <c r="D61" s="199" t="s">
        <v>280</v>
      </c>
      <c r="E61" s="200" t="s">
        <v>378</v>
      </c>
    </row>
    <row r="62" spans="1:5" ht="26.1" customHeight="1" x14ac:dyDescent="0.25">
      <c r="A62" s="190"/>
      <c r="B62" s="190"/>
      <c r="C62" s="190"/>
      <c r="D62" s="199" t="s">
        <v>281</v>
      </c>
      <c r="E62" s="200" t="s">
        <v>379</v>
      </c>
    </row>
    <row r="63" spans="1:5" ht="26.1" customHeight="1" x14ac:dyDescent="0.25">
      <c r="A63" s="190"/>
      <c r="B63" s="190"/>
      <c r="C63" s="190"/>
      <c r="D63" s="199" t="s">
        <v>282</v>
      </c>
      <c r="E63" s="200" t="s">
        <v>380</v>
      </c>
    </row>
    <row r="64" spans="1:5" ht="26.1" customHeight="1" x14ac:dyDescent="0.25">
      <c r="A64" s="190"/>
      <c r="B64" s="190"/>
      <c r="C64" s="190"/>
      <c r="D64" s="199" t="s">
        <v>283</v>
      </c>
      <c r="E64" s="200" t="s">
        <v>381</v>
      </c>
    </row>
    <row r="65" spans="1:5" ht="26.1" customHeight="1" x14ac:dyDescent="0.25">
      <c r="A65" s="190"/>
      <c r="B65" s="190"/>
      <c r="C65" s="190"/>
      <c r="D65" s="199" t="s">
        <v>284</v>
      </c>
      <c r="E65" s="200" t="s">
        <v>382</v>
      </c>
    </row>
    <row r="66" spans="1:5" ht="26.1" customHeight="1" x14ac:dyDescent="0.25">
      <c r="A66" s="190"/>
      <c r="B66" s="190"/>
      <c r="C66" s="190"/>
      <c r="D66" s="199" t="s">
        <v>285</v>
      </c>
      <c r="E66" s="200" t="s">
        <v>383</v>
      </c>
    </row>
    <row r="67" spans="1:5" ht="26.1" customHeight="1" x14ac:dyDescent="0.25">
      <c r="A67" s="190"/>
      <c r="B67" s="190"/>
      <c r="C67" s="190"/>
      <c r="D67" s="203" t="s">
        <v>286</v>
      </c>
      <c r="E67" s="204" t="s">
        <v>384</v>
      </c>
    </row>
    <row r="68" spans="1:5" ht="26.1" customHeight="1" x14ac:dyDescent="0.25">
      <c r="A68" s="190"/>
      <c r="B68" s="190"/>
      <c r="C68" s="190"/>
      <c r="D68" s="203" t="s">
        <v>287</v>
      </c>
      <c r="E68" s="204" t="s">
        <v>385</v>
      </c>
    </row>
    <row r="69" spans="1:5" ht="26.1" customHeight="1" x14ac:dyDescent="0.25">
      <c r="A69" s="190"/>
      <c r="B69" s="190"/>
      <c r="C69" s="190"/>
      <c r="D69" s="203" t="s">
        <v>288</v>
      </c>
      <c r="E69" s="204" t="s">
        <v>386</v>
      </c>
    </row>
    <row r="70" spans="1:5" ht="26.1" customHeight="1" x14ac:dyDescent="0.25">
      <c r="A70" s="190"/>
      <c r="B70" s="190"/>
      <c r="C70" s="190"/>
      <c r="D70" s="203" t="s">
        <v>289</v>
      </c>
      <c r="E70" s="204" t="s">
        <v>387</v>
      </c>
    </row>
    <row r="71" spans="1:5" ht="26.1" customHeight="1" x14ac:dyDescent="0.25">
      <c r="A71" s="190"/>
      <c r="B71" s="190"/>
      <c r="C71" s="190"/>
      <c r="D71" s="203" t="s">
        <v>290</v>
      </c>
      <c r="E71" s="204" t="s">
        <v>388</v>
      </c>
    </row>
    <row r="72" spans="1:5" ht="26.1" customHeight="1" x14ac:dyDescent="0.25">
      <c r="A72" s="190"/>
      <c r="B72" s="190"/>
      <c r="C72" s="190"/>
      <c r="D72" s="203" t="s">
        <v>291</v>
      </c>
      <c r="E72" s="204" t="s">
        <v>389</v>
      </c>
    </row>
    <row r="73" spans="1:5" ht="26.1" customHeight="1" x14ac:dyDescent="0.25">
      <c r="A73" s="190"/>
      <c r="B73" s="190"/>
      <c r="C73" s="190"/>
      <c r="D73" s="199" t="s">
        <v>292</v>
      </c>
      <c r="E73" s="200" t="s">
        <v>390</v>
      </c>
    </row>
    <row r="74" spans="1:5" ht="26.1" customHeight="1" x14ac:dyDescent="0.25">
      <c r="A74" s="190"/>
      <c r="B74" s="190"/>
      <c r="C74" s="190"/>
      <c r="D74" s="199" t="s">
        <v>293</v>
      </c>
      <c r="E74" s="200" t="s">
        <v>391</v>
      </c>
    </row>
    <row r="75" spans="1:5" ht="26.1" customHeight="1" x14ac:dyDescent="0.25">
      <c r="A75" s="190"/>
      <c r="B75" s="190"/>
      <c r="C75" s="190"/>
      <c r="D75" s="199" t="s">
        <v>294</v>
      </c>
      <c r="E75" s="200" t="s">
        <v>392</v>
      </c>
    </row>
    <row r="76" spans="1:5" ht="26.1" customHeight="1" x14ac:dyDescent="0.25">
      <c r="A76" s="190"/>
      <c r="B76" s="190"/>
      <c r="C76" s="190"/>
      <c r="D76" s="199" t="s">
        <v>295</v>
      </c>
      <c r="E76" s="200" t="s">
        <v>393</v>
      </c>
    </row>
    <row r="77" spans="1:5" x14ac:dyDescent="0.25">
      <c r="D77" s="199" t="s">
        <v>296</v>
      </c>
      <c r="E77" s="200" t="s">
        <v>394</v>
      </c>
    </row>
    <row r="78" spans="1:5" ht="15.75" thickBot="1" x14ac:dyDescent="0.3">
      <c r="D78" s="201" t="s">
        <v>297</v>
      </c>
      <c r="E78" s="202" t="s">
        <v>395</v>
      </c>
    </row>
  </sheetData>
  <mergeCells count="3">
    <mergeCell ref="A1:B1"/>
    <mergeCell ref="D1:E1"/>
    <mergeCell ref="D5:E5"/>
  </mergeCells>
  <hyperlinks>
    <hyperlink ref="D6" location="'C1-2'!A1" display="C1"/>
    <hyperlink ref="D7" location="'C1-2'!A37" display="C2"/>
    <hyperlink ref="D8" location="'C3-4'!A1" display="C3"/>
    <hyperlink ref="D9" location="'C3-4'!A44" display="C4"/>
    <hyperlink ref="D10" location="'C5'!A1" display="C5"/>
    <hyperlink ref="D11" location="'C6-7'!A1" display="C6"/>
    <hyperlink ref="D12" location="'C6-7'!A45" display="C7"/>
    <hyperlink ref="D13" location="'C8-9'!A1" display="C8"/>
    <hyperlink ref="D14" location="'C8-9'!A42" display="C9"/>
    <hyperlink ref="D15" location="'C10-11 '!A1" display="C10"/>
    <hyperlink ref="D16" location="'C10-11 '!A43" display="C11"/>
    <hyperlink ref="D17" location="'C12-13 '!A1" display="C12"/>
    <hyperlink ref="D18" location="'C12-13 '!A43" display="C13"/>
    <hyperlink ref="D19" location="'C14-15 '!A1" display="C14"/>
    <hyperlink ref="D20" location="'C14-15 '!A43" display="C15"/>
    <hyperlink ref="D21" location="'C16-17'!A1" display="C16"/>
    <hyperlink ref="D22" location="'C16-17'!A52" display="C17"/>
    <hyperlink ref="D23" location="'C18-21'!A1" display="C18"/>
    <hyperlink ref="D24" location="'C18-21'!A89" display="C19"/>
    <hyperlink ref="D25" location="'C18-21'!A46" display="C20"/>
    <hyperlink ref="D26" location="'C18-21'!A134" display="C21"/>
    <hyperlink ref="D27" location="'C22-25'!A1" display="C22"/>
    <hyperlink ref="D28" location="'C22-25'!A89" display="C23"/>
    <hyperlink ref="D29" location="'C22-25'!A46" display="C24"/>
    <hyperlink ref="D30" location="'C22-25'!A134" display="C25"/>
    <hyperlink ref="D31" location="'C26-29'!A1" display="C26"/>
    <hyperlink ref="D32:D33" r:id="rId1" location="'C26-C28'!A1" display="C26"/>
    <hyperlink ref="D32" location="'C26-29'!A89" display="C27"/>
    <hyperlink ref="D33" location="'C26-29'!A46" display="C28"/>
    <hyperlink ref="D34:D35" r:id="rId2" location="'C26-C28'!A1" display="C26"/>
    <hyperlink ref="D34" location="'C26-29'!A134" display="C29"/>
    <hyperlink ref="D35" location="'C30- 31'!A1" display="C30"/>
    <hyperlink ref="D36:D37" r:id="rId3" location="'C26-C28'!A1" display="C26"/>
    <hyperlink ref="D36" location="'C30- 31'!A46" display="C31"/>
    <hyperlink ref="D37" location="'C32- 33'!A1" display="C32"/>
    <hyperlink ref="D38" location="'C32- 33'!A38" display="C33"/>
    <hyperlink ref="D39" location="'C34-35'!A1" display="C34"/>
    <hyperlink ref="D40" location="'C34-35'!A51" display="C35"/>
    <hyperlink ref="D41" location="'C36-39'!A1" display="C36"/>
    <hyperlink ref="D42" location="'C36-39'!A90" display="C37"/>
    <hyperlink ref="D43" location="'C36-39'!A47" display="C38"/>
    <hyperlink ref="D44" location="'C36-39'!A134" display="C39"/>
    <hyperlink ref="D45" location="'C40-43'!A1" display="C40"/>
    <hyperlink ref="D46" location="'C40-43'!A88" display="C41"/>
    <hyperlink ref="D47:D48" location="'C41-C43'!A1" display="C41"/>
    <hyperlink ref="D47" location="'C40-43'!A45" display="C42"/>
    <hyperlink ref="D48" location="'C40-43'!A132" display="C43"/>
    <hyperlink ref="D49" location="'C44-47'!A1" display="C44"/>
    <hyperlink ref="D50" location="'C44-47'!A88" display="C45"/>
    <hyperlink ref="D51" location="'C44-47'!A44" display="C46"/>
    <hyperlink ref="D52" location="'C44-47'!A132" display="C47"/>
    <hyperlink ref="D53" location="'C48- 49'!A1" display="C48"/>
    <hyperlink ref="D54" location="'C48- 49'!A47" display="C49"/>
    <hyperlink ref="D55" location="'C50-51'!A1" display="C50"/>
    <hyperlink ref="D56" location="'C50-51'!A51" display="C51"/>
    <hyperlink ref="D57" location="'c52-55'!A1" display="C52"/>
    <hyperlink ref="D58" location="'c52-55'!A88" display="C53"/>
    <hyperlink ref="D61" location="'C56-57'!A1" display="C56"/>
    <hyperlink ref="D62" location="'C56-57'!A52" display="C57"/>
    <hyperlink ref="D63" location="'c58-61'!A1" display="C58"/>
    <hyperlink ref="D64" location="'c58-61'!A88" display="C59"/>
    <hyperlink ref="D65" location="'c58-61'!A45" display="C60"/>
    <hyperlink ref="D66" location="'c58-61'!A132" display="C61"/>
    <hyperlink ref="D67" location="'C62-63'!A1" display="C62"/>
    <hyperlink ref="D68" location="'C62-63'!A51" display="C63"/>
    <hyperlink ref="D69:D70" location="'C63-C65'!A1" display="C63"/>
    <hyperlink ref="D69" location="'C64-67'!A1" display="C64"/>
    <hyperlink ref="D70" location="'C64-67'!A77" display="C65"/>
    <hyperlink ref="D71" location="'C64-67'!A40" display="C66"/>
    <hyperlink ref="D72" location="'C64-67'!A116" display="C67"/>
    <hyperlink ref="D74" location="'C68-69'!A51" display="C69"/>
    <hyperlink ref="D75" location="'C70-73'!A1" display="C70"/>
    <hyperlink ref="D76" location="'C70-73'!A85" display="C71"/>
    <hyperlink ref="D73" location="'C68-69'!A1" display="C68"/>
    <hyperlink ref="D4" location="PORTADA!A1" display="PORTADA"/>
    <hyperlink ref="D5:E5" location="FUNCIONARIOS!A1" display="FUNCIONARIOS QUE PARTICIPARON EN LA PUBLICACIÓN"/>
    <hyperlink ref="D77" location="'C70-73'!A44" display="C72"/>
    <hyperlink ref="D78" location="'C70-73'!A128" display="C73"/>
    <hyperlink ref="D59" location="'c52-55'!A44" display="C54"/>
    <hyperlink ref="D60" location="'c52-55'!A130" display="C55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/>
  <dimension ref="A1:M72"/>
  <sheetViews>
    <sheetView topLeftCell="A37" zoomScaleNormal="100" workbookViewId="0">
      <selection activeCell="L43" sqref="L43:M44"/>
    </sheetView>
  </sheetViews>
  <sheetFormatPr baseColWidth="10" defaultColWidth="12.140625" defaultRowHeight="12.75" x14ac:dyDescent="0.25"/>
  <cols>
    <col min="1" max="1" width="15.85546875" style="9" customWidth="1"/>
    <col min="2" max="11" width="9.140625" style="9" customWidth="1"/>
    <col min="12" max="170" width="12.140625" style="9"/>
    <col min="171" max="171" width="14.7109375" style="9" customWidth="1"/>
    <col min="172" max="190" width="8.140625" style="9" customWidth="1"/>
    <col min="191" max="426" width="12.140625" style="9"/>
    <col min="427" max="427" width="14.7109375" style="9" customWidth="1"/>
    <col min="428" max="446" width="8.140625" style="9" customWidth="1"/>
    <col min="447" max="682" width="12.140625" style="9"/>
    <col min="683" max="683" width="14.7109375" style="9" customWidth="1"/>
    <col min="684" max="702" width="8.140625" style="9" customWidth="1"/>
    <col min="703" max="938" width="12.140625" style="9"/>
    <col min="939" max="939" width="14.7109375" style="9" customWidth="1"/>
    <col min="940" max="958" width="8.140625" style="9" customWidth="1"/>
    <col min="959" max="1194" width="12.140625" style="9"/>
    <col min="1195" max="1195" width="14.7109375" style="9" customWidth="1"/>
    <col min="1196" max="1214" width="8.140625" style="9" customWidth="1"/>
    <col min="1215" max="1450" width="12.140625" style="9"/>
    <col min="1451" max="1451" width="14.7109375" style="9" customWidth="1"/>
    <col min="1452" max="1470" width="8.140625" style="9" customWidth="1"/>
    <col min="1471" max="1706" width="12.140625" style="9"/>
    <col min="1707" max="1707" width="14.7109375" style="9" customWidth="1"/>
    <col min="1708" max="1726" width="8.140625" style="9" customWidth="1"/>
    <col min="1727" max="1962" width="12.140625" style="9"/>
    <col min="1963" max="1963" width="14.7109375" style="9" customWidth="1"/>
    <col min="1964" max="1982" width="8.140625" style="9" customWidth="1"/>
    <col min="1983" max="2218" width="12.140625" style="9"/>
    <col min="2219" max="2219" width="14.7109375" style="9" customWidth="1"/>
    <col min="2220" max="2238" width="8.140625" style="9" customWidth="1"/>
    <col min="2239" max="2474" width="12.140625" style="9"/>
    <col min="2475" max="2475" width="14.7109375" style="9" customWidth="1"/>
    <col min="2476" max="2494" width="8.140625" style="9" customWidth="1"/>
    <col min="2495" max="2730" width="12.140625" style="9"/>
    <col min="2731" max="2731" width="14.7109375" style="9" customWidth="1"/>
    <col min="2732" max="2750" width="8.140625" style="9" customWidth="1"/>
    <col min="2751" max="2986" width="12.140625" style="9"/>
    <col min="2987" max="2987" width="14.7109375" style="9" customWidth="1"/>
    <col min="2988" max="3006" width="8.140625" style="9" customWidth="1"/>
    <col min="3007" max="3242" width="12.140625" style="9"/>
    <col min="3243" max="3243" width="14.7109375" style="9" customWidth="1"/>
    <col min="3244" max="3262" width="8.140625" style="9" customWidth="1"/>
    <col min="3263" max="3498" width="12.140625" style="9"/>
    <col min="3499" max="3499" width="14.7109375" style="9" customWidth="1"/>
    <col min="3500" max="3518" width="8.140625" style="9" customWidth="1"/>
    <col min="3519" max="3754" width="12.140625" style="9"/>
    <col min="3755" max="3755" width="14.7109375" style="9" customWidth="1"/>
    <col min="3756" max="3774" width="8.140625" style="9" customWidth="1"/>
    <col min="3775" max="4010" width="12.140625" style="9"/>
    <col min="4011" max="4011" width="14.7109375" style="9" customWidth="1"/>
    <col min="4012" max="4030" width="8.140625" style="9" customWidth="1"/>
    <col min="4031" max="4266" width="12.140625" style="9"/>
    <col min="4267" max="4267" width="14.7109375" style="9" customWidth="1"/>
    <col min="4268" max="4286" width="8.140625" style="9" customWidth="1"/>
    <col min="4287" max="4522" width="12.140625" style="9"/>
    <col min="4523" max="4523" width="14.7109375" style="9" customWidth="1"/>
    <col min="4524" max="4542" width="8.140625" style="9" customWidth="1"/>
    <col min="4543" max="4778" width="12.140625" style="9"/>
    <col min="4779" max="4779" width="14.7109375" style="9" customWidth="1"/>
    <col min="4780" max="4798" width="8.140625" style="9" customWidth="1"/>
    <col min="4799" max="5034" width="12.140625" style="9"/>
    <col min="5035" max="5035" width="14.7109375" style="9" customWidth="1"/>
    <col min="5036" max="5054" width="8.140625" style="9" customWidth="1"/>
    <col min="5055" max="5290" width="12.140625" style="9"/>
    <col min="5291" max="5291" width="14.7109375" style="9" customWidth="1"/>
    <col min="5292" max="5310" width="8.140625" style="9" customWidth="1"/>
    <col min="5311" max="5546" width="12.140625" style="9"/>
    <col min="5547" max="5547" width="14.7109375" style="9" customWidth="1"/>
    <col min="5548" max="5566" width="8.140625" style="9" customWidth="1"/>
    <col min="5567" max="5802" width="12.140625" style="9"/>
    <col min="5803" max="5803" width="14.7109375" style="9" customWidth="1"/>
    <col min="5804" max="5822" width="8.140625" style="9" customWidth="1"/>
    <col min="5823" max="6058" width="12.140625" style="9"/>
    <col min="6059" max="6059" width="14.7109375" style="9" customWidth="1"/>
    <col min="6060" max="6078" width="8.140625" style="9" customWidth="1"/>
    <col min="6079" max="6314" width="12.140625" style="9"/>
    <col min="6315" max="6315" width="14.7109375" style="9" customWidth="1"/>
    <col min="6316" max="6334" width="8.140625" style="9" customWidth="1"/>
    <col min="6335" max="6570" width="12.140625" style="9"/>
    <col min="6571" max="6571" width="14.7109375" style="9" customWidth="1"/>
    <col min="6572" max="6590" width="8.140625" style="9" customWidth="1"/>
    <col min="6591" max="6826" width="12.140625" style="9"/>
    <col min="6827" max="6827" width="14.7109375" style="9" customWidth="1"/>
    <col min="6828" max="6846" width="8.140625" style="9" customWidth="1"/>
    <col min="6847" max="7082" width="12.140625" style="9"/>
    <col min="7083" max="7083" width="14.7109375" style="9" customWidth="1"/>
    <col min="7084" max="7102" width="8.140625" style="9" customWidth="1"/>
    <col min="7103" max="7338" width="12.140625" style="9"/>
    <col min="7339" max="7339" width="14.7109375" style="9" customWidth="1"/>
    <col min="7340" max="7358" width="8.140625" style="9" customWidth="1"/>
    <col min="7359" max="7594" width="12.140625" style="9"/>
    <col min="7595" max="7595" width="14.7109375" style="9" customWidth="1"/>
    <col min="7596" max="7614" width="8.140625" style="9" customWidth="1"/>
    <col min="7615" max="7850" width="12.140625" style="9"/>
    <col min="7851" max="7851" width="14.7109375" style="9" customWidth="1"/>
    <col min="7852" max="7870" width="8.140625" style="9" customWidth="1"/>
    <col min="7871" max="8106" width="12.140625" style="9"/>
    <col min="8107" max="8107" width="14.7109375" style="9" customWidth="1"/>
    <col min="8108" max="8126" width="8.140625" style="9" customWidth="1"/>
    <col min="8127" max="8362" width="12.140625" style="9"/>
    <col min="8363" max="8363" width="14.7109375" style="9" customWidth="1"/>
    <col min="8364" max="8382" width="8.140625" style="9" customWidth="1"/>
    <col min="8383" max="8618" width="12.140625" style="9"/>
    <col min="8619" max="8619" width="14.7109375" style="9" customWidth="1"/>
    <col min="8620" max="8638" width="8.140625" style="9" customWidth="1"/>
    <col min="8639" max="8874" width="12.140625" style="9"/>
    <col min="8875" max="8875" width="14.7109375" style="9" customWidth="1"/>
    <col min="8876" max="8894" width="8.140625" style="9" customWidth="1"/>
    <col min="8895" max="9130" width="12.140625" style="9"/>
    <col min="9131" max="9131" width="14.7109375" style="9" customWidth="1"/>
    <col min="9132" max="9150" width="8.140625" style="9" customWidth="1"/>
    <col min="9151" max="9386" width="12.140625" style="9"/>
    <col min="9387" max="9387" width="14.7109375" style="9" customWidth="1"/>
    <col min="9388" max="9406" width="8.140625" style="9" customWidth="1"/>
    <col min="9407" max="9642" width="12.140625" style="9"/>
    <col min="9643" max="9643" width="14.7109375" style="9" customWidth="1"/>
    <col min="9644" max="9662" width="8.140625" style="9" customWidth="1"/>
    <col min="9663" max="9898" width="12.140625" style="9"/>
    <col min="9899" max="9899" width="14.7109375" style="9" customWidth="1"/>
    <col min="9900" max="9918" width="8.140625" style="9" customWidth="1"/>
    <col min="9919" max="10154" width="12.140625" style="9"/>
    <col min="10155" max="10155" width="14.7109375" style="9" customWidth="1"/>
    <col min="10156" max="10174" width="8.140625" style="9" customWidth="1"/>
    <col min="10175" max="10410" width="12.140625" style="9"/>
    <col min="10411" max="10411" width="14.7109375" style="9" customWidth="1"/>
    <col min="10412" max="10430" width="8.140625" style="9" customWidth="1"/>
    <col min="10431" max="10666" width="12.140625" style="9"/>
    <col min="10667" max="10667" width="14.7109375" style="9" customWidth="1"/>
    <col min="10668" max="10686" width="8.140625" style="9" customWidth="1"/>
    <col min="10687" max="10922" width="12.140625" style="9"/>
    <col min="10923" max="10923" width="14.7109375" style="9" customWidth="1"/>
    <col min="10924" max="10942" width="8.140625" style="9" customWidth="1"/>
    <col min="10943" max="11178" width="12.140625" style="9"/>
    <col min="11179" max="11179" width="14.7109375" style="9" customWidth="1"/>
    <col min="11180" max="11198" width="8.140625" style="9" customWidth="1"/>
    <col min="11199" max="11434" width="12.140625" style="9"/>
    <col min="11435" max="11435" width="14.7109375" style="9" customWidth="1"/>
    <col min="11436" max="11454" width="8.140625" style="9" customWidth="1"/>
    <col min="11455" max="11690" width="12.140625" style="9"/>
    <col min="11691" max="11691" width="14.7109375" style="9" customWidth="1"/>
    <col min="11692" max="11710" width="8.140625" style="9" customWidth="1"/>
    <col min="11711" max="11946" width="12.140625" style="9"/>
    <col min="11947" max="11947" width="14.7109375" style="9" customWidth="1"/>
    <col min="11948" max="11966" width="8.140625" style="9" customWidth="1"/>
    <col min="11967" max="12202" width="12.140625" style="9"/>
    <col min="12203" max="12203" width="14.7109375" style="9" customWidth="1"/>
    <col min="12204" max="12222" width="8.140625" style="9" customWidth="1"/>
    <col min="12223" max="12458" width="12.140625" style="9"/>
    <col min="12459" max="12459" width="14.7109375" style="9" customWidth="1"/>
    <col min="12460" max="12478" width="8.140625" style="9" customWidth="1"/>
    <col min="12479" max="12714" width="12.140625" style="9"/>
    <col min="12715" max="12715" width="14.7109375" style="9" customWidth="1"/>
    <col min="12716" max="12734" width="8.140625" style="9" customWidth="1"/>
    <col min="12735" max="12970" width="12.140625" style="9"/>
    <col min="12971" max="12971" width="14.7109375" style="9" customWidth="1"/>
    <col min="12972" max="12990" width="8.140625" style="9" customWidth="1"/>
    <col min="12991" max="13226" width="12.140625" style="9"/>
    <col min="13227" max="13227" width="14.7109375" style="9" customWidth="1"/>
    <col min="13228" max="13246" width="8.140625" style="9" customWidth="1"/>
    <col min="13247" max="13482" width="12.140625" style="9"/>
    <col min="13483" max="13483" width="14.7109375" style="9" customWidth="1"/>
    <col min="13484" max="13502" width="8.140625" style="9" customWidth="1"/>
    <col min="13503" max="13738" width="12.140625" style="9"/>
    <col min="13739" max="13739" width="14.7109375" style="9" customWidth="1"/>
    <col min="13740" max="13758" width="8.140625" style="9" customWidth="1"/>
    <col min="13759" max="13994" width="12.140625" style="9"/>
    <col min="13995" max="13995" width="14.7109375" style="9" customWidth="1"/>
    <col min="13996" max="14014" width="8.140625" style="9" customWidth="1"/>
    <col min="14015" max="14250" width="12.140625" style="9"/>
    <col min="14251" max="14251" width="14.7109375" style="9" customWidth="1"/>
    <col min="14252" max="14270" width="8.140625" style="9" customWidth="1"/>
    <col min="14271" max="14506" width="12.140625" style="9"/>
    <col min="14507" max="14507" width="14.7109375" style="9" customWidth="1"/>
    <col min="14508" max="14526" width="8.140625" style="9" customWidth="1"/>
    <col min="14527" max="14762" width="12.140625" style="9"/>
    <col min="14763" max="14763" width="14.7109375" style="9" customWidth="1"/>
    <col min="14764" max="14782" width="8.140625" style="9" customWidth="1"/>
    <col min="14783" max="15018" width="12.140625" style="9"/>
    <col min="15019" max="15019" width="14.7109375" style="9" customWidth="1"/>
    <col min="15020" max="15038" width="8.140625" style="9" customWidth="1"/>
    <col min="15039" max="15274" width="12.140625" style="9"/>
    <col min="15275" max="15275" width="14.7109375" style="9" customWidth="1"/>
    <col min="15276" max="15294" width="8.140625" style="9" customWidth="1"/>
    <col min="15295" max="15530" width="12.140625" style="9"/>
    <col min="15531" max="15531" width="14.7109375" style="9" customWidth="1"/>
    <col min="15532" max="15550" width="8.140625" style="9" customWidth="1"/>
    <col min="15551" max="15786" width="12.140625" style="9"/>
    <col min="15787" max="15787" width="14.7109375" style="9" customWidth="1"/>
    <col min="15788" max="15806" width="8.140625" style="9" customWidth="1"/>
    <col min="15807" max="16042" width="12.140625" style="9"/>
    <col min="16043" max="16043" width="14.7109375" style="9" customWidth="1"/>
    <col min="16044" max="16062" width="8.140625" style="9" customWidth="1"/>
    <col min="16063" max="16384" width="12.140625" style="9"/>
  </cols>
  <sheetData>
    <row r="1" spans="1:13" ht="14.25" x14ac:dyDescent="0.25">
      <c r="A1" s="24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17" t="s">
        <v>221</v>
      </c>
      <c r="M1" s="217"/>
    </row>
    <row r="2" spans="1:13" ht="14.25" x14ac:dyDescent="0.25">
      <c r="A2" s="24" t="s">
        <v>306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17"/>
      <c r="M2" s="217"/>
    </row>
    <row r="3" spans="1:13" ht="14.25" x14ac:dyDescent="0.25">
      <c r="A3" s="224" t="s">
        <v>311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3" ht="14.25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ht="14.2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14.25" x14ac:dyDescent="0.25">
      <c r="A6" s="24" t="s">
        <v>320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3" ht="1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3">
        <v>2019</v>
      </c>
    </row>
    <row r="9" spans="1:13" ht="21" customHeight="1" x14ac:dyDescent="0.25">
      <c r="A9" s="220" t="s">
        <v>20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3" ht="15" customHeight="1" x14ac:dyDescent="0.25">
      <c r="A10" s="26" t="s">
        <v>21</v>
      </c>
      <c r="B10" s="27">
        <f t="shared" ref="B10:K18" si="0">+B21+B32</f>
        <v>27140</v>
      </c>
      <c r="C10" s="27">
        <f t="shared" si="0"/>
        <v>27079</v>
      </c>
      <c r="D10" s="27">
        <f t="shared" si="0"/>
        <v>26180</v>
      </c>
      <c r="E10" s="27">
        <f t="shared" si="0"/>
        <v>26190</v>
      </c>
      <c r="F10" s="27">
        <f t="shared" si="0"/>
        <v>27548</v>
      </c>
      <c r="G10" s="27">
        <f t="shared" si="0"/>
        <v>26988</v>
      </c>
      <c r="H10" s="27">
        <f>+H21+H32</f>
        <v>26671</v>
      </c>
      <c r="I10" s="27">
        <f>+I21+I32</f>
        <v>26297</v>
      </c>
      <c r="J10" s="27">
        <f>+J21+J32</f>
        <v>28700</v>
      </c>
      <c r="K10" s="27">
        <f>+K21+K32</f>
        <v>27832</v>
      </c>
    </row>
    <row r="11" spans="1:13" ht="15" customHeight="1" x14ac:dyDescent="0.25">
      <c r="A11" s="28" t="s">
        <v>46</v>
      </c>
      <c r="B11" s="27">
        <f t="shared" si="0"/>
        <v>16344</v>
      </c>
      <c r="C11" s="27">
        <f t="shared" si="0"/>
        <v>16419</v>
      </c>
      <c r="D11" s="27">
        <f t="shared" si="0"/>
        <v>15315</v>
      </c>
      <c r="E11" s="27">
        <f t="shared" si="0"/>
        <v>15110</v>
      </c>
      <c r="F11" s="27">
        <f t="shared" si="0"/>
        <v>15813</v>
      </c>
      <c r="G11" s="27">
        <f t="shared" si="0"/>
        <v>15259</v>
      </c>
      <c r="H11" s="27">
        <f t="shared" si="0"/>
        <v>14997</v>
      </c>
      <c r="I11" s="27">
        <f t="shared" si="0"/>
        <v>14446</v>
      </c>
      <c r="J11" s="27">
        <f t="shared" si="0"/>
        <v>15381</v>
      </c>
      <c r="K11" s="27">
        <f t="shared" si="0"/>
        <v>14046</v>
      </c>
    </row>
    <row r="12" spans="1:13" ht="15" customHeight="1" x14ac:dyDescent="0.25">
      <c r="A12" s="28" t="s">
        <v>48</v>
      </c>
      <c r="B12" s="27">
        <f t="shared" si="0"/>
        <v>5474</v>
      </c>
      <c r="C12" s="27">
        <f t="shared" si="0"/>
        <v>5460</v>
      </c>
      <c r="D12" s="27">
        <f t="shared" si="0"/>
        <v>5067</v>
      </c>
      <c r="E12" s="27">
        <f t="shared" si="0"/>
        <v>4969</v>
      </c>
      <c r="F12" s="27">
        <f t="shared" si="0"/>
        <v>5016</v>
      </c>
      <c r="G12" s="27">
        <f t="shared" si="0"/>
        <v>4636</v>
      </c>
      <c r="H12" s="27">
        <f t="shared" si="0"/>
        <v>4558</v>
      </c>
      <c r="I12" s="27">
        <f t="shared" si="0"/>
        <v>4352</v>
      </c>
      <c r="J12" s="27">
        <f t="shared" si="0"/>
        <v>4473</v>
      </c>
      <c r="K12" s="27">
        <f t="shared" si="0"/>
        <v>3572</v>
      </c>
    </row>
    <row r="13" spans="1:13" ht="15" customHeight="1" x14ac:dyDescent="0.25">
      <c r="A13" s="28" t="s">
        <v>49</v>
      </c>
      <c r="B13" s="27">
        <f t="shared" si="0"/>
        <v>5791</v>
      </c>
      <c r="C13" s="27">
        <f t="shared" si="0"/>
        <v>5621</v>
      </c>
      <c r="D13" s="27">
        <f t="shared" si="0"/>
        <v>5153</v>
      </c>
      <c r="E13" s="27">
        <f t="shared" si="0"/>
        <v>5139</v>
      </c>
      <c r="F13" s="27">
        <f t="shared" si="0"/>
        <v>5406</v>
      </c>
      <c r="G13" s="27">
        <f t="shared" si="0"/>
        <v>5200</v>
      </c>
      <c r="H13" s="27">
        <f t="shared" si="0"/>
        <v>5084</v>
      </c>
      <c r="I13" s="27">
        <f t="shared" si="0"/>
        <v>4913</v>
      </c>
      <c r="J13" s="27">
        <f t="shared" si="0"/>
        <v>5426</v>
      </c>
      <c r="K13" s="27">
        <f t="shared" si="0"/>
        <v>4775</v>
      </c>
    </row>
    <row r="14" spans="1:13" ht="15" customHeight="1" x14ac:dyDescent="0.25">
      <c r="A14" s="28" t="s">
        <v>50</v>
      </c>
      <c r="B14" s="27">
        <f t="shared" si="0"/>
        <v>5079</v>
      </c>
      <c r="C14" s="27">
        <f t="shared" si="0"/>
        <v>5338</v>
      </c>
      <c r="D14" s="27">
        <f t="shared" si="0"/>
        <v>5095</v>
      </c>
      <c r="E14" s="27">
        <f t="shared" si="0"/>
        <v>5002</v>
      </c>
      <c r="F14" s="27">
        <f t="shared" si="0"/>
        <v>5391</v>
      </c>
      <c r="G14" s="27">
        <f t="shared" si="0"/>
        <v>5423</v>
      </c>
      <c r="H14" s="27">
        <f t="shared" si="0"/>
        <v>5355</v>
      </c>
      <c r="I14" s="27">
        <f t="shared" si="0"/>
        <v>5181</v>
      </c>
      <c r="J14" s="27">
        <f t="shared" si="0"/>
        <v>5482</v>
      </c>
      <c r="K14" s="27">
        <f t="shared" si="0"/>
        <v>5699</v>
      </c>
    </row>
    <row r="15" spans="1:13" ht="15" customHeight="1" x14ac:dyDescent="0.25">
      <c r="A15" s="28" t="s">
        <v>308</v>
      </c>
      <c r="B15" s="27">
        <f t="shared" si="0"/>
        <v>10796</v>
      </c>
      <c r="C15" s="27">
        <f t="shared" si="0"/>
        <v>10660</v>
      </c>
      <c r="D15" s="27">
        <f t="shared" si="0"/>
        <v>10865</v>
      </c>
      <c r="E15" s="27">
        <f t="shared" si="0"/>
        <v>11080</v>
      </c>
      <c r="F15" s="27">
        <f t="shared" si="0"/>
        <v>11735</v>
      </c>
      <c r="G15" s="27">
        <f t="shared" si="0"/>
        <v>11729</v>
      </c>
      <c r="H15" s="27">
        <f t="shared" si="0"/>
        <v>11674</v>
      </c>
      <c r="I15" s="27">
        <f t="shared" si="0"/>
        <v>11851</v>
      </c>
      <c r="J15" s="27">
        <f t="shared" si="0"/>
        <v>13319</v>
      </c>
      <c r="K15" s="27">
        <f t="shared" si="0"/>
        <v>13786</v>
      </c>
    </row>
    <row r="16" spans="1:13" ht="15" customHeight="1" x14ac:dyDescent="0.25">
      <c r="A16" s="28" t="s">
        <v>51</v>
      </c>
      <c r="B16" s="27">
        <f t="shared" si="0"/>
        <v>6077</v>
      </c>
      <c r="C16" s="27">
        <f t="shared" si="0"/>
        <v>5801</v>
      </c>
      <c r="D16" s="27">
        <f t="shared" si="0"/>
        <v>6141</v>
      </c>
      <c r="E16" s="27">
        <f t="shared" si="0"/>
        <v>6009</v>
      </c>
      <c r="F16" s="27">
        <f t="shared" si="0"/>
        <v>6362</v>
      </c>
      <c r="G16" s="27">
        <f t="shared" si="0"/>
        <v>6530</v>
      </c>
      <c r="H16" s="27">
        <f t="shared" si="0"/>
        <v>6200</v>
      </c>
      <c r="I16" s="27">
        <f t="shared" si="0"/>
        <v>6578</v>
      </c>
      <c r="J16" s="27">
        <f t="shared" si="0"/>
        <v>7409</v>
      </c>
      <c r="K16" s="27">
        <f t="shared" si="0"/>
        <v>6581</v>
      </c>
    </row>
    <row r="17" spans="1:11" ht="15" customHeight="1" x14ac:dyDescent="0.25">
      <c r="A17" s="28" t="s">
        <v>52</v>
      </c>
      <c r="B17" s="27">
        <f t="shared" si="0"/>
        <v>4719</v>
      </c>
      <c r="C17" s="27">
        <f t="shared" si="0"/>
        <v>4859</v>
      </c>
      <c r="D17" s="27">
        <f t="shared" si="0"/>
        <v>4724</v>
      </c>
      <c r="E17" s="27">
        <f t="shared" si="0"/>
        <v>5071</v>
      </c>
      <c r="F17" s="27">
        <f t="shared" si="0"/>
        <v>5373</v>
      </c>
      <c r="G17" s="27">
        <f t="shared" si="0"/>
        <v>5199</v>
      </c>
      <c r="H17" s="27">
        <f t="shared" si="0"/>
        <v>5474</v>
      </c>
      <c r="I17" s="27">
        <f t="shared" si="0"/>
        <v>5273</v>
      </c>
      <c r="J17" s="27">
        <f t="shared" si="0"/>
        <v>5910</v>
      </c>
      <c r="K17" s="27">
        <f t="shared" si="0"/>
        <v>7205</v>
      </c>
    </row>
    <row r="18" spans="1:11" ht="15" customHeight="1" x14ac:dyDescent="0.25">
      <c r="A18" s="28" t="s">
        <v>53</v>
      </c>
      <c r="B18" s="27">
        <f t="shared" si="0"/>
        <v>0</v>
      </c>
      <c r="C18" s="27">
        <f t="shared" si="0"/>
        <v>0</v>
      </c>
      <c r="D18" s="27">
        <f t="shared" si="0"/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27">
        <f t="shared" si="0"/>
        <v>0</v>
      </c>
      <c r="J18" s="27">
        <f t="shared" si="0"/>
        <v>0</v>
      </c>
      <c r="K18" s="27">
        <f t="shared" si="0"/>
        <v>0</v>
      </c>
    </row>
    <row r="19" spans="1:11" ht="13.5" customHeight="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1" customHeight="1" x14ac:dyDescent="0.25">
      <c r="A20" s="219" t="s">
        <v>30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5" customHeight="1" x14ac:dyDescent="0.25">
      <c r="A21" s="26" t="s">
        <v>21</v>
      </c>
      <c r="B21" s="46">
        <f t="shared" ref="B21:H21" si="1">B22+B26</f>
        <v>21169</v>
      </c>
      <c r="C21" s="46">
        <f t="shared" si="1"/>
        <v>20729</v>
      </c>
      <c r="D21" s="46">
        <f t="shared" si="1"/>
        <v>20483</v>
      </c>
      <c r="E21" s="46">
        <f t="shared" si="1"/>
        <v>19949</v>
      </c>
      <c r="F21" s="46">
        <f t="shared" si="1"/>
        <v>21607</v>
      </c>
      <c r="G21" s="47">
        <f t="shared" si="1"/>
        <v>20046</v>
      </c>
      <c r="H21" s="47">
        <f t="shared" si="1"/>
        <v>21123</v>
      </c>
      <c r="I21" s="27">
        <f>+I22+I26</f>
        <v>20143</v>
      </c>
      <c r="J21" s="27">
        <f>+J22+J26</f>
        <v>26508</v>
      </c>
      <c r="K21" s="27">
        <f>+K22+K26</f>
        <v>23989</v>
      </c>
    </row>
    <row r="22" spans="1:11" ht="15" customHeight="1" x14ac:dyDescent="0.25">
      <c r="A22" s="28" t="s">
        <v>46</v>
      </c>
      <c r="B22" s="46">
        <f t="shared" ref="B22:H22" si="2">SUM(B23:B25)</f>
        <v>12697</v>
      </c>
      <c r="C22" s="46">
        <f t="shared" si="2"/>
        <v>12237</v>
      </c>
      <c r="D22" s="46">
        <f t="shared" si="2"/>
        <v>11915</v>
      </c>
      <c r="E22" s="46">
        <f t="shared" si="2"/>
        <v>11244</v>
      </c>
      <c r="F22" s="46">
        <f t="shared" si="2"/>
        <v>12057</v>
      </c>
      <c r="G22" s="47">
        <f t="shared" si="2"/>
        <v>11136</v>
      </c>
      <c r="H22" s="47">
        <f t="shared" si="2"/>
        <v>11621</v>
      </c>
      <c r="I22" s="27">
        <f>+I23+I24+I25</f>
        <v>11009</v>
      </c>
      <c r="J22" s="27">
        <f>+J23+J24+J25</f>
        <v>14100</v>
      </c>
      <c r="K22" s="27">
        <f>+K23+K24+K25</f>
        <v>11852</v>
      </c>
    </row>
    <row r="23" spans="1:11" ht="15" customHeight="1" x14ac:dyDescent="0.25">
      <c r="A23" s="28" t="s">
        <v>48</v>
      </c>
      <c r="B23" s="46">
        <v>4008</v>
      </c>
      <c r="C23" s="46">
        <v>4006</v>
      </c>
      <c r="D23" s="46">
        <v>3777</v>
      </c>
      <c r="E23" s="46">
        <v>3518</v>
      </c>
      <c r="F23" s="46">
        <v>3565</v>
      </c>
      <c r="G23" s="47">
        <v>3215</v>
      </c>
      <c r="H23" s="47">
        <v>3266</v>
      </c>
      <c r="I23" s="27">
        <v>3142</v>
      </c>
      <c r="J23" s="27">
        <v>4035</v>
      </c>
      <c r="K23" s="27">
        <v>2896</v>
      </c>
    </row>
    <row r="24" spans="1:11" ht="15" customHeight="1" x14ac:dyDescent="0.25">
      <c r="A24" s="28" t="s">
        <v>49</v>
      </c>
      <c r="B24" s="46">
        <v>4592</v>
      </c>
      <c r="C24" s="46">
        <v>4068</v>
      </c>
      <c r="D24" s="46">
        <v>4001</v>
      </c>
      <c r="E24" s="46">
        <v>3771</v>
      </c>
      <c r="F24" s="46">
        <v>4066</v>
      </c>
      <c r="G24" s="47">
        <v>3800</v>
      </c>
      <c r="H24" s="47">
        <v>3926</v>
      </c>
      <c r="I24" s="27">
        <v>3659</v>
      </c>
      <c r="J24" s="27">
        <v>4950</v>
      </c>
      <c r="K24" s="27">
        <v>3984</v>
      </c>
    </row>
    <row r="25" spans="1:11" ht="15" customHeight="1" x14ac:dyDescent="0.25">
      <c r="A25" s="28" t="s">
        <v>50</v>
      </c>
      <c r="B25" s="46">
        <v>4097</v>
      </c>
      <c r="C25" s="46">
        <v>4163</v>
      </c>
      <c r="D25" s="46">
        <v>4137</v>
      </c>
      <c r="E25" s="46">
        <v>3955</v>
      </c>
      <c r="F25" s="46">
        <v>4426</v>
      </c>
      <c r="G25" s="47">
        <v>4121</v>
      </c>
      <c r="H25" s="47">
        <v>4429</v>
      </c>
      <c r="I25" s="27">
        <v>4208</v>
      </c>
      <c r="J25" s="27">
        <v>5115</v>
      </c>
      <c r="K25" s="27">
        <v>4972</v>
      </c>
    </row>
    <row r="26" spans="1:11" ht="15" customHeight="1" x14ac:dyDescent="0.25">
      <c r="A26" s="28" t="s">
        <v>308</v>
      </c>
      <c r="B26" s="46">
        <f t="shared" ref="B26:H26" si="3">SUM(B27:B29)</f>
        <v>8472</v>
      </c>
      <c r="C26" s="46">
        <f t="shared" si="3"/>
        <v>8492</v>
      </c>
      <c r="D26" s="46">
        <f t="shared" si="3"/>
        <v>8568</v>
      </c>
      <c r="E26" s="46">
        <f t="shared" si="3"/>
        <v>8705</v>
      </c>
      <c r="F26" s="46">
        <f t="shared" si="3"/>
        <v>9550</v>
      </c>
      <c r="G26" s="47">
        <f t="shared" si="3"/>
        <v>8910</v>
      </c>
      <c r="H26" s="47">
        <f t="shared" si="3"/>
        <v>9502</v>
      </c>
      <c r="I26" s="27">
        <f>+I27+I28+I29</f>
        <v>9134</v>
      </c>
      <c r="J26" s="27">
        <f>+J27+J28+J29</f>
        <v>12408</v>
      </c>
      <c r="K26" s="27">
        <f>+K27+K28+K29</f>
        <v>12137</v>
      </c>
    </row>
    <row r="27" spans="1:11" ht="15" customHeight="1" x14ac:dyDescent="0.25">
      <c r="A27" s="28" t="s">
        <v>51</v>
      </c>
      <c r="B27" s="46">
        <v>4569</v>
      </c>
      <c r="C27" s="46">
        <v>4484</v>
      </c>
      <c r="D27" s="46">
        <v>4772</v>
      </c>
      <c r="E27" s="46">
        <v>4417</v>
      </c>
      <c r="F27" s="46">
        <v>4848</v>
      </c>
      <c r="G27" s="47">
        <v>4751</v>
      </c>
      <c r="H27" s="47">
        <v>4642</v>
      </c>
      <c r="I27" s="27">
        <v>4692</v>
      </c>
      <c r="J27" s="27">
        <v>6760</v>
      </c>
      <c r="K27" s="27">
        <v>5521</v>
      </c>
    </row>
    <row r="28" spans="1:11" ht="15" customHeight="1" x14ac:dyDescent="0.25">
      <c r="A28" s="28" t="s">
        <v>52</v>
      </c>
      <c r="B28" s="46">
        <v>3903</v>
      </c>
      <c r="C28" s="46">
        <v>4008</v>
      </c>
      <c r="D28" s="46">
        <v>3796</v>
      </c>
      <c r="E28" s="46">
        <v>4288</v>
      </c>
      <c r="F28" s="46">
        <v>4702</v>
      </c>
      <c r="G28" s="47">
        <v>4159</v>
      </c>
      <c r="H28" s="47">
        <v>4860</v>
      </c>
      <c r="I28" s="27">
        <v>4442</v>
      </c>
      <c r="J28" s="27">
        <v>5648</v>
      </c>
      <c r="K28" s="27">
        <v>6616</v>
      </c>
    </row>
    <row r="29" spans="1:11" ht="15" customHeight="1" x14ac:dyDescent="0.25">
      <c r="A29" s="28" t="s">
        <v>53</v>
      </c>
      <c r="B29" s="46" t="s">
        <v>54</v>
      </c>
      <c r="C29" s="46" t="s">
        <v>54</v>
      </c>
      <c r="D29" s="46" t="s">
        <v>54</v>
      </c>
      <c r="E29" s="46" t="s">
        <v>54</v>
      </c>
      <c r="F29" s="46" t="s">
        <v>54</v>
      </c>
      <c r="G29" s="47" t="s">
        <v>54</v>
      </c>
      <c r="H29" s="47" t="s">
        <v>54</v>
      </c>
      <c r="I29" s="47" t="s">
        <v>54</v>
      </c>
      <c r="J29" s="47" t="s">
        <v>54</v>
      </c>
      <c r="K29" s="47" t="s">
        <v>54</v>
      </c>
    </row>
    <row r="30" spans="1:11" ht="13.5" customHeight="1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21" customHeight="1" x14ac:dyDescent="0.2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 x14ac:dyDescent="0.25">
      <c r="A32" s="26" t="s">
        <v>21</v>
      </c>
      <c r="B32" s="46">
        <f t="shared" ref="B32:H32" si="4">B33+B37</f>
        <v>5971</v>
      </c>
      <c r="C32" s="46">
        <f t="shared" si="4"/>
        <v>6350</v>
      </c>
      <c r="D32" s="46">
        <f t="shared" si="4"/>
        <v>5697</v>
      </c>
      <c r="E32" s="46">
        <f t="shared" si="4"/>
        <v>6241</v>
      </c>
      <c r="F32" s="46">
        <f t="shared" si="4"/>
        <v>5941</v>
      </c>
      <c r="G32" s="47">
        <f t="shared" si="4"/>
        <v>6942</v>
      </c>
      <c r="H32" s="47">
        <f t="shared" si="4"/>
        <v>5548</v>
      </c>
      <c r="I32" s="27">
        <f>+I33+I37</f>
        <v>6154</v>
      </c>
      <c r="J32" s="27">
        <f>+J33+J37</f>
        <v>2192</v>
      </c>
      <c r="K32" s="27">
        <f>+K33+K37</f>
        <v>3843</v>
      </c>
    </row>
    <row r="33" spans="1:13" ht="15" customHeight="1" x14ac:dyDescent="0.25">
      <c r="A33" s="28" t="s">
        <v>46</v>
      </c>
      <c r="B33" s="46">
        <f t="shared" ref="B33:H33" si="5">SUM(B34:B36)</f>
        <v>3647</v>
      </c>
      <c r="C33" s="46">
        <f t="shared" si="5"/>
        <v>4182</v>
      </c>
      <c r="D33" s="46">
        <f t="shared" si="5"/>
        <v>3400</v>
      </c>
      <c r="E33" s="46">
        <f t="shared" si="5"/>
        <v>3866</v>
      </c>
      <c r="F33" s="46">
        <f t="shared" si="5"/>
        <v>3756</v>
      </c>
      <c r="G33" s="47">
        <f t="shared" si="5"/>
        <v>4123</v>
      </c>
      <c r="H33" s="47">
        <f t="shared" si="5"/>
        <v>3376</v>
      </c>
      <c r="I33" s="27">
        <f>+I34+I35+I36</f>
        <v>3437</v>
      </c>
      <c r="J33" s="27">
        <f>+J34+J35+J36</f>
        <v>1281</v>
      </c>
      <c r="K33" s="27">
        <f>+K34+K35+K36</f>
        <v>2194</v>
      </c>
    </row>
    <row r="34" spans="1:13" ht="15" customHeight="1" x14ac:dyDescent="0.25">
      <c r="A34" s="28" t="s">
        <v>48</v>
      </c>
      <c r="B34" s="46">
        <v>1466</v>
      </c>
      <c r="C34" s="46">
        <v>1454</v>
      </c>
      <c r="D34" s="46">
        <v>1290</v>
      </c>
      <c r="E34" s="46">
        <v>1451</v>
      </c>
      <c r="F34" s="46">
        <v>1451</v>
      </c>
      <c r="G34" s="47">
        <v>1421</v>
      </c>
      <c r="H34" s="47">
        <v>1292</v>
      </c>
      <c r="I34" s="27">
        <v>1210</v>
      </c>
      <c r="J34" s="27">
        <v>438</v>
      </c>
      <c r="K34" s="27">
        <v>676</v>
      </c>
    </row>
    <row r="35" spans="1:13" ht="15" customHeight="1" x14ac:dyDescent="0.25">
      <c r="A35" s="28" t="s">
        <v>49</v>
      </c>
      <c r="B35" s="46">
        <v>1199</v>
      </c>
      <c r="C35" s="46">
        <v>1553</v>
      </c>
      <c r="D35" s="46">
        <v>1152</v>
      </c>
      <c r="E35" s="46">
        <v>1368</v>
      </c>
      <c r="F35" s="46">
        <v>1340</v>
      </c>
      <c r="G35" s="47">
        <v>1400</v>
      </c>
      <c r="H35" s="47">
        <v>1158</v>
      </c>
      <c r="I35" s="27">
        <v>1254</v>
      </c>
      <c r="J35" s="27">
        <v>476</v>
      </c>
      <c r="K35" s="27">
        <v>791</v>
      </c>
    </row>
    <row r="36" spans="1:13" ht="15" customHeight="1" x14ac:dyDescent="0.25">
      <c r="A36" s="28" t="s">
        <v>50</v>
      </c>
      <c r="B36" s="46">
        <v>982</v>
      </c>
      <c r="C36" s="46">
        <v>1175</v>
      </c>
      <c r="D36" s="46">
        <v>958</v>
      </c>
      <c r="E36" s="46">
        <v>1047</v>
      </c>
      <c r="F36" s="46">
        <v>965</v>
      </c>
      <c r="G36" s="47">
        <v>1302</v>
      </c>
      <c r="H36" s="47">
        <v>926</v>
      </c>
      <c r="I36" s="27">
        <v>973</v>
      </c>
      <c r="J36" s="27">
        <v>367</v>
      </c>
      <c r="K36" s="27">
        <v>727</v>
      </c>
    </row>
    <row r="37" spans="1:13" ht="15" customHeight="1" x14ac:dyDescent="0.25">
      <c r="A37" s="28" t="s">
        <v>308</v>
      </c>
      <c r="B37" s="46">
        <f t="shared" ref="B37:H37" si="6">SUM(B38:B40)</f>
        <v>2324</v>
      </c>
      <c r="C37" s="46">
        <f t="shared" si="6"/>
        <v>2168</v>
      </c>
      <c r="D37" s="46">
        <f t="shared" si="6"/>
        <v>2297</v>
      </c>
      <c r="E37" s="46">
        <f t="shared" si="6"/>
        <v>2375</v>
      </c>
      <c r="F37" s="46">
        <f t="shared" si="6"/>
        <v>2185</v>
      </c>
      <c r="G37" s="47">
        <f t="shared" si="6"/>
        <v>2819</v>
      </c>
      <c r="H37" s="47">
        <f t="shared" si="6"/>
        <v>2172</v>
      </c>
      <c r="I37" s="27">
        <f>+I38+I39+I40</f>
        <v>2717</v>
      </c>
      <c r="J37" s="27">
        <f>+J38+J39+J40</f>
        <v>911</v>
      </c>
      <c r="K37" s="27">
        <f>+K38+K39+K40</f>
        <v>1649</v>
      </c>
    </row>
    <row r="38" spans="1:13" ht="15" customHeight="1" x14ac:dyDescent="0.25">
      <c r="A38" s="28" t="s">
        <v>51</v>
      </c>
      <c r="B38" s="46">
        <v>1508</v>
      </c>
      <c r="C38" s="46">
        <v>1317</v>
      </c>
      <c r="D38" s="46">
        <v>1369</v>
      </c>
      <c r="E38" s="46">
        <v>1592</v>
      </c>
      <c r="F38" s="46">
        <v>1514</v>
      </c>
      <c r="G38" s="47">
        <v>1779</v>
      </c>
      <c r="H38" s="47">
        <v>1558</v>
      </c>
      <c r="I38" s="27">
        <v>1886</v>
      </c>
      <c r="J38" s="27">
        <v>649</v>
      </c>
      <c r="K38" s="27">
        <v>1060</v>
      </c>
    </row>
    <row r="39" spans="1:13" ht="15" customHeight="1" x14ac:dyDescent="0.25">
      <c r="A39" s="28" t="s">
        <v>52</v>
      </c>
      <c r="B39" s="46">
        <v>816</v>
      </c>
      <c r="C39" s="46">
        <v>851</v>
      </c>
      <c r="D39" s="46">
        <v>928</v>
      </c>
      <c r="E39" s="46">
        <v>783</v>
      </c>
      <c r="F39" s="46">
        <v>671</v>
      </c>
      <c r="G39" s="47">
        <v>1040</v>
      </c>
      <c r="H39" s="47">
        <v>614</v>
      </c>
      <c r="I39" s="27">
        <v>831</v>
      </c>
      <c r="J39" s="27">
        <v>262</v>
      </c>
      <c r="K39" s="27">
        <v>589</v>
      </c>
    </row>
    <row r="40" spans="1:13" ht="15" customHeight="1" thickBot="1" x14ac:dyDescent="0.3">
      <c r="A40" s="28" t="s">
        <v>53</v>
      </c>
      <c r="B40" s="46" t="s">
        <v>54</v>
      </c>
      <c r="C40" s="46" t="s">
        <v>54</v>
      </c>
      <c r="D40" s="46" t="s">
        <v>54</v>
      </c>
      <c r="E40" s="46" t="s">
        <v>54</v>
      </c>
      <c r="F40" s="46" t="s">
        <v>54</v>
      </c>
      <c r="G40" s="205" t="s">
        <v>54</v>
      </c>
      <c r="H40" s="205" t="s">
        <v>54</v>
      </c>
      <c r="I40" s="206" t="s">
        <v>54</v>
      </c>
      <c r="J40" s="206" t="s">
        <v>54</v>
      </c>
      <c r="K40" s="206" t="s">
        <v>54</v>
      </c>
    </row>
    <row r="41" spans="1:13" x14ac:dyDescent="0.25">
      <c r="A41" s="218" t="s">
        <v>14</v>
      </c>
      <c r="B41" s="218"/>
      <c r="C41" s="218"/>
      <c r="D41" s="218"/>
      <c r="E41" s="218"/>
      <c r="F41" s="218"/>
      <c r="G41" s="225"/>
      <c r="H41" s="210"/>
      <c r="I41" s="210"/>
      <c r="J41" s="210"/>
      <c r="K41" s="210"/>
    </row>
    <row r="42" spans="1:13" x14ac:dyDescent="0.25">
      <c r="A42" s="35"/>
    </row>
    <row r="43" spans="1:13" ht="14.25" customHeight="1" x14ac:dyDescent="0.25">
      <c r="A43" s="24" t="s">
        <v>61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17" t="s">
        <v>221</v>
      </c>
      <c r="M43" s="217"/>
    </row>
    <row r="44" spans="1:13" ht="15" customHeight="1" x14ac:dyDescent="0.25">
      <c r="A44" s="24" t="s">
        <v>306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17"/>
      <c r="M44" s="217"/>
    </row>
    <row r="45" spans="1:13" ht="14.25" x14ac:dyDescent="0.25">
      <c r="A45" s="224" t="s">
        <v>311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3" ht="14.25" x14ac:dyDescent="0.25">
      <c r="A46" s="24" t="s">
        <v>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3" ht="14.25" x14ac:dyDescent="0.25">
      <c r="A47" s="24" t="s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3" ht="14.25" x14ac:dyDescent="0.25">
      <c r="A48" s="24" t="s">
        <v>320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  <c r="J50" s="3">
        <v>2018</v>
      </c>
      <c r="K50" s="3">
        <v>2019</v>
      </c>
    </row>
    <row r="51" spans="1:11" ht="21" customHeight="1" x14ac:dyDescent="0.25">
      <c r="A51" s="254" t="s">
        <v>30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 customHeight="1" x14ac:dyDescent="0.25">
      <c r="A52" s="26" t="s">
        <v>21</v>
      </c>
      <c r="B52" s="36">
        <f>+B21/B10*100</f>
        <v>77.999263080324241</v>
      </c>
      <c r="C52" s="36">
        <f t="shared" ref="C52:G52" si="7">+C21/C10*100</f>
        <v>76.550094168913191</v>
      </c>
      <c r="D52" s="36">
        <f t="shared" si="7"/>
        <v>78.239113827349115</v>
      </c>
      <c r="E52" s="36">
        <f t="shared" si="7"/>
        <v>76.170294005345554</v>
      </c>
      <c r="F52" s="36">
        <f t="shared" si="7"/>
        <v>78.434006098446346</v>
      </c>
      <c r="G52" s="36">
        <f t="shared" si="7"/>
        <v>74.27745664739885</v>
      </c>
      <c r="H52" s="36">
        <f>+H21/H10*100</f>
        <v>79.198380263207227</v>
      </c>
      <c r="I52" s="36">
        <f>+I21/I10*100</f>
        <v>76.598091037000415</v>
      </c>
      <c r="J52" s="36">
        <f>+J21/J10*100</f>
        <v>92.362369337979089</v>
      </c>
      <c r="K52" s="36">
        <f>+K21/K10*100</f>
        <v>86.192152917505027</v>
      </c>
    </row>
    <row r="53" spans="1:11" ht="15" customHeight="1" x14ac:dyDescent="0.25">
      <c r="A53" s="28" t="s">
        <v>46</v>
      </c>
      <c r="B53" s="36">
        <f t="shared" ref="B53:K59" si="8">+B22/B11*100</f>
        <v>77.686000978952521</v>
      </c>
      <c r="C53" s="36">
        <f t="shared" si="8"/>
        <v>74.529508496254337</v>
      </c>
      <c r="D53" s="36">
        <f t="shared" si="8"/>
        <v>77.79954293176624</v>
      </c>
      <c r="E53" s="36">
        <f t="shared" si="8"/>
        <v>74.414295168762408</v>
      </c>
      <c r="F53" s="36">
        <f t="shared" si="8"/>
        <v>76.247391386833613</v>
      </c>
      <c r="G53" s="36">
        <f t="shared" si="8"/>
        <v>72.97988072612884</v>
      </c>
      <c r="H53" s="36">
        <f t="shared" si="8"/>
        <v>77.488831099553252</v>
      </c>
      <c r="I53" s="36">
        <f t="shared" si="8"/>
        <v>76.207946836494528</v>
      </c>
      <c r="J53" s="36">
        <f t="shared" si="8"/>
        <v>91.671542812560944</v>
      </c>
      <c r="K53" s="36">
        <f t="shared" si="8"/>
        <v>84.379894631923676</v>
      </c>
    </row>
    <row r="54" spans="1:11" ht="15" customHeight="1" x14ac:dyDescent="0.25">
      <c r="A54" s="28" t="s">
        <v>48</v>
      </c>
      <c r="B54" s="36">
        <f t="shared" si="8"/>
        <v>73.218852758494705</v>
      </c>
      <c r="C54" s="36">
        <f t="shared" si="8"/>
        <v>73.369963369963358</v>
      </c>
      <c r="D54" s="36">
        <f t="shared" si="8"/>
        <v>74.541148608644164</v>
      </c>
      <c r="E54" s="36">
        <f t="shared" si="8"/>
        <v>70.798953511772993</v>
      </c>
      <c r="F54" s="36">
        <f t="shared" si="8"/>
        <v>71.072567783094101</v>
      </c>
      <c r="G54" s="36">
        <f t="shared" si="8"/>
        <v>69.348576358930117</v>
      </c>
      <c r="H54" s="36">
        <f t="shared" si="8"/>
        <v>71.654234313295305</v>
      </c>
      <c r="I54" s="36">
        <f t="shared" si="8"/>
        <v>72.19669117647058</v>
      </c>
      <c r="J54" s="36">
        <f t="shared" si="8"/>
        <v>90.207914151576119</v>
      </c>
      <c r="K54" s="36">
        <f t="shared" si="8"/>
        <v>81.075027995520728</v>
      </c>
    </row>
    <row r="55" spans="1:11" ht="15" customHeight="1" x14ac:dyDescent="0.25">
      <c r="A55" s="28" t="s">
        <v>49</v>
      </c>
      <c r="B55" s="36">
        <f t="shared" si="8"/>
        <v>79.295458470039719</v>
      </c>
      <c r="C55" s="36">
        <f t="shared" si="8"/>
        <v>72.371464152286066</v>
      </c>
      <c r="D55" s="36">
        <f t="shared" si="8"/>
        <v>77.644090820881047</v>
      </c>
      <c r="E55" s="36">
        <f t="shared" si="8"/>
        <v>73.380035026269709</v>
      </c>
      <c r="F55" s="36">
        <f t="shared" si="8"/>
        <v>75.212726600073992</v>
      </c>
      <c r="G55" s="36">
        <f t="shared" si="8"/>
        <v>73.076923076923066</v>
      </c>
      <c r="H55" s="36">
        <f t="shared" si="8"/>
        <v>77.222659323367424</v>
      </c>
      <c r="I55" s="36">
        <f t="shared" si="8"/>
        <v>74.47588031752494</v>
      </c>
      <c r="J55" s="36">
        <f t="shared" si="8"/>
        <v>91.22742351640251</v>
      </c>
      <c r="K55" s="36">
        <f t="shared" si="8"/>
        <v>83.434554973821989</v>
      </c>
    </row>
    <row r="56" spans="1:11" ht="15" customHeight="1" x14ac:dyDescent="0.25">
      <c r="A56" s="28" t="s">
        <v>50</v>
      </c>
      <c r="B56" s="36">
        <f t="shared" si="8"/>
        <v>80.665485331758219</v>
      </c>
      <c r="C56" s="36">
        <f t="shared" si="8"/>
        <v>77.988010490820542</v>
      </c>
      <c r="D56" s="36">
        <f t="shared" si="8"/>
        <v>81.197252208047104</v>
      </c>
      <c r="E56" s="36">
        <f t="shared" si="8"/>
        <v>79.068372650939622</v>
      </c>
      <c r="F56" s="36">
        <f t="shared" si="8"/>
        <v>82.099795956223332</v>
      </c>
      <c r="G56" s="36">
        <f t="shared" si="8"/>
        <v>75.991148810621425</v>
      </c>
      <c r="H56" s="36">
        <f t="shared" si="8"/>
        <v>82.707749766573286</v>
      </c>
      <c r="I56" s="36">
        <f t="shared" si="8"/>
        <v>81.219841729395867</v>
      </c>
      <c r="J56" s="36">
        <f t="shared" si="8"/>
        <v>93.305363006202114</v>
      </c>
      <c r="K56" s="36">
        <f t="shared" si="8"/>
        <v>87.243376030882615</v>
      </c>
    </row>
    <row r="57" spans="1:11" ht="15" customHeight="1" x14ac:dyDescent="0.25">
      <c r="A57" s="28" t="s">
        <v>308</v>
      </c>
      <c r="B57" s="36">
        <f t="shared" si="8"/>
        <v>78.473508706928499</v>
      </c>
      <c r="C57" s="36">
        <f t="shared" si="8"/>
        <v>79.66228893058161</v>
      </c>
      <c r="D57" s="36">
        <f t="shared" si="8"/>
        <v>78.858720662678323</v>
      </c>
      <c r="E57" s="36">
        <f t="shared" si="8"/>
        <v>78.564981949458485</v>
      </c>
      <c r="F57" s="36">
        <f t="shared" si="8"/>
        <v>81.380485726459312</v>
      </c>
      <c r="G57" s="36">
        <f t="shared" si="8"/>
        <v>75.965555460823595</v>
      </c>
      <c r="H57" s="36">
        <f t="shared" si="8"/>
        <v>81.394551995888293</v>
      </c>
      <c r="I57" s="36">
        <f t="shared" si="8"/>
        <v>77.073664669648139</v>
      </c>
      <c r="J57" s="36">
        <f t="shared" si="8"/>
        <v>93.160147158195059</v>
      </c>
      <c r="K57" s="36">
        <f t="shared" si="8"/>
        <v>88.038589873785</v>
      </c>
    </row>
    <row r="58" spans="1:11" ht="15" customHeight="1" x14ac:dyDescent="0.25">
      <c r="A58" s="28" t="s">
        <v>51</v>
      </c>
      <c r="B58" s="36">
        <f t="shared" si="8"/>
        <v>75.185124238933682</v>
      </c>
      <c r="C58" s="36">
        <f t="shared" si="8"/>
        <v>77.297017755559381</v>
      </c>
      <c r="D58" s="36">
        <f t="shared" si="8"/>
        <v>77.707213808825927</v>
      </c>
      <c r="E58" s="36">
        <f t="shared" si="8"/>
        <v>73.506407056082551</v>
      </c>
      <c r="F58" s="36">
        <f t="shared" si="8"/>
        <v>76.202452059100906</v>
      </c>
      <c r="G58" s="36">
        <f t="shared" si="8"/>
        <v>72.756508422664623</v>
      </c>
      <c r="H58" s="36">
        <f t="shared" si="8"/>
        <v>74.870967741935473</v>
      </c>
      <c r="I58" s="36">
        <f t="shared" si="8"/>
        <v>71.328671328671334</v>
      </c>
      <c r="J58" s="36">
        <f t="shared" si="8"/>
        <v>91.240383317586719</v>
      </c>
      <c r="K58" s="36">
        <f t="shared" si="8"/>
        <v>83.893025376082662</v>
      </c>
    </row>
    <row r="59" spans="1:11" ht="15" customHeight="1" x14ac:dyDescent="0.25">
      <c r="A59" s="28" t="s">
        <v>52</v>
      </c>
      <c r="B59" s="36">
        <f t="shared" si="8"/>
        <v>82.708200890019071</v>
      </c>
      <c r="C59" s="36">
        <f t="shared" si="8"/>
        <v>82.486108252726893</v>
      </c>
      <c r="D59" s="36">
        <f t="shared" si="8"/>
        <v>80.355630821337854</v>
      </c>
      <c r="E59" s="36">
        <f t="shared" si="8"/>
        <v>84.559258528889771</v>
      </c>
      <c r="F59" s="36">
        <f t="shared" si="8"/>
        <v>87.511632235250332</v>
      </c>
      <c r="G59" s="36">
        <f t="shared" si="8"/>
        <v>79.996153106366606</v>
      </c>
      <c r="H59" s="36">
        <f t="shared" si="8"/>
        <v>88.783339422725618</v>
      </c>
      <c r="I59" s="36">
        <f t="shared" si="8"/>
        <v>84.240470320500663</v>
      </c>
      <c r="J59" s="36">
        <f t="shared" si="8"/>
        <v>95.566835871404393</v>
      </c>
      <c r="K59" s="36">
        <f t="shared" si="8"/>
        <v>91.825121443442058</v>
      </c>
    </row>
    <row r="60" spans="1:11" ht="15" customHeight="1" x14ac:dyDescent="0.25">
      <c r="A60" s="28" t="s">
        <v>53</v>
      </c>
      <c r="B60" s="46" t="s">
        <v>54</v>
      </c>
      <c r="C60" s="46" t="s">
        <v>54</v>
      </c>
      <c r="D60" s="46" t="s">
        <v>54</v>
      </c>
      <c r="E60" s="46" t="s">
        <v>54</v>
      </c>
      <c r="F60" s="46" t="s">
        <v>54</v>
      </c>
      <c r="G60" s="47" t="s">
        <v>54</v>
      </c>
      <c r="H60" s="47" t="s">
        <v>54</v>
      </c>
      <c r="I60" s="47" t="s">
        <v>54</v>
      </c>
      <c r="J60" s="47" t="s">
        <v>54</v>
      </c>
      <c r="K60" s="47" t="s">
        <v>54</v>
      </c>
    </row>
    <row r="62" spans="1:11" ht="21" customHeight="1" x14ac:dyDescent="0.25">
      <c r="A62" s="219" t="s">
        <v>31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3" spans="1:11" ht="15" customHeight="1" x14ac:dyDescent="0.25">
      <c r="A63" s="26" t="s">
        <v>21</v>
      </c>
      <c r="B63" s="36">
        <f t="shared" ref="B63:K70" si="9">+B32/B10*100</f>
        <v>22.000736919675756</v>
      </c>
      <c r="C63" s="36">
        <f t="shared" si="9"/>
        <v>23.44990583108682</v>
      </c>
      <c r="D63" s="36">
        <f t="shared" si="9"/>
        <v>21.760886172650878</v>
      </c>
      <c r="E63" s="36">
        <f t="shared" si="9"/>
        <v>23.82970599465445</v>
      </c>
      <c r="F63" s="36">
        <f t="shared" si="9"/>
        <v>21.56599390155365</v>
      </c>
      <c r="G63" s="36">
        <f t="shared" si="9"/>
        <v>25.722543352601157</v>
      </c>
      <c r="H63" s="36">
        <f>+H32/H10*100</f>
        <v>20.80161973679277</v>
      </c>
      <c r="I63" s="36">
        <f>+I32/I10*100</f>
        <v>23.401908962999581</v>
      </c>
      <c r="J63" s="36">
        <f>+J32/J10*100</f>
        <v>7.6376306620209053</v>
      </c>
      <c r="K63" s="36">
        <f>+K32/K10*100</f>
        <v>13.80784708249497</v>
      </c>
    </row>
    <row r="64" spans="1:11" ht="15" customHeight="1" x14ac:dyDescent="0.25">
      <c r="A64" s="28" t="s">
        <v>46</v>
      </c>
      <c r="B64" s="36">
        <f t="shared" si="9"/>
        <v>22.313999021047479</v>
      </c>
      <c r="C64" s="36">
        <f t="shared" si="9"/>
        <v>25.470491503745663</v>
      </c>
      <c r="D64" s="36">
        <f t="shared" si="9"/>
        <v>22.20045706823376</v>
      </c>
      <c r="E64" s="36">
        <f t="shared" si="9"/>
        <v>25.585704831237592</v>
      </c>
      <c r="F64" s="36">
        <f t="shared" si="9"/>
        <v>23.75260861316638</v>
      </c>
      <c r="G64" s="36">
        <f t="shared" si="9"/>
        <v>27.020119273871156</v>
      </c>
      <c r="H64" s="36">
        <f t="shared" si="9"/>
        <v>22.511168900446759</v>
      </c>
      <c r="I64" s="36">
        <f t="shared" si="9"/>
        <v>23.792053163505468</v>
      </c>
      <c r="J64" s="36">
        <f t="shared" si="9"/>
        <v>8.3284571874390476</v>
      </c>
      <c r="K64" s="36">
        <f t="shared" si="9"/>
        <v>15.62010536807632</v>
      </c>
    </row>
    <row r="65" spans="1:11" ht="15" customHeight="1" x14ac:dyDescent="0.25">
      <c r="A65" s="28" t="s">
        <v>48</v>
      </c>
      <c r="B65" s="36">
        <f t="shared" si="9"/>
        <v>26.781147241505298</v>
      </c>
      <c r="C65" s="36">
        <f t="shared" si="9"/>
        <v>26.630036630036631</v>
      </c>
      <c r="D65" s="36">
        <f t="shared" si="9"/>
        <v>25.458851391355829</v>
      </c>
      <c r="E65" s="36">
        <f t="shared" si="9"/>
        <v>29.201046488227007</v>
      </c>
      <c r="F65" s="36">
        <f t="shared" si="9"/>
        <v>28.927432216905903</v>
      </c>
      <c r="G65" s="36">
        <f t="shared" si="9"/>
        <v>30.651423641069886</v>
      </c>
      <c r="H65" s="36">
        <f t="shared" si="9"/>
        <v>28.345765686704695</v>
      </c>
      <c r="I65" s="36">
        <f t="shared" si="9"/>
        <v>27.803308823529409</v>
      </c>
      <c r="J65" s="36">
        <f t="shared" si="9"/>
        <v>9.7920858484238753</v>
      </c>
      <c r="K65" s="36">
        <f t="shared" si="9"/>
        <v>18.924972004479283</v>
      </c>
    </row>
    <row r="66" spans="1:11" ht="15" customHeight="1" x14ac:dyDescent="0.25">
      <c r="A66" s="28" t="s">
        <v>49</v>
      </c>
      <c r="B66" s="36">
        <f t="shared" si="9"/>
        <v>20.704541529960281</v>
      </c>
      <c r="C66" s="36">
        <f t="shared" si="9"/>
        <v>27.62853584771393</v>
      </c>
      <c r="D66" s="36">
        <f t="shared" si="9"/>
        <v>22.35590917911896</v>
      </c>
      <c r="E66" s="36">
        <f t="shared" si="9"/>
        <v>26.619964973730298</v>
      </c>
      <c r="F66" s="36">
        <f t="shared" si="9"/>
        <v>24.787273399926008</v>
      </c>
      <c r="G66" s="36">
        <f t="shared" si="9"/>
        <v>26.923076923076923</v>
      </c>
      <c r="H66" s="36">
        <f t="shared" si="9"/>
        <v>22.777340676632573</v>
      </c>
      <c r="I66" s="36">
        <f t="shared" si="9"/>
        <v>25.524119682475067</v>
      </c>
      <c r="J66" s="36">
        <f t="shared" si="9"/>
        <v>8.7725764835974935</v>
      </c>
      <c r="K66" s="36">
        <f t="shared" si="9"/>
        <v>16.565445026178011</v>
      </c>
    </row>
    <row r="67" spans="1:11" ht="15" customHeight="1" x14ac:dyDescent="0.25">
      <c r="A67" s="28" t="s">
        <v>50</v>
      </c>
      <c r="B67" s="36">
        <f t="shared" si="9"/>
        <v>19.334514668241781</v>
      </c>
      <c r="C67" s="36">
        <f t="shared" si="9"/>
        <v>22.011989509179468</v>
      </c>
      <c r="D67" s="36">
        <f t="shared" si="9"/>
        <v>18.802747791952896</v>
      </c>
      <c r="E67" s="36">
        <f t="shared" si="9"/>
        <v>20.931627349060374</v>
      </c>
      <c r="F67" s="36">
        <f t="shared" si="9"/>
        <v>17.900204043776665</v>
      </c>
      <c r="G67" s="36">
        <f t="shared" si="9"/>
        <v>24.008851189378571</v>
      </c>
      <c r="H67" s="36">
        <f t="shared" si="9"/>
        <v>17.292250233426703</v>
      </c>
      <c r="I67" s="36">
        <f t="shared" si="9"/>
        <v>18.780158270604129</v>
      </c>
      <c r="J67" s="36">
        <f t="shared" si="9"/>
        <v>6.694636993797884</v>
      </c>
      <c r="K67" s="36">
        <f t="shared" si="9"/>
        <v>12.75662396911739</v>
      </c>
    </row>
    <row r="68" spans="1:11" ht="15" customHeight="1" x14ac:dyDescent="0.25">
      <c r="A68" s="28" t="s">
        <v>308</v>
      </c>
      <c r="B68" s="36">
        <f t="shared" si="9"/>
        <v>21.526491293071508</v>
      </c>
      <c r="C68" s="36">
        <f t="shared" si="9"/>
        <v>20.337711069418386</v>
      </c>
      <c r="D68" s="36">
        <f t="shared" si="9"/>
        <v>21.141279337321674</v>
      </c>
      <c r="E68" s="36">
        <f t="shared" si="9"/>
        <v>21.435018050541515</v>
      </c>
      <c r="F68" s="36">
        <f t="shared" si="9"/>
        <v>18.619514273540691</v>
      </c>
      <c r="G68" s="36">
        <f t="shared" si="9"/>
        <v>24.034444539176398</v>
      </c>
      <c r="H68" s="36">
        <f t="shared" si="9"/>
        <v>18.6054480041117</v>
      </c>
      <c r="I68" s="36">
        <f t="shared" si="9"/>
        <v>22.926335330351868</v>
      </c>
      <c r="J68" s="36">
        <f t="shared" si="9"/>
        <v>6.83985284180494</v>
      </c>
      <c r="K68" s="36">
        <f t="shared" si="9"/>
        <v>11.961410126215002</v>
      </c>
    </row>
    <row r="69" spans="1:11" ht="15" customHeight="1" x14ac:dyDescent="0.25">
      <c r="A69" s="28" t="s">
        <v>51</v>
      </c>
      <c r="B69" s="36">
        <f t="shared" si="9"/>
        <v>24.814875761066315</v>
      </c>
      <c r="C69" s="36">
        <f t="shared" si="9"/>
        <v>22.702982244440616</v>
      </c>
      <c r="D69" s="36">
        <f t="shared" si="9"/>
        <v>22.292786191174077</v>
      </c>
      <c r="E69" s="36">
        <f t="shared" si="9"/>
        <v>26.493592943917456</v>
      </c>
      <c r="F69" s="36">
        <f t="shared" si="9"/>
        <v>23.79754794089909</v>
      </c>
      <c r="G69" s="36">
        <f t="shared" si="9"/>
        <v>27.243491577335377</v>
      </c>
      <c r="H69" s="36">
        <f t="shared" si="9"/>
        <v>25.129032258064516</v>
      </c>
      <c r="I69" s="36">
        <f t="shared" si="9"/>
        <v>28.671328671328673</v>
      </c>
      <c r="J69" s="36">
        <f t="shared" si="9"/>
        <v>8.7596166824132808</v>
      </c>
      <c r="K69" s="36">
        <f t="shared" si="9"/>
        <v>16.106974623917338</v>
      </c>
    </row>
    <row r="70" spans="1:11" ht="15" customHeight="1" x14ac:dyDescent="0.25">
      <c r="A70" s="28" t="s">
        <v>52</v>
      </c>
      <c r="B70" s="36">
        <f t="shared" si="9"/>
        <v>17.291799109980929</v>
      </c>
      <c r="C70" s="36">
        <f t="shared" si="9"/>
        <v>17.513891747273103</v>
      </c>
      <c r="D70" s="36">
        <f t="shared" si="9"/>
        <v>19.644369178662149</v>
      </c>
      <c r="E70" s="36">
        <f t="shared" si="9"/>
        <v>15.440741471110234</v>
      </c>
      <c r="F70" s="36">
        <f t="shared" si="9"/>
        <v>12.488367764749675</v>
      </c>
      <c r="G70" s="36">
        <f t="shared" si="9"/>
        <v>20.003846893633394</v>
      </c>
      <c r="H70" s="36">
        <f t="shared" si="9"/>
        <v>11.216660577274389</v>
      </c>
      <c r="I70" s="36">
        <f t="shared" si="9"/>
        <v>15.759529679499337</v>
      </c>
      <c r="J70" s="36">
        <f t="shared" si="9"/>
        <v>4.4331641285956005</v>
      </c>
      <c r="K70" s="36">
        <f t="shared" si="9"/>
        <v>8.174878556557946</v>
      </c>
    </row>
    <row r="71" spans="1:11" ht="15" customHeight="1" thickBot="1" x14ac:dyDescent="0.3">
      <c r="A71" s="28" t="s">
        <v>53</v>
      </c>
      <c r="B71" s="46" t="s">
        <v>54</v>
      </c>
      <c r="C71" s="46" t="s">
        <v>54</v>
      </c>
      <c r="D71" s="46" t="s">
        <v>54</v>
      </c>
      <c r="E71" s="46" t="s">
        <v>54</v>
      </c>
      <c r="F71" s="46" t="s">
        <v>54</v>
      </c>
      <c r="G71" s="205" t="s">
        <v>54</v>
      </c>
      <c r="H71" s="205" t="s">
        <v>54</v>
      </c>
      <c r="I71" s="206" t="s">
        <v>54</v>
      </c>
      <c r="J71" s="206" t="s">
        <v>54</v>
      </c>
      <c r="K71" s="206" t="s">
        <v>54</v>
      </c>
    </row>
    <row r="72" spans="1:11" x14ac:dyDescent="0.25">
      <c r="A72" s="218" t="s">
        <v>14</v>
      </c>
      <c r="B72" s="218"/>
      <c r="C72" s="218"/>
      <c r="D72" s="218"/>
      <c r="E72" s="218"/>
      <c r="F72" s="218"/>
      <c r="G72" s="218"/>
      <c r="H72" s="210"/>
      <c r="I72" s="210"/>
      <c r="J72" s="210"/>
      <c r="K72" s="210"/>
    </row>
  </sheetData>
  <mergeCells count="10">
    <mergeCell ref="A45:K45"/>
    <mergeCell ref="A72:G72"/>
    <mergeCell ref="L1:M2"/>
    <mergeCell ref="A41:G41"/>
    <mergeCell ref="A9:K9"/>
    <mergeCell ref="A20:K20"/>
    <mergeCell ref="A51:K51"/>
    <mergeCell ref="A62:K62"/>
    <mergeCell ref="A3:K3"/>
    <mergeCell ref="L43:M44"/>
  </mergeCells>
  <hyperlinks>
    <hyperlink ref="L1" r:id="rId1" location="INDICE!A1"/>
    <hyperlink ref="L1:M2" location="INDICE!A1" display="INDICE"/>
    <hyperlink ref="J43" r:id="rId2" location="INDICE!A1" display="INDICE"/>
    <hyperlink ref="J43:K44" location="INDICE!A1" display="INDICE"/>
    <hyperlink ref="L43" r:id="rId3" location="INDICE!A1"/>
    <hyperlink ref="L43:M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4"/>
  <headerFooter alignWithMargins="0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/>
  <dimension ref="A1:M72"/>
  <sheetViews>
    <sheetView topLeftCell="A37" zoomScaleNormal="100" workbookViewId="0">
      <selection activeCell="L42" sqref="L42:M43"/>
    </sheetView>
  </sheetViews>
  <sheetFormatPr baseColWidth="10" defaultColWidth="12.140625" defaultRowHeight="12.75" x14ac:dyDescent="0.25"/>
  <cols>
    <col min="1" max="1" width="15.85546875" style="9" customWidth="1"/>
    <col min="2" max="11" width="10.5703125" style="9" customWidth="1"/>
    <col min="12" max="181" width="12.140625" style="9"/>
    <col min="182" max="182" width="14.7109375" style="9" customWidth="1"/>
    <col min="183" max="201" width="8.140625" style="9" customWidth="1"/>
    <col min="202" max="437" width="12.140625" style="9"/>
    <col min="438" max="438" width="14.7109375" style="9" customWidth="1"/>
    <col min="439" max="457" width="8.140625" style="9" customWidth="1"/>
    <col min="458" max="693" width="12.140625" style="9"/>
    <col min="694" max="694" width="14.7109375" style="9" customWidth="1"/>
    <col min="695" max="713" width="8.140625" style="9" customWidth="1"/>
    <col min="714" max="949" width="12.140625" style="9"/>
    <col min="950" max="950" width="14.7109375" style="9" customWidth="1"/>
    <col min="951" max="969" width="8.140625" style="9" customWidth="1"/>
    <col min="970" max="1205" width="12.140625" style="9"/>
    <col min="1206" max="1206" width="14.7109375" style="9" customWidth="1"/>
    <col min="1207" max="1225" width="8.140625" style="9" customWidth="1"/>
    <col min="1226" max="1461" width="12.140625" style="9"/>
    <col min="1462" max="1462" width="14.7109375" style="9" customWidth="1"/>
    <col min="1463" max="1481" width="8.140625" style="9" customWidth="1"/>
    <col min="1482" max="1717" width="12.140625" style="9"/>
    <col min="1718" max="1718" width="14.7109375" style="9" customWidth="1"/>
    <col min="1719" max="1737" width="8.140625" style="9" customWidth="1"/>
    <col min="1738" max="1973" width="12.140625" style="9"/>
    <col min="1974" max="1974" width="14.7109375" style="9" customWidth="1"/>
    <col min="1975" max="1993" width="8.140625" style="9" customWidth="1"/>
    <col min="1994" max="2229" width="12.140625" style="9"/>
    <col min="2230" max="2230" width="14.7109375" style="9" customWidth="1"/>
    <col min="2231" max="2249" width="8.140625" style="9" customWidth="1"/>
    <col min="2250" max="2485" width="12.140625" style="9"/>
    <col min="2486" max="2486" width="14.7109375" style="9" customWidth="1"/>
    <col min="2487" max="2505" width="8.140625" style="9" customWidth="1"/>
    <col min="2506" max="2741" width="12.140625" style="9"/>
    <col min="2742" max="2742" width="14.7109375" style="9" customWidth="1"/>
    <col min="2743" max="2761" width="8.140625" style="9" customWidth="1"/>
    <col min="2762" max="2997" width="12.140625" style="9"/>
    <col min="2998" max="2998" width="14.7109375" style="9" customWidth="1"/>
    <col min="2999" max="3017" width="8.140625" style="9" customWidth="1"/>
    <col min="3018" max="3253" width="12.140625" style="9"/>
    <col min="3254" max="3254" width="14.7109375" style="9" customWidth="1"/>
    <col min="3255" max="3273" width="8.140625" style="9" customWidth="1"/>
    <col min="3274" max="3509" width="12.140625" style="9"/>
    <col min="3510" max="3510" width="14.7109375" style="9" customWidth="1"/>
    <col min="3511" max="3529" width="8.140625" style="9" customWidth="1"/>
    <col min="3530" max="3765" width="12.140625" style="9"/>
    <col min="3766" max="3766" width="14.7109375" style="9" customWidth="1"/>
    <col min="3767" max="3785" width="8.140625" style="9" customWidth="1"/>
    <col min="3786" max="4021" width="12.140625" style="9"/>
    <col min="4022" max="4022" width="14.7109375" style="9" customWidth="1"/>
    <col min="4023" max="4041" width="8.140625" style="9" customWidth="1"/>
    <col min="4042" max="4277" width="12.140625" style="9"/>
    <col min="4278" max="4278" width="14.7109375" style="9" customWidth="1"/>
    <col min="4279" max="4297" width="8.140625" style="9" customWidth="1"/>
    <col min="4298" max="4533" width="12.140625" style="9"/>
    <col min="4534" max="4534" width="14.7109375" style="9" customWidth="1"/>
    <col min="4535" max="4553" width="8.140625" style="9" customWidth="1"/>
    <col min="4554" max="4789" width="12.140625" style="9"/>
    <col min="4790" max="4790" width="14.7109375" style="9" customWidth="1"/>
    <col min="4791" max="4809" width="8.140625" style="9" customWidth="1"/>
    <col min="4810" max="5045" width="12.140625" style="9"/>
    <col min="5046" max="5046" width="14.7109375" style="9" customWidth="1"/>
    <col min="5047" max="5065" width="8.140625" style="9" customWidth="1"/>
    <col min="5066" max="5301" width="12.140625" style="9"/>
    <col min="5302" max="5302" width="14.7109375" style="9" customWidth="1"/>
    <col min="5303" max="5321" width="8.140625" style="9" customWidth="1"/>
    <col min="5322" max="5557" width="12.140625" style="9"/>
    <col min="5558" max="5558" width="14.7109375" style="9" customWidth="1"/>
    <col min="5559" max="5577" width="8.140625" style="9" customWidth="1"/>
    <col min="5578" max="5813" width="12.140625" style="9"/>
    <col min="5814" max="5814" width="14.7109375" style="9" customWidth="1"/>
    <col min="5815" max="5833" width="8.140625" style="9" customWidth="1"/>
    <col min="5834" max="6069" width="12.140625" style="9"/>
    <col min="6070" max="6070" width="14.7109375" style="9" customWidth="1"/>
    <col min="6071" max="6089" width="8.140625" style="9" customWidth="1"/>
    <col min="6090" max="6325" width="12.140625" style="9"/>
    <col min="6326" max="6326" width="14.7109375" style="9" customWidth="1"/>
    <col min="6327" max="6345" width="8.140625" style="9" customWidth="1"/>
    <col min="6346" max="6581" width="12.140625" style="9"/>
    <col min="6582" max="6582" width="14.7109375" style="9" customWidth="1"/>
    <col min="6583" max="6601" width="8.140625" style="9" customWidth="1"/>
    <col min="6602" max="6837" width="12.140625" style="9"/>
    <col min="6838" max="6838" width="14.7109375" style="9" customWidth="1"/>
    <col min="6839" max="6857" width="8.140625" style="9" customWidth="1"/>
    <col min="6858" max="7093" width="12.140625" style="9"/>
    <col min="7094" max="7094" width="14.7109375" style="9" customWidth="1"/>
    <col min="7095" max="7113" width="8.140625" style="9" customWidth="1"/>
    <col min="7114" max="7349" width="12.140625" style="9"/>
    <col min="7350" max="7350" width="14.7109375" style="9" customWidth="1"/>
    <col min="7351" max="7369" width="8.140625" style="9" customWidth="1"/>
    <col min="7370" max="7605" width="12.140625" style="9"/>
    <col min="7606" max="7606" width="14.7109375" style="9" customWidth="1"/>
    <col min="7607" max="7625" width="8.140625" style="9" customWidth="1"/>
    <col min="7626" max="7861" width="12.140625" style="9"/>
    <col min="7862" max="7862" width="14.7109375" style="9" customWidth="1"/>
    <col min="7863" max="7881" width="8.140625" style="9" customWidth="1"/>
    <col min="7882" max="8117" width="12.140625" style="9"/>
    <col min="8118" max="8118" width="14.7109375" style="9" customWidth="1"/>
    <col min="8119" max="8137" width="8.140625" style="9" customWidth="1"/>
    <col min="8138" max="8373" width="12.140625" style="9"/>
    <col min="8374" max="8374" width="14.7109375" style="9" customWidth="1"/>
    <col min="8375" max="8393" width="8.140625" style="9" customWidth="1"/>
    <col min="8394" max="8629" width="12.140625" style="9"/>
    <col min="8630" max="8630" width="14.7109375" style="9" customWidth="1"/>
    <col min="8631" max="8649" width="8.140625" style="9" customWidth="1"/>
    <col min="8650" max="8885" width="12.140625" style="9"/>
    <col min="8886" max="8886" width="14.7109375" style="9" customWidth="1"/>
    <col min="8887" max="8905" width="8.140625" style="9" customWidth="1"/>
    <col min="8906" max="9141" width="12.140625" style="9"/>
    <col min="9142" max="9142" width="14.7109375" style="9" customWidth="1"/>
    <col min="9143" max="9161" width="8.140625" style="9" customWidth="1"/>
    <col min="9162" max="9397" width="12.140625" style="9"/>
    <col min="9398" max="9398" width="14.7109375" style="9" customWidth="1"/>
    <col min="9399" max="9417" width="8.140625" style="9" customWidth="1"/>
    <col min="9418" max="9653" width="12.140625" style="9"/>
    <col min="9654" max="9654" width="14.7109375" style="9" customWidth="1"/>
    <col min="9655" max="9673" width="8.140625" style="9" customWidth="1"/>
    <col min="9674" max="9909" width="12.140625" style="9"/>
    <col min="9910" max="9910" width="14.7109375" style="9" customWidth="1"/>
    <col min="9911" max="9929" width="8.140625" style="9" customWidth="1"/>
    <col min="9930" max="10165" width="12.140625" style="9"/>
    <col min="10166" max="10166" width="14.7109375" style="9" customWidth="1"/>
    <col min="10167" max="10185" width="8.140625" style="9" customWidth="1"/>
    <col min="10186" max="10421" width="12.140625" style="9"/>
    <col min="10422" max="10422" width="14.7109375" style="9" customWidth="1"/>
    <col min="10423" max="10441" width="8.140625" style="9" customWidth="1"/>
    <col min="10442" max="10677" width="12.140625" style="9"/>
    <col min="10678" max="10678" width="14.7109375" style="9" customWidth="1"/>
    <col min="10679" max="10697" width="8.140625" style="9" customWidth="1"/>
    <col min="10698" max="10933" width="12.140625" style="9"/>
    <col min="10934" max="10934" width="14.7109375" style="9" customWidth="1"/>
    <col min="10935" max="10953" width="8.140625" style="9" customWidth="1"/>
    <col min="10954" max="11189" width="12.140625" style="9"/>
    <col min="11190" max="11190" width="14.7109375" style="9" customWidth="1"/>
    <col min="11191" max="11209" width="8.140625" style="9" customWidth="1"/>
    <col min="11210" max="11445" width="12.140625" style="9"/>
    <col min="11446" max="11446" width="14.7109375" style="9" customWidth="1"/>
    <col min="11447" max="11465" width="8.140625" style="9" customWidth="1"/>
    <col min="11466" max="11701" width="12.140625" style="9"/>
    <col min="11702" max="11702" width="14.7109375" style="9" customWidth="1"/>
    <col min="11703" max="11721" width="8.140625" style="9" customWidth="1"/>
    <col min="11722" max="11957" width="12.140625" style="9"/>
    <col min="11958" max="11958" width="14.7109375" style="9" customWidth="1"/>
    <col min="11959" max="11977" width="8.140625" style="9" customWidth="1"/>
    <col min="11978" max="12213" width="12.140625" style="9"/>
    <col min="12214" max="12214" width="14.7109375" style="9" customWidth="1"/>
    <col min="12215" max="12233" width="8.140625" style="9" customWidth="1"/>
    <col min="12234" max="12469" width="12.140625" style="9"/>
    <col min="12470" max="12470" width="14.7109375" style="9" customWidth="1"/>
    <col min="12471" max="12489" width="8.140625" style="9" customWidth="1"/>
    <col min="12490" max="12725" width="12.140625" style="9"/>
    <col min="12726" max="12726" width="14.7109375" style="9" customWidth="1"/>
    <col min="12727" max="12745" width="8.140625" style="9" customWidth="1"/>
    <col min="12746" max="12981" width="12.140625" style="9"/>
    <col min="12982" max="12982" width="14.7109375" style="9" customWidth="1"/>
    <col min="12983" max="13001" width="8.140625" style="9" customWidth="1"/>
    <col min="13002" max="13237" width="12.140625" style="9"/>
    <col min="13238" max="13238" width="14.7109375" style="9" customWidth="1"/>
    <col min="13239" max="13257" width="8.140625" style="9" customWidth="1"/>
    <col min="13258" max="13493" width="12.140625" style="9"/>
    <col min="13494" max="13494" width="14.7109375" style="9" customWidth="1"/>
    <col min="13495" max="13513" width="8.140625" style="9" customWidth="1"/>
    <col min="13514" max="13749" width="12.140625" style="9"/>
    <col min="13750" max="13750" width="14.7109375" style="9" customWidth="1"/>
    <col min="13751" max="13769" width="8.140625" style="9" customWidth="1"/>
    <col min="13770" max="14005" width="12.140625" style="9"/>
    <col min="14006" max="14006" width="14.7109375" style="9" customWidth="1"/>
    <col min="14007" max="14025" width="8.140625" style="9" customWidth="1"/>
    <col min="14026" max="14261" width="12.140625" style="9"/>
    <col min="14262" max="14262" width="14.7109375" style="9" customWidth="1"/>
    <col min="14263" max="14281" width="8.140625" style="9" customWidth="1"/>
    <col min="14282" max="14517" width="12.140625" style="9"/>
    <col min="14518" max="14518" width="14.7109375" style="9" customWidth="1"/>
    <col min="14519" max="14537" width="8.140625" style="9" customWidth="1"/>
    <col min="14538" max="14773" width="12.140625" style="9"/>
    <col min="14774" max="14774" width="14.7109375" style="9" customWidth="1"/>
    <col min="14775" max="14793" width="8.140625" style="9" customWidth="1"/>
    <col min="14794" max="15029" width="12.140625" style="9"/>
    <col min="15030" max="15030" width="14.7109375" style="9" customWidth="1"/>
    <col min="15031" max="15049" width="8.140625" style="9" customWidth="1"/>
    <col min="15050" max="15285" width="12.140625" style="9"/>
    <col min="15286" max="15286" width="14.7109375" style="9" customWidth="1"/>
    <col min="15287" max="15305" width="8.140625" style="9" customWidth="1"/>
    <col min="15306" max="15541" width="12.140625" style="9"/>
    <col min="15542" max="15542" width="14.7109375" style="9" customWidth="1"/>
    <col min="15543" max="15561" width="8.140625" style="9" customWidth="1"/>
    <col min="15562" max="15797" width="12.140625" style="9"/>
    <col min="15798" max="15798" width="14.7109375" style="9" customWidth="1"/>
    <col min="15799" max="15817" width="8.140625" style="9" customWidth="1"/>
    <col min="15818" max="16053" width="12.140625" style="9"/>
    <col min="16054" max="16054" width="14.7109375" style="9" customWidth="1"/>
    <col min="16055" max="16073" width="8.140625" style="9" customWidth="1"/>
    <col min="16074" max="16384" width="12.140625" style="9"/>
  </cols>
  <sheetData>
    <row r="1" spans="1:13" ht="14.25" customHeight="1" x14ac:dyDescent="0.2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17" t="s">
        <v>221</v>
      </c>
      <c r="M1" s="217"/>
    </row>
    <row r="2" spans="1:13" ht="14.25" customHeight="1" x14ac:dyDescent="0.25">
      <c r="A2" s="24" t="s">
        <v>306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17"/>
      <c r="M2" s="217"/>
    </row>
    <row r="3" spans="1:13" ht="14.25" x14ac:dyDescent="0.25">
      <c r="A3" s="224" t="s">
        <v>312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3" ht="14.25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ht="14.2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14.25" x14ac:dyDescent="0.25">
      <c r="A6" s="24" t="s">
        <v>320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3" ht="1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3">
        <v>2019</v>
      </c>
    </row>
    <row r="9" spans="1:13" ht="21" customHeight="1" x14ac:dyDescent="0.25">
      <c r="A9" s="220" t="s">
        <v>20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3" ht="15" customHeight="1" x14ac:dyDescent="0.25">
      <c r="A10" s="26" t="s">
        <v>21</v>
      </c>
      <c r="B10" s="27">
        <f t="shared" ref="B10:K18" si="0">+B21+B32</f>
        <v>1870</v>
      </c>
      <c r="C10" s="27">
        <f t="shared" si="0"/>
        <v>2021</v>
      </c>
      <c r="D10" s="27">
        <f t="shared" si="0"/>
        <v>3524</v>
      </c>
      <c r="E10" s="27">
        <f t="shared" si="0"/>
        <v>5885</v>
      </c>
      <c r="F10" s="27">
        <f t="shared" si="0"/>
        <v>8192</v>
      </c>
      <c r="G10" s="27">
        <f t="shared" si="0"/>
        <v>9768</v>
      </c>
      <c r="H10" s="27">
        <f>+H21+H32</f>
        <v>10418</v>
      </c>
      <c r="I10" s="27">
        <f>+I21+I32</f>
        <v>10957</v>
      </c>
      <c r="J10" s="27">
        <f>+J21+J32</f>
        <v>12432</v>
      </c>
      <c r="K10" s="27">
        <f>+K21+K32</f>
        <v>12956</v>
      </c>
    </row>
    <row r="11" spans="1:13" ht="15" customHeight="1" x14ac:dyDescent="0.25">
      <c r="A11" s="28" t="s">
        <v>46</v>
      </c>
      <c r="B11" s="27">
        <f t="shared" si="0"/>
        <v>0</v>
      </c>
      <c r="C11" s="27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</row>
    <row r="12" spans="1:13" ht="15" customHeight="1" x14ac:dyDescent="0.25">
      <c r="A12" s="28" t="s">
        <v>48</v>
      </c>
      <c r="B12" s="27">
        <f t="shared" si="0"/>
        <v>0</v>
      </c>
      <c r="C12" s="27">
        <f t="shared" si="0"/>
        <v>0</v>
      </c>
      <c r="D12" s="27">
        <f t="shared" si="0"/>
        <v>0</v>
      </c>
      <c r="E12" s="27">
        <f t="shared" si="0"/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</row>
    <row r="13" spans="1:13" ht="15" customHeight="1" x14ac:dyDescent="0.25">
      <c r="A13" s="28" t="s">
        <v>49</v>
      </c>
      <c r="B13" s="27">
        <f t="shared" si="0"/>
        <v>0</v>
      </c>
      <c r="C13" s="27">
        <f t="shared" si="0"/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</row>
    <row r="14" spans="1:13" ht="15" customHeight="1" x14ac:dyDescent="0.25">
      <c r="A14" s="28" t="s">
        <v>50</v>
      </c>
      <c r="B14" s="27">
        <f t="shared" si="0"/>
        <v>0</v>
      </c>
      <c r="C14" s="27">
        <f t="shared" si="0"/>
        <v>0</v>
      </c>
      <c r="D14" s="27">
        <f t="shared" si="0"/>
        <v>0</v>
      </c>
      <c r="E14" s="27">
        <f t="shared" si="0"/>
        <v>0</v>
      </c>
      <c r="F14" s="27">
        <f t="shared" si="0"/>
        <v>0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</row>
    <row r="15" spans="1:13" ht="15" customHeight="1" x14ac:dyDescent="0.25">
      <c r="A15" s="28" t="s">
        <v>308</v>
      </c>
      <c r="B15" s="27">
        <f t="shared" si="0"/>
        <v>1870</v>
      </c>
      <c r="C15" s="27">
        <f t="shared" si="0"/>
        <v>2021</v>
      </c>
      <c r="D15" s="27">
        <f t="shared" si="0"/>
        <v>3524</v>
      </c>
      <c r="E15" s="27">
        <f t="shared" si="0"/>
        <v>5885</v>
      </c>
      <c r="F15" s="27">
        <f t="shared" si="0"/>
        <v>8192</v>
      </c>
      <c r="G15" s="27">
        <f t="shared" si="0"/>
        <v>9768</v>
      </c>
      <c r="H15" s="27">
        <f t="shared" si="0"/>
        <v>10418</v>
      </c>
      <c r="I15" s="27">
        <f t="shared" si="0"/>
        <v>10957</v>
      </c>
      <c r="J15" s="27">
        <f t="shared" si="0"/>
        <v>12432</v>
      </c>
      <c r="K15" s="27">
        <f t="shared" si="0"/>
        <v>12956</v>
      </c>
    </row>
    <row r="16" spans="1:13" ht="15" customHeight="1" x14ac:dyDescent="0.25">
      <c r="A16" s="28" t="s">
        <v>51</v>
      </c>
      <c r="B16" s="27">
        <f t="shared" si="0"/>
        <v>951</v>
      </c>
      <c r="C16" s="27">
        <f t="shared" si="0"/>
        <v>1029</v>
      </c>
      <c r="D16" s="27">
        <f t="shared" si="0"/>
        <v>2134</v>
      </c>
      <c r="E16" s="27">
        <f t="shared" si="0"/>
        <v>3399</v>
      </c>
      <c r="F16" s="27">
        <f t="shared" si="0"/>
        <v>4127</v>
      </c>
      <c r="G16" s="27">
        <f t="shared" si="0"/>
        <v>4279</v>
      </c>
      <c r="H16" s="27">
        <f t="shared" si="0"/>
        <v>4527</v>
      </c>
      <c r="I16" s="27">
        <f t="shared" si="0"/>
        <v>5007</v>
      </c>
      <c r="J16" s="27">
        <f t="shared" si="0"/>
        <v>5444</v>
      </c>
      <c r="K16" s="27">
        <f t="shared" si="0"/>
        <v>5762</v>
      </c>
    </row>
    <row r="17" spans="1:11" ht="15" customHeight="1" x14ac:dyDescent="0.25">
      <c r="A17" s="28" t="s">
        <v>52</v>
      </c>
      <c r="B17" s="27">
        <f t="shared" si="0"/>
        <v>523</v>
      </c>
      <c r="C17" s="27">
        <f t="shared" si="0"/>
        <v>587</v>
      </c>
      <c r="D17" s="27">
        <f t="shared" si="0"/>
        <v>910</v>
      </c>
      <c r="E17" s="27">
        <f t="shared" si="0"/>
        <v>1721</v>
      </c>
      <c r="F17" s="27">
        <f t="shared" si="0"/>
        <v>2535</v>
      </c>
      <c r="G17" s="27">
        <f t="shared" si="0"/>
        <v>3212</v>
      </c>
      <c r="H17" s="27">
        <f t="shared" si="0"/>
        <v>3099</v>
      </c>
      <c r="I17" s="27">
        <f t="shared" si="0"/>
        <v>3221</v>
      </c>
      <c r="J17" s="27">
        <f t="shared" si="0"/>
        <v>4012</v>
      </c>
      <c r="K17" s="27">
        <f t="shared" si="0"/>
        <v>3815</v>
      </c>
    </row>
    <row r="18" spans="1:11" ht="15" customHeight="1" x14ac:dyDescent="0.25">
      <c r="A18" s="28" t="s">
        <v>53</v>
      </c>
      <c r="B18" s="27">
        <f t="shared" si="0"/>
        <v>396</v>
      </c>
      <c r="C18" s="27">
        <f t="shared" si="0"/>
        <v>405</v>
      </c>
      <c r="D18" s="27">
        <f t="shared" si="0"/>
        <v>480</v>
      </c>
      <c r="E18" s="27">
        <f t="shared" si="0"/>
        <v>765</v>
      </c>
      <c r="F18" s="27">
        <f t="shared" si="0"/>
        <v>1530</v>
      </c>
      <c r="G18" s="27">
        <f t="shared" si="0"/>
        <v>2277</v>
      </c>
      <c r="H18" s="27">
        <f t="shared" si="0"/>
        <v>2792</v>
      </c>
      <c r="I18" s="27">
        <f t="shared" si="0"/>
        <v>2729</v>
      </c>
      <c r="J18" s="27">
        <f t="shared" si="0"/>
        <v>2976</v>
      </c>
      <c r="K18" s="27">
        <f t="shared" si="0"/>
        <v>3379</v>
      </c>
    </row>
    <row r="19" spans="1:11" ht="13.5" customHeight="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1" customHeight="1" x14ac:dyDescent="0.25">
      <c r="A20" s="219" t="s">
        <v>30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5" customHeight="1" x14ac:dyDescent="0.25">
      <c r="A21" s="26" t="s">
        <v>21</v>
      </c>
      <c r="B21" s="46">
        <f t="shared" ref="B21:H21" si="1">B22+B26</f>
        <v>1829</v>
      </c>
      <c r="C21" s="46">
        <f t="shared" si="1"/>
        <v>1975</v>
      </c>
      <c r="D21" s="46">
        <f t="shared" si="1"/>
        <v>3377</v>
      </c>
      <c r="E21" s="46">
        <f t="shared" si="1"/>
        <v>5700</v>
      </c>
      <c r="F21" s="46">
        <f t="shared" si="1"/>
        <v>7945</v>
      </c>
      <c r="G21" s="46">
        <f t="shared" si="1"/>
        <v>9463</v>
      </c>
      <c r="H21" s="46">
        <f t="shared" si="1"/>
        <v>10142</v>
      </c>
      <c r="I21" s="27">
        <f>+I22+I26</f>
        <v>10646</v>
      </c>
      <c r="J21" s="27">
        <f>+J22+J26</f>
        <v>12103</v>
      </c>
      <c r="K21" s="27">
        <f>+K22+K26</f>
        <v>12758</v>
      </c>
    </row>
    <row r="22" spans="1:11" ht="15" customHeight="1" x14ac:dyDescent="0.25">
      <c r="A22" s="28" t="s">
        <v>46</v>
      </c>
      <c r="B22" s="46" t="s">
        <v>47</v>
      </c>
      <c r="C22" s="46" t="s">
        <v>47</v>
      </c>
      <c r="D22" s="46" t="s">
        <v>47</v>
      </c>
      <c r="E22" s="46" t="s">
        <v>47</v>
      </c>
      <c r="F22" s="46" t="s">
        <v>47</v>
      </c>
      <c r="G22" s="46" t="s">
        <v>47</v>
      </c>
      <c r="H22" s="46" t="s">
        <v>47</v>
      </c>
      <c r="I22" s="27">
        <f>+I23+I24+I25</f>
        <v>0</v>
      </c>
      <c r="J22" s="27">
        <f>+J23+J24+J25</f>
        <v>0</v>
      </c>
      <c r="K22" s="27">
        <f>+K23+K24+K25</f>
        <v>0</v>
      </c>
    </row>
    <row r="23" spans="1:11" ht="15" customHeight="1" x14ac:dyDescent="0.25">
      <c r="A23" s="28" t="s">
        <v>48</v>
      </c>
      <c r="B23" s="46" t="s">
        <v>47</v>
      </c>
      <c r="C23" s="46" t="s">
        <v>47</v>
      </c>
      <c r="D23" s="46" t="s">
        <v>47</v>
      </c>
      <c r="E23" s="46" t="s">
        <v>47</v>
      </c>
      <c r="F23" s="46" t="s">
        <v>47</v>
      </c>
      <c r="G23" s="46" t="s">
        <v>47</v>
      </c>
      <c r="H23" s="46" t="s">
        <v>47</v>
      </c>
      <c r="I23" s="27"/>
      <c r="J23" s="27"/>
      <c r="K23" s="27"/>
    </row>
    <row r="24" spans="1:11" ht="15" customHeight="1" x14ac:dyDescent="0.25">
      <c r="A24" s="28" t="s">
        <v>49</v>
      </c>
      <c r="B24" s="46" t="s">
        <v>47</v>
      </c>
      <c r="C24" s="46" t="s">
        <v>47</v>
      </c>
      <c r="D24" s="46" t="s">
        <v>47</v>
      </c>
      <c r="E24" s="46" t="s">
        <v>47</v>
      </c>
      <c r="F24" s="46" t="s">
        <v>47</v>
      </c>
      <c r="G24" s="46" t="s">
        <v>47</v>
      </c>
      <c r="H24" s="46" t="s">
        <v>47</v>
      </c>
      <c r="I24" s="27"/>
      <c r="J24" s="27"/>
      <c r="K24" s="27"/>
    </row>
    <row r="25" spans="1:11" ht="15" customHeight="1" x14ac:dyDescent="0.25">
      <c r="A25" s="28" t="s">
        <v>50</v>
      </c>
      <c r="B25" s="46" t="s">
        <v>47</v>
      </c>
      <c r="C25" s="46" t="s">
        <v>47</v>
      </c>
      <c r="D25" s="46" t="s">
        <v>47</v>
      </c>
      <c r="E25" s="46" t="s">
        <v>47</v>
      </c>
      <c r="F25" s="46" t="s">
        <v>47</v>
      </c>
      <c r="G25" s="46" t="s">
        <v>47</v>
      </c>
      <c r="H25" s="46" t="s">
        <v>47</v>
      </c>
      <c r="I25" s="27"/>
      <c r="J25" s="27"/>
      <c r="K25" s="27"/>
    </row>
    <row r="26" spans="1:11" ht="15" customHeight="1" x14ac:dyDescent="0.25">
      <c r="A26" s="28" t="s">
        <v>308</v>
      </c>
      <c r="B26" s="46">
        <f t="shared" ref="B26:H26" si="2">SUM(B27:B29)</f>
        <v>1829</v>
      </c>
      <c r="C26" s="46">
        <f t="shared" si="2"/>
        <v>1975</v>
      </c>
      <c r="D26" s="46">
        <f t="shared" si="2"/>
        <v>3377</v>
      </c>
      <c r="E26" s="46">
        <f t="shared" si="2"/>
        <v>5700</v>
      </c>
      <c r="F26" s="46">
        <f t="shared" si="2"/>
        <v>7945</v>
      </c>
      <c r="G26" s="46">
        <f t="shared" si="2"/>
        <v>9463</v>
      </c>
      <c r="H26" s="46">
        <f t="shared" si="2"/>
        <v>10142</v>
      </c>
      <c r="I26" s="27">
        <f>+I27+I28+I29</f>
        <v>10646</v>
      </c>
      <c r="J26" s="27">
        <f>+J27+J28+J29</f>
        <v>12103</v>
      </c>
      <c r="K26" s="27">
        <f>+K27+K28+K29</f>
        <v>12758</v>
      </c>
    </row>
    <row r="27" spans="1:11" ht="15" customHeight="1" x14ac:dyDescent="0.25">
      <c r="A27" s="28" t="s">
        <v>51</v>
      </c>
      <c r="B27" s="46">
        <v>933</v>
      </c>
      <c r="C27" s="46">
        <v>1009</v>
      </c>
      <c r="D27" s="46">
        <v>2036</v>
      </c>
      <c r="E27" s="46">
        <v>3292</v>
      </c>
      <c r="F27" s="46">
        <v>3997</v>
      </c>
      <c r="G27" s="46">
        <v>4141</v>
      </c>
      <c r="H27" s="46">
        <v>4423</v>
      </c>
      <c r="I27" s="27">
        <v>4890</v>
      </c>
      <c r="J27" s="27">
        <v>5293</v>
      </c>
      <c r="K27" s="27">
        <v>5667</v>
      </c>
    </row>
    <row r="28" spans="1:11" ht="15" customHeight="1" x14ac:dyDescent="0.25">
      <c r="A28" s="28" t="s">
        <v>52</v>
      </c>
      <c r="B28" s="46">
        <v>508</v>
      </c>
      <c r="C28" s="46">
        <v>570</v>
      </c>
      <c r="D28" s="46">
        <v>879</v>
      </c>
      <c r="E28" s="46">
        <v>1668</v>
      </c>
      <c r="F28" s="46">
        <v>2464</v>
      </c>
      <c r="G28" s="46">
        <v>3112</v>
      </c>
      <c r="H28" s="46">
        <v>3023</v>
      </c>
      <c r="I28" s="27">
        <v>3141</v>
      </c>
      <c r="J28" s="27">
        <v>3899</v>
      </c>
      <c r="K28" s="27">
        <v>3757</v>
      </c>
    </row>
    <row r="29" spans="1:11" ht="15" customHeight="1" x14ac:dyDescent="0.25">
      <c r="A29" s="28" t="s">
        <v>53</v>
      </c>
      <c r="B29" s="46">
        <v>388</v>
      </c>
      <c r="C29" s="46">
        <v>396</v>
      </c>
      <c r="D29" s="46">
        <v>462</v>
      </c>
      <c r="E29" s="46">
        <v>740</v>
      </c>
      <c r="F29" s="46">
        <v>1484</v>
      </c>
      <c r="G29" s="46">
        <v>2210</v>
      </c>
      <c r="H29" s="46">
        <v>2696</v>
      </c>
      <c r="I29" s="27">
        <v>2615</v>
      </c>
      <c r="J29" s="27">
        <v>2911</v>
      </c>
      <c r="K29" s="27">
        <v>3334</v>
      </c>
    </row>
    <row r="30" spans="1:11" ht="13.5" customHeight="1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21" customHeight="1" x14ac:dyDescent="0.2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 x14ac:dyDescent="0.25">
      <c r="A32" s="26" t="s">
        <v>21</v>
      </c>
      <c r="B32" s="46">
        <f t="shared" ref="B32:H32" si="3">B33+B37</f>
        <v>41</v>
      </c>
      <c r="C32" s="46">
        <f t="shared" si="3"/>
        <v>46</v>
      </c>
      <c r="D32" s="46">
        <f t="shared" si="3"/>
        <v>147</v>
      </c>
      <c r="E32" s="46">
        <f t="shared" si="3"/>
        <v>185</v>
      </c>
      <c r="F32" s="46">
        <f t="shared" si="3"/>
        <v>247</v>
      </c>
      <c r="G32" s="46">
        <f t="shared" si="3"/>
        <v>305</v>
      </c>
      <c r="H32" s="46">
        <f t="shared" si="3"/>
        <v>276</v>
      </c>
      <c r="I32" s="27">
        <f>+I33+I37</f>
        <v>311</v>
      </c>
      <c r="J32" s="27">
        <f>+J33+J37</f>
        <v>329</v>
      </c>
      <c r="K32" s="27">
        <f>+K33+K37</f>
        <v>198</v>
      </c>
    </row>
    <row r="33" spans="1:13" ht="15" customHeight="1" x14ac:dyDescent="0.25">
      <c r="A33" s="28" t="s">
        <v>46</v>
      </c>
      <c r="B33" s="46" t="s">
        <v>47</v>
      </c>
      <c r="C33" s="46" t="s">
        <v>47</v>
      </c>
      <c r="D33" s="46" t="s">
        <v>47</v>
      </c>
      <c r="E33" s="46" t="s">
        <v>47</v>
      </c>
      <c r="F33" s="46" t="s">
        <v>47</v>
      </c>
      <c r="G33" s="46" t="s">
        <v>47</v>
      </c>
      <c r="H33" s="46" t="s">
        <v>47</v>
      </c>
      <c r="I33" s="27">
        <f>+I34+I35+I36</f>
        <v>0</v>
      </c>
      <c r="J33" s="27">
        <f>+J34+J35+J36</f>
        <v>0</v>
      </c>
      <c r="K33" s="27">
        <f>+K34+K35+K36</f>
        <v>0</v>
      </c>
    </row>
    <row r="34" spans="1:13" ht="15" customHeight="1" x14ac:dyDescent="0.25">
      <c r="A34" s="28" t="s">
        <v>48</v>
      </c>
      <c r="B34" s="46" t="s">
        <v>47</v>
      </c>
      <c r="C34" s="46" t="s">
        <v>47</v>
      </c>
      <c r="D34" s="46" t="s">
        <v>47</v>
      </c>
      <c r="E34" s="46" t="s">
        <v>47</v>
      </c>
      <c r="F34" s="46" t="s">
        <v>47</v>
      </c>
      <c r="G34" s="46" t="s">
        <v>47</v>
      </c>
      <c r="H34" s="46" t="s">
        <v>47</v>
      </c>
      <c r="I34" s="27"/>
      <c r="J34" s="27"/>
      <c r="K34" s="27"/>
    </row>
    <row r="35" spans="1:13" ht="15" customHeight="1" x14ac:dyDescent="0.25">
      <c r="A35" s="28" t="s">
        <v>49</v>
      </c>
      <c r="B35" s="46" t="s">
        <v>47</v>
      </c>
      <c r="C35" s="46" t="s">
        <v>47</v>
      </c>
      <c r="D35" s="46" t="s">
        <v>47</v>
      </c>
      <c r="E35" s="46" t="s">
        <v>47</v>
      </c>
      <c r="F35" s="46" t="s">
        <v>47</v>
      </c>
      <c r="G35" s="46" t="s">
        <v>47</v>
      </c>
      <c r="H35" s="46" t="s">
        <v>47</v>
      </c>
      <c r="I35" s="27"/>
      <c r="J35" s="27"/>
      <c r="K35" s="27"/>
    </row>
    <row r="36" spans="1:13" ht="15" customHeight="1" x14ac:dyDescent="0.25">
      <c r="A36" s="28" t="s">
        <v>50</v>
      </c>
      <c r="B36" s="46" t="s">
        <v>47</v>
      </c>
      <c r="C36" s="46" t="s">
        <v>47</v>
      </c>
      <c r="D36" s="46" t="s">
        <v>47</v>
      </c>
      <c r="E36" s="46" t="s">
        <v>47</v>
      </c>
      <c r="F36" s="46" t="s">
        <v>47</v>
      </c>
      <c r="G36" s="46" t="s">
        <v>47</v>
      </c>
      <c r="H36" s="46" t="s">
        <v>47</v>
      </c>
      <c r="I36" s="27"/>
      <c r="J36" s="27"/>
      <c r="K36" s="27"/>
    </row>
    <row r="37" spans="1:13" ht="15" customHeight="1" x14ac:dyDescent="0.25">
      <c r="A37" s="28" t="s">
        <v>308</v>
      </c>
      <c r="B37" s="46">
        <f t="shared" ref="B37:H37" si="4">SUM(B38:B40)</f>
        <v>41</v>
      </c>
      <c r="C37" s="46">
        <f t="shared" si="4"/>
        <v>46</v>
      </c>
      <c r="D37" s="46">
        <f t="shared" si="4"/>
        <v>147</v>
      </c>
      <c r="E37" s="46">
        <f t="shared" si="4"/>
        <v>185</v>
      </c>
      <c r="F37" s="46">
        <f t="shared" si="4"/>
        <v>247</v>
      </c>
      <c r="G37" s="46">
        <f t="shared" si="4"/>
        <v>305</v>
      </c>
      <c r="H37" s="46">
        <f t="shared" si="4"/>
        <v>276</v>
      </c>
      <c r="I37" s="27">
        <f>+I38+I39+I40</f>
        <v>311</v>
      </c>
      <c r="J37" s="27">
        <f>+J38+J39+J40</f>
        <v>329</v>
      </c>
      <c r="K37" s="27">
        <f>+K38+K39+K40</f>
        <v>198</v>
      </c>
    </row>
    <row r="38" spans="1:13" ht="15" customHeight="1" x14ac:dyDescent="0.25">
      <c r="A38" s="28" t="s">
        <v>51</v>
      </c>
      <c r="B38" s="46">
        <v>18</v>
      </c>
      <c r="C38" s="46">
        <v>20</v>
      </c>
      <c r="D38" s="46">
        <v>98</v>
      </c>
      <c r="E38" s="46">
        <v>107</v>
      </c>
      <c r="F38" s="46">
        <v>130</v>
      </c>
      <c r="G38" s="46">
        <v>138</v>
      </c>
      <c r="H38" s="46">
        <v>104</v>
      </c>
      <c r="I38" s="27">
        <v>117</v>
      </c>
      <c r="J38" s="27">
        <v>151</v>
      </c>
      <c r="K38" s="27">
        <v>95</v>
      </c>
    </row>
    <row r="39" spans="1:13" ht="15" customHeight="1" x14ac:dyDescent="0.25">
      <c r="A39" s="28" t="s">
        <v>52</v>
      </c>
      <c r="B39" s="46">
        <v>15</v>
      </c>
      <c r="C39" s="46">
        <v>17</v>
      </c>
      <c r="D39" s="46">
        <v>31</v>
      </c>
      <c r="E39" s="46">
        <v>53</v>
      </c>
      <c r="F39" s="46">
        <v>71</v>
      </c>
      <c r="G39" s="46">
        <v>100</v>
      </c>
      <c r="H39" s="46">
        <v>76</v>
      </c>
      <c r="I39" s="27">
        <v>80</v>
      </c>
      <c r="J39" s="27">
        <v>113</v>
      </c>
      <c r="K39" s="27">
        <v>58</v>
      </c>
    </row>
    <row r="40" spans="1:13" ht="15" customHeight="1" thickBot="1" x14ac:dyDescent="0.3">
      <c r="A40" s="28" t="s">
        <v>53</v>
      </c>
      <c r="B40" s="46">
        <v>8</v>
      </c>
      <c r="C40" s="46">
        <v>9</v>
      </c>
      <c r="D40" s="46">
        <v>18</v>
      </c>
      <c r="E40" s="46">
        <v>25</v>
      </c>
      <c r="F40" s="46">
        <v>46</v>
      </c>
      <c r="G40" s="46">
        <v>67</v>
      </c>
      <c r="H40" s="48">
        <v>96</v>
      </c>
      <c r="I40" s="34">
        <v>114</v>
      </c>
      <c r="J40" s="34">
        <v>65</v>
      </c>
      <c r="K40" s="34">
        <v>45</v>
      </c>
    </row>
    <row r="41" spans="1:13" x14ac:dyDescent="0.25">
      <c r="A41" s="218" t="s">
        <v>14</v>
      </c>
      <c r="B41" s="218"/>
      <c r="C41" s="218"/>
      <c r="D41" s="218"/>
      <c r="E41" s="218"/>
      <c r="F41" s="218"/>
      <c r="G41" s="218"/>
      <c r="H41" s="210"/>
      <c r="I41" s="210"/>
      <c r="J41" s="210"/>
      <c r="K41" s="210"/>
    </row>
    <row r="42" spans="1:13" x14ac:dyDescent="0.25">
      <c r="A42" s="35"/>
      <c r="L42" s="217" t="s">
        <v>221</v>
      </c>
      <c r="M42" s="217"/>
    </row>
    <row r="43" spans="1:13" ht="14.25" customHeight="1" x14ac:dyDescent="0.25">
      <c r="A43" s="24" t="s">
        <v>76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17"/>
      <c r="M43" s="217"/>
    </row>
    <row r="44" spans="1:13" ht="15" customHeight="1" x14ac:dyDescent="0.25">
      <c r="A44" s="24" t="s">
        <v>306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/>
    </row>
    <row r="45" spans="1:13" ht="14.25" x14ac:dyDescent="0.25">
      <c r="A45" s="224" t="s">
        <v>312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3" ht="14.25" x14ac:dyDescent="0.25">
      <c r="A46" s="24" t="s">
        <v>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3" ht="14.25" x14ac:dyDescent="0.25">
      <c r="A47" s="24" t="s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3" ht="14.25" x14ac:dyDescent="0.25">
      <c r="A48" s="24" t="s">
        <v>320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  <c r="J50" s="3">
        <v>2018</v>
      </c>
      <c r="K50" s="3">
        <v>2019</v>
      </c>
    </row>
    <row r="51" spans="1:11" ht="21" customHeight="1" x14ac:dyDescent="0.25">
      <c r="A51" s="254" t="s">
        <v>30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 customHeight="1" x14ac:dyDescent="0.25">
      <c r="A52" s="26" t="s">
        <v>21</v>
      </c>
      <c r="B52" s="36">
        <f>+B21/B10*100</f>
        <v>97.807486631016033</v>
      </c>
      <c r="C52" s="36">
        <f t="shared" ref="C52:G52" si="5">+C21/C10*100</f>
        <v>97.723899059871357</v>
      </c>
      <c r="D52" s="36">
        <f t="shared" si="5"/>
        <v>95.828603859250848</v>
      </c>
      <c r="E52" s="36">
        <f t="shared" si="5"/>
        <v>96.856414613423965</v>
      </c>
      <c r="F52" s="36">
        <f t="shared" si="5"/>
        <v>96.98486328125</v>
      </c>
      <c r="G52" s="36">
        <f t="shared" si="5"/>
        <v>96.877559377559379</v>
      </c>
      <c r="H52" s="36">
        <f>+H21/H10*100</f>
        <v>97.35073910539451</v>
      </c>
      <c r="I52" s="36">
        <f>+I21/I10*100</f>
        <v>97.161631833531075</v>
      </c>
      <c r="J52" s="36">
        <f>+J21/J10*100</f>
        <v>97.353603603603602</v>
      </c>
      <c r="K52" s="36">
        <f>+K21/K10*100</f>
        <v>98.471750540290216</v>
      </c>
    </row>
    <row r="53" spans="1:11" ht="15" customHeight="1" x14ac:dyDescent="0.25">
      <c r="A53" s="28" t="s">
        <v>46</v>
      </c>
      <c r="B53" s="207" t="s">
        <v>47</v>
      </c>
      <c r="C53" s="207" t="s">
        <v>47</v>
      </c>
      <c r="D53" s="207" t="s">
        <v>47</v>
      </c>
      <c r="E53" s="207" t="s">
        <v>47</v>
      </c>
      <c r="F53" s="207" t="s">
        <v>47</v>
      </c>
      <c r="G53" s="207" t="s">
        <v>47</v>
      </c>
      <c r="H53" s="207" t="s">
        <v>47</v>
      </c>
      <c r="I53" s="207" t="s">
        <v>47</v>
      </c>
      <c r="J53" s="207" t="s">
        <v>47</v>
      </c>
      <c r="K53" s="207" t="s">
        <v>47</v>
      </c>
    </row>
    <row r="54" spans="1:11" ht="15" customHeight="1" x14ac:dyDescent="0.25">
      <c r="A54" s="28" t="s">
        <v>48</v>
      </c>
      <c r="B54" s="207" t="s">
        <v>47</v>
      </c>
      <c r="C54" s="207" t="s">
        <v>47</v>
      </c>
      <c r="D54" s="207" t="s">
        <v>47</v>
      </c>
      <c r="E54" s="207" t="s">
        <v>47</v>
      </c>
      <c r="F54" s="207" t="s">
        <v>47</v>
      </c>
      <c r="G54" s="207" t="s">
        <v>47</v>
      </c>
      <c r="H54" s="207" t="s">
        <v>47</v>
      </c>
      <c r="I54" s="207" t="s">
        <v>47</v>
      </c>
      <c r="J54" s="207" t="s">
        <v>47</v>
      </c>
      <c r="K54" s="207" t="s">
        <v>47</v>
      </c>
    </row>
    <row r="55" spans="1:11" ht="15" customHeight="1" x14ac:dyDescent="0.25">
      <c r="A55" s="28" t="s">
        <v>49</v>
      </c>
      <c r="B55" s="207" t="s">
        <v>47</v>
      </c>
      <c r="C55" s="207" t="s">
        <v>47</v>
      </c>
      <c r="D55" s="207" t="s">
        <v>47</v>
      </c>
      <c r="E55" s="207" t="s">
        <v>47</v>
      </c>
      <c r="F55" s="207" t="s">
        <v>47</v>
      </c>
      <c r="G55" s="207" t="s">
        <v>47</v>
      </c>
      <c r="H55" s="207" t="s">
        <v>47</v>
      </c>
      <c r="I55" s="207" t="s">
        <v>47</v>
      </c>
      <c r="J55" s="207" t="s">
        <v>47</v>
      </c>
      <c r="K55" s="207" t="s">
        <v>47</v>
      </c>
    </row>
    <row r="56" spans="1:11" ht="15" customHeight="1" x14ac:dyDescent="0.25">
      <c r="A56" s="28" t="s">
        <v>50</v>
      </c>
      <c r="B56" s="207" t="s">
        <v>47</v>
      </c>
      <c r="C56" s="207" t="s">
        <v>47</v>
      </c>
      <c r="D56" s="207" t="s">
        <v>47</v>
      </c>
      <c r="E56" s="207" t="s">
        <v>47</v>
      </c>
      <c r="F56" s="207" t="s">
        <v>47</v>
      </c>
      <c r="G56" s="207" t="s">
        <v>47</v>
      </c>
      <c r="H56" s="207" t="s">
        <v>47</v>
      </c>
      <c r="I56" s="207" t="s">
        <v>47</v>
      </c>
      <c r="J56" s="207" t="s">
        <v>47</v>
      </c>
      <c r="K56" s="207" t="s">
        <v>47</v>
      </c>
    </row>
    <row r="57" spans="1:11" ht="15" customHeight="1" x14ac:dyDescent="0.25">
      <c r="A57" s="28" t="s">
        <v>308</v>
      </c>
      <c r="B57" s="36">
        <f t="shared" ref="B57:K60" si="6">+B26/B15*100</f>
        <v>97.807486631016033</v>
      </c>
      <c r="C57" s="36">
        <f t="shared" si="6"/>
        <v>97.723899059871357</v>
      </c>
      <c r="D57" s="36">
        <f t="shared" si="6"/>
        <v>95.828603859250848</v>
      </c>
      <c r="E57" s="36">
        <f t="shared" si="6"/>
        <v>96.856414613423965</v>
      </c>
      <c r="F57" s="36">
        <f t="shared" si="6"/>
        <v>96.98486328125</v>
      </c>
      <c r="G57" s="36">
        <f t="shared" si="6"/>
        <v>96.877559377559379</v>
      </c>
      <c r="H57" s="36">
        <f t="shared" si="6"/>
        <v>97.35073910539451</v>
      </c>
      <c r="I57" s="36">
        <f t="shared" si="6"/>
        <v>97.161631833531075</v>
      </c>
      <c r="J57" s="36">
        <f t="shared" si="6"/>
        <v>97.353603603603602</v>
      </c>
      <c r="K57" s="36">
        <f t="shared" si="6"/>
        <v>98.471750540290216</v>
      </c>
    </row>
    <row r="58" spans="1:11" ht="15" customHeight="1" x14ac:dyDescent="0.25">
      <c r="A58" s="28" t="s">
        <v>51</v>
      </c>
      <c r="B58" s="36">
        <f t="shared" si="6"/>
        <v>98.107255520504737</v>
      </c>
      <c r="C58" s="36">
        <f t="shared" si="6"/>
        <v>98.056365403304184</v>
      </c>
      <c r="D58" s="36">
        <f t="shared" si="6"/>
        <v>95.407685098406745</v>
      </c>
      <c r="E58" s="36">
        <f t="shared" si="6"/>
        <v>96.852015298617246</v>
      </c>
      <c r="F58" s="36">
        <f t="shared" si="6"/>
        <v>96.850012115338018</v>
      </c>
      <c r="G58" s="36">
        <f t="shared" si="6"/>
        <v>96.774947417620936</v>
      </c>
      <c r="H58" s="36">
        <f t="shared" si="6"/>
        <v>97.702672851778217</v>
      </c>
      <c r="I58" s="36">
        <f t="shared" si="6"/>
        <v>97.663271420011995</v>
      </c>
      <c r="J58" s="36">
        <f t="shared" si="6"/>
        <v>97.226304188096989</v>
      </c>
      <c r="K58" s="36">
        <f t="shared" si="6"/>
        <v>98.351266921207909</v>
      </c>
    </row>
    <row r="59" spans="1:11" ht="15" customHeight="1" x14ac:dyDescent="0.25">
      <c r="A59" s="28" t="s">
        <v>52</v>
      </c>
      <c r="B59" s="36">
        <f t="shared" si="6"/>
        <v>97.131931166347997</v>
      </c>
      <c r="C59" s="36">
        <f t="shared" si="6"/>
        <v>97.103918228279383</v>
      </c>
      <c r="D59" s="36">
        <f t="shared" si="6"/>
        <v>96.593406593406598</v>
      </c>
      <c r="E59" s="36">
        <f t="shared" si="6"/>
        <v>96.920395119116804</v>
      </c>
      <c r="F59" s="36">
        <f t="shared" si="6"/>
        <v>97.199211045364891</v>
      </c>
      <c r="G59" s="36">
        <f t="shared" si="6"/>
        <v>96.886674968866743</v>
      </c>
      <c r="H59" s="36">
        <f t="shared" si="6"/>
        <v>97.547595998709255</v>
      </c>
      <c r="I59" s="36">
        <f t="shared" si="6"/>
        <v>97.516299285936043</v>
      </c>
      <c r="J59" s="36">
        <f t="shared" si="6"/>
        <v>97.183449651046857</v>
      </c>
      <c r="K59" s="36">
        <f t="shared" si="6"/>
        <v>98.479685452162514</v>
      </c>
    </row>
    <row r="60" spans="1:11" ht="15" customHeight="1" x14ac:dyDescent="0.25">
      <c r="A60" s="28" t="s">
        <v>53</v>
      </c>
      <c r="B60" s="36">
        <f t="shared" si="6"/>
        <v>97.979797979797979</v>
      </c>
      <c r="C60" s="36">
        <f t="shared" si="6"/>
        <v>97.777777777777771</v>
      </c>
      <c r="D60" s="36">
        <f t="shared" si="6"/>
        <v>96.25</v>
      </c>
      <c r="E60" s="36">
        <f t="shared" si="6"/>
        <v>96.732026143790847</v>
      </c>
      <c r="F60" s="36">
        <f t="shared" si="6"/>
        <v>96.993464052287578</v>
      </c>
      <c r="G60" s="36">
        <f t="shared" si="6"/>
        <v>97.057531840140527</v>
      </c>
      <c r="H60" s="36">
        <f t="shared" si="6"/>
        <v>96.561604584527217</v>
      </c>
      <c r="I60" s="36">
        <f t="shared" si="6"/>
        <v>95.822645657750087</v>
      </c>
      <c r="J60" s="36">
        <f t="shared" si="6"/>
        <v>97.81586021505376</v>
      </c>
      <c r="K60" s="36">
        <f t="shared" si="6"/>
        <v>98.668245042912105</v>
      </c>
    </row>
    <row r="62" spans="1:11" ht="21" customHeight="1" x14ac:dyDescent="0.25">
      <c r="A62" s="219" t="s">
        <v>31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3" spans="1:11" ht="15" customHeight="1" x14ac:dyDescent="0.25">
      <c r="A63" s="26" t="s">
        <v>21</v>
      </c>
      <c r="B63" s="36">
        <f t="shared" ref="B63:G63" si="7">+B32/B10*100</f>
        <v>2.1925133689839575</v>
      </c>
      <c r="C63" s="36">
        <f t="shared" si="7"/>
        <v>2.2761009401286492</v>
      </c>
      <c r="D63" s="36">
        <f t="shared" si="7"/>
        <v>4.1713961407491489</v>
      </c>
      <c r="E63" s="36">
        <f t="shared" si="7"/>
        <v>3.1435853865760408</v>
      </c>
      <c r="F63" s="36">
        <f t="shared" si="7"/>
        <v>3.01513671875</v>
      </c>
      <c r="G63" s="36">
        <f t="shared" si="7"/>
        <v>3.1224406224406227</v>
      </c>
      <c r="H63" s="36">
        <f>+H32/H10*100</f>
        <v>2.6492608946054905</v>
      </c>
      <c r="I63" s="36">
        <f>+I32/I10*100</f>
        <v>2.838368166468924</v>
      </c>
      <c r="J63" s="36">
        <f>+J32/J10*100</f>
        <v>2.6463963963963963</v>
      </c>
      <c r="K63" s="36">
        <f>+K32/K10*100</f>
        <v>1.5282494597097871</v>
      </c>
    </row>
    <row r="64" spans="1:11" ht="15" customHeight="1" x14ac:dyDescent="0.25">
      <c r="A64" s="28" t="s">
        <v>46</v>
      </c>
      <c r="B64" s="207" t="s">
        <v>47</v>
      </c>
      <c r="C64" s="207" t="s">
        <v>47</v>
      </c>
      <c r="D64" s="207" t="s">
        <v>47</v>
      </c>
      <c r="E64" s="207" t="s">
        <v>47</v>
      </c>
      <c r="F64" s="207" t="s">
        <v>47</v>
      </c>
      <c r="G64" s="207" t="s">
        <v>47</v>
      </c>
      <c r="H64" s="207" t="s">
        <v>47</v>
      </c>
      <c r="I64" s="207" t="s">
        <v>47</v>
      </c>
      <c r="J64" s="207" t="s">
        <v>47</v>
      </c>
      <c r="K64" s="207" t="s">
        <v>47</v>
      </c>
    </row>
    <row r="65" spans="1:11" ht="15" customHeight="1" x14ac:dyDescent="0.25">
      <c r="A65" s="28" t="s">
        <v>48</v>
      </c>
      <c r="B65" s="207" t="s">
        <v>47</v>
      </c>
      <c r="C65" s="207" t="s">
        <v>47</v>
      </c>
      <c r="D65" s="207" t="s">
        <v>47</v>
      </c>
      <c r="E65" s="207" t="s">
        <v>47</v>
      </c>
      <c r="F65" s="207" t="s">
        <v>47</v>
      </c>
      <c r="G65" s="207" t="s">
        <v>47</v>
      </c>
      <c r="H65" s="207" t="s">
        <v>47</v>
      </c>
      <c r="I65" s="207" t="s">
        <v>47</v>
      </c>
      <c r="J65" s="207" t="s">
        <v>47</v>
      </c>
      <c r="K65" s="207" t="s">
        <v>47</v>
      </c>
    </row>
    <row r="66" spans="1:11" ht="15" customHeight="1" x14ac:dyDescent="0.25">
      <c r="A66" s="28" t="s">
        <v>49</v>
      </c>
      <c r="B66" s="207" t="s">
        <v>47</v>
      </c>
      <c r="C66" s="207" t="s">
        <v>47</v>
      </c>
      <c r="D66" s="207" t="s">
        <v>47</v>
      </c>
      <c r="E66" s="207" t="s">
        <v>47</v>
      </c>
      <c r="F66" s="207" t="s">
        <v>47</v>
      </c>
      <c r="G66" s="207" t="s">
        <v>47</v>
      </c>
      <c r="H66" s="207" t="s">
        <v>47</v>
      </c>
      <c r="I66" s="207" t="s">
        <v>47</v>
      </c>
      <c r="J66" s="207" t="s">
        <v>47</v>
      </c>
      <c r="K66" s="207" t="s">
        <v>47</v>
      </c>
    </row>
    <row r="67" spans="1:11" ht="15" customHeight="1" x14ac:dyDescent="0.25">
      <c r="A67" s="28" t="s">
        <v>50</v>
      </c>
      <c r="B67" s="207" t="s">
        <v>47</v>
      </c>
      <c r="C67" s="207" t="s">
        <v>47</v>
      </c>
      <c r="D67" s="207" t="s">
        <v>47</v>
      </c>
      <c r="E67" s="207" t="s">
        <v>47</v>
      </c>
      <c r="F67" s="207" t="s">
        <v>47</v>
      </c>
      <c r="G67" s="207" t="s">
        <v>47</v>
      </c>
      <c r="H67" s="207" t="s">
        <v>47</v>
      </c>
      <c r="I67" s="207" t="s">
        <v>47</v>
      </c>
      <c r="J67" s="207" t="s">
        <v>47</v>
      </c>
      <c r="K67" s="207" t="s">
        <v>47</v>
      </c>
    </row>
    <row r="68" spans="1:11" ht="15" customHeight="1" x14ac:dyDescent="0.25">
      <c r="A68" s="28" t="s">
        <v>308</v>
      </c>
      <c r="B68" s="36">
        <f t="shared" ref="B68:K71" si="8">+B37/B15*100</f>
        <v>2.1925133689839575</v>
      </c>
      <c r="C68" s="36">
        <f t="shared" si="8"/>
        <v>2.2761009401286492</v>
      </c>
      <c r="D68" s="36">
        <f t="shared" si="8"/>
        <v>4.1713961407491489</v>
      </c>
      <c r="E68" s="36">
        <f t="shared" si="8"/>
        <v>3.1435853865760408</v>
      </c>
      <c r="F68" s="36">
        <f t="shared" si="8"/>
        <v>3.01513671875</v>
      </c>
      <c r="G68" s="36">
        <f t="shared" si="8"/>
        <v>3.1224406224406227</v>
      </c>
      <c r="H68" s="36">
        <f t="shared" si="8"/>
        <v>2.6492608946054905</v>
      </c>
      <c r="I68" s="36">
        <f t="shared" si="8"/>
        <v>2.838368166468924</v>
      </c>
      <c r="J68" s="36">
        <f t="shared" si="8"/>
        <v>2.6463963963963963</v>
      </c>
      <c r="K68" s="36">
        <f t="shared" si="8"/>
        <v>1.5282494597097871</v>
      </c>
    </row>
    <row r="69" spans="1:11" ht="15" customHeight="1" x14ac:dyDescent="0.25">
      <c r="A69" s="28" t="s">
        <v>51</v>
      </c>
      <c r="B69" s="36">
        <f t="shared" si="8"/>
        <v>1.8927444794952681</v>
      </c>
      <c r="C69" s="36">
        <f t="shared" si="8"/>
        <v>1.9436345966958213</v>
      </c>
      <c r="D69" s="36">
        <f t="shared" si="8"/>
        <v>4.5923149015932525</v>
      </c>
      <c r="E69" s="36">
        <f t="shared" si="8"/>
        <v>3.1479847013827595</v>
      </c>
      <c r="F69" s="36">
        <f t="shared" si="8"/>
        <v>3.1499878846619818</v>
      </c>
      <c r="G69" s="36">
        <f t="shared" si="8"/>
        <v>3.2250525823790608</v>
      </c>
      <c r="H69" s="36">
        <f t="shared" si="8"/>
        <v>2.2973271482217803</v>
      </c>
      <c r="I69" s="36">
        <f t="shared" si="8"/>
        <v>2.3367285799880166</v>
      </c>
      <c r="J69" s="36">
        <f t="shared" si="8"/>
        <v>2.7736958119030124</v>
      </c>
      <c r="K69" s="36">
        <f t="shared" si="8"/>
        <v>1.6487330787920862</v>
      </c>
    </row>
    <row r="70" spans="1:11" ht="15" customHeight="1" x14ac:dyDescent="0.25">
      <c r="A70" s="28" t="s">
        <v>52</v>
      </c>
      <c r="B70" s="36">
        <f t="shared" si="8"/>
        <v>2.8680688336520075</v>
      </c>
      <c r="C70" s="36">
        <f t="shared" si="8"/>
        <v>2.8960817717206133</v>
      </c>
      <c r="D70" s="36">
        <f t="shared" si="8"/>
        <v>3.4065934065934065</v>
      </c>
      <c r="E70" s="36">
        <f t="shared" si="8"/>
        <v>3.0796048808832075</v>
      </c>
      <c r="F70" s="36">
        <f t="shared" si="8"/>
        <v>2.8007889546351086</v>
      </c>
      <c r="G70" s="36">
        <f t="shared" si="8"/>
        <v>3.1133250311332503</v>
      </c>
      <c r="H70" s="36">
        <f t="shared" si="8"/>
        <v>2.4524040012907391</v>
      </c>
      <c r="I70" s="36">
        <f t="shared" si="8"/>
        <v>2.4837007140639553</v>
      </c>
      <c r="J70" s="36">
        <f t="shared" si="8"/>
        <v>2.8165503489531405</v>
      </c>
      <c r="K70" s="36">
        <f t="shared" si="8"/>
        <v>1.5203145478374835</v>
      </c>
    </row>
    <row r="71" spans="1:11" ht="15" customHeight="1" thickBot="1" x14ac:dyDescent="0.3">
      <c r="A71" s="28" t="s">
        <v>53</v>
      </c>
      <c r="B71" s="37">
        <f t="shared" si="8"/>
        <v>2.0202020202020203</v>
      </c>
      <c r="C71" s="37">
        <f t="shared" si="8"/>
        <v>2.2222222222222223</v>
      </c>
      <c r="D71" s="37">
        <f t="shared" si="8"/>
        <v>3.75</v>
      </c>
      <c r="E71" s="37">
        <f t="shared" si="8"/>
        <v>3.2679738562091507</v>
      </c>
      <c r="F71" s="37">
        <f t="shared" si="8"/>
        <v>3.0065359477124183</v>
      </c>
      <c r="G71" s="37">
        <f t="shared" si="8"/>
        <v>2.9424681598594642</v>
      </c>
      <c r="H71" s="37">
        <f t="shared" si="8"/>
        <v>3.4383954154727796</v>
      </c>
      <c r="I71" s="37">
        <f t="shared" si="8"/>
        <v>4.1773543422499078</v>
      </c>
      <c r="J71" s="37">
        <f t="shared" si="8"/>
        <v>2.1841397849462365</v>
      </c>
      <c r="K71" s="37">
        <f t="shared" si="8"/>
        <v>1.3317549570878959</v>
      </c>
    </row>
    <row r="72" spans="1:11" x14ac:dyDescent="0.25">
      <c r="A72" s="218" t="s">
        <v>14</v>
      </c>
      <c r="B72" s="218"/>
      <c r="C72" s="218"/>
      <c r="D72" s="218"/>
      <c r="E72" s="218"/>
      <c r="F72" s="218"/>
      <c r="G72" s="218"/>
      <c r="H72" s="210"/>
      <c r="I72" s="210"/>
      <c r="J72" s="210"/>
      <c r="K72" s="210"/>
    </row>
  </sheetData>
  <mergeCells count="10">
    <mergeCell ref="A9:K9"/>
    <mergeCell ref="A3:K3"/>
    <mergeCell ref="A72:G72"/>
    <mergeCell ref="L1:M2"/>
    <mergeCell ref="A41:G41"/>
    <mergeCell ref="A20:K20"/>
    <mergeCell ref="A51:K51"/>
    <mergeCell ref="A62:K62"/>
    <mergeCell ref="A45:K45"/>
    <mergeCell ref="L42:M43"/>
  </mergeCells>
  <hyperlinks>
    <hyperlink ref="L1" r:id="rId1" location="INDICE!A1"/>
    <hyperlink ref="L1:M2" location="INDICE!A1" display="INDICE"/>
    <hyperlink ref="J43" r:id="rId2" location="INDICE!A1" display="INDICE"/>
    <hyperlink ref="J43:K44" location="INDICE!A1" display="INDICE"/>
    <hyperlink ref="L42" r:id="rId3" location="INDICE!A1"/>
    <hyperlink ref="L42:M43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4"/>
  <headerFooter alignWithMargins="0"/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I44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1.7109375" style="62" customWidth="1"/>
    <col min="26" max="28" width="6.7109375" style="62" customWidth="1"/>
    <col min="29" max="29" width="6.140625" style="62" customWidth="1"/>
    <col min="30" max="256" width="11.42578125" style="62"/>
    <col min="257" max="257" width="19.7109375" style="62" customWidth="1"/>
    <col min="258" max="260" width="6.7109375" style="62" customWidth="1"/>
    <col min="261" max="261" width="1.7109375" style="62" customWidth="1"/>
    <col min="262" max="264" width="6.7109375" style="62" customWidth="1"/>
    <col min="265" max="265" width="1.7109375" style="62" customWidth="1"/>
    <col min="266" max="268" width="6.7109375" style="62" customWidth="1"/>
    <col min="269" max="269" width="1.7109375" style="62" customWidth="1"/>
    <col min="270" max="272" width="6.7109375" style="62" customWidth="1"/>
    <col min="273" max="273" width="1.7109375" style="62" customWidth="1"/>
    <col min="274" max="276" width="6.7109375" style="62" customWidth="1"/>
    <col min="277" max="277" width="1.7109375" style="62" customWidth="1"/>
    <col min="278" max="280" width="6.7109375" style="62" customWidth="1"/>
    <col min="281" max="281" width="1.7109375" style="62" customWidth="1"/>
    <col min="282" max="282" width="7.7109375" style="62" bestFit="1" customWidth="1"/>
    <col min="283" max="283" width="6.140625" style="62" bestFit="1" customWidth="1"/>
    <col min="284" max="284" width="4.85546875" style="62" bestFit="1" customWidth="1"/>
    <col min="285" max="512" width="11.42578125" style="62"/>
    <col min="513" max="513" width="19.7109375" style="62" customWidth="1"/>
    <col min="514" max="516" width="6.7109375" style="62" customWidth="1"/>
    <col min="517" max="517" width="1.7109375" style="62" customWidth="1"/>
    <col min="518" max="520" width="6.7109375" style="62" customWidth="1"/>
    <col min="521" max="521" width="1.7109375" style="62" customWidth="1"/>
    <col min="522" max="524" width="6.7109375" style="62" customWidth="1"/>
    <col min="525" max="525" width="1.7109375" style="62" customWidth="1"/>
    <col min="526" max="528" width="6.7109375" style="62" customWidth="1"/>
    <col min="529" max="529" width="1.7109375" style="62" customWidth="1"/>
    <col min="530" max="532" width="6.7109375" style="62" customWidth="1"/>
    <col min="533" max="533" width="1.7109375" style="62" customWidth="1"/>
    <col min="534" max="536" width="6.7109375" style="62" customWidth="1"/>
    <col min="537" max="537" width="1.7109375" style="62" customWidth="1"/>
    <col min="538" max="538" width="7.7109375" style="62" bestFit="1" customWidth="1"/>
    <col min="539" max="539" width="6.140625" style="62" bestFit="1" customWidth="1"/>
    <col min="540" max="540" width="4.85546875" style="62" bestFit="1" customWidth="1"/>
    <col min="541" max="768" width="11.42578125" style="62"/>
    <col min="769" max="769" width="19.7109375" style="62" customWidth="1"/>
    <col min="770" max="772" width="6.7109375" style="62" customWidth="1"/>
    <col min="773" max="773" width="1.7109375" style="62" customWidth="1"/>
    <col min="774" max="776" width="6.7109375" style="62" customWidth="1"/>
    <col min="777" max="777" width="1.7109375" style="62" customWidth="1"/>
    <col min="778" max="780" width="6.7109375" style="62" customWidth="1"/>
    <col min="781" max="781" width="1.7109375" style="62" customWidth="1"/>
    <col min="782" max="784" width="6.7109375" style="62" customWidth="1"/>
    <col min="785" max="785" width="1.7109375" style="62" customWidth="1"/>
    <col min="786" max="788" width="6.7109375" style="62" customWidth="1"/>
    <col min="789" max="789" width="1.7109375" style="62" customWidth="1"/>
    <col min="790" max="792" width="6.7109375" style="62" customWidth="1"/>
    <col min="793" max="793" width="1.7109375" style="62" customWidth="1"/>
    <col min="794" max="794" width="7.7109375" style="62" bestFit="1" customWidth="1"/>
    <col min="795" max="795" width="6.140625" style="62" bestFit="1" customWidth="1"/>
    <col min="796" max="796" width="4.85546875" style="62" bestFit="1" customWidth="1"/>
    <col min="797" max="1024" width="11.42578125" style="62"/>
    <col min="1025" max="1025" width="19.7109375" style="62" customWidth="1"/>
    <col min="1026" max="1028" width="6.7109375" style="62" customWidth="1"/>
    <col min="1029" max="1029" width="1.7109375" style="62" customWidth="1"/>
    <col min="1030" max="1032" width="6.7109375" style="62" customWidth="1"/>
    <col min="1033" max="1033" width="1.7109375" style="62" customWidth="1"/>
    <col min="1034" max="1036" width="6.7109375" style="62" customWidth="1"/>
    <col min="1037" max="1037" width="1.7109375" style="62" customWidth="1"/>
    <col min="1038" max="1040" width="6.7109375" style="62" customWidth="1"/>
    <col min="1041" max="1041" width="1.7109375" style="62" customWidth="1"/>
    <col min="1042" max="1044" width="6.7109375" style="62" customWidth="1"/>
    <col min="1045" max="1045" width="1.7109375" style="62" customWidth="1"/>
    <col min="1046" max="1048" width="6.7109375" style="62" customWidth="1"/>
    <col min="1049" max="1049" width="1.7109375" style="62" customWidth="1"/>
    <col min="1050" max="1050" width="7.7109375" style="62" bestFit="1" customWidth="1"/>
    <col min="1051" max="1051" width="6.140625" style="62" bestFit="1" customWidth="1"/>
    <col min="1052" max="1052" width="4.85546875" style="62" bestFit="1" customWidth="1"/>
    <col min="1053" max="1280" width="11.42578125" style="62"/>
    <col min="1281" max="1281" width="19.7109375" style="62" customWidth="1"/>
    <col min="1282" max="1284" width="6.7109375" style="62" customWidth="1"/>
    <col min="1285" max="1285" width="1.7109375" style="62" customWidth="1"/>
    <col min="1286" max="1288" width="6.7109375" style="62" customWidth="1"/>
    <col min="1289" max="1289" width="1.7109375" style="62" customWidth="1"/>
    <col min="1290" max="1292" width="6.7109375" style="62" customWidth="1"/>
    <col min="1293" max="1293" width="1.7109375" style="62" customWidth="1"/>
    <col min="1294" max="1296" width="6.7109375" style="62" customWidth="1"/>
    <col min="1297" max="1297" width="1.7109375" style="62" customWidth="1"/>
    <col min="1298" max="1300" width="6.7109375" style="62" customWidth="1"/>
    <col min="1301" max="1301" width="1.7109375" style="62" customWidth="1"/>
    <col min="1302" max="1304" width="6.7109375" style="62" customWidth="1"/>
    <col min="1305" max="1305" width="1.7109375" style="62" customWidth="1"/>
    <col min="1306" max="1306" width="7.7109375" style="62" bestFit="1" customWidth="1"/>
    <col min="1307" max="1307" width="6.140625" style="62" bestFit="1" customWidth="1"/>
    <col min="1308" max="1308" width="4.85546875" style="62" bestFit="1" customWidth="1"/>
    <col min="1309" max="1536" width="11.42578125" style="62"/>
    <col min="1537" max="1537" width="19.7109375" style="62" customWidth="1"/>
    <col min="1538" max="1540" width="6.7109375" style="62" customWidth="1"/>
    <col min="1541" max="1541" width="1.7109375" style="62" customWidth="1"/>
    <col min="1542" max="1544" width="6.7109375" style="62" customWidth="1"/>
    <col min="1545" max="1545" width="1.7109375" style="62" customWidth="1"/>
    <col min="1546" max="1548" width="6.7109375" style="62" customWidth="1"/>
    <col min="1549" max="1549" width="1.7109375" style="62" customWidth="1"/>
    <col min="1550" max="1552" width="6.7109375" style="62" customWidth="1"/>
    <col min="1553" max="1553" width="1.7109375" style="62" customWidth="1"/>
    <col min="1554" max="1556" width="6.7109375" style="62" customWidth="1"/>
    <col min="1557" max="1557" width="1.7109375" style="62" customWidth="1"/>
    <col min="1558" max="1560" width="6.7109375" style="62" customWidth="1"/>
    <col min="1561" max="1561" width="1.7109375" style="62" customWidth="1"/>
    <col min="1562" max="1562" width="7.7109375" style="62" bestFit="1" customWidth="1"/>
    <col min="1563" max="1563" width="6.140625" style="62" bestFit="1" customWidth="1"/>
    <col min="1564" max="1564" width="4.85546875" style="62" bestFit="1" customWidth="1"/>
    <col min="1565" max="1792" width="11.42578125" style="62"/>
    <col min="1793" max="1793" width="19.7109375" style="62" customWidth="1"/>
    <col min="1794" max="1796" width="6.7109375" style="62" customWidth="1"/>
    <col min="1797" max="1797" width="1.7109375" style="62" customWidth="1"/>
    <col min="1798" max="1800" width="6.7109375" style="62" customWidth="1"/>
    <col min="1801" max="1801" width="1.7109375" style="62" customWidth="1"/>
    <col min="1802" max="1804" width="6.7109375" style="62" customWidth="1"/>
    <col min="1805" max="1805" width="1.7109375" style="62" customWidth="1"/>
    <col min="1806" max="1808" width="6.7109375" style="62" customWidth="1"/>
    <col min="1809" max="1809" width="1.7109375" style="62" customWidth="1"/>
    <col min="1810" max="1812" width="6.7109375" style="62" customWidth="1"/>
    <col min="1813" max="1813" width="1.7109375" style="62" customWidth="1"/>
    <col min="1814" max="1816" width="6.7109375" style="62" customWidth="1"/>
    <col min="1817" max="1817" width="1.7109375" style="62" customWidth="1"/>
    <col min="1818" max="1818" width="7.7109375" style="62" bestFit="1" customWidth="1"/>
    <col min="1819" max="1819" width="6.140625" style="62" bestFit="1" customWidth="1"/>
    <col min="1820" max="1820" width="4.85546875" style="62" bestFit="1" customWidth="1"/>
    <col min="1821" max="2048" width="11.42578125" style="62"/>
    <col min="2049" max="2049" width="19.7109375" style="62" customWidth="1"/>
    <col min="2050" max="2052" width="6.7109375" style="62" customWidth="1"/>
    <col min="2053" max="2053" width="1.7109375" style="62" customWidth="1"/>
    <col min="2054" max="2056" width="6.7109375" style="62" customWidth="1"/>
    <col min="2057" max="2057" width="1.7109375" style="62" customWidth="1"/>
    <col min="2058" max="2060" width="6.7109375" style="62" customWidth="1"/>
    <col min="2061" max="2061" width="1.7109375" style="62" customWidth="1"/>
    <col min="2062" max="2064" width="6.7109375" style="62" customWidth="1"/>
    <col min="2065" max="2065" width="1.7109375" style="62" customWidth="1"/>
    <col min="2066" max="2068" width="6.7109375" style="62" customWidth="1"/>
    <col min="2069" max="2069" width="1.7109375" style="62" customWidth="1"/>
    <col min="2070" max="2072" width="6.7109375" style="62" customWidth="1"/>
    <col min="2073" max="2073" width="1.7109375" style="62" customWidth="1"/>
    <col min="2074" max="2074" width="7.7109375" style="62" bestFit="1" customWidth="1"/>
    <col min="2075" max="2075" width="6.140625" style="62" bestFit="1" customWidth="1"/>
    <col min="2076" max="2076" width="4.85546875" style="62" bestFit="1" customWidth="1"/>
    <col min="2077" max="2304" width="11.42578125" style="62"/>
    <col min="2305" max="2305" width="19.7109375" style="62" customWidth="1"/>
    <col min="2306" max="2308" width="6.7109375" style="62" customWidth="1"/>
    <col min="2309" max="2309" width="1.7109375" style="62" customWidth="1"/>
    <col min="2310" max="2312" width="6.7109375" style="62" customWidth="1"/>
    <col min="2313" max="2313" width="1.7109375" style="62" customWidth="1"/>
    <col min="2314" max="2316" width="6.7109375" style="62" customWidth="1"/>
    <col min="2317" max="2317" width="1.7109375" style="62" customWidth="1"/>
    <col min="2318" max="2320" width="6.7109375" style="62" customWidth="1"/>
    <col min="2321" max="2321" width="1.7109375" style="62" customWidth="1"/>
    <col min="2322" max="2324" width="6.7109375" style="62" customWidth="1"/>
    <col min="2325" max="2325" width="1.7109375" style="62" customWidth="1"/>
    <col min="2326" max="2328" width="6.7109375" style="62" customWidth="1"/>
    <col min="2329" max="2329" width="1.7109375" style="62" customWidth="1"/>
    <col min="2330" max="2330" width="7.7109375" style="62" bestFit="1" customWidth="1"/>
    <col min="2331" max="2331" width="6.140625" style="62" bestFit="1" customWidth="1"/>
    <col min="2332" max="2332" width="4.85546875" style="62" bestFit="1" customWidth="1"/>
    <col min="2333" max="2560" width="11.42578125" style="62"/>
    <col min="2561" max="2561" width="19.7109375" style="62" customWidth="1"/>
    <col min="2562" max="2564" width="6.7109375" style="62" customWidth="1"/>
    <col min="2565" max="2565" width="1.7109375" style="62" customWidth="1"/>
    <col min="2566" max="2568" width="6.7109375" style="62" customWidth="1"/>
    <col min="2569" max="2569" width="1.7109375" style="62" customWidth="1"/>
    <col min="2570" max="2572" width="6.7109375" style="62" customWidth="1"/>
    <col min="2573" max="2573" width="1.7109375" style="62" customWidth="1"/>
    <col min="2574" max="2576" width="6.7109375" style="62" customWidth="1"/>
    <col min="2577" max="2577" width="1.7109375" style="62" customWidth="1"/>
    <col min="2578" max="2580" width="6.7109375" style="62" customWidth="1"/>
    <col min="2581" max="2581" width="1.7109375" style="62" customWidth="1"/>
    <col min="2582" max="2584" width="6.7109375" style="62" customWidth="1"/>
    <col min="2585" max="2585" width="1.7109375" style="62" customWidth="1"/>
    <col min="2586" max="2586" width="7.7109375" style="62" bestFit="1" customWidth="1"/>
    <col min="2587" max="2587" width="6.140625" style="62" bestFit="1" customWidth="1"/>
    <col min="2588" max="2588" width="4.85546875" style="62" bestFit="1" customWidth="1"/>
    <col min="2589" max="2816" width="11.42578125" style="62"/>
    <col min="2817" max="2817" width="19.7109375" style="62" customWidth="1"/>
    <col min="2818" max="2820" width="6.7109375" style="62" customWidth="1"/>
    <col min="2821" max="2821" width="1.7109375" style="62" customWidth="1"/>
    <col min="2822" max="2824" width="6.7109375" style="62" customWidth="1"/>
    <col min="2825" max="2825" width="1.7109375" style="62" customWidth="1"/>
    <col min="2826" max="2828" width="6.7109375" style="62" customWidth="1"/>
    <col min="2829" max="2829" width="1.7109375" style="62" customWidth="1"/>
    <col min="2830" max="2832" width="6.7109375" style="62" customWidth="1"/>
    <col min="2833" max="2833" width="1.7109375" style="62" customWidth="1"/>
    <col min="2834" max="2836" width="6.7109375" style="62" customWidth="1"/>
    <col min="2837" max="2837" width="1.7109375" style="62" customWidth="1"/>
    <col min="2838" max="2840" width="6.7109375" style="62" customWidth="1"/>
    <col min="2841" max="2841" width="1.7109375" style="62" customWidth="1"/>
    <col min="2842" max="2842" width="7.7109375" style="62" bestFit="1" customWidth="1"/>
    <col min="2843" max="2843" width="6.140625" style="62" bestFit="1" customWidth="1"/>
    <col min="2844" max="2844" width="4.85546875" style="62" bestFit="1" customWidth="1"/>
    <col min="2845" max="3072" width="11.42578125" style="62"/>
    <col min="3073" max="3073" width="19.7109375" style="62" customWidth="1"/>
    <col min="3074" max="3076" width="6.7109375" style="62" customWidth="1"/>
    <col min="3077" max="3077" width="1.7109375" style="62" customWidth="1"/>
    <col min="3078" max="3080" width="6.7109375" style="62" customWidth="1"/>
    <col min="3081" max="3081" width="1.7109375" style="62" customWidth="1"/>
    <col min="3082" max="3084" width="6.7109375" style="62" customWidth="1"/>
    <col min="3085" max="3085" width="1.7109375" style="62" customWidth="1"/>
    <col min="3086" max="3088" width="6.7109375" style="62" customWidth="1"/>
    <col min="3089" max="3089" width="1.7109375" style="62" customWidth="1"/>
    <col min="3090" max="3092" width="6.7109375" style="62" customWidth="1"/>
    <col min="3093" max="3093" width="1.7109375" style="62" customWidth="1"/>
    <col min="3094" max="3096" width="6.7109375" style="62" customWidth="1"/>
    <col min="3097" max="3097" width="1.7109375" style="62" customWidth="1"/>
    <col min="3098" max="3098" width="7.7109375" style="62" bestFit="1" customWidth="1"/>
    <col min="3099" max="3099" width="6.140625" style="62" bestFit="1" customWidth="1"/>
    <col min="3100" max="3100" width="4.85546875" style="62" bestFit="1" customWidth="1"/>
    <col min="3101" max="3328" width="11.42578125" style="62"/>
    <col min="3329" max="3329" width="19.7109375" style="62" customWidth="1"/>
    <col min="3330" max="3332" width="6.7109375" style="62" customWidth="1"/>
    <col min="3333" max="3333" width="1.7109375" style="62" customWidth="1"/>
    <col min="3334" max="3336" width="6.7109375" style="62" customWidth="1"/>
    <col min="3337" max="3337" width="1.7109375" style="62" customWidth="1"/>
    <col min="3338" max="3340" width="6.7109375" style="62" customWidth="1"/>
    <col min="3341" max="3341" width="1.7109375" style="62" customWidth="1"/>
    <col min="3342" max="3344" width="6.7109375" style="62" customWidth="1"/>
    <col min="3345" max="3345" width="1.7109375" style="62" customWidth="1"/>
    <col min="3346" max="3348" width="6.7109375" style="62" customWidth="1"/>
    <col min="3349" max="3349" width="1.7109375" style="62" customWidth="1"/>
    <col min="3350" max="3352" width="6.7109375" style="62" customWidth="1"/>
    <col min="3353" max="3353" width="1.7109375" style="62" customWidth="1"/>
    <col min="3354" max="3354" width="7.7109375" style="62" bestFit="1" customWidth="1"/>
    <col min="3355" max="3355" width="6.140625" style="62" bestFit="1" customWidth="1"/>
    <col min="3356" max="3356" width="4.85546875" style="62" bestFit="1" customWidth="1"/>
    <col min="3357" max="3584" width="11.42578125" style="62"/>
    <col min="3585" max="3585" width="19.7109375" style="62" customWidth="1"/>
    <col min="3586" max="3588" width="6.7109375" style="62" customWidth="1"/>
    <col min="3589" max="3589" width="1.7109375" style="62" customWidth="1"/>
    <col min="3590" max="3592" width="6.7109375" style="62" customWidth="1"/>
    <col min="3593" max="3593" width="1.7109375" style="62" customWidth="1"/>
    <col min="3594" max="3596" width="6.7109375" style="62" customWidth="1"/>
    <col min="3597" max="3597" width="1.7109375" style="62" customWidth="1"/>
    <col min="3598" max="3600" width="6.7109375" style="62" customWidth="1"/>
    <col min="3601" max="3601" width="1.7109375" style="62" customWidth="1"/>
    <col min="3602" max="3604" width="6.7109375" style="62" customWidth="1"/>
    <col min="3605" max="3605" width="1.7109375" style="62" customWidth="1"/>
    <col min="3606" max="3608" width="6.7109375" style="62" customWidth="1"/>
    <col min="3609" max="3609" width="1.7109375" style="62" customWidth="1"/>
    <col min="3610" max="3610" width="7.7109375" style="62" bestFit="1" customWidth="1"/>
    <col min="3611" max="3611" width="6.140625" style="62" bestFit="1" customWidth="1"/>
    <col min="3612" max="3612" width="4.85546875" style="62" bestFit="1" customWidth="1"/>
    <col min="3613" max="3840" width="11.42578125" style="62"/>
    <col min="3841" max="3841" width="19.7109375" style="62" customWidth="1"/>
    <col min="3842" max="3844" width="6.7109375" style="62" customWidth="1"/>
    <col min="3845" max="3845" width="1.7109375" style="62" customWidth="1"/>
    <col min="3846" max="3848" width="6.7109375" style="62" customWidth="1"/>
    <col min="3849" max="3849" width="1.7109375" style="62" customWidth="1"/>
    <col min="3850" max="3852" width="6.7109375" style="62" customWidth="1"/>
    <col min="3853" max="3853" width="1.7109375" style="62" customWidth="1"/>
    <col min="3854" max="3856" width="6.7109375" style="62" customWidth="1"/>
    <col min="3857" max="3857" width="1.7109375" style="62" customWidth="1"/>
    <col min="3858" max="3860" width="6.7109375" style="62" customWidth="1"/>
    <col min="3861" max="3861" width="1.7109375" style="62" customWidth="1"/>
    <col min="3862" max="3864" width="6.7109375" style="62" customWidth="1"/>
    <col min="3865" max="3865" width="1.7109375" style="62" customWidth="1"/>
    <col min="3866" max="3866" width="7.7109375" style="62" bestFit="1" customWidth="1"/>
    <col min="3867" max="3867" width="6.140625" style="62" bestFit="1" customWidth="1"/>
    <col min="3868" max="3868" width="4.85546875" style="62" bestFit="1" customWidth="1"/>
    <col min="3869" max="4096" width="11.42578125" style="62"/>
    <col min="4097" max="4097" width="19.7109375" style="62" customWidth="1"/>
    <col min="4098" max="4100" width="6.7109375" style="62" customWidth="1"/>
    <col min="4101" max="4101" width="1.7109375" style="62" customWidth="1"/>
    <col min="4102" max="4104" width="6.7109375" style="62" customWidth="1"/>
    <col min="4105" max="4105" width="1.7109375" style="62" customWidth="1"/>
    <col min="4106" max="4108" width="6.7109375" style="62" customWidth="1"/>
    <col min="4109" max="4109" width="1.7109375" style="62" customWidth="1"/>
    <col min="4110" max="4112" width="6.7109375" style="62" customWidth="1"/>
    <col min="4113" max="4113" width="1.7109375" style="62" customWidth="1"/>
    <col min="4114" max="4116" width="6.7109375" style="62" customWidth="1"/>
    <col min="4117" max="4117" width="1.7109375" style="62" customWidth="1"/>
    <col min="4118" max="4120" width="6.7109375" style="62" customWidth="1"/>
    <col min="4121" max="4121" width="1.7109375" style="62" customWidth="1"/>
    <col min="4122" max="4122" width="7.7109375" style="62" bestFit="1" customWidth="1"/>
    <col min="4123" max="4123" width="6.140625" style="62" bestFit="1" customWidth="1"/>
    <col min="4124" max="4124" width="4.85546875" style="62" bestFit="1" customWidth="1"/>
    <col min="4125" max="4352" width="11.42578125" style="62"/>
    <col min="4353" max="4353" width="19.7109375" style="62" customWidth="1"/>
    <col min="4354" max="4356" width="6.7109375" style="62" customWidth="1"/>
    <col min="4357" max="4357" width="1.7109375" style="62" customWidth="1"/>
    <col min="4358" max="4360" width="6.7109375" style="62" customWidth="1"/>
    <col min="4361" max="4361" width="1.7109375" style="62" customWidth="1"/>
    <col min="4362" max="4364" width="6.7109375" style="62" customWidth="1"/>
    <col min="4365" max="4365" width="1.7109375" style="62" customWidth="1"/>
    <col min="4366" max="4368" width="6.7109375" style="62" customWidth="1"/>
    <col min="4369" max="4369" width="1.7109375" style="62" customWidth="1"/>
    <col min="4370" max="4372" width="6.7109375" style="62" customWidth="1"/>
    <col min="4373" max="4373" width="1.7109375" style="62" customWidth="1"/>
    <col min="4374" max="4376" width="6.7109375" style="62" customWidth="1"/>
    <col min="4377" max="4377" width="1.7109375" style="62" customWidth="1"/>
    <col min="4378" max="4378" width="7.7109375" style="62" bestFit="1" customWidth="1"/>
    <col min="4379" max="4379" width="6.140625" style="62" bestFit="1" customWidth="1"/>
    <col min="4380" max="4380" width="4.85546875" style="62" bestFit="1" customWidth="1"/>
    <col min="4381" max="4608" width="11.42578125" style="62"/>
    <col min="4609" max="4609" width="19.7109375" style="62" customWidth="1"/>
    <col min="4610" max="4612" width="6.7109375" style="62" customWidth="1"/>
    <col min="4613" max="4613" width="1.7109375" style="62" customWidth="1"/>
    <col min="4614" max="4616" width="6.7109375" style="62" customWidth="1"/>
    <col min="4617" max="4617" width="1.7109375" style="62" customWidth="1"/>
    <col min="4618" max="4620" width="6.7109375" style="62" customWidth="1"/>
    <col min="4621" max="4621" width="1.7109375" style="62" customWidth="1"/>
    <col min="4622" max="4624" width="6.7109375" style="62" customWidth="1"/>
    <col min="4625" max="4625" width="1.7109375" style="62" customWidth="1"/>
    <col min="4626" max="4628" width="6.7109375" style="62" customWidth="1"/>
    <col min="4629" max="4629" width="1.7109375" style="62" customWidth="1"/>
    <col min="4630" max="4632" width="6.7109375" style="62" customWidth="1"/>
    <col min="4633" max="4633" width="1.7109375" style="62" customWidth="1"/>
    <col min="4634" max="4634" width="7.7109375" style="62" bestFit="1" customWidth="1"/>
    <col min="4635" max="4635" width="6.140625" style="62" bestFit="1" customWidth="1"/>
    <col min="4636" max="4636" width="4.85546875" style="62" bestFit="1" customWidth="1"/>
    <col min="4637" max="4864" width="11.42578125" style="62"/>
    <col min="4865" max="4865" width="19.7109375" style="62" customWidth="1"/>
    <col min="4866" max="4868" width="6.7109375" style="62" customWidth="1"/>
    <col min="4869" max="4869" width="1.7109375" style="62" customWidth="1"/>
    <col min="4870" max="4872" width="6.7109375" style="62" customWidth="1"/>
    <col min="4873" max="4873" width="1.7109375" style="62" customWidth="1"/>
    <col min="4874" max="4876" width="6.7109375" style="62" customWidth="1"/>
    <col min="4877" max="4877" width="1.7109375" style="62" customWidth="1"/>
    <col min="4878" max="4880" width="6.7109375" style="62" customWidth="1"/>
    <col min="4881" max="4881" width="1.7109375" style="62" customWidth="1"/>
    <col min="4882" max="4884" width="6.7109375" style="62" customWidth="1"/>
    <col min="4885" max="4885" width="1.7109375" style="62" customWidth="1"/>
    <col min="4886" max="4888" width="6.7109375" style="62" customWidth="1"/>
    <col min="4889" max="4889" width="1.7109375" style="62" customWidth="1"/>
    <col min="4890" max="4890" width="7.7109375" style="62" bestFit="1" customWidth="1"/>
    <col min="4891" max="4891" width="6.140625" style="62" bestFit="1" customWidth="1"/>
    <col min="4892" max="4892" width="4.85546875" style="62" bestFit="1" customWidth="1"/>
    <col min="4893" max="5120" width="11.42578125" style="62"/>
    <col min="5121" max="5121" width="19.7109375" style="62" customWidth="1"/>
    <col min="5122" max="5124" width="6.7109375" style="62" customWidth="1"/>
    <col min="5125" max="5125" width="1.7109375" style="62" customWidth="1"/>
    <col min="5126" max="5128" width="6.7109375" style="62" customWidth="1"/>
    <col min="5129" max="5129" width="1.7109375" style="62" customWidth="1"/>
    <col min="5130" max="5132" width="6.7109375" style="62" customWidth="1"/>
    <col min="5133" max="5133" width="1.7109375" style="62" customWidth="1"/>
    <col min="5134" max="5136" width="6.7109375" style="62" customWidth="1"/>
    <col min="5137" max="5137" width="1.7109375" style="62" customWidth="1"/>
    <col min="5138" max="5140" width="6.7109375" style="62" customWidth="1"/>
    <col min="5141" max="5141" width="1.7109375" style="62" customWidth="1"/>
    <col min="5142" max="5144" width="6.7109375" style="62" customWidth="1"/>
    <col min="5145" max="5145" width="1.7109375" style="62" customWidth="1"/>
    <col min="5146" max="5146" width="7.7109375" style="62" bestFit="1" customWidth="1"/>
    <col min="5147" max="5147" width="6.140625" style="62" bestFit="1" customWidth="1"/>
    <col min="5148" max="5148" width="4.85546875" style="62" bestFit="1" customWidth="1"/>
    <col min="5149" max="5376" width="11.42578125" style="62"/>
    <col min="5377" max="5377" width="19.7109375" style="62" customWidth="1"/>
    <col min="5378" max="5380" width="6.7109375" style="62" customWidth="1"/>
    <col min="5381" max="5381" width="1.7109375" style="62" customWidth="1"/>
    <col min="5382" max="5384" width="6.7109375" style="62" customWidth="1"/>
    <col min="5385" max="5385" width="1.7109375" style="62" customWidth="1"/>
    <col min="5386" max="5388" width="6.7109375" style="62" customWidth="1"/>
    <col min="5389" max="5389" width="1.7109375" style="62" customWidth="1"/>
    <col min="5390" max="5392" width="6.7109375" style="62" customWidth="1"/>
    <col min="5393" max="5393" width="1.7109375" style="62" customWidth="1"/>
    <col min="5394" max="5396" width="6.7109375" style="62" customWidth="1"/>
    <col min="5397" max="5397" width="1.7109375" style="62" customWidth="1"/>
    <col min="5398" max="5400" width="6.7109375" style="62" customWidth="1"/>
    <col min="5401" max="5401" width="1.7109375" style="62" customWidth="1"/>
    <col min="5402" max="5402" width="7.7109375" style="62" bestFit="1" customWidth="1"/>
    <col min="5403" max="5403" width="6.140625" style="62" bestFit="1" customWidth="1"/>
    <col min="5404" max="5404" width="4.85546875" style="62" bestFit="1" customWidth="1"/>
    <col min="5405" max="5632" width="11.42578125" style="62"/>
    <col min="5633" max="5633" width="19.7109375" style="62" customWidth="1"/>
    <col min="5634" max="5636" width="6.7109375" style="62" customWidth="1"/>
    <col min="5637" max="5637" width="1.7109375" style="62" customWidth="1"/>
    <col min="5638" max="5640" width="6.7109375" style="62" customWidth="1"/>
    <col min="5641" max="5641" width="1.7109375" style="62" customWidth="1"/>
    <col min="5642" max="5644" width="6.7109375" style="62" customWidth="1"/>
    <col min="5645" max="5645" width="1.7109375" style="62" customWidth="1"/>
    <col min="5646" max="5648" width="6.7109375" style="62" customWidth="1"/>
    <col min="5649" max="5649" width="1.7109375" style="62" customWidth="1"/>
    <col min="5650" max="5652" width="6.7109375" style="62" customWidth="1"/>
    <col min="5653" max="5653" width="1.7109375" style="62" customWidth="1"/>
    <col min="5654" max="5656" width="6.7109375" style="62" customWidth="1"/>
    <col min="5657" max="5657" width="1.7109375" style="62" customWidth="1"/>
    <col min="5658" max="5658" width="7.7109375" style="62" bestFit="1" customWidth="1"/>
    <col min="5659" max="5659" width="6.140625" style="62" bestFit="1" customWidth="1"/>
    <col min="5660" max="5660" width="4.85546875" style="62" bestFit="1" customWidth="1"/>
    <col min="5661" max="5888" width="11.42578125" style="62"/>
    <col min="5889" max="5889" width="19.7109375" style="62" customWidth="1"/>
    <col min="5890" max="5892" width="6.7109375" style="62" customWidth="1"/>
    <col min="5893" max="5893" width="1.7109375" style="62" customWidth="1"/>
    <col min="5894" max="5896" width="6.7109375" style="62" customWidth="1"/>
    <col min="5897" max="5897" width="1.7109375" style="62" customWidth="1"/>
    <col min="5898" max="5900" width="6.7109375" style="62" customWidth="1"/>
    <col min="5901" max="5901" width="1.7109375" style="62" customWidth="1"/>
    <col min="5902" max="5904" width="6.7109375" style="62" customWidth="1"/>
    <col min="5905" max="5905" width="1.7109375" style="62" customWidth="1"/>
    <col min="5906" max="5908" width="6.7109375" style="62" customWidth="1"/>
    <col min="5909" max="5909" width="1.7109375" style="62" customWidth="1"/>
    <col min="5910" max="5912" width="6.7109375" style="62" customWidth="1"/>
    <col min="5913" max="5913" width="1.7109375" style="62" customWidth="1"/>
    <col min="5914" max="5914" width="7.7109375" style="62" bestFit="1" customWidth="1"/>
    <col min="5915" max="5915" width="6.140625" style="62" bestFit="1" customWidth="1"/>
    <col min="5916" max="5916" width="4.85546875" style="62" bestFit="1" customWidth="1"/>
    <col min="5917" max="6144" width="11.42578125" style="62"/>
    <col min="6145" max="6145" width="19.7109375" style="62" customWidth="1"/>
    <col min="6146" max="6148" width="6.7109375" style="62" customWidth="1"/>
    <col min="6149" max="6149" width="1.7109375" style="62" customWidth="1"/>
    <col min="6150" max="6152" width="6.7109375" style="62" customWidth="1"/>
    <col min="6153" max="6153" width="1.7109375" style="62" customWidth="1"/>
    <col min="6154" max="6156" width="6.7109375" style="62" customWidth="1"/>
    <col min="6157" max="6157" width="1.7109375" style="62" customWidth="1"/>
    <col min="6158" max="6160" width="6.7109375" style="62" customWidth="1"/>
    <col min="6161" max="6161" width="1.7109375" style="62" customWidth="1"/>
    <col min="6162" max="6164" width="6.7109375" style="62" customWidth="1"/>
    <col min="6165" max="6165" width="1.7109375" style="62" customWidth="1"/>
    <col min="6166" max="6168" width="6.7109375" style="62" customWidth="1"/>
    <col min="6169" max="6169" width="1.7109375" style="62" customWidth="1"/>
    <col min="6170" max="6170" width="7.7109375" style="62" bestFit="1" customWidth="1"/>
    <col min="6171" max="6171" width="6.140625" style="62" bestFit="1" customWidth="1"/>
    <col min="6172" max="6172" width="4.85546875" style="62" bestFit="1" customWidth="1"/>
    <col min="6173" max="6400" width="11.42578125" style="62"/>
    <col min="6401" max="6401" width="19.7109375" style="62" customWidth="1"/>
    <col min="6402" max="6404" width="6.7109375" style="62" customWidth="1"/>
    <col min="6405" max="6405" width="1.7109375" style="62" customWidth="1"/>
    <col min="6406" max="6408" width="6.7109375" style="62" customWidth="1"/>
    <col min="6409" max="6409" width="1.7109375" style="62" customWidth="1"/>
    <col min="6410" max="6412" width="6.7109375" style="62" customWidth="1"/>
    <col min="6413" max="6413" width="1.7109375" style="62" customWidth="1"/>
    <col min="6414" max="6416" width="6.7109375" style="62" customWidth="1"/>
    <col min="6417" max="6417" width="1.7109375" style="62" customWidth="1"/>
    <col min="6418" max="6420" width="6.7109375" style="62" customWidth="1"/>
    <col min="6421" max="6421" width="1.7109375" style="62" customWidth="1"/>
    <col min="6422" max="6424" width="6.7109375" style="62" customWidth="1"/>
    <col min="6425" max="6425" width="1.7109375" style="62" customWidth="1"/>
    <col min="6426" max="6426" width="7.7109375" style="62" bestFit="1" customWidth="1"/>
    <col min="6427" max="6427" width="6.140625" style="62" bestFit="1" customWidth="1"/>
    <col min="6428" max="6428" width="4.85546875" style="62" bestFit="1" customWidth="1"/>
    <col min="6429" max="6656" width="11.42578125" style="62"/>
    <col min="6657" max="6657" width="19.7109375" style="62" customWidth="1"/>
    <col min="6658" max="6660" width="6.7109375" style="62" customWidth="1"/>
    <col min="6661" max="6661" width="1.7109375" style="62" customWidth="1"/>
    <col min="6662" max="6664" width="6.7109375" style="62" customWidth="1"/>
    <col min="6665" max="6665" width="1.7109375" style="62" customWidth="1"/>
    <col min="6666" max="6668" width="6.7109375" style="62" customWidth="1"/>
    <col min="6669" max="6669" width="1.7109375" style="62" customWidth="1"/>
    <col min="6670" max="6672" width="6.7109375" style="62" customWidth="1"/>
    <col min="6673" max="6673" width="1.7109375" style="62" customWidth="1"/>
    <col min="6674" max="6676" width="6.7109375" style="62" customWidth="1"/>
    <col min="6677" max="6677" width="1.7109375" style="62" customWidth="1"/>
    <col min="6678" max="6680" width="6.7109375" style="62" customWidth="1"/>
    <col min="6681" max="6681" width="1.7109375" style="62" customWidth="1"/>
    <col min="6682" max="6682" width="7.7109375" style="62" bestFit="1" customWidth="1"/>
    <col min="6683" max="6683" width="6.140625" style="62" bestFit="1" customWidth="1"/>
    <col min="6684" max="6684" width="4.85546875" style="62" bestFit="1" customWidth="1"/>
    <col min="6685" max="6912" width="11.42578125" style="62"/>
    <col min="6913" max="6913" width="19.7109375" style="62" customWidth="1"/>
    <col min="6914" max="6916" width="6.7109375" style="62" customWidth="1"/>
    <col min="6917" max="6917" width="1.7109375" style="62" customWidth="1"/>
    <col min="6918" max="6920" width="6.7109375" style="62" customWidth="1"/>
    <col min="6921" max="6921" width="1.7109375" style="62" customWidth="1"/>
    <col min="6922" max="6924" width="6.7109375" style="62" customWidth="1"/>
    <col min="6925" max="6925" width="1.7109375" style="62" customWidth="1"/>
    <col min="6926" max="6928" width="6.7109375" style="62" customWidth="1"/>
    <col min="6929" max="6929" width="1.7109375" style="62" customWidth="1"/>
    <col min="6930" max="6932" width="6.7109375" style="62" customWidth="1"/>
    <col min="6933" max="6933" width="1.7109375" style="62" customWidth="1"/>
    <col min="6934" max="6936" width="6.7109375" style="62" customWidth="1"/>
    <col min="6937" max="6937" width="1.7109375" style="62" customWidth="1"/>
    <col min="6938" max="6938" width="7.7109375" style="62" bestFit="1" customWidth="1"/>
    <col min="6939" max="6939" width="6.140625" style="62" bestFit="1" customWidth="1"/>
    <col min="6940" max="6940" width="4.85546875" style="62" bestFit="1" customWidth="1"/>
    <col min="6941" max="7168" width="11.42578125" style="62"/>
    <col min="7169" max="7169" width="19.7109375" style="62" customWidth="1"/>
    <col min="7170" max="7172" width="6.7109375" style="62" customWidth="1"/>
    <col min="7173" max="7173" width="1.7109375" style="62" customWidth="1"/>
    <col min="7174" max="7176" width="6.7109375" style="62" customWidth="1"/>
    <col min="7177" max="7177" width="1.7109375" style="62" customWidth="1"/>
    <col min="7178" max="7180" width="6.7109375" style="62" customWidth="1"/>
    <col min="7181" max="7181" width="1.7109375" style="62" customWidth="1"/>
    <col min="7182" max="7184" width="6.7109375" style="62" customWidth="1"/>
    <col min="7185" max="7185" width="1.7109375" style="62" customWidth="1"/>
    <col min="7186" max="7188" width="6.7109375" style="62" customWidth="1"/>
    <col min="7189" max="7189" width="1.7109375" style="62" customWidth="1"/>
    <col min="7190" max="7192" width="6.7109375" style="62" customWidth="1"/>
    <col min="7193" max="7193" width="1.7109375" style="62" customWidth="1"/>
    <col min="7194" max="7194" width="7.7109375" style="62" bestFit="1" customWidth="1"/>
    <col min="7195" max="7195" width="6.140625" style="62" bestFit="1" customWidth="1"/>
    <col min="7196" max="7196" width="4.85546875" style="62" bestFit="1" customWidth="1"/>
    <col min="7197" max="7424" width="11.42578125" style="62"/>
    <col min="7425" max="7425" width="19.7109375" style="62" customWidth="1"/>
    <col min="7426" max="7428" width="6.7109375" style="62" customWidth="1"/>
    <col min="7429" max="7429" width="1.7109375" style="62" customWidth="1"/>
    <col min="7430" max="7432" width="6.7109375" style="62" customWidth="1"/>
    <col min="7433" max="7433" width="1.7109375" style="62" customWidth="1"/>
    <col min="7434" max="7436" width="6.7109375" style="62" customWidth="1"/>
    <col min="7437" max="7437" width="1.7109375" style="62" customWidth="1"/>
    <col min="7438" max="7440" width="6.7109375" style="62" customWidth="1"/>
    <col min="7441" max="7441" width="1.7109375" style="62" customWidth="1"/>
    <col min="7442" max="7444" width="6.7109375" style="62" customWidth="1"/>
    <col min="7445" max="7445" width="1.7109375" style="62" customWidth="1"/>
    <col min="7446" max="7448" width="6.7109375" style="62" customWidth="1"/>
    <col min="7449" max="7449" width="1.7109375" style="62" customWidth="1"/>
    <col min="7450" max="7450" width="7.7109375" style="62" bestFit="1" customWidth="1"/>
    <col min="7451" max="7451" width="6.140625" style="62" bestFit="1" customWidth="1"/>
    <col min="7452" max="7452" width="4.85546875" style="62" bestFit="1" customWidth="1"/>
    <col min="7453" max="7680" width="11.42578125" style="62"/>
    <col min="7681" max="7681" width="19.7109375" style="62" customWidth="1"/>
    <col min="7682" max="7684" width="6.7109375" style="62" customWidth="1"/>
    <col min="7685" max="7685" width="1.7109375" style="62" customWidth="1"/>
    <col min="7686" max="7688" width="6.7109375" style="62" customWidth="1"/>
    <col min="7689" max="7689" width="1.7109375" style="62" customWidth="1"/>
    <col min="7690" max="7692" width="6.7109375" style="62" customWidth="1"/>
    <col min="7693" max="7693" width="1.7109375" style="62" customWidth="1"/>
    <col min="7694" max="7696" width="6.7109375" style="62" customWidth="1"/>
    <col min="7697" max="7697" width="1.7109375" style="62" customWidth="1"/>
    <col min="7698" max="7700" width="6.7109375" style="62" customWidth="1"/>
    <col min="7701" max="7701" width="1.7109375" style="62" customWidth="1"/>
    <col min="7702" max="7704" width="6.7109375" style="62" customWidth="1"/>
    <col min="7705" max="7705" width="1.7109375" style="62" customWidth="1"/>
    <col min="7706" max="7706" width="7.7109375" style="62" bestFit="1" customWidth="1"/>
    <col min="7707" max="7707" width="6.140625" style="62" bestFit="1" customWidth="1"/>
    <col min="7708" max="7708" width="4.85546875" style="62" bestFit="1" customWidth="1"/>
    <col min="7709" max="7936" width="11.42578125" style="62"/>
    <col min="7937" max="7937" width="19.7109375" style="62" customWidth="1"/>
    <col min="7938" max="7940" width="6.7109375" style="62" customWidth="1"/>
    <col min="7941" max="7941" width="1.7109375" style="62" customWidth="1"/>
    <col min="7942" max="7944" width="6.7109375" style="62" customWidth="1"/>
    <col min="7945" max="7945" width="1.7109375" style="62" customWidth="1"/>
    <col min="7946" max="7948" width="6.7109375" style="62" customWidth="1"/>
    <col min="7949" max="7949" width="1.7109375" style="62" customWidth="1"/>
    <col min="7950" max="7952" width="6.7109375" style="62" customWidth="1"/>
    <col min="7953" max="7953" width="1.7109375" style="62" customWidth="1"/>
    <col min="7954" max="7956" width="6.7109375" style="62" customWidth="1"/>
    <col min="7957" max="7957" width="1.7109375" style="62" customWidth="1"/>
    <col min="7958" max="7960" width="6.7109375" style="62" customWidth="1"/>
    <col min="7961" max="7961" width="1.7109375" style="62" customWidth="1"/>
    <col min="7962" max="7962" width="7.7109375" style="62" bestFit="1" customWidth="1"/>
    <col min="7963" max="7963" width="6.140625" style="62" bestFit="1" customWidth="1"/>
    <col min="7964" max="7964" width="4.85546875" style="62" bestFit="1" customWidth="1"/>
    <col min="7965" max="8192" width="11.42578125" style="62"/>
    <col min="8193" max="8193" width="19.7109375" style="62" customWidth="1"/>
    <col min="8194" max="8196" width="6.7109375" style="62" customWidth="1"/>
    <col min="8197" max="8197" width="1.7109375" style="62" customWidth="1"/>
    <col min="8198" max="8200" width="6.7109375" style="62" customWidth="1"/>
    <col min="8201" max="8201" width="1.7109375" style="62" customWidth="1"/>
    <col min="8202" max="8204" width="6.7109375" style="62" customWidth="1"/>
    <col min="8205" max="8205" width="1.7109375" style="62" customWidth="1"/>
    <col min="8206" max="8208" width="6.7109375" style="62" customWidth="1"/>
    <col min="8209" max="8209" width="1.7109375" style="62" customWidth="1"/>
    <col min="8210" max="8212" width="6.7109375" style="62" customWidth="1"/>
    <col min="8213" max="8213" width="1.7109375" style="62" customWidth="1"/>
    <col min="8214" max="8216" width="6.7109375" style="62" customWidth="1"/>
    <col min="8217" max="8217" width="1.7109375" style="62" customWidth="1"/>
    <col min="8218" max="8218" width="7.7109375" style="62" bestFit="1" customWidth="1"/>
    <col min="8219" max="8219" width="6.140625" style="62" bestFit="1" customWidth="1"/>
    <col min="8220" max="8220" width="4.85546875" style="62" bestFit="1" customWidth="1"/>
    <col min="8221" max="8448" width="11.42578125" style="62"/>
    <col min="8449" max="8449" width="19.7109375" style="62" customWidth="1"/>
    <col min="8450" max="8452" width="6.7109375" style="62" customWidth="1"/>
    <col min="8453" max="8453" width="1.7109375" style="62" customWidth="1"/>
    <col min="8454" max="8456" width="6.7109375" style="62" customWidth="1"/>
    <col min="8457" max="8457" width="1.7109375" style="62" customWidth="1"/>
    <col min="8458" max="8460" width="6.7109375" style="62" customWidth="1"/>
    <col min="8461" max="8461" width="1.7109375" style="62" customWidth="1"/>
    <col min="8462" max="8464" width="6.7109375" style="62" customWidth="1"/>
    <col min="8465" max="8465" width="1.7109375" style="62" customWidth="1"/>
    <col min="8466" max="8468" width="6.7109375" style="62" customWidth="1"/>
    <col min="8469" max="8469" width="1.7109375" style="62" customWidth="1"/>
    <col min="8470" max="8472" width="6.7109375" style="62" customWidth="1"/>
    <col min="8473" max="8473" width="1.7109375" style="62" customWidth="1"/>
    <col min="8474" max="8474" width="7.7109375" style="62" bestFit="1" customWidth="1"/>
    <col min="8475" max="8475" width="6.140625" style="62" bestFit="1" customWidth="1"/>
    <col min="8476" max="8476" width="4.85546875" style="62" bestFit="1" customWidth="1"/>
    <col min="8477" max="8704" width="11.42578125" style="62"/>
    <col min="8705" max="8705" width="19.7109375" style="62" customWidth="1"/>
    <col min="8706" max="8708" width="6.7109375" style="62" customWidth="1"/>
    <col min="8709" max="8709" width="1.7109375" style="62" customWidth="1"/>
    <col min="8710" max="8712" width="6.7109375" style="62" customWidth="1"/>
    <col min="8713" max="8713" width="1.7109375" style="62" customWidth="1"/>
    <col min="8714" max="8716" width="6.7109375" style="62" customWidth="1"/>
    <col min="8717" max="8717" width="1.7109375" style="62" customWidth="1"/>
    <col min="8718" max="8720" width="6.7109375" style="62" customWidth="1"/>
    <col min="8721" max="8721" width="1.7109375" style="62" customWidth="1"/>
    <col min="8722" max="8724" width="6.7109375" style="62" customWidth="1"/>
    <col min="8725" max="8725" width="1.7109375" style="62" customWidth="1"/>
    <col min="8726" max="8728" width="6.7109375" style="62" customWidth="1"/>
    <col min="8729" max="8729" width="1.7109375" style="62" customWidth="1"/>
    <col min="8730" max="8730" width="7.7109375" style="62" bestFit="1" customWidth="1"/>
    <col min="8731" max="8731" width="6.140625" style="62" bestFit="1" customWidth="1"/>
    <col min="8732" max="8732" width="4.85546875" style="62" bestFit="1" customWidth="1"/>
    <col min="8733" max="8960" width="11.42578125" style="62"/>
    <col min="8961" max="8961" width="19.7109375" style="62" customWidth="1"/>
    <col min="8962" max="8964" width="6.7109375" style="62" customWidth="1"/>
    <col min="8965" max="8965" width="1.7109375" style="62" customWidth="1"/>
    <col min="8966" max="8968" width="6.7109375" style="62" customWidth="1"/>
    <col min="8969" max="8969" width="1.7109375" style="62" customWidth="1"/>
    <col min="8970" max="8972" width="6.7109375" style="62" customWidth="1"/>
    <col min="8973" max="8973" width="1.7109375" style="62" customWidth="1"/>
    <col min="8974" max="8976" width="6.7109375" style="62" customWidth="1"/>
    <col min="8977" max="8977" width="1.7109375" style="62" customWidth="1"/>
    <col min="8978" max="8980" width="6.7109375" style="62" customWidth="1"/>
    <col min="8981" max="8981" width="1.7109375" style="62" customWidth="1"/>
    <col min="8982" max="8984" width="6.7109375" style="62" customWidth="1"/>
    <col min="8985" max="8985" width="1.7109375" style="62" customWidth="1"/>
    <col min="8986" max="8986" width="7.7109375" style="62" bestFit="1" customWidth="1"/>
    <col min="8987" max="8987" width="6.140625" style="62" bestFit="1" customWidth="1"/>
    <col min="8988" max="8988" width="4.85546875" style="62" bestFit="1" customWidth="1"/>
    <col min="8989" max="9216" width="11.42578125" style="62"/>
    <col min="9217" max="9217" width="19.7109375" style="62" customWidth="1"/>
    <col min="9218" max="9220" width="6.7109375" style="62" customWidth="1"/>
    <col min="9221" max="9221" width="1.7109375" style="62" customWidth="1"/>
    <col min="9222" max="9224" width="6.7109375" style="62" customWidth="1"/>
    <col min="9225" max="9225" width="1.7109375" style="62" customWidth="1"/>
    <col min="9226" max="9228" width="6.7109375" style="62" customWidth="1"/>
    <col min="9229" max="9229" width="1.7109375" style="62" customWidth="1"/>
    <col min="9230" max="9232" width="6.7109375" style="62" customWidth="1"/>
    <col min="9233" max="9233" width="1.7109375" style="62" customWidth="1"/>
    <col min="9234" max="9236" width="6.7109375" style="62" customWidth="1"/>
    <col min="9237" max="9237" width="1.7109375" style="62" customWidth="1"/>
    <col min="9238" max="9240" width="6.7109375" style="62" customWidth="1"/>
    <col min="9241" max="9241" width="1.7109375" style="62" customWidth="1"/>
    <col min="9242" max="9242" width="7.7109375" style="62" bestFit="1" customWidth="1"/>
    <col min="9243" max="9243" width="6.140625" style="62" bestFit="1" customWidth="1"/>
    <col min="9244" max="9244" width="4.85546875" style="62" bestFit="1" customWidth="1"/>
    <col min="9245" max="9472" width="11.42578125" style="62"/>
    <col min="9473" max="9473" width="19.7109375" style="62" customWidth="1"/>
    <col min="9474" max="9476" width="6.7109375" style="62" customWidth="1"/>
    <col min="9477" max="9477" width="1.7109375" style="62" customWidth="1"/>
    <col min="9478" max="9480" width="6.7109375" style="62" customWidth="1"/>
    <col min="9481" max="9481" width="1.7109375" style="62" customWidth="1"/>
    <col min="9482" max="9484" width="6.7109375" style="62" customWidth="1"/>
    <col min="9485" max="9485" width="1.7109375" style="62" customWidth="1"/>
    <col min="9486" max="9488" width="6.7109375" style="62" customWidth="1"/>
    <col min="9489" max="9489" width="1.7109375" style="62" customWidth="1"/>
    <col min="9490" max="9492" width="6.7109375" style="62" customWidth="1"/>
    <col min="9493" max="9493" width="1.7109375" style="62" customWidth="1"/>
    <col min="9494" max="9496" width="6.7109375" style="62" customWidth="1"/>
    <col min="9497" max="9497" width="1.7109375" style="62" customWidth="1"/>
    <col min="9498" max="9498" width="7.7109375" style="62" bestFit="1" customWidth="1"/>
    <col min="9499" max="9499" width="6.140625" style="62" bestFit="1" customWidth="1"/>
    <col min="9500" max="9500" width="4.85546875" style="62" bestFit="1" customWidth="1"/>
    <col min="9501" max="9728" width="11.42578125" style="62"/>
    <col min="9729" max="9729" width="19.7109375" style="62" customWidth="1"/>
    <col min="9730" max="9732" width="6.7109375" style="62" customWidth="1"/>
    <col min="9733" max="9733" width="1.7109375" style="62" customWidth="1"/>
    <col min="9734" max="9736" width="6.7109375" style="62" customWidth="1"/>
    <col min="9737" max="9737" width="1.7109375" style="62" customWidth="1"/>
    <col min="9738" max="9740" width="6.7109375" style="62" customWidth="1"/>
    <col min="9741" max="9741" width="1.7109375" style="62" customWidth="1"/>
    <col min="9742" max="9744" width="6.7109375" style="62" customWidth="1"/>
    <col min="9745" max="9745" width="1.7109375" style="62" customWidth="1"/>
    <col min="9746" max="9748" width="6.7109375" style="62" customWidth="1"/>
    <col min="9749" max="9749" width="1.7109375" style="62" customWidth="1"/>
    <col min="9750" max="9752" width="6.7109375" style="62" customWidth="1"/>
    <col min="9753" max="9753" width="1.7109375" style="62" customWidth="1"/>
    <col min="9754" max="9754" width="7.7109375" style="62" bestFit="1" customWidth="1"/>
    <col min="9755" max="9755" width="6.140625" style="62" bestFit="1" customWidth="1"/>
    <col min="9756" max="9756" width="4.85546875" style="62" bestFit="1" customWidth="1"/>
    <col min="9757" max="9984" width="11.42578125" style="62"/>
    <col min="9985" max="9985" width="19.7109375" style="62" customWidth="1"/>
    <col min="9986" max="9988" width="6.7109375" style="62" customWidth="1"/>
    <col min="9989" max="9989" width="1.7109375" style="62" customWidth="1"/>
    <col min="9990" max="9992" width="6.7109375" style="62" customWidth="1"/>
    <col min="9993" max="9993" width="1.7109375" style="62" customWidth="1"/>
    <col min="9994" max="9996" width="6.7109375" style="62" customWidth="1"/>
    <col min="9997" max="9997" width="1.7109375" style="62" customWidth="1"/>
    <col min="9998" max="10000" width="6.7109375" style="62" customWidth="1"/>
    <col min="10001" max="10001" width="1.7109375" style="62" customWidth="1"/>
    <col min="10002" max="10004" width="6.7109375" style="62" customWidth="1"/>
    <col min="10005" max="10005" width="1.7109375" style="62" customWidth="1"/>
    <col min="10006" max="10008" width="6.7109375" style="62" customWidth="1"/>
    <col min="10009" max="10009" width="1.7109375" style="62" customWidth="1"/>
    <col min="10010" max="10010" width="7.7109375" style="62" bestFit="1" customWidth="1"/>
    <col min="10011" max="10011" width="6.140625" style="62" bestFit="1" customWidth="1"/>
    <col min="10012" max="10012" width="4.85546875" style="62" bestFit="1" customWidth="1"/>
    <col min="10013" max="10240" width="11.42578125" style="62"/>
    <col min="10241" max="10241" width="19.7109375" style="62" customWidth="1"/>
    <col min="10242" max="10244" width="6.7109375" style="62" customWidth="1"/>
    <col min="10245" max="10245" width="1.7109375" style="62" customWidth="1"/>
    <col min="10246" max="10248" width="6.7109375" style="62" customWidth="1"/>
    <col min="10249" max="10249" width="1.7109375" style="62" customWidth="1"/>
    <col min="10250" max="10252" width="6.7109375" style="62" customWidth="1"/>
    <col min="10253" max="10253" width="1.7109375" style="62" customWidth="1"/>
    <col min="10254" max="10256" width="6.7109375" style="62" customWidth="1"/>
    <col min="10257" max="10257" width="1.7109375" style="62" customWidth="1"/>
    <col min="10258" max="10260" width="6.7109375" style="62" customWidth="1"/>
    <col min="10261" max="10261" width="1.7109375" style="62" customWidth="1"/>
    <col min="10262" max="10264" width="6.7109375" style="62" customWidth="1"/>
    <col min="10265" max="10265" width="1.7109375" style="62" customWidth="1"/>
    <col min="10266" max="10266" width="7.7109375" style="62" bestFit="1" customWidth="1"/>
    <col min="10267" max="10267" width="6.140625" style="62" bestFit="1" customWidth="1"/>
    <col min="10268" max="10268" width="4.85546875" style="62" bestFit="1" customWidth="1"/>
    <col min="10269" max="10496" width="11.42578125" style="62"/>
    <col min="10497" max="10497" width="19.7109375" style="62" customWidth="1"/>
    <col min="10498" max="10500" width="6.7109375" style="62" customWidth="1"/>
    <col min="10501" max="10501" width="1.7109375" style="62" customWidth="1"/>
    <col min="10502" max="10504" width="6.7109375" style="62" customWidth="1"/>
    <col min="10505" max="10505" width="1.7109375" style="62" customWidth="1"/>
    <col min="10506" max="10508" width="6.7109375" style="62" customWidth="1"/>
    <col min="10509" max="10509" width="1.7109375" style="62" customWidth="1"/>
    <col min="10510" max="10512" width="6.7109375" style="62" customWidth="1"/>
    <col min="10513" max="10513" width="1.7109375" style="62" customWidth="1"/>
    <col min="10514" max="10516" width="6.7109375" style="62" customWidth="1"/>
    <col min="10517" max="10517" width="1.7109375" style="62" customWidth="1"/>
    <col min="10518" max="10520" width="6.7109375" style="62" customWidth="1"/>
    <col min="10521" max="10521" width="1.7109375" style="62" customWidth="1"/>
    <col min="10522" max="10522" width="7.7109375" style="62" bestFit="1" customWidth="1"/>
    <col min="10523" max="10523" width="6.140625" style="62" bestFit="1" customWidth="1"/>
    <col min="10524" max="10524" width="4.85546875" style="62" bestFit="1" customWidth="1"/>
    <col min="10525" max="10752" width="11.42578125" style="62"/>
    <col min="10753" max="10753" width="19.7109375" style="62" customWidth="1"/>
    <col min="10754" max="10756" width="6.7109375" style="62" customWidth="1"/>
    <col min="10757" max="10757" width="1.7109375" style="62" customWidth="1"/>
    <col min="10758" max="10760" width="6.7109375" style="62" customWidth="1"/>
    <col min="10761" max="10761" width="1.7109375" style="62" customWidth="1"/>
    <col min="10762" max="10764" width="6.7109375" style="62" customWidth="1"/>
    <col min="10765" max="10765" width="1.7109375" style="62" customWidth="1"/>
    <col min="10766" max="10768" width="6.7109375" style="62" customWidth="1"/>
    <col min="10769" max="10769" width="1.7109375" style="62" customWidth="1"/>
    <col min="10770" max="10772" width="6.7109375" style="62" customWidth="1"/>
    <col min="10773" max="10773" width="1.7109375" style="62" customWidth="1"/>
    <col min="10774" max="10776" width="6.7109375" style="62" customWidth="1"/>
    <col min="10777" max="10777" width="1.7109375" style="62" customWidth="1"/>
    <col min="10778" max="10778" width="7.7109375" style="62" bestFit="1" customWidth="1"/>
    <col min="10779" max="10779" width="6.140625" style="62" bestFit="1" customWidth="1"/>
    <col min="10780" max="10780" width="4.85546875" style="62" bestFit="1" customWidth="1"/>
    <col min="10781" max="11008" width="11.42578125" style="62"/>
    <col min="11009" max="11009" width="19.7109375" style="62" customWidth="1"/>
    <col min="11010" max="11012" width="6.7109375" style="62" customWidth="1"/>
    <col min="11013" max="11013" width="1.7109375" style="62" customWidth="1"/>
    <col min="11014" max="11016" width="6.7109375" style="62" customWidth="1"/>
    <col min="11017" max="11017" width="1.7109375" style="62" customWidth="1"/>
    <col min="11018" max="11020" width="6.7109375" style="62" customWidth="1"/>
    <col min="11021" max="11021" width="1.7109375" style="62" customWidth="1"/>
    <col min="11022" max="11024" width="6.7109375" style="62" customWidth="1"/>
    <col min="11025" max="11025" width="1.7109375" style="62" customWidth="1"/>
    <col min="11026" max="11028" width="6.7109375" style="62" customWidth="1"/>
    <col min="11029" max="11029" width="1.7109375" style="62" customWidth="1"/>
    <col min="11030" max="11032" width="6.7109375" style="62" customWidth="1"/>
    <col min="11033" max="11033" width="1.7109375" style="62" customWidth="1"/>
    <col min="11034" max="11034" width="7.7109375" style="62" bestFit="1" customWidth="1"/>
    <col min="11035" max="11035" width="6.140625" style="62" bestFit="1" customWidth="1"/>
    <col min="11036" max="11036" width="4.85546875" style="62" bestFit="1" customWidth="1"/>
    <col min="11037" max="11264" width="11.42578125" style="62"/>
    <col min="11265" max="11265" width="19.7109375" style="62" customWidth="1"/>
    <col min="11266" max="11268" width="6.7109375" style="62" customWidth="1"/>
    <col min="11269" max="11269" width="1.7109375" style="62" customWidth="1"/>
    <col min="11270" max="11272" width="6.7109375" style="62" customWidth="1"/>
    <col min="11273" max="11273" width="1.7109375" style="62" customWidth="1"/>
    <col min="11274" max="11276" width="6.7109375" style="62" customWidth="1"/>
    <col min="11277" max="11277" width="1.7109375" style="62" customWidth="1"/>
    <col min="11278" max="11280" width="6.7109375" style="62" customWidth="1"/>
    <col min="11281" max="11281" width="1.7109375" style="62" customWidth="1"/>
    <col min="11282" max="11284" width="6.7109375" style="62" customWidth="1"/>
    <col min="11285" max="11285" width="1.7109375" style="62" customWidth="1"/>
    <col min="11286" max="11288" width="6.7109375" style="62" customWidth="1"/>
    <col min="11289" max="11289" width="1.7109375" style="62" customWidth="1"/>
    <col min="11290" max="11290" width="7.7109375" style="62" bestFit="1" customWidth="1"/>
    <col min="11291" max="11291" width="6.140625" style="62" bestFit="1" customWidth="1"/>
    <col min="11292" max="11292" width="4.85546875" style="62" bestFit="1" customWidth="1"/>
    <col min="11293" max="11520" width="11.42578125" style="62"/>
    <col min="11521" max="11521" width="19.7109375" style="62" customWidth="1"/>
    <col min="11522" max="11524" width="6.7109375" style="62" customWidth="1"/>
    <col min="11525" max="11525" width="1.7109375" style="62" customWidth="1"/>
    <col min="11526" max="11528" width="6.7109375" style="62" customWidth="1"/>
    <col min="11529" max="11529" width="1.7109375" style="62" customWidth="1"/>
    <col min="11530" max="11532" width="6.7109375" style="62" customWidth="1"/>
    <col min="11533" max="11533" width="1.7109375" style="62" customWidth="1"/>
    <col min="11534" max="11536" width="6.7109375" style="62" customWidth="1"/>
    <col min="11537" max="11537" width="1.7109375" style="62" customWidth="1"/>
    <col min="11538" max="11540" width="6.7109375" style="62" customWidth="1"/>
    <col min="11541" max="11541" width="1.7109375" style="62" customWidth="1"/>
    <col min="11542" max="11544" width="6.7109375" style="62" customWidth="1"/>
    <col min="11545" max="11545" width="1.7109375" style="62" customWidth="1"/>
    <col min="11546" max="11546" width="7.7109375" style="62" bestFit="1" customWidth="1"/>
    <col min="11547" max="11547" width="6.140625" style="62" bestFit="1" customWidth="1"/>
    <col min="11548" max="11548" width="4.85546875" style="62" bestFit="1" customWidth="1"/>
    <col min="11549" max="11776" width="11.42578125" style="62"/>
    <col min="11777" max="11777" width="19.7109375" style="62" customWidth="1"/>
    <col min="11778" max="11780" width="6.7109375" style="62" customWidth="1"/>
    <col min="11781" max="11781" width="1.7109375" style="62" customWidth="1"/>
    <col min="11782" max="11784" width="6.7109375" style="62" customWidth="1"/>
    <col min="11785" max="11785" width="1.7109375" style="62" customWidth="1"/>
    <col min="11786" max="11788" width="6.7109375" style="62" customWidth="1"/>
    <col min="11789" max="11789" width="1.7109375" style="62" customWidth="1"/>
    <col min="11790" max="11792" width="6.7109375" style="62" customWidth="1"/>
    <col min="11793" max="11793" width="1.7109375" style="62" customWidth="1"/>
    <col min="11794" max="11796" width="6.7109375" style="62" customWidth="1"/>
    <col min="11797" max="11797" width="1.7109375" style="62" customWidth="1"/>
    <col min="11798" max="11800" width="6.7109375" style="62" customWidth="1"/>
    <col min="11801" max="11801" width="1.7109375" style="62" customWidth="1"/>
    <col min="11802" max="11802" width="7.7109375" style="62" bestFit="1" customWidth="1"/>
    <col min="11803" max="11803" width="6.140625" style="62" bestFit="1" customWidth="1"/>
    <col min="11804" max="11804" width="4.85546875" style="62" bestFit="1" customWidth="1"/>
    <col min="11805" max="12032" width="11.42578125" style="62"/>
    <col min="12033" max="12033" width="19.7109375" style="62" customWidth="1"/>
    <col min="12034" max="12036" width="6.7109375" style="62" customWidth="1"/>
    <col min="12037" max="12037" width="1.7109375" style="62" customWidth="1"/>
    <col min="12038" max="12040" width="6.7109375" style="62" customWidth="1"/>
    <col min="12041" max="12041" width="1.7109375" style="62" customWidth="1"/>
    <col min="12042" max="12044" width="6.7109375" style="62" customWidth="1"/>
    <col min="12045" max="12045" width="1.7109375" style="62" customWidth="1"/>
    <col min="12046" max="12048" width="6.7109375" style="62" customWidth="1"/>
    <col min="12049" max="12049" width="1.7109375" style="62" customWidth="1"/>
    <col min="12050" max="12052" width="6.7109375" style="62" customWidth="1"/>
    <col min="12053" max="12053" width="1.7109375" style="62" customWidth="1"/>
    <col min="12054" max="12056" width="6.7109375" style="62" customWidth="1"/>
    <col min="12057" max="12057" width="1.7109375" style="62" customWidth="1"/>
    <col min="12058" max="12058" width="7.7109375" style="62" bestFit="1" customWidth="1"/>
    <col min="12059" max="12059" width="6.140625" style="62" bestFit="1" customWidth="1"/>
    <col min="12060" max="12060" width="4.85546875" style="62" bestFit="1" customWidth="1"/>
    <col min="12061" max="12288" width="11.42578125" style="62"/>
    <col min="12289" max="12289" width="19.7109375" style="62" customWidth="1"/>
    <col min="12290" max="12292" width="6.7109375" style="62" customWidth="1"/>
    <col min="12293" max="12293" width="1.7109375" style="62" customWidth="1"/>
    <col min="12294" max="12296" width="6.7109375" style="62" customWidth="1"/>
    <col min="12297" max="12297" width="1.7109375" style="62" customWidth="1"/>
    <col min="12298" max="12300" width="6.7109375" style="62" customWidth="1"/>
    <col min="12301" max="12301" width="1.7109375" style="62" customWidth="1"/>
    <col min="12302" max="12304" width="6.7109375" style="62" customWidth="1"/>
    <col min="12305" max="12305" width="1.7109375" style="62" customWidth="1"/>
    <col min="12306" max="12308" width="6.7109375" style="62" customWidth="1"/>
    <col min="12309" max="12309" width="1.7109375" style="62" customWidth="1"/>
    <col min="12310" max="12312" width="6.7109375" style="62" customWidth="1"/>
    <col min="12313" max="12313" width="1.7109375" style="62" customWidth="1"/>
    <col min="12314" max="12314" width="7.7109375" style="62" bestFit="1" customWidth="1"/>
    <col min="12315" max="12315" width="6.140625" style="62" bestFit="1" customWidth="1"/>
    <col min="12316" max="12316" width="4.85546875" style="62" bestFit="1" customWidth="1"/>
    <col min="12317" max="12544" width="11.42578125" style="62"/>
    <col min="12545" max="12545" width="19.7109375" style="62" customWidth="1"/>
    <col min="12546" max="12548" width="6.7109375" style="62" customWidth="1"/>
    <col min="12549" max="12549" width="1.7109375" style="62" customWidth="1"/>
    <col min="12550" max="12552" width="6.7109375" style="62" customWidth="1"/>
    <col min="12553" max="12553" width="1.7109375" style="62" customWidth="1"/>
    <col min="12554" max="12556" width="6.7109375" style="62" customWidth="1"/>
    <col min="12557" max="12557" width="1.7109375" style="62" customWidth="1"/>
    <col min="12558" max="12560" width="6.7109375" style="62" customWidth="1"/>
    <col min="12561" max="12561" width="1.7109375" style="62" customWidth="1"/>
    <col min="12562" max="12564" width="6.7109375" style="62" customWidth="1"/>
    <col min="12565" max="12565" width="1.7109375" style="62" customWidth="1"/>
    <col min="12566" max="12568" width="6.7109375" style="62" customWidth="1"/>
    <col min="12569" max="12569" width="1.7109375" style="62" customWidth="1"/>
    <col min="12570" max="12570" width="7.7109375" style="62" bestFit="1" customWidth="1"/>
    <col min="12571" max="12571" width="6.140625" style="62" bestFit="1" customWidth="1"/>
    <col min="12572" max="12572" width="4.85546875" style="62" bestFit="1" customWidth="1"/>
    <col min="12573" max="12800" width="11.42578125" style="62"/>
    <col min="12801" max="12801" width="19.7109375" style="62" customWidth="1"/>
    <col min="12802" max="12804" width="6.7109375" style="62" customWidth="1"/>
    <col min="12805" max="12805" width="1.7109375" style="62" customWidth="1"/>
    <col min="12806" max="12808" width="6.7109375" style="62" customWidth="1"/>
    <col min="12809" max="12809" width="1.7109375" style="62" customWidth="1"/>
    <col min="12810" max="12812" width="6.7109375" style="62" customWidth="1"/>
    <col min="12813" max="12813" width="1.7109375" style="62" customWidth="1"/>
    <col min="12814" max="12816" width="6.7109375" style="62" customWidth="1"/>
    <col min="12817" max="12817" width="1.7109375" style="62" customWidth="1"/>
    <col min="12818" max="12820" width="6.7109375" style="62" customWidth="1"/>
    <col min="12821" max="12821" width="1.7109375" style="62" customWidth="1"/>
    <col min="12822" max="12824" width="6.7109375" style="62" customWidth="1"/>
    <col min="12825" max="12825" width="1.7109375" style="62" customWidth="1"/>
    <col min="12826" max="12826" width="7.7109375" style="62" bestFit="1" customWidth="1"/>
    <col min="12827" max="12827" width="6.140625" style="62" bestFit="1" customWidth="1"/>
    <col min="12828" max="12828" width="4.85546875" style="62" bestFit="1" customWidth="1"/>
    <col min="12829" max="13056" width="11.42578125" style="62"/>
    <col min="13057" max="13057" width="19.7109375" style="62" customWidth="1"/>
    <col min="13058" max="13060" width="6.7109375" style="62" customWidth="1"/>
    <col min="13061" max="13061" width="1.7109375" style="62" customWidth="1"/>
    <col min="13062" max="13064" width="6.7109375" style="62" customWidth="1"/>
    <col min="13065" max="13065" width="1.7109375" style="62" customWidth="1"/>
    <col min="13066" max="13068" width="6.7109375" style="62" customWidth="1"/>
    <col min="13069" max="13069" width="1.7109375" style="62" customWidth="1"/>
    <col min="13070" max="13072" width="6.7109375" style="62" customWidth="1"/>
    <col min="13073" max="13073" width="1.7109375" style="62" customWidth="1"/>
    <col min="13074" max="13076" width="6.7109375" style="62" customWidth="1"/>
    <col min="13077" max="13077" width="1.7109375" style="62" customWidth="1"/>
    <col min="13078" max="13080" width="6.7109375" style="62" customWidth="1"/>
    <col min="13081" max="13081" width="1.7109375" style="62" customWidth="1"/>
    <col min="13082" max="13082" width="7.7109375" style="62" bestFit="1" customWidth="1"/>
    <col min="13083" max="13083" width="6.140625" style="62" bestFit="1" customWidth="1"/>
    <col min="13084" max="13084" width="4.85546875" style="62" bestFit="1" customWidth="1"/>
    <col min="13085" max="13312" width="11.42578125" style="62"/>
    <col min="13313" max="13313" width="19.7109375" style="62" customWidth="1"/>
    <col min="13314" max="13316" width="6.7109375" style="62" customWidth="1"/>
    <col min="13317" max="13317" width="1.7109375" style="62" customWidth="1"/>
    <col min="13318" max="13320" width="6.7109375" style="62" customWidth="1"/>
    <col min="13321" max="13321" width="1.7109375" style="62" customWidth="1"/>
    <col min="13322" max="13324" width="6.7109375" style="62" customWidth="1"/>
    <col min="13325" max="13325" width="1.7109375" style="62" customWidth="1"/>
    <col min="13326" max="13328" width="6.7109375" style="62" customWidth="1"/>
    <col min="13329" max="13329" width="1.7109375" style="62" customWidth="1"/>
    <col min="13330" max="13332" width="6.7109375" style="62" customWidth="1"/>
    <col min="13333" max="13333" width="1.7109375" style="62" customWidth="1"/>
    <col min="13334" max="13336" width="6.7109375" style="62" customWidth="1"/>
    <col min="13337" max="13337" width="1.7109375" style="62" customWidth="1"/>
    <col min="13338" max="13338" width="7.7109375" style="62" bestFit="1" customWidth="1"/>
    <col min="13339" max="13339" width="6.140625" style="62" bestFit="1" customWidth="1"/>
    <col min="13340" max="13340" width="4.85546875" style="62" bestFit="1" customWidth="1"/>
    <col min="13341" max="13568" width="11.42578125" style="62"/>
    <col min="13569" max="13569" width="19.7109375" style="62" customWidth="1"/>
    <col min="13570" max="13572" width="6.7109375" style="62" customWidth="1"/>
    <col min="13573" max="13573" width="1.7109375" style="62" customWidth="1"/>
    <col min="13574" max="13576" width="6.7109375" style="62" customWidth="1"/>
    <col min="13577" max="13577" width="1.7109375" style="62" customWidth="1"/>
    <col min="13578" max="13580" width="6.7109375" style="62" customWidth="1"/>
    <col min="13581" max="13581" width="1.7109375" style="62" customWidth="1"/>
    <col min="13582" max="13584" width="6.7109375" style="62" customWidth="1"/>
    <col min="13585" max="13585" width="1.7109375" style="62" customWidth="1"/>
    <col min="13586" max="13588" width="6.7109375" style="62" customWidth="1"/>
    <col min="13589" max="13589" width="1.7109375" style="62" customWidth="1"/>
    <col min="13590" max="13592" width="6.7109375" style="62" customWidth="1"/>
    <col min="13593" max="13593" width="1.7109375" style="62" customWidth="1"/>
    <col min="13594" max="13594" width="7.7109375" style="62" bestFit="1" customWidth="1"/>
    <col min="13595" max="13595" width="6.140625" style="62" bestFit="1" customWidth="1"/>
    <col min="13596" max="13596" width="4.85546875" style="62" bestFit="1" customWidth="1"/>
    <col min="13597" max="13824" width="11.42578125" style="62"/>
    <col min="13825" max="13825" width="19.7109375" style="62" customWidth="1"/>
    <col min="13826" max="13828" width="6.7109375" style="62" customWidth="1"/>
    <col min="13829" max="13829" width="1.7109375" style="62" customWidth="1"/>
    <col min="13830" max="13832" width="6.7109375" style="62" customWidth="1"/>
    <col min="13833" max="13833" width="1.7109375" style="62" customWidth="1"/>
    <col min="13834" max="13836" width="6.7109375" style="62" customWidth="1"/>
    <col min="13837" max="13837" width="1.7109375" style="62" customWidth="1"/>
    <col min="13838" max="13840" width="6.7109375" style="62" customWidth="1"/>
    <col min="13841" max="13841" width="1.7109375" style="62" customWidth="1"/>
    <col min="13842" max="13844" width="6.7109375" style="62" customWidth="1"/>
    <col min="13845" max="13845" width="1.7109375" style="62" customWidth="1"/>
    <col min="13846" max="13848" width="6.7109375" style="62" customWidth="1"/>
    <col min="13849" max="13849" width="1.7109375" style="62" customWidth="1"/>
    <col min="13850" max="13850" width="7.7109375" style="62" bestFit="1" customWidth="1"/>
    <col min="13851" max="13851" width="6.140625" style="62" bestFit="1" customWidth="1"/>
    <col min="13852" max="13852" width="4.85546875" style="62" bestFit="1" customWidth="1"/>
    <col min="13853" max="14080" width="11.42578125" style="62"/>
    <col min="14081" max="14081" width="19.7109375" style="62" customWidth="1"/>
    <col min="14082" max="14084" width="6.7109375" style="62" customWidth="1"/>
    <col min="14085" max="14085" width="1.7109375" style="62" customWidth="1"/>
    <col min="14086" max="14088" width="6.7109375" style="62" customWidth="1"/>
    <col min="14089" max="14089" width="1.7109375" style="62" customWidth="1"/>
    <col min="14090" max="14092" width="6.7109375" style="62" customWidth="1"/>
    <col min="14093" max="14093" width="1.7109375" style="62" customWidth="1"/>
    <col min="14094" max="14096" width="6.7109375" style="62" customWidth="1"/>
    <col min="14097" max="14097" width="1.7109375" style="62" customWidth="1"/>
    <col min="14098" max="14100" width="6.7109375" style="62" customWidth="1"/>
    <col min="14101" max="14101" width="1.7109375" style="62" customWidth="1"/>
    <col min="14102" max="14104" width="6.7109375" style="62" customWidth="1"/>
    <col min="14105" max="14105" width="1.7109375" style="62" customWidth="1"/>
    <col min="14106" max="14106" width="7.7109375" style="62" bestFit="1" customWidth="1"/>
    <col min="14107" max="14107" width="6.140625" style="62" bestFit="1" customWidth="1"/>
    <col min="14108" max="14108" width="4.85546875" style="62" bestFit="1" customWidth="1"/>
    <col min="14109" max="14336" width="11.42578125" style="62"/>
    <col min="14337" max="14337" width="19.7109375" style="62" customWidth="1"/>
    <col min="14338" max="14340" width="6.7109375" style="62" customWidth="1"/>
    <col min="14341" max="14341" width="1.7109375" style="62" customWidth="1"/>
    <col min="14342" max="14344" width="6.7109375" style="62" customWidth="1"/>
    <col min="14345" max="14345" width="1.7109375" style="62" customWidth="1"/>
    <col min="14346" max="14348" width="6.7109375" style="62" customWidth="1"/>
    <col min="14349" max="14349" width="1.7109375" style="62" customWidth="1"/>
    <col min="14350" max="14352" width="6.7109375" style="62" customWidth="1"/>
    <col min="14353" max="14353" width="1.7109375" style="62" customWidth="1"/>
    <col min="14354" max="14356" width="6.7109375" style="62" customWidth="1"/>
    <col min="14357" max="14357" width="1.7109375" style="62" customWidth="1"/>
    <col min="14358" max="14360" width="6.7109375" style="62" customWidth="1"/>
    <col min="14361" max="14361" width="1.7109375" style="62" customWidth="1"/>
    <col min="14362" max="14362" width="7.7109375" style="62" bestFit="1" customWidth="1"/>
    <col min="14363" max="14363" width="6.140625" style="62" bestFit="1" customWidth="1"/>
    <col min="14364" max="14364" width="4.85546875" style="62" bestFit="1" customWidth="1"/>
    <col min="14365" max="14592" width="11.42578125" style="62"/>
    <col min="14593" max="14593" width="19.7109375" style="62" customWidth="1"/>
    <col min="14594" max="14596" width="6.7109375" style="62" customWidth="1"/>
    <col min="14597" max="14597" width="1.7109375" style="62" customWidth="1"/>
    <col min="14598" max="14600" width="6.7109375" style="62" customWidth="1"/>
    <col min="14601" max="14601" width="1.7109375" style="62" customWidth="1"/>
    <col min="14602" max="14604" width="6.7109375" style="62" customWidth="1"/>
    <col min="14605" max="14605" width="1.7109375" style="62" customWidth="1"/>
    <col min="14606" max="14608" width="6.7109375" style="62" customWidth="1"/>
    <col min="14609" max="14609" width="1.7109375" style="62" customWidth="1"/>
    <col min="14610" max="14612" width="6.7109375" style="62" customWidth="1"/>
    <col min="14613" max="14613" width="1.7109375" style="62" customWidth="1"/>
    <col min="14614" max="14616" width="6.7109375" style="62" customWidth="1"/>
    <col min="14617" max="14617" width="1.7109375" style="62" customWidth="1"/>
    <col min="14618" max="14618" width="7.7109375" style="62" bestFit="1" customWidth="1"/>
    <col min="14619" max="14619" width="6.140625" style="62" bestFit="1" customWidth="1"/>
    <col min="14620" max="14620" width="4.85546875" style="62" bestFit="1" customWidth="1"/>
    <col min="14621" max="14848" width="11.42578125" style="62"/>
    <col min="14849" max="14849" width="19.7109375" style="62" customWidth="1"/>
    <col min="14850" max="14852" width="6.7109375" style="62" customWidth="1"/>
    <col min="14853" max="14853" width="1.7109375" style="62" customWidth="1"/>
    <col min="14854" max="14856" width="6.7109375" style="62" customWidth="1"/>
    <col min="14857" max="14857" width="1.7109375" style="62" customWidth="1"/>
    <col min="14858" max="14860" width="6.7109375" style="62" customWidth="1"/>
    <col min="14861" max="14861" width="1.7109375" style="62" customWidth="1"/>
    <col min="14862" max="14864" width="6.7109375" style="62" customWidth="1"/>
    <col min="14865" max="14865" width="1.7109375" style="62" customWidth="1"/>
    <col min="14866" max="14868" width="6.7109375" style="62" customWidth="1"/>
    <col min="14869" max="14869" width="1.7109375" style="62" customWidth="1"/>
    <col min="14870" max="14872" width="6.7109375" style="62" customWidth="1"/>
    <col min="14873" max="14873" width="1.7109375" style="62" customWidth="1"/>
    <col min="14874" max="14874" width="7.7109375" style="62" bestFit="1" customWidth="1"/>
    <col min="14875" max="14875" width="6.140625" style="62" bestFit="1" customWidth="1"/>
    <col min="14876" max="14876" width="4.85546875" style="62" bestFit="1" customWidth="1"/>
    <col min="14877" max="15104" width="11.42578125" style="62"/>
    <col min="15105" max="15105" width="19.7109375" style="62" customWidth="1"/>
    <col min="15106" max="15108" width="6.7109375" style="62" customWidth="1"/>
    <col min="15109" max="15109" width="1.7109375" style="62" customWidth="1"/>
    <col min="15110" max="15112" width="6.7109375" style="62" customWidth="1"/>
    <col min="15113" max="15113" width="1.7109375" style="62" customWidth="1"/>
    <col min="15114" max="15116" width="6.7109375" style="62" customWidth="1"/>
    <col min="15117" max="15117" width="1.7109375" style="62" customWidth="1"/>
    <col min="15118" max="15120" width="6.7109375" style="62" customWidth="1"/>
    <col min="15121" max="15121" width="1.7109375" style="62" customWidth="1"/>
    <col min="15122" max="15124" width="6.7109375" style="62" customWidth="1"/>
    <col min="15125" max="15125" width="1.7109375" style="62" customWidth="1"/>
    <col min="15126" max="15128" width="6.7109375" style="62" customWidth="1"/>
    <col min="15129" max="15129" width="1.7109375" style="62" customWidth="1"/>
    <col min="15130" max="15130" width="7.7109375" style="62" bestFit="1" customWidth="1"/>
    <col min="15131" max="15131" width="6.140625" style="62" bestFit="1" customWidth="1"/>
    <col min="15132" max="15132" width="4.85546875" style="62" bestFit="1" customWidth="1"/>
    <col min="15133" max="15360" width="11.42578125" style="62"/>
    <col min="15361" max="15361" width="19.7109375" style="62" customWidth="1"/>
    <col min="15362" max="15364" width="6.7109375" style="62" customWidth="1"/>
    <col min="15365" max="15365" width="1.7109375" style="62" customWidth="1"/>
    <col min="15366" max="15368" width="6.7109375" style="62" customWidth="1"/>
    <col min="15369" max="15369" width="1.7109375" style="62" customWidth="1"/>
    <col min="15370" max="15372" width="6.7109375" style="62" customWidth="1"/>
    <col min="15373" max="15373" width="1.7109375" style="62" customWidth="1"/>
    <col min="15374" max="15376" width="6.7109375" style="62" customWidth="1"/>
    <col min="15377" max="15377" width="1.7109375" style="62" customWidth="1"/>
    <col min="15378" max="15380" width="6.7109375" style="62" customWidth="1"/>
    <col min="15381" max="15381" width="1.7109375" style="62" customWidth="1"/>
    <col min="15382" max="15384" width="6.7109375" style="62" customWidth="1"/>
    <col min="15385" max="15385" width="1.7109375" style="62" customWidth="1"/>
    <col min="15386" max="15386" width="7.7109375" style="62" bestFit="1" customWidth="1"/>
    <col min="15387" max="15387" width="6.140625" style="62" bestFit="1" customWidth="1"/>
    <col min="15388" max="15388" width="4.85546875" style="62" bestFit="1" customWidth="1"/>
    <col min="15389" max="15616" width="11.42578125" style="62"/>
    <col min="15617" max="15617" width="19.7109375" style="62" customWidth="1"/>
    <col min="15618" max="15620" width="6.7109375" style="62" customWidth="1"/>
    <col min="15621" max="15621" width="1.7109375" style="62" customWidth="1"/>
    <col min="15622" max="15624" width="6.7109375" style="62" customWidth="1"/>
    <col min="15625" max="15625" width="1.7109375" style="62" customWidth="1"/>
    <col min="15626" max="15628" width="6.7109375" style="62" customWidth="1"/>
    <col min="15629" max="15629" width="1.7109375" style="62" customWidth="1"/>
    <col min="15630" max="15632" width="6.7109375" style="62" customWidth="1"/>
    <col min="15633" max="15633" width="1.7109375" style="62" customWidth="1"/>
    <col min="15634" max="15636" width="6.7109375" style="62" customWidth="1"/>
    <col min="15637" max="15637" width="1.7109375" style="62" customWidth="1"/>
    <col min="15638" max="15640" width="6.7109375" style="62" customWidth="1"/>
    <col min="15641" max="15641" width="1.7109375" style="62" customWidth="1"/>
    <col min="15642" max="15642" width="7.7109375" style="62" bestFit="1" customWidth="1"/>
    <col min="15643" max="15643" width="6.140625" style="62" bestFit="1" customWidth="1"/>
    <col min="15644" max="15644" width="4.85546875" style="62" bestFit="1" customWidth="1"/>
    <col min="15645" max="15872" width="11.42578125" style="62"/>
    <col min="15873" max="15873" width="19.7109375" style="62" customWidth="1"/>
    <col min="15874" max="15876" width="6.7109375" style="62" customWidth="1"/>
    <col min="15877" max="15877" width="1.7109375" style="62" customWidth="1"/>
    <col min="15878" max="15880" width="6.7109375" style="62" customWidth="1"/>
    <col min="15881" max="15881" width="1.7109375" style="62" customWidth="1"/>
    <col min="15882" max="15884" width="6.7109375" style="62" customWidth="1"/>
    <col min="15885" max="15885" width="1.7109375" style="62" customWidth="1"/>
    <col min="15886" max="15888" width="6.7109375" style="62" customWidth="1"/>
    <col min="15889" max="15889" width="1.7109375" style="62" customWidth="1"/>
    <col min="15890" max="15892" width="6.7109375" style="62" customWidth="1"/>
    <col min="15893" max="15893" width="1.7109375" style="62" customWidth="1"/>
    <col min="15894" max="15896" width="6.7109375" style="62" customWidth="1"/>
    <col min="15897" max="15897" width="1.7109375" style="62" customWidth="1"/>
    <col min="15898" max="15898" width="7.7109375" style="62" bestFit="1" customWidth="1"/>
    <col min="15899" max="15899" width="6.140625" style="62" bestFit="1" customWidth="1"/>
    <col min="15900" max="15900" width="4.85546875" style="62" bestFit="1" customWidth="1"/>
    <col min="15901" max="16128" width="11.42578125" style="62"/>
    <col min="16129" max="16129" width="19.7109375" style="62" customWidth="1"/>
    <col min="16130" max="16132" width="6.7109375" style="62" customWidth="1"/>
    <col min="16133" max="16133" width="1.7109375" style="62" customWidth="1"/>
    <col min="16134" max="16136" width="6.7109375" style="62" customWidth="1"/>
    <col min="16137" max="16137" width="1.7109375" style="62" customWidth="1"/>
    <col min="16138" max="16140" width="6.7109375" style="62" customWidth="1"/>
    <col min="16141" max="16141" width="1.7109375" style="62" customWidth="1"/>
    <col min="16142" max="16144" width="6.7109375" style="62" customWidth="1"/>
    <col min="16145" max="16145" width="1.7109375" style="62" customWidth="1"/>
    <col min="16146" max="16148" width="6.7109375" style="62" customWidth="1"/>
    <col min="16149" max="16149" width="1.7109375" style="62" customWidth="1"/>
    <col min="16150" max="16152" width="6.7109375" style="62" customWidth="1"/>
    <col min="16153" max="16153" width="1.7109375" style="62" customWidth="1"/>
    <col min="16154" max="16154" width="7.7109375" style="62" bestFit="1" customWidth="1"/>
    <col min="16155" max="16155" width="6.140625" style="62" bestFit="1" customWidth="1"/>
    <col min="16156" max="16156" width="4.85546875" style="62" bestFit="1" customWidth="1"/>
    <col min="16157" max="16384" width="11.42578125" style="62"/>
  </cols>
  <sheetData>
    <row r="1" spans="1:33" s="49" customFormat="1" ht="15" x14ac:dyDescent="0.25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</row>
    <row r="2" spans="1:33" s="49" customFormat="1" ht="15" x14ac:dyDescent="0.25">
      <c r="A2" s="228" t="s">
        <v>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</row>
    <row r="3" spans="1:33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</row>
    <row r="4" spans="1:33" s="49" customFormat="1" ht="15" x14ac:dyDescent="0.25">
      <c r="A4" s="228" t="s">
        <v>65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3" s="49" customFormat="1" ht="15" x14ac:dyDescent="0.25">
      <c r="A5" s="228" t="s">
        <v>321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33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33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23</v>
      </c>
      <c r="G7" s="53"/>
      <c r="H7" s="53"/>
      <c r="I7" s="54"/>
      <c r="J7" s="53" t="s">
        <v>24</v>
      </c>
      <c r="K7" s="53"/>
      <c r="L7" s="53"/>
      <c r="M7" s="54"/>
      <c r="N7" s="53" t="s">
        <v>25</v>
      </c>
      <c r="O7" s="53"/>
      <c r="P7" s="53"/>
      <c r="Q7" s="54"/>
      <c r="R7" s="53" t="s">
        <v>27</v>
      </c>
      <c r="S7" s="53"/>
      <c r="T7" s="53"/>
      <c r="U7" s="54"/>
      <c r="V7" s="53" t="s">
        <v>28</v>
      </c>
      <c r="W7" s="53"/>
      <c r="X7" s="53"/>
      <c r="Y7" s="54"/>
      <c r="Z7" s="53" t="s">
        <v>29</v>
      </c>
      <c r="AA7" s="53"/>
      <c r="AB7" s="53"/>
    </row>
    <row r="8" spans="1:33" s="49" customFormat="1" ht="15.75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  <c r="Y8" s="56"/>
      <c r="Z8" s="55" t="s">
        <v>67</v>
      </c>
      <c r="AA8" s="55" t="s">
        <v>68</v>
      </c>
      <c r="AB8" s="55" t="s">
        <v>69</v>
      </c>
    </row>
    <row r="9" spans="1:33" s="49" customFormat="1" ht="12.75" customHeight="1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  <c r="Y9" s="59"/>
      <c r="Z9" s="58"/>
      <c r="AA9" s="58"/>
      <c r="AB9" s="58"/>
    </row>
    <row r="10" spans="1:33" s="49" customFormat="1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</row>
    <row r="11" spans="1:33" s="63" customFormat="1" ht="12.7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2"/>
      <c r="AE11" s="62"/>
      <c r="AF11" s="62"/>
      <c r="AG11" s="62"/>
    </row>
    <row r="12" spans="1:33" s="63" customFormat="1" ht="14.25" x14ac:dyDescent="0.25">
      <c r="A12" s="64" t="s">
        <v>21</v>
      </c>
      <c r="B12" s="65">
        <f t="shared" ref="B12:D15" si="0">+B18+B24</f>
        <v>441796</v>
      </c>
      <c r="C12" s="65">
        <f t="shared" si="0"/>
        <v>225435</v>
      </c>
      <c r="D12" s="65">
        <f t="shared" si="0"/>
        <v>216361</v>
      </c>
      <c r="E12" s="65"/>
      <c r="F12" s="65">
        <f t="shared" ref="F12:H15" si="1">+F18+F24</f>
        <v>80768</v>
      </c>
      <c r="G12" s="65">
        <f t="shared" si="1"/>
        <v>41304</v>
      </c>
      <c r="H12" s="65">
        <f t="shared" si="1"/>
        <v>39464</v>
      </c>
      <c r="I12" s="65"/>
      <c r="J12" s="65">
        <f t="shared" ref="J12:L15" si="2">+J18+J24</f>
        <v>74483</v>
      </c>
      <c r="K12" s="65">
        <f t="shared" si="2"/>
        <v>37669</v>
      </c>
      <c r="L12" s="65">
        <f t="shared" si="2"/>
        <v>36814</v>
      </c>
      <c r="M12" s="65"/>
      <c r="N12" s="65">
        <f t="shared" ref="N12:P15" si="3">+N18+N24</f>
        <v>69956</v>
      </c>
      <c r="O12" s="65">
        <f t="shared" si="3"/>
        <v>35772</v>
      </c>
      <c r="P12" s="65">
        <f t="shared" si="3"/>
        <v>34184</v>
      </c>
      <c r="Q12" s="65"/>
      <c r="R12" s="65">
        <f t="shared" ref="R12:T15" si="4">+R18+R24</f>
        <v>71983</v>
      </c>
      <c r="S12" s="65">
        <f t="shared" si="4"/>
        <v>36781</v>
      </c>
      <c r="T12" s="65">
        <f t="shared" si="4"/>
        <v>35202</v>
      </c>
      <c r="U12" s="65"/>
      <c r="V12" s="65">
        <f t="shared" ref="V12:X15" si="5">+V18+V24</f>
        <v>72906</v>
      </c>
      <c r="W12" s="65">
        <f t="shared" si="5"/>
        <v>37160</v>
      </c>
      <c r="X12" s="65">
        <f t="shared" si="5"/>
        <v>35746</v>
      </c>
      <c r="Y12" s="65"/>
      <c r="Z12" s="65">
        <f t="shared" ref="Z12:AB15" si="6">+Z18+Z24</f>
        <v>71700</v>
      </c>
      <c r="AA12" s="65">
        <f t="shared" si="6"/>
        <v>36749</v>
      </c>
      <c r="AB12" s="65">
        <f t="shared" si="6"/>
        <v>34951</v>
      </c>
      <c r="AC12" s="62"/>
      <c r="AD12" s="62"/>
      <c r="AE12" s="62"/>
      <c r="AF12" s="62"/>
      <c r="AG12" s="62"/>
    </row>
    <row r="13" spans="1:33" s="63" customFormat="1" x14ac:dyDescent="0.25">
      <c r="A13" s="66" t="s">
        <v>70</v>
      </c>
      <c r="B13" s="65">
        <f t="shared" si="0"/>
        <v>400370</v>
      </c>
      <c r="C13" s="65">
        <f t="shared" si="0"/>
        <v>204414</v>
      </c>
      <c r="D13" s="65">
        <f t="shared" si="0"/>
        <v>195956</v>
      </c>
      <c r="E13" s="65"/>
      <c r="F13" s="65">
        <f t="shared" si="1"/>
        <v>73410</v>
      </c>
      <c r="G13" s="65">
        <f t="shared" si="1"/>
        <v>37554</v>
      </c>
      <c r="H13" s="65">
        <f t="shared" si="1"/>
        <v>35856</v>
      </c>
      <c r="I13" s="65"/>
      <c r="J13" s="65">
        <f t="shared" si="2"/>
        <v>67327</v>
      </c>
      <c r="K13" s="65">
        <f t="shared" si="2"/>
        <v>34023</v>
      </c>
      <c r="L13" s="65">
        <f t="shared" si="2"/>
        <v>33304</v>
      </c>
      <c r="M13" s="65"/>
      <c r="N13" s="65">
        <f t="shared" si="3"/>
        <v>63275</v>
      </c>
      <c r="O13" s="65">
        <f t="shared" si="3"/>
        <v>32400</v>
      </c>
      <c r="P13" s="65">
        <f t="shared" si="3"/>
        <v>30875</v>
      </c>
      <c r="Q13" s="65"/>
      <c r="R13" s="65">
        <f t="shared" si="4"/>
        <v>65051</v>
      </c>
      <c r="S13" s="65">
        <f t="shared" si="4"/>
        <v>33226</v>
      </c>
      <c r="T13" s="65">
        <f t="shared" si="4"/>
        <v>31825</v>
      </c>
      <c r="U13" s="65"/>
      <c r="V13" s="65">
        <f t="shared" si="5"/>
        <v>66115</v>
      </c>
      <c r="W13" s="65">
        <f t="shared" si="5"/>
        <v>33758</v>
      </c>
      <c r="X13" s="65">
        <f t="shared" si="5"/>
        <v>32357</v>
      </c>
      <c r="Y13" s="65"/>
      <c r="Z13" s="65">
        <f t="shared" si="6"/>
        <v>65192</v>
      </c>
      <c r="AA13" s="65">
        <f t="shared" si="6"/>
        <v>33453</v>
      </c>
      <c r="AB13" s="65">
        <f t="shared" si="6"/>
        <v>31739</v>
      </c>
      <c r="AC13" s="62"/>
      <c r="AD13" s="62"/>
      <c r="AE13" s="62"/>
      <c r="AF13" s="62"/>
      <c r="AG13" s="62"/>
    </row>
    <row r="14" spans="1:33" s="63" customFormat="1" x14ac:dyDescent="0.25">
      <c r="A14" s="66" t="s">
        <v>71</v>
      </c>
      <c r="B14" s="65">
        <f t="shared" si="0"/>
        <v>36256</v>
      </c>
      <c r="C14" s="65">
        <f t="shared" si="0"/>
        <v>18581</v>
      </c>
      <c r="D14" s="65">
        <f t="shared" si="0"/>
        <v>17675</v>
      </c>
      <c r="E14" s="65"/>
      <c r="F14" s="65">
        <f t="shared" si="1"/>
        <v>6518</v>
      </c>
      <c r="G14" s="65">
        <f t="shared" si="1"/>
        <v>3346</v>
      </c>
      <c r="H14" s="65">
        <f t="shared" si="1"/>
        <v>3172</v>
      </c>
      <c r="I14" s="65"/>
      <c r="J14" s="65">
        <f t="shared" si="2"/>
        <v>6232</v>
      </c>
      <c r="K14" s="65">
        <f t="shared" si="2"/>
        <v>3206</v>
      </c>
      <c r="L14" s="65">
        <f t="shared" si="2"/>
        <v>3026</v>
      </c>
      <c r="M14" s="65"/>
      <c r="N14" s="65">
        <f t="shared" si="3"/>
        <v>5861</v>
      </c>
      <c r="O14" s="65">
        <f t="shared" si="3"/>
        <v>3003</v>
      </c>
      <c r="P14" s="65">
        <f t="shared" si="3"/>
        <v>2858</v>
      </c>
      <c r="Q14" s="65"/>
      <c r="R14" s="65">
        <f t="shared" si="4"/>
        <v>6093</v>
      </c>
      <c r="S14" s="65">
        <f t="shared" si="4"/>
        <v>3156</v>
      </c>
      <c r="T14" s="65">
        <f t="shared" si="4"/>
        <v>2937</v>
      </c>
      <c r="U14" s="65"/>
      <c r="V14" s="65">
        <f t="shared" si="5"/>
        <v>5907</v>
      </c>
      <c r="W14" s="65">
        <f t="shared" si="5"/>
        <v>2985</v>
      </c>
      <c r="X14" s="65">
        <f t="shared" si="5"/>
        <v>2922</v>
      </c>
      <c r="Y14" s="65"/>
      <c r="Z14" s="65">
        <f t="shared" si="6"/>
        <v>5645</v>
      </c>
      <c r="AA14" s="65">
        <f t="shared" si="6"/>
        <v>2885</v>
      </c>
      <c r="AB14" s="65">
        <f t="shared" si="6"/>
        <v>2760</v>
      </c>
      <c r="AC14" s="62"/>
      <c r="AD14" s="62"/>
      <c r="AE14" s="62"/>
      <c r="AF14" s="62"/>
      <c r="AG14" s="62"/>
    </row>
    <row r="15" spans="1:33" s="63" customFormat="1" x14ac:dyDescent="0.25">
      <c r="A15" s="66" t="s">
        <v>72</v>
      </c>
      <c r="B15" s="65">
        <f t="shared" si="0"/>
        <v>5170</v>
      </c>
      <c r="C15" s="65">
        <f t="shared" si="0"/>
        <v>2440</v>
      </c>
      <c r="D15" s="65">
        <f t="shared" si="0"/>
        <v>2730</v>
      </c>
      <c r="E15" s="65"/>
      <c r="F15" s="65">
        <f t="shared" si="1"/>
        <v>840</v>
      </c>
      <c r="G15" s="65">
        <f t="shared" si="1"/>
        <v>404</v>
      </c>
      <c r="H15" s="65">
        <f t="shared" si="1"/>
        <v>436</v>
      </c>
      <c r="I15" s="65"/>
      <c r="J15" s="65">
        <f t="shared" si="2"/>
        <v>924</v>
      </c>
      <c r="K15" s="65">
        <f t="shared" si="2"/>
        <v>440</v>
      </c>
      <c r="L15" s="65">
        <f t="shared" si="2"/>
        <v>484</v>
      </c>
      <c r="M15" s="65"/>
      <c r="N15" s="65">
        <f t="shared" si="3"/>
        <v>820</v>
      </c>
      <c r="O15" s="65">
        <f t="shared" si="3"/>
        <v>369</v>
      </c>
      <c r="P15" s="65">
        <f t="shared" si="3"/>
        <v>451</v>
      </c>
      <c r="Q15" s="65"/>
      <c r="R15" s="65">
        <f t="shared" si="4"/>
        <v>839</v>
      </c>
      <c r="S15" s="65">
        <f t="shared" si="4"/>
        <v>399</v>
      </c>
      <c r="T15" s="65">
        <f t="shared" si="4"/>
        <v>440</v>
      </c>
      <c r="U15" s="65"/>
      <c r="V15" s="65">
        <f t="shared" si="5"/>
        <v>884</v>
      </c>
      <c r="W15" s="65">
        <f t="shared" si="5"/>
        <v>417</v>
      </c>
      <c r="X15" s="65">
        <f t="shared" si="5"/>
        <v>467</v>
      </c>
      <c r="Y15" s="65"/>
      <c r="Z15" s="65">
        <f t="shared" si="6"/>
        <v>863</v>
      </c>
      <c r="AA15" s="65">
        <f t="shared" si="6"/>
        <v>411</v>
      </c>
      <c r="AB15" s="65">
        <f t="shared" si="6"/>
        <v>452</v>
      </c>
      <c r="AC15" s="62"/>
      <c r="AD15" s="62"/>
      <c r="AE15" s="62"/>
      <c r="AF15" s="62"/>
      <c r="AG15" s="62"/>
    </row>
    <row r="16" spans="1:33" s="63" customForma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2"/>
      <c r="AD16" s="62"/>
      <c r="AE16" s="62"/>
      <c r="AF16" s="62"/>
      <c r="AG16" s="62"/>
    </row>
    <row r="17" spans="1:33" s="63" customFormat="1" ht="14.25" x14ac:dyDescent="0.25">
      <c r="A17" s="64" t="s">
        <v>73</v>
      </c>
      <c r="B17" s="68"/>
      <c r="C17" s="68"/>
      <c r="D17" s="68"/>
      <c r="E17" s="69"/>
      <c r="F17" s="68"/>
      <c r="G17" s="68"/>
      <c r="H17" s="68"/>
      <c r="I17" s="69"/>
      <c r="J17" s="68"/>
      <c r="K17" s="68"/>
      <c r="L17" s="68"/>
      <c r="M17" s="69"/>
      <c r="N17" s="68"/>
      <c r="O17" s="68"/>
      <c r="P17" s="68"/>
      <c r="Q17" s="69"/>
      <c r="R17" s="68"/>
      <c r="S17" s="68"/>
      <c r="T17" s="68"/>
      <c r="U17" s="69"/>
      <c r="V17" s="68"/>
      <c r="W17" s="68"/>
      <c r="X17" s="68"/>
      <c r="Y17" s="69"/>
      <c r="Z17" s="68"/>
      <c r="AA17" s="68"/>
      <c r="AB17" s="68"/>
      <c r="AC17" s="62"/>
      <c r="AD17" s="62"/>
      <c r="AE17" s="62"/>
      <c r="AF17" s="62"/>
      <c r="AG17" s="62"/>
    </row>
    <row r="18" spans="1:33" s="63" customFormat="1" x14ac:dyDescent="0.25">
      <c r="A18" s="70" t="s">
        <v>21</v>
      </c>
      <c r="B18" s="71">
        <f>SUM(B19:B21)</f>
        <v>312030</v>
      </c>
      <c r="C18" s="71">
        <f>SUM(C19:C21)</f>
        <v>158854</v>
      </c>
      <c r="D18" s="71">
        <f>SUM(D19:D21)</f>
        <v>153176</v>
      </c>
      <c r="E18" s="71"/>
      <c r="F18" s="71">
        <f>SUM(F19:F21)</f>
        <v>56783</v>
      </c>
      <c r="G18" s="71">
        <f>SUM(G19:G21)</f>
        <v>28951</v>
      </c>
      <c r="H18" s="71">
        <f>SUM(H19:H21)</f>
        <v>27832</v>
      </c>
      <c r="I18" s="72"/>
      <c r="J18" s="71">
        <f>SUM(J19:J21)</f>
        <v>52184</v>
      </c>
      <c r="K18" s="71">
        <f>SUM(K19:K21)</f>
        <v>26478</v>
      </c>
      <c r="L18" s="71">
        <f>SUM(L19:L21)</f>
        <v>25706</v>
      </c>
      <c r="M18" s="72"/>
      <c r="N18" s="71">
        <f>SUM(N19:N21)</f>
        <v>49375</v>
      </c>
      <c r="O18" s="71">
        <f>SUM(O19:O21)</f>
        <v>25134</v>
      </c>
      <c r="P18" s="71">
        <f>SUM(P19:P21)</f>
        <v>24241</v>
      </c>
      <c r="Q18" s="72"/>
      <c r="R18" s="71">
        <f>SUM(R19:R21)</f>
        <v>51162</v>
      </c>
      <c r="S18" s="71">
        <f>SUM(S19:S21)</f>
        <v>26028</v>
      </c>
      <c r="T18" s="71">
        <f>SUM(T19:T21)</f>
        <v>25134</v>
      </c>
      <c r="U18" s="72"/>
      <c r="V18" s="71">
        <f>SUM(V19:V21)</f>
        <v>51611</v>
      </c>
      <c r="W18" s="71">
        <f>SUM(W19:W21)</f>
        <v>26289</v>
      </c>
      <c r="X18" s="71">
        <f>SUM(X19:X21)</f>
        <v>25322</v>
      </c>
      <c r="Y18" s="72"/>
      <c r="Z18" s="71">
        <f>SUM(Z19:Z21)</f>
        <v>50915</v>
      </c>
      <c r="AA18" s="71">
        <f>SUM(AA19:AA21)</f>
        <v>25974</v>
      </c>
      <c r="AB18" s="71">
        <f>SUM(AB19:AB21)</f>
        <v>24941</v>
      </c>
      <c r="AC18" s="62"/>
      <c r="AD18" s="62"/>
      <c r="AE18" s="62"/>
      <c r="AF18" s="62"/>
      <c r="AG18" s="62"/>
    </row>
    <row r="19" spans="1:33" x14ac:dyDescent="0.2">
      <c r="A19" s="66" t="s">
        <v>70</v>
      </c>
      <c r="B19" s="73">
        <v>272344</v>
      </c>
      <c r="C19" s="73">
        <v>138725</v>
      </c>
      <c r="D19" s="73">
        <v>133619</v>
      </c>
      <c r="E19" s="73"/>
      <c r="F19" s="73">
        <v>49745</v>
      </c>
      <c r="G19" s="73">
        <v>25371</v>
      </c>
      <c r="H19" s="73">
        <v>24374</v>
      </c>
      <c r="I19" s="73"/>
      <c r="J19" s="73">
        <v>45337</v>
      </c>
      <c r="K19" s="73">
        <v>22994</v>
      </c>
      <c r="L19" s="73">
        <v>22343</v>
      </c>
      <c r="M19" s="73"/>
      <c r="N19" s="73">
        <v>43001</v>
      </c>
      <c r="O19" s="73">
        <v>21921</v>
      </c>
      <c r="P19" s="73">
        <v>21080</v>
      </c>
      <c r="Q19" s="73"/>
      <c r="R19" s="73">
        <v>44493</v>
      </c>
      <c r="S19" s="73">
        <v>22604</v>
      </c>
      <c r="T19" s="73">
        <v>21889</v>
      </c>
      <c r="U19" s="73"/>
      <c r="V19" s="73">
        <v>45104</v>
      </c>
      <c r="W19" s="73">
        <v>23026</v>
      </c>
      <c r="X19" s="73">
        <v>22078</v>
      </c>
      <c r="Y19" s="73"/>
      <c r="Z19" s="73">
        <v>44664</v>
      </c>
      <c r="AA19" s="73">
        <v>22809</v>
      </c>
      <c r="AB19" s="73">
        <v>21855</v>
      </c>
    </row>
    <row r="20" spans="1:33" x14ac:dyDescent="0.2">
      <c r="A20" s="66" t="s">
        <v>71</v>
      </c>
      <c r="B20" s="73">
        <v>34516</v>
      </c>
      <c r="C20" s="73">
        <v>17689</v>
      </c>
      <c r="D20" s="73">
        <v>16827</v>
      </c>
      <c r="E20" s="73"/>
      <c r="F20" s="73">
        <v>6198</v>
      </c>
      <c r="G20" s="73">
        <v>3176</v>
      </c>
      <c r="H20" s="73">
        <v>3022</v>
      </c>
      <c r="I20" s="73"/>
      <c r="J20" s="73">
        <v>5923</v>
      </c>
      <c r="K20" s="73">
        <v>3044</v>
      </c>
      <c r="L20" s="73">
        <v>2879</v>
      </c>
      <c r="M20" s="73"/>
      <c r="N20" s="73">
        <v>5554</v>
      </c>
      <c r="O20" s="73">
        <v>2844</v>
      </c>
      <c r="P20" s="73">
        <v>2710</v>
      </c>
      <c r="Q20" s="73"/>
      <c r="R20" s="73">
        <v>5830</v>
      </c>
      <c r="S20" s="73">
        <v>3025</v>
      </c>
      <c r="T20" s="73">
        <v>2805</v>
      </c>
      <c r="U20" s="73"/>
      <c r="V20" s="73">
        <v>5623</v>
      </c>
      <c r="W20" s="73">
        <v>2846</v>
      </c>
      <c r="X20" s="73">
        <v>2777</v>
      </c>
      <c r="Y20" s="73"/>
      <c r="Z20" s="73">
        <v>5388</v>
      </c>
      <c r="AA20" s="73">
        <v>2754</v>
      </c>
      <c r="AB20" s="73">
        <v>2634</v>
      </c>
    </row>
    <row r="21" spans="1:33" x14ac:dyDescent="0.2">
      <c r="A21" s="66" t="s">
        <v>72</v>
      </c>
      <c r="B21" s="73">
        <v>5170</v>
      </c>
      <c r="C21" s="73">
        <v>2440</v>
      </c>
      <c r="D21" s="73">
        <v>2730</v>
      </c>
      <c r="E21" s="73"/>
      <c r="F21" s="73">
        <v>840</v>
      </c>
      <c r="G21" s="73">
        <v>404</v>
      </c>
      <c r="H21" s="73">
        <v>436</v>
      </c>
      <c r="I21" s="73"/>
      <c r="J21" s="73">
        <v>924</v>
      </c>
      <c r="K21" s="73">
        <v>440</v>
      </c>
      <c r="L21" s="73">
        <v>484</v>
      </c>
      <c r="M21" s="73"/>
      <c r="N21" s="73">
        <v>820</v>
      </c>
      <c r="O21" s="73">
        <v>369</v>
      </c>
      <c r="P21" s="73">
        <v>451</v>
      </c>
      <c r="Q21" s="73"/>
      <c r="R21" s="73">
        <v>839</v>
      </c>
      <c r="S21" s="73">
        <v>399</v>
      </c>
      <c r="T21" s="73">
        <v>440</v>
      </c>
      <c r="U21" s="73"/>
      <c r="V21" s="73">
        <v>884</v>
      </c>
      <c r="W21" s="73">
        <v>417</v>
      </c>
      <c r="X21" s="73">
        <v>467</v>
      </c>
      <c r="Y21" s="73"/>
      <c r="Z21" s="73">
        <v>863</v>
      </c>
      <c r="AA21" s="73">
        <v>411</v>
      </c>
      <c r="AB21" s="73">
        <v>452</v>
      </c>
    </row>
    <row r="22" spans="1:33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33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33" x14ac:dyDescent="0.25">
      <c r="A24" s="75" t="s">
        <v>21</v>
      </c>
      <c r="B24" s="71">
        <f>SUM(B25:B27)</f>
        <v>129766</v>
      </c>
      <c r="C24" s="71">
        <f>SUM(C25:C27)</f>
        <v>66581</v>
      </c>
      <c r="D24" s="71">
        <f>SUM(D25:D27)</f>
        <v>63185</v>
      </c>
      <c r="E24" s="71"/>
      <c r="F24" s="71">
        <f>SUM(F25:F27)</f>
        <v>23985</v>
      </c>
      <c r="G24" s="71">
        <f>SUM(G25:G27)</f>
        <v>12353</v>
      </c>
      <c r="H24" s="71">
        <f>SUM(H25:H27)</f>
        <v>11632</v>
      </c>
      <c r="I24" s="72"/>
      <c r="J24" s="71">
        <f>SUM(J25:J27)</f>
        <v>22299</v>
      </c>
      <c r="K24" s="71">
        <f>SUM(K25:K27)</f>
        <v>11191</v>
      </c>
      <c r="L24" s="71">
        <f>SUM(L25:L27)</f>
        <v>11108</v>
      </c>
      <c r="M24" s="72"/>
      <c r="N24" s="71">
        <f>SUM(N25:N27)</f>
        <v>20581</v>
      </c>
      <c r="O24" s="71">
        <f>SUM(O25:O27)</f>
        <v>10638</v>
      </c>
      <c r="P24" s="71">
        <f>SUM(P25:P27)</f>
        <v>9943</v>
      </c>
      <c r="Q24" s="72"/>
      <c r="R24" s="71">
        <f>SUM(R25:R27)</f>
        <v>20821</v>
      </c>
      <c r="S24" s="71">
        <f>SUM(S25:S27)</f>
        <v>10753</v>
      </c>
      <c r="T24" s="71">
        <f>SUM(T25:T27)</f>
        <v>10068</v>
      </c>
      <c r="U24" s="72"/>
      <c r="V24" s="71">
        <f>SUM(V25:V27)</f>
        <v>21295</v>
      </c>
      <c r="W24" s="71">
        <f>SUM(W25:W27)</f>
        <v>10871</v>
      </c>
      <c r="X24" s="71">
        <f>SUM(X25:X27)</f>
        <v>10424</v>
      </c>
      <c r="Y24" s="72"/>
      <c r="Z24" s="71">
        <f>SUM(Z25:Z27)</f>
        <v>20785</v>
      </c>
      <c r="AA24" s="71">
        <f>SUM(AA25:AA27)</f>
        <v>10775</v>
      </c>
      <c r="AB24" s="71">
        <f>SUM(AB25:AB27)</f>
        <v>10010</v>
      </c>
    </row>
    <row r="25" spans="1:33" x14ac:dyDescent="0.2">
      <c r="A25" s="66" t="s">
        <v>70</v>
      </c>
      <c r="B25" s="73">
        <v>128026</v>
      </c>
      <c r="C25" s="73">
        <v>65689</v>
      </c>
      <c r="D25" s="73">
        <v>62337</v>
      </c>
      <c r="E25" s="73"/>
      <c r="F25" s="73">
        <v>23665</v>
      </c>
      <c r="G25" s="73">
        <v>12183</v>
      </c>
      <c r="H25" s="73">
        <v>11482</v>
      </c>
      <c r="I25" s="73"/>
      <c r="J25" s="73">
        <v>21990</v>
      </c>
      <c r="K25" s="73">
        <v>11029</v>
      </c>
      <c r="L25" s="73">
        <v>10961</v>
      </c>
      <c r="M25" s="73"/>
      <c r="N25" s="73">
        <v>20274</v>
      </c>
      <c r="O25" s="73">
        <v>10479</v>
      </c>
      <c r="P25" s="73">
        <v>9795</v>
      </c>
      <c r="Q25" s="73"/>
      <c r="R25" s="73">
        <v>20558</v>
      </c>
      <c r="S25" s="73">
        <v>10622</v>
      </c>
      <c r="T25" s="73">
        <v>9936</v>
      </c>
      <c r="U25" s="73"/>
      <c r="V25" s="73">
        <v>21011</v>
      </c>
      <c r="W25" s="73">
        <v>10732</v>
      </c>
      <c r="X25" s="73">
        <v>10279</v>
      </c>
      <c r="Y25" s="73"/>
      <c r="Z25" s="73">
        <v>20528</v>
      </c>
      <c r="AA25" s="73">
        <v>10644</v>
      </c>
      <c r="AB25" s="73">
        <v>9884</v>
      </c>
    </row>
    <row r="26" spans="1:33" x14ac:dyDescent="0.2">
      <c r="A26" s="66" t="s">
        <v>71</v>
      </c>
      <c r="B26" s="73">
        <v>1740</v>
      </c>
      <c r="C26" s="73">
        <v>892</v>
      </c>
      <c r="D26" s="73">
        <v>848</v>
      </c>
      <c r="E26" s="73"/>
      <c r="F26" s="73">
        <v>320</v>
      </c>
      <c r="G26" s="73">
        <v>170</v>
      </c>
      <c r="H26" s="73">
        <v>150</v>
      </c>
      <c r="I26" s="73"/>
      <c r="J26" s="73">
        <v>309</v>
      </c>
      <c r="K26" s="73">
        <v>162</v>
      </c>
      <c r="L26" s="73">
        <v>147</v>
      </c>
      <c r="M26" s="73"/>
      <c r="N26" s="73">
        <v>307</v>
      </c>
      <c r="O26" s="73">
        <v>159</v>
      </c>
      <c r="P26" s="73">
        <v>148</v>
      </c>
      <c r="Q26" s="73"/>
      <c r="R26" s="73">
        <v>263</v>
      </c>
      <c r="S26" s="73">
        <v>131</v>
      </c>
      <c r="T26" s="73">
        <v>132</v>
      </c>
      <c r="U26" s="73"/>
      <c r="V26" s="73">
        <v>284</v>
      </c>
      <c r="W26" s="73">
        <v>139</v>
      </c>
      <c r="X26" s="73">
        <v>145</v>
      </c>
      <c r="Y26" s="73"/>
      <c r="Z26" s="73">
        <v>257</v>
      </c>
      <c r="AA26" s="73">
        <v>131</v>
      </c>
      <c r="AB26" s="73">
        <v>126</v>
      </c>
    </row>
    <row r="27" spans="1:33" x14ac:dyDescent="0.2">
      <c r="A27" s="66" t="s">
        <v>72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33" ht="12.75" customHeight="1" x14ac:dyDescent="0.25">
      <c r="A28" s="76"/>
    </row>
    <row r="29" spans="1:33" s="49" customFormat="1" ht="21" customHeight="1" x14ac:dyDescent="0.25">
      <c r="A29" s="231" t="s">
        <v>44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</row>
    <row r="30" spans="1:33" s="63" customFormat="1" ht="12.75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2"/>
      <c r="AD30" s="62"/>
      <c r="AE30" s="62"/>
      <c r="AF30" s="62"/>
      <c r="AG30" s="62"/>
    </row>
    <row r="31" spans="1:33" s="63" customFormat="1" ht="14.25" x14ac:dyDescent="0.25">
      <c r="A31" s="64" t="s">
        <v>21</v>
      </c>
      <c r="B31" s="77">
        <f t="shared" ref="B31:D34" si="7">+B12/(B12+B62)*100</f>
        <v>95.610077021128319</v>
      </c>
      <c r="C31" s="77">
        <f t="shared" si="7"/>
        <v>94.832554402466769</v>
      </c>
      <c r="D31" s="77">
        <f t="shared" si="7"/>
        <v>96.433888091566317</v>
      </c>
      <c r="E31" s="77"/>
      <c r="F31" s="77">
        <f t="shared" ref="F31:H34" si="8">+F12/(F12+F62)*100</f>
        <v>99.207743235109874</v>
      </c>
      <c r="G31" s="77">
        <f t="shared" si="8"/>
        <v>99.047984460804301</v>
      </c>
      <c r="H31" s="77">
        <f t="shared" si="8"/>
        <v>99.375503626107971</v>
      </c>
      <c r="I31" s="77"/>
      <c r="J31" s="77">
        <f t="shared" ref="J31:L34" si="9">+J12/(J12+J62)*100</f>
        <v>90.534824358818526</v>
      </c>
      <c r="K31" s="77">
        <f t="shared" si="9"/>
        <v>89.068854629717208</v>
      </c>
      <c r="L31" s="77">
        <f t="shared" si="9"/>
        <v>92.085647105908251</v>
      </c>
      <c r="M31" s="77"/>
      <c r="N31" s="77">
        <f t="shared" ref="N31:P34" si="10">+N12/(N12+N62)*100</f>
        <v>93.881768771388309</v>
      </c>
      <c r="O31" s="77">
        <f t="shared" si="10"/>
        <v>92.738443989318952</v>
      </c>
      <c r="P31" s="77">
        <f t="shared" si="10"/>
        <v>95.108786378053537</v>
      </c>
      <c r="Q31" s="77"/>
      <c r="R31" s="77">
        <f t="shared" ref="R31:T34" si="11">+R12/(R12+R62)*100</f>
        <v>94.943086642837358</v>
      </c>
      <c r="S31" s="77">
        <f t="shared" si="11"/>
        <v>94.008945686900958</v>
      </c>
      <c r="T31" s="77">
        <f t="shared" si="11"/>
        <v>95.939169301210072</v>
      </c>
      <c r="U31" s="77"/>
      <c r="V31" s="77">
        <f t="shared" ref="V31:X34" si="12">+V12/(V12+V62)*100</f>
        <v>96.40462809917355</v>
      </c>
      <c r="W31" s="77">
        <f t="shared" si="12"/>
        <v>95.704131039456058</v>
      </c>
      <c r="X31" s="77">
        <f t="shared" si="12"/>
        <v>97.143788895833907</v>
      </c>
      <c r="Y31" s="77"/>
      <c r="Z31" s="77">
        <f t="shared" ref="Z31:AB34" si="13">+Z12/(Z12+Z62)*100</f>
        <v>98.977098604381496</v>
      </c>
      <c r="AA31" s="77">
        <f t="shared" si="13"/>
        <v>98.787634408602159</v>
      </c>
      <c r="AB31" s="77">
        <f t="shared" si="13"/>
        <v>99.177094861099292</v>
      </c>
      <c r="AC31" s="62"/>
      <c r="AD31" s="62"/>
      <c r="AE31" s="62"/>
      <c r="AF31" s="62"/>
      <c r="AG31" s="62"/>
    </row>
    <row r="32" spans="1:33" s="63" customFormat="1" x14ac:dyDescent="0.25">
      <c r="A32" s="66" t="s">
        <v>70</v>
      </c>
      <c r="B32" s="77">
        <f t="shared" si="7"/>
        <v>95.228014927467626</v>
      </c>
      <c r="C32" s="77">
        <f t="shared" si="7"/>
        <v>94.387905877137896</v>
      </c>
      <c r="D32" s="77">
        <f t="shared" si="7"/>
        <v>96.120471880901576</v>
      </c>
      <c r="E32" s="77"/>
      <c r="F32" s="77">
        <f t="shared" si="8"/>
        <v>99.186618386207641</v>
      </c>
      <c r="G32" s="77">
        <f t="shared" si="8"/>
        <v>99.019142540737221</v>
      </c>
      <c r="H32" s="77">
        <f t="shared" si="8"/>
        <v>99.362633708363362</v>
      </c>
      <c r="I32" s="77"/>
      <c r="J32" s="77">
        <f t="shared" si="9"/>
        <v>89.676070220304211</v>
      </c>
      <c r="K32" s="77">
        <f t="shared" si="9"/>
        <v>88.085436893203877</v>
      </c>
      <c r="L32" s="77">
        <f t="shared" si="9"/>
        <v>91.361479164952129</v>
      </c>
      <c r="M32" s="77"/>
      <c r="N32" s="77">
        <f t="shared" si="10"/>
        <v>93.321829417577391</v>
      </c>
      <c r="O32" s="77">
        <f t="shared" si="10"/>
        <v>92.089929795639932</v>
      </c>
      <c r="P32" s="77">
        <f t="shared" si="10"/>
        <v>94.650521152667082</v>
      </c>
      <c r="Q32" s="77"/>
      <c r="R32" s="77">
        <f t="shared" si="11"/>
        <v>94.523394362104042</v>
      </c>
      <c r="S32" s="77">
        <f t="shared" si="11"/>
        <v>93.5048122924523</v>
      </c>
      <c r="T32" s="77">
        <f t="shared" si="11"/>
        <v>95.610767289551163</v>
      </c>
      <c r="U32" s="77"/>
      <c r="V32" s="77">
        <f t="shared" si="12"/>
        <v>96.095986976933474</v>
      </c>
      <c r="W32" s="77">
        <f t="shared" si="12"/>
        <v>95.345421679941254</v>
      </c>
      <c r="X32" s="77">
        <f t="shared" si="12"/>
        <v>96.891750262015279</v>
      </c>
      <c r="Y32" s="77"/>
      <c r="Z32" s="77">
        <f t="shared" si="13"/>
        <v>98.897131327841748</v>
      </c>
      <c r="AA32" s="77">
        <f t="shared" si="13"/>
        <v>98.698884758364315</v>
      </c>
      <c r="AB32" s="77">
        <f t="shared" si="13"/>
        <v>99.106947697111636</v>
      </c>
      <c r="AC32" s="62"/>
      <c r="AD32" s="62"/>
      <c r="AE32" s="62"/>
      <c r="AF32" s="62"/>
      <c r="AG32" s="62"/>
    </row>
    <row r="33" spans="1:33" s="63" customFormat="1" x14ac:dyDescent="0.25">
      <c r="A33" s="66" t="s">
        <v>71</v>
      </c>
      <c r="B33" s="77">
        <f t="shared" si="7"/>
        <v>99.514176707929622</v>
      </c>
      <c r="C33" s="77">
        <f t="shared" si="7"/>
        <v>99.411481461666042</v>
      </c>
      <c r="D33" s="77">
        <f t="shared" si="7"/>
        <v>99.622365009581785</v>
      </c>
      <c r="E33" s="77"/>
      <c r="F33" s="77">
        <f t="shared" si="8"/>
        <v>99.450717119316451</v>
      </c>
      <c r="G33" s="77">
        <f t="shared" si="8"/>
        <v>99.376299376299386</v>
      </c>
      <c r="H33" s="77">
        <f t="shared" si="8"/>
        <v>99.529337935362406</v>
      </c>
      <c r="I33" s="77"/>
      <c r="J33" s="77">
        <f t="shared" si="9"/>
        <v>99.520919833918882</v>
      </c>
      <c r="K33" s="77">
        <f t="shared" si="9"/>
        <v>99.410852713178301</v>
      </c>
      <c r="L33" s="77">
        <f t="shared" si="9"/>
        <v>99.637800460981225</v>
      </c>
      <c r="M33" s="77"/>
      <c r="N33" s="77">
        <f t="shared" si="10"/>
        <v>99.524537272881645</v>
      </c>
      <c r="O33" s="77">
        <f t="shared" si="10"/>
        <v>99.437086092715234</v>
      </c>
      <c r="P33" s="77">
        <f t="shared" si="10"/>
        <v>99.61659114674103</v>
      </c>
      <c r="Q33" s="77"/>
      <c r="R33" s="77">
        <f t="shared" si="11"/>
        <v>99.299217731421123</v>
      </c>
      <c r="S33" s="77">
        <f t="shared" si="11"/>
        <v>99.151743638077278</v>
      </c>
      <c r="T33" s="77">
        <f t="shared" si="11"/>
        <v>99.45817812394175</v>
      </c>
      <c r="U33" s="77"/>
      <c r="V33" s="77">
        <f t="shared" si="12"/>
        <v>99.561773133322092</v>
      </c>
      <c r="W33" s="77">
        <f t="shared" si="12"/>
        <v>99.466844385204936</v>
      </c>
      <c r="X33" s="77">
        <f t="shared" si="12"/>
        <v>99.658935879945432</v>
      </c>
      <c r="Y33" s="77"/>
      <c r="Z33" s="77">
        <f t="shared" si="13"/>
        <v>99.752606467573784</v>
      </c>
      <c r="AA33" s="77">
        <f t="shared" si="13"/>
        <v>99.654576856649385</v>
      </c>
      <c r="AB33" s="77">
        <f t="shared" si="13"/>
        <v>99.855282199710558</v>
      </c>
      <c r="AC33" s="62"/>
      <c r="AD33" s="62"/>
      <c r="AE33" s="62"/>
      <c r="AF33" s="62"/>
      <c r="AG33" s="62"/>
    </row>
    <row r="34" spans="1:33" s="63" customFormat="1" x14ac:dyDescent="0.25">
      <c r="A34" s="66" t="s">
        <v>72</v>
      </c>
      <c r="B34" s="77">
        <f t="shared" si="7"/>
        <v>99.137104506232021</v>
      </c>
      <c r="C34" s="77">
        <f t="shared" si="7"/>
        <v>99.1869918699187</v>
      </c>
      <c r="D34" s="77">
        <f t="shared" si="7"/>
        <v>99.092558983666052</v>
      </c>
      <c r="E34" s="77"/>
      <c r="F34" s="77">
        <f t="shared" si="8"/>
        <v>99.173553719008268</v>
      </c>
      <c r="G34" s="77">
        <f t="shared" si="8"/>
        <v>99.019607843137265</v>
      </c>
      <c r="H34" s="77">
        <f t="shared" si="8"/>
        <v>99.316628701594539</v>
      </c>
      <c r="I34" s="77"/>
      <c r="J34" s="77">
        <f t="shared" si="9"/>
        <v>99.354838709677423</v>
      </c>
      <c r="K34" s="77">
        <f t="shared" si="9"/>
        <v>99.547511312217196</v>
      </c>
      <c r="L34" s="77">
        <f t="shared" si="9"/>
        <v>99.180327868852459</v>
      </c>
      <c r="M34" s="77"/>
      <c r="N34" s="77">
        <f t="shared" si="10"/>
        <v>99.635479951397329</v>
      </c>
      <c r="O34" s="77">
        <f t="shared" si="10"/>
        <v>99.729729729729726</v>
      </c>
      <c r="P34" s="77">
        <f t="shared" si="10"/>
        <v>99.558498896247244</v>
      </c>
      <c r="Q34" s="77"/>
      <c r="R34" s="77">
        <f t="shared" si="11"/>
        <v>97.444831591173056</v>
      </c>
      <c r="S34" s="77">
        <f t="shared" si="11"/>
        <v>97.794117647058826</v>
      </c>
      <c r="T34" s="77">
        <f t="shared" si="11"/>
        <v>97.130242825607056</v>
      </c>
      <c r="U34" s="77"/>
      <c r="V34" s="77">
        <f t="shared" si="12"/>
        <v>99.214365881032549</v>
      </c>
      <c r="W34" s="77">
        <f t="shared" si="12"/>
        <v>99.049881235154388</v>
      </c>
      <c r="X34" s="77">
        <f t="shared" si="12"/>
        <v>99.361702127659584</v>
      </c>
      <c r="Y34" s="77"/>
      <c r="Z34" s="77">
        <f t="shared" si="13"/>
        <v>100</v>
      </c>
      <c r="AA34" s="77">
        <f t="shared" si="13"/>
        <v>100</v>
      </c>
      <c r="AB34" s="77">
        <f t="shared" si="13"/>
        <v>100</v>
      </c>
      <c r="AC34" s="62"/>
      <c r="AD34" s="62"/>
      <c r="AE34" s="62"/>
      <c r="AF34" s="62"/>
      <c r="AG34" s="62"/>
    </row>
    <row r="35" spans="1:33" s="63" customFormat="1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2"/>
      <c r="AD35" s="62"/>
      <c r="AE35" s="62"/>
      <c r="AF35" s="62"/>
      <c r="AG35" s="62"/>
    </row>
    <row r="36" spans="1:33" s="63" customFormat="1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79"/>
      <c r="Z36" s="78"/>
      <c r="AA36" s="78"/>
      <c r="AB36" s="78"/>
      <c r="AC36" s="62"/>
      <c r="AD36" s="62"/>
      <c r="AE36" s="62"/>
      <c r="AF36" s="62"/>
      <c r="AG36" s="62"/>
    </row>
    <row r="37" spans="1:33" s="63" customFormat="1" x14ac:dyDescent="0.25">
      <c r="A37" s="70" t="s">
        <v>21</v>
      </c>
      <c r="B37" s="77">
        <f t="shared" ref="B37:D40" si="14">+B18/(B18+B68)*100</f>
        <v>95.887380037060595</v>
      </c>
      <c r="C37" s="77">
        <f t="shared" si="14"/>
        <v>95.177438392359633</v>
      </c>
      <c r="D37" s="77">
        <f t="shared" si="14"/>
        <v>96.634912623809228</v>
      </c>
      <c r="E37" s="77"/>
      <c r="F37" s="77">
        <f t="shared" ref="F37:H40" si="15">+F18/(F18+F68)*100</f>
        <v>99.284865016086172</v>
      </c>
      <c r="G37" s="77">
        <f t="shared" si="15"/>
        <v>99.140469830833496</v>
      </c>
      <c r="H37" s="77">
        <f t="shared" si="15"/>
        <v>99.435512683101109</v>
      </c>
      <c r="I37" s="77"/>
      <c r="J37" s="77">
        <f t="shared" ref="J37:L40" si="16">+J18/(J18+J68)*100</f>
        <v>91.035012124278211</v>
      </c>
      <c r="K37" s="77">
        <f t="shared" si="16"/>
        <v>89.701199268243101</v>
      </c>
      <c r="L37" s="77">
        <f t="shared" si="16"/>
        <v>92.450998021938503</v>
      </c>
      <c r="M37" s="77"/>
      <c r="N37" s="77">
        <f t="shared" ref="N37:P40" si="17">+N18/(N18+N68)*100</f>
        <v>94.472294504821676</v>
      </c>
      <c r="O37" s="77">
        <f t="shared" si="17"/>
        <v>93.403693931398408</v>
      </c>
      <c r="P37" s="77">
        <f t="shared" si="17"/>
        <v>95.606389272332876</v>
      </c>
      <c r="Q37" s="77"/>
      <c r="R37" s="77">
        <f t="shared" ref="R37:T40" si="18">+R18/(R18+R68)*100</f>
        <v>95.217002903297853</v>
      </c>
      <c r="S37" s="77">
        <f t="shared" si="18"/>
        <v>94.331690345027539</v>
      </c>
      <c r="T37" s="77">
        <f t="shared" si="18"/>
        <v>96.151491966335129</v>
      </c>
      <c r="U37" s="77"/>
      <c r="V37" s="77">
        <f t="shared" ref="V37:X40" si="19">+V18/(V18+V68)*100</f>
        <v>96.447525788608161</v>
      </c>
      <c r="W37" s="77">
        <f t="shared" si="19"/>
        <v>95.857793983591606</v>
      </c>
      <c r="X37" s="77">
        <f t="shared" si="19"/>
        <v>97.06750488749185</v>
      </c>
      <c r="Y37" s="77"/>
      <c r="Z37" s="77">
        <f t="shared" ref="Z37:AB40" si="20">+Z18/(Z18+Z68)*100</f>
        <v>99.075695660634366</v>
      </c>
      <c r="AA37" s="77">
        <f t="shared" si="20"/>
        <v>98.922192177324149</v>
      </c>
      <c r="AB37" s="77">
        <f t="shared" si="20"/>
        <v>99.236064138781671</v>
      </c>
      <c r="AC37" s="62"/>
      <c r="AD37" s="62"/>
      <c r="AE37" s="62"/>
      <c r="AF37" s="62"/>
      <c r="AG37" s="62"/>
    </row>
    <row r="38" spans="1:33" x14ac:dyDescent="0.25">
      <c r="A38" s="66" t="s">
        <v>70</v>
      </c>
      <c r="B38" s="77">
        <f t="shared" si="14"/>
        <v>95.387934657737688</v>
      </c>
      <c r="C38" s="77">
        <f t="shared" si="14"/>
        <v>94.597911992744471</v>
      </c>
      <c r="D38" s="77">
        <f t="shared" si="14"/>
        <v>96.222230223598459</v>
      </c>
      <c r="E38" s="80"/>
      <c r="F38" s="77">
        <f t="shared" si="15"/>
        <v>99.267640485312896</v>
      </c>
      <c r="G38" s="77">
        <f t="shared" si="15"/>
        <v>99.117084033285153</v>
      </c>
      <c r="H38" s="77">
        <f t="shared" si="15"/>
        <v>99.424841933510095</v>
      </c>
      <c r="I38" s="80"/>
      <c r="J38" s="77">
        <f t="shared" si="16"/>
        <v>89.883029341792238</v>
      </c>
      <c r="K38" s="77">
        <f t="shared" si="16"/>
        <v>88.394264406258401</v>
      </c>
      <c r="L38" s="77">
        <f t="shared" si="16"/>
        <v>91.46845703524788</v>
      </c>
      <c r="M38" s="80"/>
      <c r="N38" s="77">
        <f t="shared" si="17"/>
        <v>93.763764418569153</v>
      </c>
      <c r="O38" s="77">
        <f t="shared" si="17"/>
        <v>92.579609764338201</v>
      </c>
      <c r="P38" s="77">
        <f t="shared" si="17"/>
        <v>95.027723932741296</v>
      </c>
      <c r="Q38" s="80"/>
      <c r="R38" s="77">
        <f t="shared" si="18"/>
        <v>94.667971658971467</v>
      </c>
      <c r="S38" s="77">
        <f t="shared" si="18"/>
        <v>93.668158461793467</v>
      </c>
      <c r="T38" s="77">
        <f t="shared" si="18"/>
        <v>95.723094415533311</v>
      </c>
      <c r="U38" s="80"/>
      <c r="V38" s="77">
        <f t="shared" si="19"/>
        <v>96.01703033528473</v>
      </c>
      <c r="W38" s="77">
        <f t="shared" si="19"/>
        <v>95.365500103541095</v>
      </c>
      <c r="X38" s="77">
        <f t="shared" si="19"/>
        <v>96.706088480070079</v>
      </c>
      <c r="Y38" s="80"/>
      <c r="Z38" s="77">
        <f t="shared" si="20"/>
        <v>98.978393351800548</v>
      </c>
      <c r="AA38" s="77">
        <f t="shared" si="20"/>
        <v>98.817260202755392</v>
      </c>
      <c r="AB38" s="77">
        <f t="shared" si="20"/>
        <v>99.147121535181242</v>
      </c>
    </row>
    <row r="39" spans="1:33" x14ac:dyDescent="0.25">
      <c r="A39" s="66" t="s">
        <v>71</v>
      </c>
      <c r="B39" s="77">
        <f t="shared" si="14"/>
        <v>99.509888715908431</v>
      </c>
      <c r="C39" s="77">
        <f t="shared" si="14"/>
        <v>99.398741290177568</v>
      </c>
      <c r="D39" s="77">
        <f t="shared" si="14"/>
        <v>99.626998223801067</v>
      </c>
      <c r="E39" s="80"/>
      <c r="F39" s="77">
        <f t="shared" si="15"/>
        <v>99.438472645596022</v>
      </c>
      <c r="G39" s="77">
        <f t="shared" si="15"/>
        <v>99.343134188301534</v>
      </c>
      <c r="H39" s="77">
        <f t="shared" si="15"/>
        <v>99.538866930171281</v>
      </c>
      <c r="I39" s="80"/>
      <c r="J39" s="77">
        <f t="shared" si="16"/>
        <v>99.496052410549311</v>
      </c>
      <c r="K39" s="77">
        <f t="shared" si="16"/>
        <v>99.379693111328763</v>
      </c>
      <c r="L39" s="77">
        <f t="shared" si="16"/>
        <v>99.61937716262976</v>
      </c>
      <c r="M39" s="80"/>
      <c r="N39" s="77">
        <f t="shared" si="17"/>
        <v>99.534050179211462</v>
      </c>
      <c r="O39" s="77">
        <f t="shared" si="17"/>
        <v>99.405802167074455</v>
      </c>
      <c r="P39" s="77">
        <f t="shared" si="17"/>
        <v>99.668995954395001</v>
      </c>
      <c r="Q39" s="80"/>
      <c r="R39" s="77">
        <f t="shared" si="18"/>
        <v>99.28474114441417</v>
      </c>
      <c r="S39" s="77">
        <f t="shared" si="18"/>
        <v>99.115334207077325</v>
      </c>
      <c r="T39" s="77">
        <f t="shared" si="18"/>
        <v>99.468085106382972</v>
      </c>
      <c r="U39" s="80"/>
      <c r="V39" s="77">
        <f t="shared" si="19"/>
        <v>99.592631951824302</v>
      </c>
      <c r="W39" s="77">
        <f t="shared" si="19"/>
        <v>99.545295557887371</v>
      </c>
      <c r="X39" s="77">
        <f t="shared" si="19"/>
        <v>99.641191245066381</v>
      </c>
      <c r="Y39" s="80"/>
      <c r="Z39" s="77">
        <f t="shared" si="20"/>
        <v>99.740836727138088</v>
      </c>
      <c r="AA39" s="77">
        <f t="shared" si="20"/>
        <v>99.63820549927641</v>
      </c>
      <c r="AB39" s="77">
        <f t="shared" si="20"/>
        <v>99.848369977255487</v>
      </c>
    </row>
    <row r="40" spans="1:33" x14ac:dyDescent="0.25">
      <c r="A40" s="66" t="s">
        <v>72</v>
      </c>
      <c r="B40" s="77">
        <f t="shared" si="14"/>
        <v>99.137104506232021</v>
      </c>
      <c r="C40" s="77">
        <f t="shared" si="14"/>
        <v>99.1869918699187</v>
      </c>
      <c r="D40" s="77">
        <f t="shared" si="14"/>
        <v>99.092558983666052</v>
      </c>
      <c r="E40" s="80"/>
      <c r="F40" s="77">
        <f t="shared" si="15"/>
        <v>99.173553719008268</v>
      </c>
      <c r="G40" s="77">
        <f t="shared" si="15"/>
        <v>99.019607843137265</v>
      </c>
      <c r="H40" s="77">
        <f t="shared" si="15"/>
        <v>99.316628701594539</v>
      </c>
      <c r="I40" s="80"/>
      <c r="J40" s="77">
        <f t="shared" si="16"/>
        <v>99.354838709677423</v>
      </c>
      <c r="K40" s="77">
        <f t="shared" si="16"/>
        <v>99.547511312217196</v>
      </c>
      <c r="L40" s="77">
        <f t="shared" si="16"/>
        <v>99.180327868852459</v>
      </c>
      <c r="M40" s="80"/>
      <c r="N40" s="77">
        <f t="shared" si="17"/>
        <v>99.635479951397329</v>
      </c>
      <c r="O40" s="77">
        <f t="shared" si="17"/>
        <v>99.729729729729726</v>
      </c>
      <c r="P40" s="77">
        <f t="shared" si="17"/>
        <v>99.558498896247244</v>
      </c>
      <c r="Q40" s="80"/>
      <c r="R40" s="77">
        <f t="shared" si="18"/>
        <v>97.444831591173056</v>
      </c>
      <c r="S40" s="77">
        <f t="shared" si="18"/>
        <v>97.794117647058826</v>
      </c>
      <c r="T40" s="77">
        <f t="shared" si="18"/>
        <v>97.130242825607056</v>
      </c>
      <c r="U40" s="80"/>
      <c r="V40" s="77">
        <f t="shared" si="19"/>
        <v>99.214365881032549</v>
      </c>
      <c r="W40" s="77">
        <f t="shared" si="19"/>
        <v>99.049881235154388</v>
      </c>
      <c r="X40" s="77">
        <f t="shared" si="19"/>
        <v>99.361702127659584</v>
      </c>
      <c r="Y40" s="80"/>
      <c r="Z40" s="77">
        <f t="shared" si="20"/>
        <v>100</v>
      </c>
      <c r="AA40" s="77">
        <f t="shared" si="20"/>
        <v>100</v>
      </c>
      <c r="AB40" s="77">
        <f t="shared" si="20"/>
        <v>100</v>
      </c>
    </row>
    <row r="41" spans="1:33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33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33" x14ac:dyDescent="0.25">
      <c r="A43" s="75" t="s">
        <v>21</v>
      </c>
      <c r="B43" s="77">
        <f t="shared" ref="B43:D45" si="21">+B24/(B24+B74)*100</f>
        <v>94.949805367752504</v>
      </c>
      <c r="C43" s="77">
        <f t="shared" si="21"/>
        <v>94.019713059195666</v>
      </c>
      <c r="D43" s="77">
        <f t="shared" si="21"/>
        <v>95.950009111340577</v>
      </c>
      <c r="E43" s="77"/>
      <c r="F43" s="77">
        <f t="shared" ref="F43:H45" si="22">+F24/(F24+F74)*100</f>
        <v>99.025638908385289</v>
      </c>
      <c r="G43" s="77">
        <f t="shared" si="22"/>
        <v>98.831906552524202</v>
      </c>
      <c r="H43" s="77">
        <f t="shared" si="22"/>
        <v>99.232212932946595</v>
      </c>
      <c r="I43" s="77"/>
      <c r="J43" s="77">
        <f t="shared" ref="J43:L45" si="23">+J24/(J24+J74)*100</f>
        <v>89.385497254178858</v>
      </c>
      <c r="K43" s="77">
        <f t="shared" si="23"/>
        <v>87.607640519805855</v>
      </c>
      <c r="L43" s="77">
        <f t="shared" si="23"/>
        <v>91.251129549001888</v>
      </c>
      <c r="M43" s="77"/>
      <c r="N43" s="77">
        <f t="shared" ref="N43:P45" si="24">+N24/(N24+N74)*100</f>
        <v>92.494719338456704</v>
      </c>
      <c r="O43" s="77">
        <f t="shared" si="24"/>
        <v>91.203703703703709</v>
      </c>
      <c r="P43" s="77">
        <f t="shared" si="24"/>
        <v>93.91706810238972</v>
      </c>
      <c r="Q43" s="77"/>
      <c r="R43" s="77">
        <f t="shared" ref="R43:T45" si="25">+R24/(R24+R74)*100</f>
        <v>94.276658365406391</v>
      </c>
      <c r="S43" s="77">
        <f t="shared" si="25"/>
        <v>93.236798751408998</v>
      </c>
      <c r="T43" s="77">
        <f t="shared" si="25"/>
        <v>95.413191811978777</v>
      </c>
      <c r="U43" s="77"/>
      <c r="V43" s="77">
        <f t="shared" ref="V43:X45" si="26">+V24/(V24+V74)*100</f>
        <v>96.300818523040746</v>
      </c>
      <c r="W43" s="77">
        <f t="shared" si="26"/>
        <v>95.33456108041743</v>
      </c>
      <c r="X43" s="77">
        <f t="shared" si="26"/>
        <v>97.32959850606909</v>
      </c>
      <c r="Y43" s="77"/>
      <c r="Z43" s="82">
        <f t="shared" ref="Z43:AB45" si="27">+Z24/(Z24+Z74)*100</f>
        <v>98.736402071160512</v>
      </c>
      <c r="AA43" s="82">
        <f t="shared" si="27"/>
        <v>98.464772000365528</v>
      </c>
      <c r="AB43" s="82">
        <f t="shared" si="27"/>
        <v>99.03047091412742</v>
      </c>
    </row>
    <row r="44" spans="1:33" x14ac:dyDescent="0.25">
      <c r="A44" s="66" t="s">
        <v>70</v>
      </c>
      <c r="B44" s="77">
        <f t="shared" si="21"/>
        <v>94.889602063429706</v>
      </c>
      <c r="C44" s="77">
        <f t="shared" si="21"/>
        <v>93.947454984911545</v>
      </c>
      <c r="D44" s="77">
        <f t="shared" si="21"/>
        <v>95.903076923076924</v>
      </c>
      <c r="E44" s="80"/>
      <c r="F44" s="77">
        <f t="shared" si="22"/>
        <v>99.01673640167364</v>
      </c>
      <c r="G44" s="77">
        <f t="shared" si="22"/>
        <v>98.815800145997244</v>
      </c>
      <c r="H44" s="77">
        <f t="shared" si="22"/>
        <v>99.230835709964566</v>
      </c>
      <c r="I44" s="80"/>
      <c r="J44" s="77">
        <f t="shared" si="23"/>
        <v>89.252374381037427</v>
      </c>
      <c r="K44" s="77">
        <f t="shared" si="23"/>
        <v>87.448461782429433</v>
      </c>
      <c r="L44" s="77">
        <f t="shared" si="23"/>
        <v>91.144187593547315</v>
      </c>
      <c r="M44" s="80"/>
      <c r="N44" s="77">
        <f t="shared" si="24"/>
        <v>92.398140552365334</v>
      </c>
      <c r="O44" s="77">
        <f t="shared" si="24"/>
        <v>91.082138200782268</v>
      </c>
      <c r="P44" s="77">
        <f t="shared" si="24"/>
        <v>93.848807128485205</v>
      </c>
      <c r="Q44" s="80"/>
      <c r="R44" s="77">
        <f t="shared" si="25"/>
        <v>94.211997616974472</v>
      </c>
      <c r="S44" s="77">
        <f t="shared" si="25"/>
        <v>93.15909489563235</v>
      </c>
      <c r="T44" s="77">
        <f t="shared" si="25"/>
        <v>95.36423841059603</v>
      </c>
      <c r="U44" s="80"/>
      <c r="V44" s="77">
        <f t="shared" si="26"/>
        <v>96.26592137817282</v>
      </c>
      <c r="W44" s="77">
        <f t="shared" si="26"/>
        <v>95.302371015007552</v>
      </c>
      <c r="X44" s="77">
        <f t="shared" si="26"/>
        <v>97.292948414576429</v>
      </c>
      <c r="Y44" s="80"/>
      <c r="Z44" s="77">
        <f t="shared" si="27"/>
        <v>98.720784841781281</v>
      </c>
      <c r="AA44" s="77">
        <f t="shared" si="27"/>
        <v>98.446170921198672</v>
      </c>
      <c r="AB44" s="77">
        <f t="shared" si="27"/>
        <v>99.018232819074342</v>
      </c>
    </row>
    <row r="45" spans="1:33" x14ac:dyDescent="0.25">
      <c r="A45" s="66" t="s">
        <v>71</v>
      </c>
      <c r="B45" s="77">
        <f t="shared" si="21"/>
        <v>99.599313108185456</v>
      </c>
      <c r="C45" s="77">
        <f t="shared" si="21"/>
        <v>99.664804469273733</v>
      </c>
      <c r="D45" s="77">
        <f t="shared" si="21"/>
        <v>99.53051643192488</v>
      </c>
      <c r="E45" s="80"/>
      <c r="F45" s="77">
        <f t="shared" si="22"/>
        <v>99.688473520249218</v>
      </c>
      <c r="G45" s="77">
        <f t="shared" si="22"/>
        <v>100</v>
      </c>
      <c r="H45" s="77">
        <f t="shared" si="22"/>
        <v>99.337748344370851</v>
      </c>
      <c r="I45" s="80"/>
      <c r="J45" s="77">
        <f t="shared" si="23"/>
        <v>100</v>
      </c>
      <c r="K45" s="77">
        <f t="shared" si="23"/>
        <v>100</v>
      </c>
      <c r="L45" s="77">
        <f t="shared" si="23"/>
        <v>100</v>
      </c>
      <c r="M45" s="80"/>
      <c r="N45" s="77">
        <f t="shared" si="24"/>
        <v>99.35275080906149</v>
      </c>
      <c r="O45" s="77">
        <f t="shared" si="24"/>
        <v>100</v>
      </c>
      <c r="P45" s="77">
        <f t="shared" si="24"/>
        <v>98.666666666666671</v>
      </c>
      <c r="Q45" s="80"/>
      <c r="R45" s="77">
        <f t="shared" si="25"/>
        <v>99.621212121212125</v>
      </c>
      <c r="S45" s="77">
        <f t="shared" si="25"/>
        <v>100</v>
      </c>
      <c r="T45" s="77">
        <f t="shared" si="25"/>
        <v>99.248120300751879</v>
      </c>
      <c r="U45" s="80"/>
      <c r="V45" s="77">
        <f t="shared" si="26"/>
        <v>98.954703832752614</v>
      </c>
      <c r="W45" s="77">
        <f t="shared" si="26"/>
        <v>97.887323943661968</v>
      </c>
      <c r="X45" s="77">
        <f t="shared" si="26"/>
        <v>100</v>
      </c>
      <c r="Y45" s="80"/>
      <c r="Z45" s="77">
        <f t="shared" si="27"/>
        <v>100</v>
      </c>
      <c r="AA45" s="77">
        <f t="shared" si="27"/>
        <v>100</v>
      </c>
      <c r="AB45" s="77">
        <f t="shared" si="27"/>
        <v>100</v>
      </c>
    </row>
    <row r="46" spans="1:33" ht="13.5" thickBot="1" x14ac:dyDescent="0.3">
      <c r="A46" s="66" t="s">
        <v>72</v>
      </c>
      <c r="B46" s="83" t="s">
        <v>47</v>
      </c>
      <c r="C46" s="83" t="s">
        <v>47</v>
      </c>
      <c r="D46" s="83" t="s">
        <v>47</v>
      </c>
      <c r="E46" s="83"/>
      <c r="F46" s="83" t="s">
        <v>47</v>
      </c>
      <c r="G46" s="83" t="s">
        <v>47</v>
      </c>
      <c r="H46" s="83" t="s">
        <v>47</v>
      </c>
      <c r="I46" s="83"/>
      <c r="J46" s="83" t="s">
        <v>47</v>
      </c>
      <c r="K46" s="83" t="s">
        <v>47</v>
      </c>
      <c r="L46" s="83" t="s">
        <v>47</v>
      </c>
      <c r="M46" s="83"/>
      <c r="N46" s="83" t="s">
        <v>47</v>
      </c>
      <c r="O46" s="83" t="s">
        <v>47</v>
      </c>
      <c r="P46" s="83" t="s">
        <v>47</v>
      </c>
      <c r="Q46" s="83"/>
      <c r="R46" s="83" t="s">
        <v>47</v>
      </c>
      <c r="S46" s="83" t="s">
        <v>47</v>
      </c>
      <c r="T46" s="83" t="s">
        <v>47</v>
      </c>
      <c r="U46" s="83"/>
      <c r="V46" s="83" t="s">
        <v>47</v>
      </c>
      <c r="W46" s="83" t="s">
        <v>47</v>
      </c>
      <c r="X46" s="83" t="s">
        <v>47</v>
      </c>
      <c r="Y46" s="83"/>
      <c r="Z46" s="83" t="s">
        <v>47</v>
      </c>
      <c r="AA46" s="83" t="s">
        <v>47</v>
      </c>
      <c r="AB46" s="83" t="s">
        <v>47</v>
      </c>
    </row>
    <row r="47" spans="1:33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33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33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</row>
    <row r="51" spans="1:33" s="49" customFormat="1" ht="15" x14ac:dyDescent="0.25">
      <c r="A51" s="227" t="s">
        <v>111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9"/>
      <c r="AD51" s="217" t="s">
        <v>221</v>
      </c>
      <c r="AE51" s="217"/>
      <c r="AF51" s="9"/>
    </row>
    <row r="52" spans="1:33" s="49" customFormat="1" ht="15" x14ac:dyDescent="0.25">
      <c r="A52" s="228" t="s">
        <v>77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9"/>
      <c r="AD52" s="217"/>
      <c r="AE52" s="217"/>
      <c r="AF52"/>
    </row>
    <row r="53" spans="1:33" s="49" customFormat="1" ht="15" x14ac:dyDescent="0.25">
      <c r="A53" s="227" t="s">
        <v>64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</row>
    <row r="54" spans="1:33" s="49" customFormat="1" ht="15" x14ac:dyDescent="0.25">
      <c r="A54" s="228" t="s">
        <v>65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33" s="49" customFormat="1" ht="15" x14ac:dyDescent="0.25">
      <c r="A55" s="228" t="s">
        <v>321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spans="1:33" s="49" customFormat="1" ht="15.75" thickBot="1" x14ac:dyDescent="0.3">
      <c r="A56" s="50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33" s="49" customFormat="1" ht="15" customHeight="1" x14ac:dyDescent="0.25">
      <c r="A57" s="229" t="s">
        <v>66</v>
      </c>
      <c r="B57" s="53" t="s">
        <v>21</v>
      </c>
      <c r="C57" s="53"/>
      <c r="D57" s="53"/>
      <c r="E57" s="54"/>
      <c r="F57" s="53" t="s">
        <v>23</v>
      </c>
      <c r="G57" s="53"/>
      <c r="H57" s="53"/>
      <c r="I57" s="54"/>
      <c r="J57" s="53" t="s">
        <v>24</v>
      </c>
      <c r="K57" s="53"/>
      <c r="L57" s="53"/>
      <c r="M57" s="54"/>
      <c r="N57" s="53" t="s">
        <v>25</v>
      </c>
      <c r="O57" s="53"/>
      <c r="P57" s="53"/>
      <c r="Q57" s="54"/>
      <c r="R57" s="53" t="s">
        <v>27</v>
      </c>
      <c r="S57" s="53"/>
      <c r="T57" s="53"/>
      <c r="U57" s="54"/>
      <c r="V57" s="53" t="s">
        <v>28</v>
      </c>
      <c r="W57" s="53"/>
      <c r="X57" s="53"/>
      <c r="Y57" s="54"/>
      <c r="Z57" s="53" t="s">
        <v>29</v>
      </c>
      <c r="AA57" s="53"/>
      <c r="AB57" s="53"/>
    </row>
    <row r="58" spans="1:33" s="49" customFormat="1" ht="15.75" thickBot="1" x14ac:dyDescent="0.3">
      <c r="A58" s="230"/>
      <c r="B58" s="55" t="s">
        <v>67</v>
      </c>
      <c r="C58" s="55" t="s">
        <v>68</v>
      </c>
      <c r="D58" s="55" t="s">
        <v>69</v>
      </c>
      <c r="E58" s="56"/>
      <c r="F58" s="55" t="s">
        <v>67</v>
      </c>
      <c r="G58" s="55" t="s">
        <v>68</v>
      </c>
      <c r="H58" s="55" t="s">
        <v>69</v>
      </c>
      <c r="I58" s="56"/>
      <c r="J58" s="55" t="s">
        <v>67</v>
      </c>
      <c r="K58" s="55" t="s">
        <v>68</v>
      </c>
      <c r="L58" s="55" t="s">
        <v>69</v>
      </c>
      <c r="M58" s="56"/>
      <c r="N58" s="55" t="s">
        <v>67</v>
      </c>
      <c r="O58" s="55" t="s">
        <v>68</v>
      </c>
      <c r="P58" s="55" t="s">
        <v>69</v>
      </c>
      <c r="Q58" s="56"/>
      <c r="R58" s="55" t="s">
        <v>67</v>
      </c>
      <c r="S58" s="55" t="s">
        <v>68</v>
      </c>
      <c r="T58" s="55" t="s">
        <v>69</v>
      </c>
      <c r="U58" s="56"/>
      <c r="V58" s="55" t="s">
        <v>67</v>
      </c>
      <c r="W58" s="55" t="s">
        <v>68</v>
      </c>
      <c r="X58" s="55" t="s">
        <v>69</v>
      </c>
      <c r="Y58" s="56"/>
      <c r="Z58" s="55" t="s">
        <v>67</v>
      </c>
      <c r="AA58" s="55" t="s">
        <v>68</v>
      </c>
      <c r="AB58" s="55" t="s">
        <v>69</v>
      </c>
    </row>
    <row r="59" spans="1:33" s="49" customFormat="1" ht="12.75" customHeight="1" x14ac:dyDescent="0.25">
      <c r="A59" s="57"/>
      <c r="B59" s="58"/>
      <c r="C59" s="58"/>
      <c r="D59" s="58"/>
      <c r="E59" s="59"/>
      <c r="F59" s="58"/>
      <c r="G59" s="58"/>
      <c r="H59" s="58"/>
      <c r="I59" s="59"/>
      <c r="J59" s="58"/>
      <c r="K59" s="58"/>
      <c r="L59" s="58"/>
      <c r="M59" s="59"/>
      <c r="N59" s="58"/>
      <c r="O59" s="58"/>
      <c r="P59" s="58"/>
      <c r="Q59" s="59"/>
      <c r="R59" s="58"/>
      <c r="S59" s="58"/>
      <c r="T59" s="58"/>
      <c r="U59" s="59"/>
      <c r="V59" s="58"/>
      <c r="W59" s="58"/>
      <c r="X59" s="58"/>
      <c r="Y59" s="59"/>
      <c r="Z59" s="58"/>
      <c r="AA59" s="58"/>
      <c r="AB59" s="58"/>
    </row>
    <row r="60" spans="1:33" s="49" customFormat="1" ht="21" customHeight="1" x14ac:dyDescent="0.25">
      <c r="A60" s="231" t="s">
        <v>38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</row>
    <row r="61" spans="1:33" s="63" customFormat="1" ht="12.75" customHeight="1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2"/>
      <c r="AD61" s="62"/>
      <c r="AE61" s="62"/>
      <c r="AF61" s="62"/>
      <c r="AG61" s="62"/>
    </row>
    <row r="62" spans="1:33" s="63" customFormat="1" ht="14.25" x14ac:dyDescent="0.25">
      <c r="A62" s="64" t="s">
        <v>21</v>
      </c>
      <c r="B62" s="65">
        <f t="shared" ref="B62:D65" si="28">+B68+B74</f>
        <v>20285</v>
      </c>
      <c r="C62" s="65">
        <f t="shared" si="28"/>
        <v>12284</v>
      </c>
      <c r="D62" s="65">
        <f t="shared" si="28"/>
        <v>8001</v>
      </c>
      <c r="E62" s="65"/>
      <c r="F62" s="65">
        <f t="shared" ref="F62:H65" si="29">+F68+F74</f>
        <v>645</v>
      </c>
      <c r="G62" s="65">
        <f t="shared" si="29"/>
        <v>397</v>
      </c>
      <c r="H62" s="65">
        <f t="shared" si="29"/>
        <v>248</v>
      </c>
      <c r="I62" s="65"/>
      <c r="J62" s="65">
        <f t="shared" ref="J62:L65" si="30">+J68+J74</f>
        <v>7787</v>
      </c>
      <c r="K62" s="65">
        <f t="shared" si="30"/>
        <v>4623</v>
      </c>
      <c r="L62" s="65">
        <f t="shared" si="30"/>
        <v>3164</v>
      </c>
      <c r="M62" s="65"/>
      <c r="N62" s="65">
        <f t="shared" ref="N62:P65" si="31">+N68+N74</f>
        <v>4559</v>
      </c>
      <c r="O62" s="65">
        <f t="shared" si="31"/>
        <v>2801</v>
      </c>
      <c r="P62" s="65">
        <f t="shared" si="31"/>
        <v>1758</v>
      </c>
      <c r="Q62" s="65"/>
      <c r="R62" s="65">
        <f t="shared" ref="R62:T65" si="32">+R68+R74</f>
        <v>3834</v>
      </c>
      <c r="S62" s="65">
        <f t="shared" si="32"/>
        <v>2344</v>
      </c>
      <c r="T62" s="65">
        <f t="shared" si="32"/>
        <v>1490</v>
      </c>
      <c r="U62" s="65"/>
      <c r="V62" s="65">
        <f t="shared" ref="V62:X65" si="33">+V68+V74</f>
        <v>2719</v>
      </c>
      <c r="W62" s="65">
        <f t="shared" si="33"/>
        <v>1668</v>
      </c>
      <c r="X62" s="65">
        <f t="shared" si="33"/>
        <v>1051</v>
      </c>
      <c r="Y62" s="65"/>
      <c r="Z62" s="65">
        <f t="shared" ref="Z62:AB65" si="34">+Z68+Z74</f>
        <v>741</v>
      </c>
      <c r="AA62" s="65">
        <f t="shared" si="34"/>
        <v>451</v>
      </c>
      <c r="AB62" s="65">
        <f t="shared" si="34"/>
        <v>290</v>
      </c>
      <c r="AC62" s="62"/>
      <c r="AD62" s="62"/>
      <c r="AE62" s="62"/>
      <c r="AF62" s="62"/>
      <c r="AG62" s="62"/>
    </row>
    <row r="63" spans="1:33" s="63" customFormat="1" x14ac:dyDescent="0.25">
      <c r="A63" s="66" t="s">
        <v>70</v>
      </c>
      <c r="B63" s="65">
        <f t="shared" si="28"/>
        <v>20063</v>
      </c>
      <c r="C63" s="65">
        <f t="shared" si="28"/>
        <v>12154</v>
      </c>
      <c r="D63" s="65">
        <f t="shared" si="28"/>
        <v>7909</v>
      </c>
      <c r="E63" s="65"/>
      <c r="F63" s="65">
        <f t="shared" si="29"/>
        <v>602</v>
      </c>
      <c r="G63" s="65">
        <f t="shared" si="29"/>
        <v>372</v>
      </c>
      <c r="H63" s="65">
        <f t="shared" si="29"/>
        <v>230</v>
      </c>
      <c r="I63" s="65"/>
      <c r="J63" s="65">
        <f t="shared" si="30"/>
        <v>7751</v>
      </c>
      <c r="K63" s="65">
        <f t="shared" si="30"/>
        <v>4602</v>
      </c>
      <c r="L63" s="65">
        <f t="shared" si="30"/>
        <v>3149</v>
      </c>
      <c r="M63" s="65"/>
      <c r="N63" s="65">
        <f t="shared" si="31"/>
        <v>4528</v>
      </c>
      <c r="O63" s="65">
        <f t="shared" si="31"/>
        <v>2783</v>
      </c>
      <c r="P63" s="65">
        <f t="shared" si="31"/>
        <v>1745</v>
      </c>
      <c r="Q63" s="65"/>
      <c r="R63" s="65">
        <f t="shared" si="32"/>
        <v>3769</v>
      </c>
      <c r="S63" s="65">
        <f t="shared" si="32"/>
        <v>2308</v>
      </c>
      <c r="T63" s="65">
        <f t="shared" si="32"/>
        <v>1461</v>
      </c>
      <c r="U63" s="65"/>
      <c r="V63" s="65">
        <f t="shared" si="33"/>
        <v>2686</v>
      </c>
      <c r="W63" s="65">
        <f t="shared" si="33"/>
        <v>1648</v>
      </c>
      <c r="X63" s="65">
        <f t="shared" si="33"/>
        <v>1038</v>
      </c>
      <c r="Y63" s="65"/>
      <c r="Z63" s="65">
        <f t="shared" si="34"/>
        <v>727</v>
      </c>
      <c r="AA63" s="65">
        <f t="shared" si="34"/>
        <v>441</v>
      </c>
      <c r="AB63" s="65">
        <f t="shared" si="34"/>
        <v>286</v>
      </c>
      <c r="AC63" s="62"/>
      <c r="AD63" s="62"/>
      <c r="AE63" s="62"/>
      <c r="AF63" s="62"/>
      <c r="AG63" s="62"/>
    </row>
    <row r="64" spans="1:33" s="63" customFormat="1" x14ac:dyDescent="0.25">
      <c r="A64" s="66" t="s">
        <v>71</v>
      </c>
      <c r="B64" s="65">
        <f t="shared" si="28"/>
        <v>177</v>
      </c>
      <c r="C64" s="65">
        <f t="shared" si="28"/>
        <v>110</v>
      </c>
      <c r="D64" s="65">
        <f t="shared" si="28"/>
        <v>67</v>
      </c>
      <c r="E64" s="65"/>
      <c r="F64" s="65">
        <f t="shared" si="29"/>
        <v>36</v>
      </c>
      <c r="G64" s="65">
        <f t="shared" si="29"/>
        <v>21</v>
      </c>
      <c r="H64" s="65">
        <f t="shared" si="29"/>
        <v>15</v>
      </c>
      <c r="I64" s="65"/>
      <c r="J64" s="65">
        <f t="shared" si="30"/>
        <v>30</v>
      </c>
      <c r="K64" s="65">
        <f t="shared" si="30"/>
        <v>19</v>
      </c>
      <c r="L64" s="65">
        <f t="shared" si="30"/>
        <v>11</v>
      </c>
      <c r="M64" s="65"/>
      <c r="N64" s="65">
        <f t="shared" si="31"/>
        <v>28</v>
      </c>
      <c r="O64" s="65">
        <f t="shared" si="31"/>
        <v>17</v>
      </c>
      <c r="P64" s="65">
        <f t="shared" si="31"/>
        <v>11</v>
      </c>
      <c r="Q64" s="65"/>
      <c r="R64" s="65">
        <f t="shared" si="32"/>
        <v>43</v>
      </c>
      <c r="S64" s="65">
        <f t="shared" si="32"/>
        <v>27</v>
      </c>
      <c r="T64" s="65">
        <f t="shared" si="32"/>
        <v>16</v>
      </c>
      <c r="U64" s="65"/>
      <c r="V64" s="65">
        <f t="shared" si="33"/>
        <v>26</v>
      </c>
      <c r="W64" s="65">
        <f t="shared" si="33"/>
        <v>16</v>
      </c>
      <c r="X64" s="65">
        <f t="shared" si="33"/>
        <v>10</v>
      </c>
      <c r="Y64" s="65"/>
      <c r="Z64" s="65">
        <f t="shared" si="34"/>
        <v>14</v>
      </c>
      <c r="AA64" s="65">
        <f t="shared" si="34"/>
        <v>10</v>
      </c>
      <c r="AB64" s="65">
        <f t="shared" si="34"/>
        <v>4</v>
      </c>
      <c r="AC64" s="62"/>
      <c r="AD64" s="62"/>
      <c r="AE64" s="62"/>
      <c r="AF64" s="62"/>
      <c r="AG64" s="62"/>
    </row>
    <row r="65" spans="1:33" s="63" customFormat="1" x14ac:dyDescent="0.25">
      <c r="A65" s="66" t="s">
        <v>72</v>
      </c>
      <c r="B65" s="65">
        <f t="shared" si="28"/>
        <v>45</v>
      </c>
      <c r="C65" s="65">
        <f t="shared" si="28"/>
        <v>20</v>
      </c>
      <c r="D65" s="65">
        <f t="shared" si="28"/>
        <v>25</v>
      </c>
      <c r="E65" s="65"/>
      <c r="F65" s="65">
        <f t="shared" si="29"/>
        <v>7</v>
      </c>
      <c r="G65" s="65">
        <f t="shared" si="29"/>
        <v>4</v>
      </c>
      <c r="H65" s="65">
        <f t="shared" si="29"/>
        <v>3</v>
      </c>
      <c r="I65" s="65"/>
      <c r="J65" s="65">
        <f t="shared" si="30"/>
        <v>6</v>
      </c>
      <c r="K65" s="65">
        <f t="shared" si="30"/>
        <v>2</v>
      </c>
      <c r="L65" s="65">
        <f t="shared" si="30"/>
        <v>4</v>
      </c>
      <c r="M65" s="65"/>
      <c r="N65" s="65">
        <f t="shared" si="31"/>
        <v>3</v>
      </c>
      <c r="O65" s="65">
        <f t="shared" si="31"/>
        <v>1</v>
      </c>
      <c r="P65" s="65">
        <f t="shared" si="31"/>
        <v>2</v>
      </c>
      <c r="Q65" s="65"/>
      <c r="R65" s="65">
        <f t="shared" si="32"/>
        <v>22</v>
      </c>
      <c r="S65" s="65">
        <f t="shared" si="32"/>
        <v>9</v>
      </c>
      <c r="T65" s="65">
        <f t="shared" si="32"/>
        <v>13</v>
      </c>
      <c r="U65" s="65"/>
      <c r="V65" s="65">
        <f t="shared" si="33"/>
        <v>7</v>
      </c>
      <c r="W65" s="65">
        <f t="shared" si="33"/>
        <v>4</v>
      </c>
      <c r="X65" s="65">
        <f t="shared" si="33"/>
        <v>3</v>
      </c>
      <c r="Y65" s="65"/>
      <c r="Z65" s="65">
        <f t="shared" si="34"/>
        <v>0</v>
      </c>
      <c r="AA65" s="65">
        <f t="shared" si="34"/>
        <v>0</v>
      </c>
      <c r="AB65" s="65">
        <f t="shared" si="34"/>
        <v>0</v>
      </c>
      <c r="AC65" s="62"/>
      <c r="AD65" s="62"/>
      <c r="AE65" s="62"/>
      <c r="AF65" s="62"/>
      <c r="AG65" s="62"/>
    </row>
    <row r="66" spans="1:33" s="63" customForma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2"/>
      <c r="AD66" s="62"/>
      <c r="AE66" s="62"/>
      <c r="AF66" s="62"/>
      <c r="AG66" s="62"/>
    </row>
    <row r="67" spans="1:33" s="63" customFormat="1" ht="14.25" x14ac:dyDescent="0.25">
      <c r="A67" s="64" t="s">
        <v>73</v>
      </c>
      <c r="B67" s="68"/>
      <c r="C67" s="68"/>
      <c r="D67" s="68"/>
      <c r="E67" s="69"/>
      <c r="F67" s="68"/>
      <c r="G67" s="68"/>
      <c r="H67" s="68"/>
      <c r="I67" s="69"/>
      <c r="J67" s="68"/>
      <c r="K67" s="68"/>
      <c r="L67" s="68"/>
      <c r="M67" s="69"/>
      <c r="N67" s="68"/>
      <c r="O67" s="68"/>
      <c r="P67" s="68"/>
      <c r="Q67" s="69"/>
      <c r="R67" s="68"/>
      <c r="S67" s="68"/>
      <c r="T67" s="68"/>
      <c r="U67" s="69"/>
      <c r="V67" s="68"/>
      <c r="W67" s="68"/>
      <c r="X67" s="68"/>
      <c r="Y67" s="69"/>
      <c r="Z67" s="68"/>
      <c r="AA67" s="68"/>
      <c r="AB67" s="68"/>
      <c r="AC67" s="62"/>
      <c r="AD67" s="62"/>
      <c r="AE67" s="62"/>
      <c r="AF67" s="62"/>
      <c r="AG67" s="62"/>
    </row>
    <row r="68" spans="1:33" s="63" customFormat="1" x14ac:dyDescent="0.25">
      <c r="A68" s="70" t="s">
        <v>21</v>
      </c>
      <c r="B68" s="71">
        <f>SUM(B69:B71)</f>
        <v>13383</v>
      </c>
      <c r="C68" s="71">
        <f>SUM(C69:C71)</f>
        <v>8049</v>
      </c>
      <c r="D68" s="71">
        <f>SUM(D69:D71)</f>
        <v>5334</v>
      </c>
      <c r="E68" s="71"/>
      <c r="F68" s="71">
        <f>SUM(F69:F71)</f>
        <v>409</v>
      </c>
      <c r="G68" s="71">
        <f>SUM(G69:G71)</f>
        <v>251</v>
      </c>
      <c r="H68" s="71">
        <f>SUM(H69:H71)</f>
        <v>158</v>
      </c>
      <c r="I68" s="72"/>
      <c r="J68" s="71">
        <f>SUM(J69:J71)</f>
        <v>5139</v>
      </c>
      <c r="K68" s="71">
        <f>SUM(K69:K71)</f>
        <v>3040</v>
      </c>
      <c r="L68" s="71">
        <f>SUM(L69:L71)</f>
        <v>2099</v>
      </c>
      <c r="M68" s="72"/>
      <c r="N68" s="71">
        <f>SUM(N69:N71)</f>
        <v>2889</v>
      </c>
      <c r="O68" s="71">
        <f>SUM(O69:O71)</f>
        <v>1775</v>
      </c>
      <c r="P68" s="71">
        <f>SUM(P69:P71)</f>
        <v>1114</v>
      </c>
      <c r="Q68" s="72"/>
      <c r="R68" s="71">
        <f>SUM(R69:R71)</f>
        <v>2570</v>
      </c>
      <c r="S68" s="71">
        <f>SUM(S69:S71)</f>
        <v>1564</v>
      </c>
      <c r="T68" s="71">
        <f>SUM(T69:T71)</f>
        <v>1006</v>
      </c>
      <c r="U68" s="72"/>
      <c r="V68" s="71">
        <f>SUM(V69:V71)</f>
        <v>1901</v>
      </c>
      <c r="W68" s="71">
        <f>SUM(W69:W71)</f>
        <v>1136</v>
      </c>
      <c r="X68" s="71">
        <f>SUM(X69:X71)</f>
        <v>765</v>
      </c>
      <c r="Y68" s="72"/>
      <c r="Z68" s="71">
        <f>SUM(Z69:Z71)</f>
        <v>475</v>
      </c>
      <c r="AA68" s="71">
        <f>SUM(AA69:AA71)</f>
        <v>283</v>
      </c>
      <c r="AB68" s="71">
        <f>SUM(AB69:AB71)</f>
        <v>192</v>
      </c>
      <c r="AC68" s="62"/>
      <c r="AD68" s="62"/>
      <c r="AE68" s="62"/>
      <c r="AF68" s="62"/>
      <c r="AG68" s="62"/>
    </row>
    <row r="69" spans="1:33" x14ac:dyDescent="0.2">
      <c r="A69" s="66" t="s">
        <v>70</v>
      </c>
      <c r="B69" s="73">
        <v>13168</v>
      </c>
      <c r="C69" s="73">
        <v>7922</v>
      </c>
      <c r="D69" s="73">
        <v>5246</v>
      </c>
      <c r="E69" s="73"/>
      <c r="F69" s="73">
        <v>367</v>
      </c>
      <c r="G69" s="73">
        <v>226</v>
      </c>
      <c r="H69" s="73">
        <v>141</v>
      </c>
      <c r="I69" s="73"/>
      <c r="J69" s="73">
        <v>5103</v>
      </c>
      <c r="K69" s="73">
        <v>3019</v>
      </c>
      <c r="L69" s="73">
        <v>2084</v>
      </c>
      <c r="M69" s="73"/>
      <c r="N69" s="73">
        <v>2860</v>
      </c>
      <c r="O69" s="73">
        <v>1757</v>
      </c>
      <c r="P69" s="73">
        <v>1103</v>
      </c>
      <c r="Q69" s="73"/>
      <c r="R69" s="73">
        <v>2506</v>
      </c>
      <c r="S69" s="73">
        <v>1528</v>
      </c>
      <c r="T69" s="73">
        <v>978</v>
      </c>
      <c r="U69" s="73"/>
      <c r="V69" s="73">
        <v>1871</v>
      </c>
      <c r="W69" s="73">
        <v>1119</v>
      </c>
      <c r="X69" s="73">
        <v>752</v>
      </c>
      <c r="Y69" s="73"/>
      <c r="Z69" s="73">
        <v>461</v>
      </c>
      <c r="AA69" s="73">
        <v>273</v>
      </c>
      <c r="AB69" s="73">
        <v>188</v>
      </c>
    </row>
    <row r="70" spans="1:33" x14ac:dyDescent="0.2">
      <c r="A70" s="66" t="s">
        <v>71</v>
      </c>
      <c r="B70" s="73">
        <v>170</v>
      </c>
      <c r="C70" s="73">
        <v>107</v>
      </c>
      <c r="D70" s="73">
        <v>63</v>
      </c>
      <c r="E70" s="73"/>
      <c r="F70" s="73">
        <v>35</v>
      </c>
      <c r="G70" s="73">
        <v>21</v>
      </c>
      <c r="H70" s="73">
        <v>14</v>
      </c>
      <c r="I70" s="73"/>
      <c r="J70" s="73">
        <v>30</v>
      </c>
      <c r="K70" s="73">
        <v>19</v>
      </c>
      <c r="L70" s="73">
        <v>11</v>
      </c>
      <c r="M70" s="73"/>
      <c r="N70" s="73">
        <v>26</v>
      </c>
      <c r="O70" s="73">
        <v>17</v>
      </c>
      <c r="P70" s="73">
        <v>9</v>
      </c>
      <c r="Q70" s="73"/>
      <c r="R70" s="73">
        <v>42</v>
      </c>
      <c r="S70" s="73">
        <v>27</v>
      </c>
      <c r="T70" s="73">
        <v>15</v>
      </c>
      <c r="U70" s="73"/>
      <c r="V70" s="73">
        <v>23</v>
      </c>
      <c r="W70" s="73">
        <v>13</v>
      </c>
      <c r="X70" s="73">
        <v>10</v>
      </c>
      <c r="Y70" s="73"/>
      <c r="Z70" s="73">
        <v>14</v>
      </c>
      <c r="AA70" s="73">
        <v>10</v>
      </c>
      <c r="AB70" s="73">
        <v>4</v>
      </c>
    </row>
    <row r="71" spans="1:33" x14ac:dyDescent="0.2">
      <c r="A71" s="66" t="s">
        <v>72</v>
      </c>
      <c r="B71" s="73">
        <v>45</v>
      </c>
      <c r="C71" s="73">
        <v>20</v>
      </c>
      <c r="D71" s="73">
        <v>25</v>
      </c>
      <c r="E71" s="73"/>
      <c r="F71" s="73">
        <v>7</v>
      </c>
      <c r="G71" s="73">
        <v>4</v>
      </c>
      <c r="H71" s="73">
        <v>3</v>
      </c>
      <c r="I71" s="73"/>
      <c r="J71" s="73">
        <v>6</v>
      </c>
      <c r="K71" s="73">
        <v>2</v>
      </c>
      <c r="L71" s="73">
        <v>4</v>
      </c>
      <c r="M71" s="73"/>
      <c r="N71" s="73">
        <v>3</v>
      </c>
      <c r="O71" s="73">
        <v>1</v>
      </c>
      <c r="P71" s="73">
        <v>2</v>
      </c>
      <c r="Q71" s="73"/>
      <c r="R71" s="73">
        <v>22</v>
      </c>
      <c r="S71" s="73">
        <v>9</v>
      </c>
      <c r="T71" s="73">
        <v>13</v>
      </c>
      <c r="U71" s="73"/>
      <c r="V71" s="73">
        <v>7</v>
      </c>
      <c r="W71" s="73">
        <v>4</v>
      </c>
      <c r="X71" s="73">
        <v>3</v>
      </c>
      <c r="Y71" s="73"/>
      <c r="Z71" s="73">
        <v>0</v>
      </c>
      <c r="AA71" s="73">
        <v>0</v>
      </c>
      <c r="AB71" s="73">
        <v>0</v>
      </c>
    </row>
    <row r="72" spans="1:33" x14ac:dyDescent="0.2">
      <c r="A72" s="6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</row>
    <row r="73" spans="1:33" ht="14.25" x14ac:dyDescent="0.2">
      <c r="A73" s="74" t="s">
        <v>74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</row>
    <row r="74" spans="1:33" x14ac:dyDescent="0.25">
      <c r="A74" s="75" t="s">
        <v>21</v>
      </c>
      <c r="B74" s="71">
        <f>SUM(B75:B77)</f>
        <v>6902</v>
      </c>
      <c r="C74" s="71">
        <f>SUM(C75:C77)</f>
        <v>4235</v>
      </c>
      <c r="D74" s="71">
        <f>SUM(D75:D77)</f>
        <v>2667</v>
      </c>
      <c r="E74" s="71"/>
      <c r="F74" s="71">
        <f>SUM(F75:F77)</f>
        <v>236</v>
      </c>
      <c r="G74" s="71">
        <f>SUM(G75:G77)</f>
        <v>146</v>
      </c>
      <c r="H74" s="71">
        <f>SUM(H75:H77)</f>
        <v>90</v>
      </c>
      <c r="I74" s="72"/>
      <c r="J74" s="71">
        <f>SUM(J75:J77)</f>
        <v>2648</v>
      </c>
      <c r="K74" s="71">
        <f>SUM(K75:K77)</f>
        <v>1583</v>
      </c>
      <c r="L74" s="71">
        <f>SUM(L75:L77)</f>
        <v>1065</v>
      </c>
      <c r="M74" s="72"/>
      <c r="N74" s="71">
        <f>SUM(N75:N77)</f>
        <v>1670</v>
      </c>
      <c r="O74" s="71">
        <f>SUM(O75:O77)</f>
        <v>1026</v>
      </c>
      <c r="P74" s="71">
        <f>SUM(P75:P77)</f>
        <v>644</v>
      </c>
      <c r="Q74" s="72"/>
      <c r="R74" s="71">
        <f>SUM(R75:R77)</f>
        <v>1264</v>
      </c>
      <c r="S74" s="71">
        <f>SUM(S75:S77)</f>
        <v>780</v>
      </c>
      <c r="T74" s="71">
        <f>SUM(T75:T77)</f>
        <v>484</v>
      </c>
      <c r="U74" s="72"/>
      <c r="V74" s="71">
        <f>SUM(V75:V77)</f>
        <v>818</v>
      </c>
      <c r="W74" s="71">
        <f>SUM(W75:W77)</f>
        <v>532</v>
      </c>
      <c r="X74" s="71">
        <f>SUM(X75:X77)</f>
        <v>286</v>
      </c>
      <c r="Y74" s="72"/>
      <c r="Z74" s="71">
        <f>SUM(Z75:Z77)</f>
        <v>266</v>
      </c>
      <c r="AA74" s="71">
        <f>SUM(AA75:AA77)</f>
        <v>168</v>
      </c>
      <c r="AB74" s="71">
        <f>SUM(AB75:AB77)</f>
        <v>98</v>
      </c>
    </row>
    <row r="75" spans="1:33" x14ac:dyDescent="0.2">
      <c r="A75" s="66" t="s">
        <v>70</v>
      </c>
      <c r="B75" s="73">
        <v>6895</v>
      </c>
      <c r="C75" s="73">
        <v>4232</v>
      </c>
      <c r="D75" s="73">
        <v>2663</v>
      </c>
      <c r="E75" s="73"/>
      <c r="F75" s="73">
        <v>235</v>
      </c>
      <c r="G75" s="73">
        <v>146</v>
      </c>
      <c r="H75" s="73">
        <v>89</v>
      </c>
      <c r="I75" s="73"/>
      <c r="J75" s="73">
        <v>2648</v>
      </c>
      <c r="K75" s="73">
        <v>1583</v>
      </c>
      <c r="L75" s="73">
        <v>1065</v>
      </c>
      <c r="M75" s="73"/>
      <c r="N75" s="73">
        <v>1668</v>
      </c>
      <c r="O75" s="73">
        <v>1026</v>
      </c>
      <c r="P75" s="73">
        <v>642</v>
      </c>
      <c r="Q75" s="73"/>
      <c r="R75" s="73">
        <v>1263</v>
      </c>
      <c r="S75" s="73">
        <v>780</v>
      </c>
      <c r="T75" s="73">
        <v>483</v>
      </c>
      <c r="U75" s="73"/>
      <c r="V75" s="73">
        <v>815</v>
      </c>
      <c r="W75" s="73">
        <v>529</v>
      </c>
      <c r="X75" s="73">
        <v>286</v>
      </c>
      <c r="Y75" s="73"/>
      <c r="Z75" s="73">
        <v>266</v>
      </c>
      <c r="AA75" s="73">
        <v>168</v>
      </c>
      <c r="AB75" s="73">
        <v>98</v>
      </c>
    </row>
    <row r="76" spans="1:33" x14ac:dyDescent="0.2">
      <c r="A76" s="66" t="s">
        <v>71</v>
      </c>
      <c r="B76" s="73">
        <v>7</v>
      </c>
      <c r="C76" s="73">
        <v>3</v>
      </c>
      <c r="D76" s="73">
        <v>4</v>
      </c>
      <c r="E76" s="73"/>
      <c r="F76" s="73">
        <v>1</v>
      </c>
      <c r="G76" s="73">
        <v>0</v>
      </c>
      <c r="H76" s="73">
        <v>1</v>
      </c>
      <c r="I76" s="73"/>
      <c r="J76" s="73">
        <v>0</v>
      </c>
      <c r="K76" s="73">
        <v>0</v>
      </c>
      <c r="L76" s="73">
        <v>0</v>
      </c>
      <c r="M76" s="73"/>
      <c r="N76" s="73">
        <v>2</v>
      </c>
      <c r="O76" s="73">
        <v>0</v>
      </c>
      <c r="P76" s="73">
        <v>2</v>
      </c>
      <c r="Q76" s="73"/>
      <c r="R76" s="73">
        <v>1</v>
      </c>
      <c r="S76" s="73">
        <v>0</v>
      </c>
      <c r="T76" s="73">
        <v>1</v>
      </c>
      <c r="U76" s="73"/>
      <c r="V76" s="73">
        <v>3</v>
      </c>
      <c r="W76" s="73">
        <v>3</v>
      </c>
      <c r="X76" s="73">
        <v>0</v>
      </c>
      <c r="Y76" s="73"/>
      <c r="Z76" s="73">
        <v>0</v>
      </c>
      <c r="AA76" s="73">
        <v>0</v>
      </c>
      <c r="AB76" s="73">
        <v>0</v>
      </c>
    </row>
    <row r="77" spans="1:33" ht="13.5" x14ac:dyDescent="0.25">
      <c r="A77" s="66" t="s">
        <v>72</v>
      </c>
      <c r="B77" s="84">
        <v>0</v>
      </c>
      <c r="C77" s="84">
        <v>0</v>
      </c>
      <c r="D77" s="84">
        <v>0</v>
      </c>
      <c r="E77" s="85"/>
      <c r="F77" s="84">
        <v>0</v>
      </c>
      <c r="G77" s="84">
        <v>0</v>
      </c>
      <c r="H77" s="84">
        <v>0</v>
      </c>
      <c r="I77" s="72"/>
      <c r="J77" s="84">
        <v>0</v>
      </c>
      <c r="K77" s="84">
        <v>0</v>
      </c>
      <c r="L77" s="84">
        <v>0</v>
      </c>
      <c r="M77" s="72"/>
      <c r="N77" s="84">
        <v>0</v>
      </c>
      <c r="O77" s="84">
        <v>0</v>
      </c>
      <c r="P77" s="84">
        <v>0</v>
      </c>
      <c r="Q77" s="72"/>
      <c r="R77" s="84">
        <v>0</v>
      </c>
      <c r="S77" s="84">
        <v>0</v>
      </c>
      <c r="T77" s="84">
        <v>0</v>
      </c>
      <c r="U77" s="72"/>
      <c r="V77" s="84">
        <v>0</v>
      </c>
      <c r="W77" s="84">
        <v>0</v>
      </c>
      <c r="X77" s="84">
        <v>0</v>
      </c>
      <c r="Y77" s="72"/>
      <c r="Z77" s="84">
        <v>0</v>
      </c>
      <c r="AA77" s="84">
        <v>0</v>
      </c>
      <c r="AB77" s="84">
        <v>0</v>
      </c>
    </row>
    <row r="78" spans="1:33" ht="12.75" customHeight="1" x14ac:dyDescent="0.25">
      <c r="A78" s="76"/>
    </row>
    <row r="79" spans="1:33" s="49" customFormat="1" ht="21" customHeight="1" x14ac:dyDescent="0.25">
      <c r="A79" s="231" t="s">
        <v>44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</row>
    <row r="80" spans="1:33" s="63" customFormat="1" ht="12.75" customHeight="1" x14ac:dyDescent="0.2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2"/>
      <c r="AD80" s="62"/>
      <c r="AE80" s="62"/>
      <c r="AF80" s="62"/>
      <c r="AG80" s="62"/>
    </row>
    <row r="81" spans="1:41" s="63" customFormat="1" ht="14.25" x14ac:dyDescent="0.25">
      <c r="A81" s="64" t="s">
        <v>21</v>
      </c>
      <c r="B81" s="77">
        <f t="shared" ref="B81:D84" si="35">+B62/(B62+B12)*100</f>
        <v>4.3899229788716694</v>
      </c>
      <c r="C81" s="77">
        <f t="shared" si="35"/>
        <v>5.1674455975332219</v>
      </c>
      <c r="D81" s="77">
        <f t="shared" si="35"/>
        <v>3.5661119084336916</v>
      </c>
      <c r="E81" s="77"/>
      <c r="F81" s="77">
        <f t="shared" ref="F81:H84" si="36">+F62/(F62+F12)*100</f>
        <v>0.7922567648901282</v>
      </c>
      <c r="G81" s="77">
        <f t="shared" si="36"/>
        <v>0.95201553919570281</v>
      </c>
      <c r="H81" s="77">
        <f t="shared" si="36"/>
        <v>0.6244963738920225</v>
      </c>
      <c r="I81" s="77"/>
      <c r="J81" s="77">
        <f t="shared" ref="J81:L84" si="37">+J62/(J62+J12)*100</f>
        <v>9.4651756411814745</v>
      </c>
      <c r="K81" s="77">
        <f t="shared" si="37"/>
        <v>10.931145370282795</v>
      </c>
      <c r="L81" s="77">
        <f t="shared" si="37"/>
        <v>7.91435289409175</v>
      </c>
      <c r="M81" s="77"/>
      <c r="N81" s="77">
        <f t="shared" ref="N81:P84" si="38">+N62/(N62+N12)*100</f>
        <v>6.1182312286116893</v>
      </c>
      <c r="O81" s="77">
        <f t="shared" si="38"/>
        <v>7.2615560106810459</v>
      </c>
      <c r="P81" s="77">
        <f t="shared" si="38"/>
        <v>4.891213621946469</v>
      </c>
      <c r="Q81" s="77"/>
      <c r="R81" s="77">
        <f t="shared" ref="R81:T84" si="39">+R62/(R62+R12)*100</f>
        <v>5.0569133571626415</v>
      </c>
      <c r="S81" s="77">
        <f t="shared" si="39"/>
        <v>5.9910543130990419</v>
      </c>
      <c r="T81" s="77">
        <f t="shared" si="39"/>
        <v>4.0608306987899274</v>
      </c>
      <c r="U81" s="77"/>
      <c r="V81" s="77">
        <f t="shared" ref="V81:X84" si="40">+V62/(V62+V12)*100</f>
        <v>3.595371900826446</v>
      </c>
      <c r="W81" s="77">
        <f t="shared" si="40"/>
        <v>4.2958689605439373</v>
      </c>
      <c r="X81" s="77">
        <f t="shared" si="40"/>
        <v>2.8562111041661007</v>
      </c>
      <c r="Y81" s="77"/>
      <c r="Z81" s="77">
        <f t="shared" ref="Z81:AB84" si="41">+Z62/(Z62+Z12)*100</f>
        <v>1.0229013956185034</v>
      </c>
      <c r="AA81" s="77">
        <f t="shared" si="41"/>
        <v>1.2123655913978495</v>
      </c>
      <c r="AB81" s="77">
        <f t="shared" si="41"/>
        <v>0.82290513890071226</v>
      </c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</row>
    <row r="82" spans="1:41" s="63" customFormat="1" x14ac:dyDescent="0.25">
      <c r="A82" s="66" t="s">
        <v>70</v>
      </c>
      <c r="B82" s="77">
        <f t="shared" si="35"/>
        <v>4.7719850725323658</v>
      </c>
      <c r="C82" s="77">
        <f t="shared" si="35"/>
        <v>5.6120941228621035</v>
      </c>
      <c r="D82" s="77">
        <f t="shared" si="35"/>
        <v>3.8795281190984228</v>
      </c>
      <c r="E82" s="77"/>
      <c r="F82" s="77">
        <f t="shared" si="36"/>
        <v>0.81338161379235796</v>
      </c>
      <c r="G82" s="77">
        <f t="shared" si="36"/>
        <v>0.9808574592627749</v>
      </c>
      <c r="H82" s="77">
        <f t="shared" si="36"/>
        <v>0.63736629163664582</v>
      </c>
      <c r="I82" s="77"/>
      <c r="J82" s="77">
        <f t="shared" si="37"/>
        <v>10.323929779695783</v>
      </c>
      <c r="K82" s="77">
        <f t="shared" si="37"/>
        <v>11.914563106796116</v>
      </c>
      <c r="L82" s="77">
        <f t="shared" si="37"/>
        <v>8.6385208350478688</v>
      </c>
      <c r="M82" s="77"/>
      <c r="N82" s="77">
        <f t="shared" si="38"/>
        <v>6.6781705824226076</v>
      </c>
      <c r="O82" s="77">
        <f t="shared" si="38"/>
        <v>7.9100702043600606</v>
      </c>
      <c r="P82" s="77">
        <f t="shared" si="38"/>
        <v>5.3494788473329242</v>
      </c>
      <c r="Q82" s="77"/>
      <c r="R82" s="77">
        <f t="shared" si="39"/>
        <v>5.4766056378959611</v>
      </c>
      <c r="S82" s="77">
        <f t="shared" si="39"/>
        <v>6.4951877075477</v>
      </c>
      <c r="T82" s="77">
        <f t="shared" si="39"/>
        <v>4.3892327104488373</v>
      </c>
      <c r="U82" s="77"/>
      <c r="V82" s="77">
        <f t="shared" si="40"/>
        <v>3.9040130230665251</v>
      </c>
      <c r="W82" s="77">
        <f t="shared" si="40"/>
        <v>4.6545783200587474</v>
      </c>
      <c r="X82" s="77">
        <f t="shared" si="40"/>
        <v>3.1082497379847283</v>
      </c>
      <c r="Y82" s="77"/>
      <c r="Z82" s="77">
        <f t="shared" si="41"/>
        <v>1.1028686721582548</v>
      </c>
      <c r="AA82" s="77">
        <f t="shared" si="41"/>
        <v>1.3011152416356877</v>
      </c>
      <c r="AB82" s="77">
        <f t="shared" si="41"/>
        <v>0.89305230288836845</v>
      </c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</row>
    <row r="83" spans="1:41" s="63" customFormat="1" x14ac:dyDescent="0.25">
      <c r="A83" s="66" t="s">
        <v>71</v>
      </c>
      <c r="B83" s="77">
        <f t="shared" si="35"/>
        <v>0.48582329207037578</v>
      </c>
      <c r="C83" s="77">
        <f t="shared" si="35"/>
        <v>0.58851853833395751</v>
      </c>
      <c r="D83" s="77">
        <f t="shared" si="35"/>
        <v>0.37763499041821669</v>
      </c>
      <c r="E83" s="77"/>
      <c r="F83" s="77">
        <f t="shared" si="36"/>
        <v>0.54928288068355202</v>
      </c>
      <c r="G83" s="77">
        <f t="shared" si="36"/>
        <v>0.62370062370062374</v>
      </c>
      <c r="H83" s="77">
        <f t="shared" si="36"/>
        <v>0.47066206463759025</v>
      </c>
      <c r="I83" s="77"/>
      <c r="J83" s="77">
        <f t="shared" si="37"/>
        <v>0.47908016608112425</v>
      </c>
      <c r="K83" s="77">
        <f t="shared" si="37"/>
        <v>0.58914728682170536</v>
      </c>
      <c r="L83" s="77">
        <f t="shared" si="37"/>
        <v>0.36219953901876856</v>
      </c>
      <c r="M83" s="77"/>
      <c r="N83" s="77">
        <f t="shared" si="38"/>
        <v>0.47546272711835624</v>
      </c>
      <c r="O83" s="77">
        <f t="shared" si="38"/>
        <v>0.5629139072847682</v>
      </c>
      <c r="P83" s="77">
        <f t="shared" si="38"/>
        <v>0.38340885325897522</v>
      </c>
      <c r="Q83" s="77"/>
      <c r="R83" s="77">
        <f t="shared" si="39"/>
        <v>0.70078226857887871</v>
      </c>
      <c r="S83" s="77">
        <f t="shared" si="39"/>
        <v>0.84825636192271436</v>
      </c>
      <c r="T83" s="77">
        <f t="shared" si="39"/>
        <v>0.54182187605824583</v>
      </c>
      <c r="U83" s="77"/>
      <c r="V83" s="77">
        <f t="shared" si="40"/>
        <v>0.43822686667790328</v>
      </c>
      <c r="W83" s="77">
        <f t="shared" si="40"/>
        <v>0.53315561479506834</v>
      </c>
      <c r="X83" s="77">
        <f t="shared" si="40"/>
        <v>0.34106412005457026</v>
      </c>
      <c r="Y83" s="77"/>
      <c r="Z83" s="77">
        <f t="shared" si="41"/>
        <v>0.24739353242622372</v>
      </c>
      <c r="AA83" s="77">
        <f t="shared" si="41"/>
        <v>0.34542314335060448</v>
      </c>
      <c r="AB83" s="77">
        <f t="shared" si="41"/>
        <v>0.14471780028943559</v>
      </c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</row>
    <row r="84" spans="1:41" s="63" customFormat="1" x14ac:dyDescent="0.25">
      <c r="A84" s="66" t="s">
        <v>72</v>
      </c>
      <c r="B84" s="77">
        <f t="shared" si="35"/>
        <v>0.86289549376797703</v>
      </c>
      <c r="C84" s="77">
        <f t="shared" si="35"/>
        <v>0.81300813008130091</v>
      </c>
      <c r="D84" s="77">
        <f t="shared" si="35"/>
        <v>0.90744101633393837</v>
      </c>
      <c r="E84" s="77"/>
      <c r="F84" s="77">
        <f t="shared" si="36"/>
        <v>0.82644628099173556</v>
      </c>
      <c r="G84" s="77">
        <f t="shared" si="36"/>
        <v>0.98039215686274506</v>
      </c>
      <c r="H84" s="77">
        <f t="shared" si="36"/>
        <v>0.68337129840546695</v>
      </c>
      <c r="I84" s="77"/>
      <c r="J84" s="77">
        <f t="shared" si="37"/>
        <v>0.64516129032258063</v>
      </c>
      <c r="K84" s="77">
        <f t="shared" si="37"/>
        <v>0.45248868778280549</v>
      </c>
      <c r="L84" s="77">
        <f t="shared" si="37"/>
        <v>0.81967213114754101</v>
      </c>
      <c r="M84" s="77"/>
      <c r="N84" s="77">
        <f t="shared" si="38"/>
        <v>0.36452004860267312</v>
      </c>
      <c r="O84" s="77">
        <f t="shared" si="38"/>
        <v>0.27027027027027029</v>
      </c>
      <c r="P84" s="77">
        <f t="shared" si="38"/>
        <v>0.44150110375275936</v>
      </c>
      <c r="Q84" s="77"/>
      <c r="R84" s="77">
        <f t="shared" si="39"/>
        <v>2.5551684088269457</v>
      </c>
      <c r="S84" s="77">
        <f t="shared" si="39"/>
        <v>2.2058823529411766</v>
      </c>
      <c r="T84" s="77">
        <f t="shared" si="39"/>
        <v>2.869757174392936</v>
      </c>
      <c r="U84" s="77"/>
      <c r="V84" s="77">
        <f t="shared" si="40"/>
        <v>0.78563411896745239</v>
      </c>
      <c r="W84" s="77">
        <f t="shared" si="40"/>
        <v>0.95011876484560576</v>
      </c>
      <c r="X84" s="77">
        <f t="shared" si="40"/>
        <v>0.63829787234042545</v>
      </c>
      <c r="Y84" s="77"/>
      <c r="Z84" s="77">
        <f t="shared" si="41"/>
        <v>0</v>
      </c>
      <c r="AA84" s="77">
        <f t="shared" si="41"/>
        <v>0</v>
      </c>
      <c r="AB84" s="77">
        <f t="shared" si="41"/>
        <v>0</v>
      </c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s="63" customFormat="1" x14ac:dyDescent="0.25">
      <c r="A85" s="6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</row>
    <row r="86" spans="1:41" s="63" customFormat="1" ht="14.25" x14ac:dyDescent="0.25">
      <c r="A86" s="64" t="s">
        <v>73</v>
      </c>
      <c r="B86" s="78"/>
      <c r="C86" s="78"/>
      <c r="D86" s="78"/>
      <c r="E86" s="79"/>
      <c r="F86" s="78"/>
      <c r="G86" s="78"/>
      <c r="H86" s="78"/>
      <c r="I86" s="79"/>
      <c r="J86" s="78"/>
      <c r="K86" s="78"/>
      <c r="L86" s="78"/>
      <c r="M86" s="79"/>
      <c r="N86" s="78"/>
      <c r="O86" s="78"/>
      <c r="P86" s="78"/>
      <c r="Q86" s="79"/>
      <c r="R86" s="78"/>
      <c r="S86" s="78"/>
      <c r="T86" s="78"/>
      <c r="U86" s="79"/>
      <c r="V86" s="78"/>
      <c r="W86" s="78"/>
      <c r="X86" s="78"/>
      <c r="Y86" s="79"/>
      <c r="Z86" s="78"/>
      <c r="AA86" s="78"/>
      <c r="AB86" s="78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</row>
    <row r="87" spans="1:41" s="63" customFormat="1" x14ac:dyDescent="0.25">
      <c r="A87" s="70" t="s">
        <v>21</v>
      </c>
      <c r="B87" s="77">
        <f t="shared" ref="B87:D90" si="42">+B68/(B68+B18)*100</f>
        <v>4.1126199629394034</v>
      </c>
      <c r="C87" s="77">
        <f t="shared" si="42"/>
        <v>4.8225616076403659</v>
      </c>
      <c r="D87" s="77">
        <f t="shared" si="42"/>
        <v>3.3650873761907762</v>
      </c>
      <c r="E87" s="77"/>
      <c r="F87" s="77">
        <f t="shared" ref="F87:H90" si="43">+F68/(F68+F18)*100</f>
        <v>0.71513498391383412</v>
      </c>
      <c r="G87" s="77">
        <f t="shared" si="43"/>
        <v>0.85953016916649538</v>
      </c>
      <c r="H87" s="77">
        <f t="shared" si="43"/>
        <v>0.56448731689889242</v>
      </c>
      <c r="I87" s="77"/>
      <c r="J87" s="77">
        <f t="shared" ref="J87:L90" si="44">+J68/(J68+J18)*100</f>
        <v>8.9649878757217873</v>
      </c>
      <c r="K87" s="77">
        <f t="shared" si="44"/>
        <v>10.298800731756893</v>
      </c>
      <c r="L87" s="77">
        <f t="shared" si="44"/>
        <v>7.5490019780614999</v>
      </c>
      <c r="M87" s="77"/>
      <c r="N87" s="77">
        <f t="shared" ref="N87:P90" si="45">+N68/(N68+N18)*100</f>
        <v>5.527705495178326</v>
      </c>
      <c r="O87" s="77">
        <f t="shared" si="45"/>
        <v>6.5963060686015833</v>
      </c>
      <c r="P87" s="77">
        <f t="shared" si="45"/>
        <v>4.3936107276671272</v>
      </c>
      <c r="Q87" s="77"/>
      <c r="R87" s="77">
        <f t="shared" ref="R87:T90" si="46">+R68/(R68+R18)*100</f>
        <v>4.7829970967021511</v>
      </c>
      <c r="S87" s="77">
        <f t="shared" si="46"/>
        <v>5.6683096549724556</v>
      </c>
      <c r="T87" s="77">
        <f t="shared" si="46"/>
        <v>3.8485080336648809</v>
      </c>
      <c r="U87" s="77"/>
      <c r="V87" s="77">
        <f t="shared" ref="V87:X90" si="47">+V68/(V68+V18)*100</f>
        <v>3.5524742113918375</v>
      </c>
      <c r="W87" s="77">
        <f t="shared" si="47"/>
        <v>4.1422060164083865</v>
      </c>
      <c r="X87" s="77">
        <f t="shared" si="47"/>
        <v>2.9324951125081458</v>
      </c>
      <c r="Y87" s="77"/>
      <c r="Z87" s="77">
        <f t="shared" ref="Z87:AB90" si="48">+Z68/(Z68+Z18)*100</f>
        <v>0.92430433936563539</v>
      </c>
      <c r="AA87" s="77">
        <f t="shared" si="48"/>
        <v>1.0778078226758578</v>
      </c>
      <c r="AB87" s="77">
        <f t="shared" si="48"/>
        <v>0.76393586121831858</v>
      </c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</row>
    <row r="88" spans="1:41" x14ac:dyDescent="0.25">
      <c r="A88" s="66" t="s">
        <v>70</v>
      </c>
      <c r="B88" s="77">
        <f t="shared" si="42"/>
        <v>4.6120653422623219</v>
      </c>
      <c r="C88" s="77">
        <f t="shared" si="42"/>
        <v>5.4020880072555189</v>
      </c>
      <c r="D88" s="77">
        <f t="shared" si="42"/>
        <v>3.7777697764015414</v>
      </c>
      <c r="E88" s="80"/>
      <c r="F88" s="77">
        <f t="shared" si="43"/>
        <v>0.73235951468710092</v>
      </c>
      <c r="G88" s="77">
        <f t="shared" si="43"/>
        <v>0.8829159667148494</v>
      </c>
      <c r="H88" s="77">
        <f t="shared" si="43"/>
        <v>0.57515806648990409</v>
      </c>
      <c r="I88" s="80"/>
      <c r="J88" s="77">
        <f t="shared" si="44"/>
        <v>10.116970658207771</v>
      </c>
      <c r="K88" s="77">
        <f t="shared" si="44"/>
        <v>11.60573559374159</v>
      </c>
      <c r="L88" s="77">
        <f t="shared" si="44"/>
        <v>8.5315429647521182</v>
      </c>
      <c r="M88" s="80"/>
      <c r="N88" s="77">
        <f t="shared" si="45"/>
        <v>6.2362355814308454</v>
      </c>
      <c r="O88" s="77">
        <f t="shared" si="45"/>
        <v>7.4203902356617961</v>
      </c>
      <c r="P88" s="77">
        <f t="shared" si="45"/>
        <v>4.9722760672587114</v>
      </c>
      <c r="Q88" s="80"/>
      <c r="R88" s="77">
        <f t="shared" si="46"/>
        <v>5.3320283410285318</v>
      </c>
      <c r="S88" s="77">
        <f t="shared" si="46"/>
        <v>6.3318415382065316</v>
      </c>
      <c r="T88" s="77">
        <f t="shared" si="46"/>
        <v>4.2769055844666992</v>
      </c>
      <c r="U88" s="80"/>
      <c r="V88" s="77">
        <f t="shared" si="47"/>
        <v>3.9829696647152737</v>
      </c>
      <c r="W88" s="77">
        <f t="shared" si="47"/>
        <v>4.6344998964588946</v>
      </c>
      <c r="X88" s="77">
        <f t="shared" si="47"/>
        <v>3.2939115199299165</v>
      </c>
      <c r="Y88" s="80"/>
      <c r="Z88" s="77">
        <f t="shared" si="48"/>
        <v>1.0216066481994459</v>
      </c>
      <c r="AA88" s="77">
        <f t="shared" si="48"/>
        <v>1.1827397972446061</v>
      </c>
      <c r="AB88" s="77">
        <f t="shared" si="48"/>
        <v>0.85287846481876328</v>
      </c>
    </row>
    <row r="89" spans="1:41" x14ac:dyDescent="0.25">
      <c r="A89" s="66" t="s">
        <v>71</v>
      </c>
      <c r="B89" s="77">
        <f t="shared" si="42"/>
        <v>0.49011128409156435</v>
      </c>
      <c r="C89" s="77">
        <f t="shared" si="42"/>
        <v>0.60125870982243201</v>
      </c>
      <c r="D89" s="77">
        <f t="shared" si="42"/>
        <v>0.37300177619893427</v>
      </c>
      <c r="E89" s="80"/>
      <c r="F89" s="77">
        <f t="shared" si="43"/>
        <v>0.56152735440397883</v>
      </c>
      <c r="G89" s="77">
        <f t="shared" si="43"/>
        <v>0.65686581169846736</v>
      </c>
      <c r="H89" s="77">
        <f t="shared" si="43"/>
        <v>0.46113306982872199</v>
      </c>
      <c r="I89" s="80"/>
      <c r="J89" s="77">
        <f t="shared" si="44"/>
        <v>0.50394758945069706</v>
      </c>
      <c r="K89" s="77">
        <f t="shared" si="44"/>
        <v>0.6203068886712374</v>
      </c>
      <c r="L89" s="77">
        <f t="shared" si="44"/>
        <v>0.38062283737024222</v>
      </c>
      <c r="M89" s="80"/>
      <c r="N89" s="77">
        <f t="shared" si="45"/>
        <v>0.46594982078853053</v>
      </c>
      <c r="O89" s="77">
        <f t="shared" si="45"/>
        <v>0.59419783292555051</v>
      </c>
      <c r="P89" s="77">
        <f t="shared" si="45"/>
        <v>0.33100404560500185</v>
      </c>
      <c r="Q89" s="80"/>
      <c r="R89" s="77">
        <f t="shared" si="46"/>
        <v>0.71525885558583102</v>
      </c>
      <c r="S89" s="77">
        <f t="shared" si="46"/>
        <v>0.88466579292267367</v>
      </c>
      <c r="T89" s="77">
        <f t="shared" si="46"/>
        <v>0.53191489361702127</v>
      </c>
      <c r="U89" s="80"/>
      <c r="V89" s="77">
        <f t="shared" si="47"/>
        <v>0.4073680481756996</v>
      </c>
      <c r="W89" s="77">
        <f t="shared" si="47"/>
        <v>0.45470444211262678</v>
      </c>
      <c r="X89" s="77">
        <f t="shared" si="47"/>
        <v>0.35880875493362041</v>
      </c>
      <c r="Y89" s="80"/>
      <c r="Z89" s="77">
        <f t="shared" si="48"/>
        <v>0.25916327286190299</v>
      </c>
      <c r="AA89" s="77">
        <f t="shared" si="48"/>
        <v>0.36179450072358899</v>
      </c>
      <c r="AB89" s="77">
        <f t="shared" si="48"/>
        <v>0.15163002274450341</v>
      </c>
    </row>
    <row r="90" spans="1:41" x14ac:dyDescent="0.25">
      <c r="A90" s="66" t="s">
        <v>72</v>
      </c>
      <c r="B90" s="77">
        <f t="shared" si="42"/>
        <v>0.86289549376797703</v>
      </c>
      <c r="C90" s="77">
        <f t="shared" si="42"/>
        <v>0.81300813008130091</v>
      </c>
      <c r="D90" s="77">
        <f t="shared" si="42"/>
        <v>0.90744101633393837</v>
      </c>
      <c r="E90" s="80"/>
      <c r="F90" s="77">
        <f t="shared" si="43"/>
        <v>0.82644628099173556</v>
      </c>
      <c r="G90" s="77">
        <f t="shared" si="43"/>
        <v>0.98039215686274506</v>
      </c>
      <c r="H90" s="77">
        <f t="shared" si="43"/>
        <v>0.68337129840546695</v>
      </c>
      <c r="I90" s="80"/>
      <c r="J90" s="77">
        <f t="shared" si="44"/>
        <v>0.64516129032258063</v>
      </c>
      <c r="K90" s="77">
        <f t="shared" si="44"/>
        <v>0.45248868778280549</v>
      </c>
      <c r="L90" s="77">
        <f t="shared" si="44"/>
        <v>0.81967213114754101</v>
      </c>
      <c r="M90" s="80"/>
      <c r="N90" s="77">
        <f t="shared" si="45"/>
        <v>0.36452004860267312</v>
      </c>
      <c r="O90" s="77">
        <f t="shared" si="45"/>
        <v>0.27027027027027029</v>
      </c>
      <c r="P90" s="77">
        <f t="shared" si="45"/>
        <v>0.44150110375275936</v>
      </c>
      <c r="Q90" s="80"/>
      <c r="R90" s="77">
        <f t="shared" si="46"/>
        <v>2.5551684088269457</v>
      </c>
      <c r="S90" s="77">
        <f t="shared" si="46"/>
        <v>2.2058823529411766</v>
      </c>
      <c r="T90" s="77">
        <f t="shared" si="46"/>
        <v>2.869757174392936</v>
      </c>
      <c r="U90" s="80"/>
      <c r="V90" s="77">
        <f t="shared" si="47"/>
        <v>0.78563411896745239</v>
      </c>
      <c r="W90" s="77">
        <f t="shared" si="47"/>
        <v>0.95011876484560576</v>
      </c>
      <c r="X90" s="77">
        <f t="shared" si="47"/>
        <v>0.63829787234042545</v>
      </c>
      <c r="Y90" s="80"/>
      <c r="Z90" s="77">
        <f t="shared" si="48"/>
        <v>0</v>
      </c>
      <c r="AA90" s="77">
        <f t="shared" si="48"/>
        <v>0</v>
      </c>
      <c r="AB90" s="77">
        <f t="shared" si="48"/>
        <v>0</v>
      </c>
    </row>
    <row r="91" spans="1:41" x14ac:dyDescent="0.25">
      <c r="A91" s="6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41" ht="14.25" x14ac:dyDescent="0.25">
      <c r="A92" s="74" t="s">
        <v>74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41" x14ac:dyDescent="0.25">
      <c r="A93" s="75" t="s">
        <v>21</v>
      </c>
      <c r="B93" s="77">
        <f t="shared" ref="B93:D95" si="49">+B74/(B74+B24)*100</f>
        <v>5.0501946322474902</v>
      </c>
      <c r="C93" s="77">
        <f t="shared" si="49"/>
        <v>5.980286940804338</v>
      </c>
      <c r="D93" s="77">
        <f t="shared" si="49"/>
        <v>4.0499908886594183</v>
      </c>
      <c r="E93" s="77"/>
      <c r="F93" s="77">
        <f t="shared" ref="F93:H95" si="50">+F74/(F74+F24)*100</f>
        <v>0.97436109161471463</v>
      </c>
      <c r="G93" s="77">
        <f t="shared" si="50"/>
        <v>1.168093447475798</v>
      </c>
      <c r="H93" s="77">
        <f t="shared" si="50"/>
        <v>0.76778706705340383</v>
      </c>
      <c r="I93" s="77"/>
      <c r="J93" s="77">
        <f t="shared" ref="J93:L95" si="51">+J74/(J74+J24)*100</f>
        <v>10.61450274582114</v>
      </c>
      <c r="K93" s="77">
        <f t="shared" si="51"/>
        <v>12.392359480194145</v>
      </c>
      <c r="L93" s="77">
        <f t="shared" si="51"/>
        <v>8.7488704509981101</v>
      </c>
      <c r="M93" s="77"/>
      <c r="N93" s="77">
        <f t="shared" ref="N93:P95" si="52">+N74/(N74+N24)*100</f>
        <v>7.505280661543301</v>
      </c>
      <c r="O93" s="77">
        <f t="shared" si="52"/>
        <v>8.7962962962962958</v>
      </c>
      <c r="P93" s="77">
        <f t="shared" si="52"/>
        <v>6.0829318976102771</v>
      </c>
      <c r="Q93" s="77"/>
      <c r="R93" s="77">
        <f t="shared" ref="R93:T95" si="53">+R74/(R74+R24)*100</f>
        <v>5.7233416345936154</v>
      </c>
      <c r="S93" s="77">
        <f t="shared" si="53"/>
        <v>6.7632012485909998</v>
      </c>
      <c r="T93" s="77">
        <f t="shared" si="53"/>
        <v>4.5868081880212284</v>
      </c>
      <c r="U93" s="77"/>
      <c r="V93" s="77">
        <f t="shared" ref="V93:X95" si="54">+V74/(V74+V24)*100</f>
        <v>3.6991814769592546</v>
      </c>
      <c r="W93" s="77">
        <f t="shared" si="54"/>
        <v>4.6654389195825656</v>
      </c>
      <c r="X93" s="77">
        <f t="shared" si="54"/>
        <v>2.6704014939309055</v>
      </c>
      <c r="Y93" s="77"/>
      <c r="Z93" s="77">
        <f t="shared" ref="Z93:AB95" si="55">+Z74/(Z74+Z24)*100</f>
        <v>1.263597928839485</v>
      </c>
      <c r="AA93" s="77">
        <f t="shared" si="55"/>
        <v>1.5352279996344695</v>
      </c>
      <c r="AB93" s="77">
        <f t="shared" si="55"/>
        <v>0.96952908587257614</v>
      </c>
    </row>
    <row r="94" spans="1:41" x14ac:dyDescent="0.25">
      <c r="A94" s="66" t="s">
        <v>70</v>
      </c>
      <c r="B94" s="77">
        <f t="shared" si="49"/>
        <v>5.1103979365702896</v>
      </c>
      <c r="C94" s="77">
        <f t="shared" si="49"/>
        <v>6.052545015088457</v>
      </c>
      <c r="D94" s="77">
        <f t="shared" si="49"/>
        <v>4.0969230769230771</v>
      </c>
      <c r="E94" s="80"/>
      <c r="F94" s="77">
        <f t="shared" si="50"/>
        <v>0.98326359832635979</v>
      </c>
      <c r="G94" s="77">
        <f t="shared" si="50"/>
        <v>1.1841998540027578</v>
      </c>
      <c r="H94" s="77">
        <f t="shared" si="50"/>
        <v>0.76916429003543341</v>
      </c>
      <c r="I94" s="80"/>
      <c r="J94" s="77">
        <f t="shared" si="51"/>
        <v>10.747625618962578</v>
      </c>
      <c r="K94" s="77">
        <f t="shared" si="51"/>
        <v>12.551538217570569</v>
      </c>
      <c r="L94" s="77">
        <f t="shared" si="51"/>
        <v>8.8558124064526851</v>
      </c>
      <c r="M94" s="80"/>
      <c r="N94" s="77">
        <f t="shared" si="52"/>
        <v>7.6018594476346735</v>
      </c>
      <c r="O94" s="77">
        <f t="shared" si="52"/>
        <v>8.9178617992177323</v>
      </c>
      <c r="P94" s="77">
        <f t="shared" si="52"/>
        <v>6.1511928715148034</v>
      </c>
      <c r="Q94" s="80"/>
      <c r="R94" s="77">
        <f t="shared" si="53"/>
        <v>5.7880023830255256</v>
      </c>
      <c r="S94" s="77">
        <f t="shared" si="53"/>
        <v>6.8409051043676543</v>
      </c>
      <c r="T94" s="77">
        <f t="shared" si="53"/>
        <v>4.6357615894039732</v>
      </c>
      <c r="U94" s="80"/>
      <c r="V94" s="77">
        <f t="shared" si="54"/>
        <v>3.7340786218271784</v>
      </c>
      <c r="W94" s="77">
        <f t="shared" si="54"/>
        <v>4.697628984992452</v>
      </c>
      <c r="X94" s="77">
        <f t="shared" si="54"/>
        <v>2.7070515854235686</v>
      </c>
      <c r="Y94" s="80"/>
      <c r="Z94" s="77">
        <f t="shared" si="55"/>
        <v>1.279215158218717</v>
      </c>
      <c r="AA94" s="77">
        <f t="shared" si="55"/>
        <v>1.553829078801332</v>
      </c>
      <c r="AB94" s="77">
        <f t="shared" si="55"/>
        <v>0.98176718092566617</v>
      </c>
    </row>
    <row r="95" spans="1:41" x14ac:dyDescent="0.25">
      <c r="A95" s="66" t="s">
        <v>71</v>
      </c>
      <c r="B95" s="77">
        <f t="shared" si="49"/>
        <v>0.40068689181453926</v>
      </c>
      <c r="C95" s="77">
        <f t="shared" si="49"/>
        <v>0.33519553072625696</v>
      </c>
      <c r="D95" s="77">
        <f t="shared" si="49"/>
        <v>0.46948356807511737</v>
      </c>
      <c r="E95" s="80"/>
      <c r="F95" s="77">
        <f t="shared" si="50"/>
        <v>0.3115264797507788</v>
      </c>
      <c r="G95" s="77">
        <f t="shared" si="50"/>
        <v>0</v>
      </c>
      <c r="H95" s="77">
        <f t="shared" si="50"/>
        <v>0.66225165562913912</v>
      </c>
      <c r="I95" s="80"/>
      <c r="J95" s="77">
        <f t="shared" si="51"/>
        <v>0</v>
      </c>
      <c r="K95" s="77">
        <f t="shared" si="51"/>
        <v>0</v>
      </c>
      <c r="L95" s="77">
        <f t="shared" si="51"/>
        <v>0</v>
      </c>
      <c r="M95" s="80"/>
      <c r="N95" s="77">
        <f t="shared" si="52"/>
        <v>0.64724919093851141</v>
      </c>
      <c r="O95" s="77">
        <f t="shared" si="52"/>
        <v>0</v>
      </c>
      <c r="P95" s="77">
        <f t="shared" si="52"/>
        <v>1.3333333333333335</v>
      </c>
      <c r="Q95" s="80"/>
      <c r="R95" s="77">
        <f t="shared" si="53"/>
        <v>0.37878787878787878</v>
      </c>
      <c r="S95" s="77">
        <f t="shared" si="53"/>
        <v>0</v>
      </c>
      <c r="T95" s="77">
        <f t="shared" si="53"/>
        <v>0.75187969924812026</v>
      </c>
      <c r="U95" s="80"/>
      <c r="V95" s="77">
        <f t="shared" si="54"/>
        <v>1.0452961672473868</v>
      </c>
      <c r="W95" s="77">
        <f t="shared" si="54"/>
        <v>2.112676056338028</v>
      </c>
      <c r="X95" s="77">
        <f t="shared" si="54"/>
        <v>0</v>
      </c>
      <c r="Y95" s="80"/>
      <c r="Z95" s="77">
        <f t="shared" si="55"/>
        <v>0</v>
      </c>
      <c r="AA95" s="77">
        <f t="shared" si="55"/>
        <v>0</v>
      </c>
      <c r="AB95" s="77">
        <f t="shared" si="55"/>
        <v>0</v>
      </c>
    </row>
    <row r="96" spans="1:41" ht="13.5" thickBot="1" x14ac:dyDescent="0.3">
      <c r="A96" s="66" t="s">
        <v>72</v>
      </c>
      <c r="B96" s="83" t="s">
        <v>47</v>
      </c>
      <c r="C96" s="83" t="s">
        <v>47</v>
      </c>
      <c r="D96" s="83" t="s">
        <v>47</v>
      </c>
      <c r="E96" s="86"/>
      <c r="F96" s="83" t="s">
        <v>47</v>
      </c>
      <c r="G96" s="83" t="s">
        <v>47</v>
      </c>
      <c r="H96" s="83" t="s">
        <v>47</v>
      </c>
      <c r="I96" s="86"/>
      <c r="J96" s="83" t="s">
        <v>47</v>
      </c>
      <c r="K96" s="83" t="s">
        <v>47</v>
      </c>
      <c r="L96" s="83" t="s">
        <v>47</v>
      </c>
      <c r="M96" s="86"/>
      <c r="N96" s="83" t="s">
        <v>47</v>
      </c>
      <c r="O96" s="83" t="s">
        <v>47</v>
      </c>
      <c r="P96" s="83" t="s">
        <v>47</v>
      </c>
      <c r="Q96" s="86"/>
      <c r="R96" s="83" t="s">
        <v>47</v>
      </c>
      <c r="S96" s="83" t="s">
        <v>47</v>
      </c>
      <c r="T96" s="83" t="s">
        <v>47</v>
      </c>
      <c r="U96" s="86"/>
      <c r="V96" s="83" t="s">
        <v>47</v>
      </c>
      <c r="W96" s="83" t="s">
        <v>47</v>
      </c>
      <c r="X96" s="83" t="s">
        <v>47</v>
      </c>
      <c r="Y96" s="86"/>
      <c r="Z96" s="83" t="s">
        <v>47</v>
      </c>
      <c r="AA96" s="83" t="s">
        <v>47</v>
      </c>
      <c r="AB96" s="83" t="s">
        <v>47</v>
      </c>
    </row>
    <row r="97" spans="1:28" x14ac:dyDescent="0.25">
      <c r="A97" s="226" t="s">
        <v>75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</row>
    <row r="98" spans="1:28" x14ac:dyDescent="0.25">
      <c r="A98" s="225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</sheetData>
  <mergeCells count="22">
    <mergeCell ref="AD51:AE52"/>
    <mergeCell ref="AD1:AE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51" r:id="rId1" location="INDICE!A1"/>
    <hyperlink ref="AD51:AE52" location="INDICE!A1" display="INDICE"/>
    <hyperlink ref="AD1" r:id="rId2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G117" zoomScaleNormal="100" zoomScaleSheetLayoutView="100" workbookViewId="0">
      <selection activeCell="AD132" sqref="AD132:AE133"/>
    </sheetView>
  </sheetViews>
  <sheetFormatPr baseColWidth="10" defaultRowHeight="12.75" x14ac:dyDescent="0.25"/>
  <cols>
    <col min="1" max="1" width="14.5703125" style="62" customWidth="1"/>
    <col min="2" max="4" width="6.7109375" style="63" customWidth="1"/>
    <col min="5" max="5" width="1.42578125" style="63" customWidth="1"/>
    <col min="6" max="8" width="6" style="63" customWidth="1"/>
    <col min="9" max="9" width="1.42578125" style="63" customWidth="1"/>
    <col min="10" max="12" width="6" style="63" customWidth="1"/>
    <col min="13" max="13" width="1.42578125" style="63" customWidth="1"/>
    <col min="14" max="16" width="6" style="63" customWidth="1"/>
    <col min="17" max="17" width="1.42578125" style="63" customWidth="1"/>
    <col min="18" max="20" width="6" style="63" customWidth="1"/>
    <col min="21" max="21" width="1.42578125" style="63" customWidth="1"/>
    <col min="22" max="24" width="6" style="63" customWidth="1"/>
    <col min="25" max="25" width="1.42578125" style="63" customWidth="1"/>
    <col min="26" max="28" width="6" style="63" customWidth="1"/>
    <col min="29" max="29" width="5.14062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8" style="63" customWidth="1"/>
    <col min="259" max="259" width="7.7109375" style="63" customWidth="1"/>
    <col min="260" max="260" width="7.28515625" style="63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5.71093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8" style="63" customWidth="1"/>
    <col min="515" max="515" width="7.7109375" style="63" customWidth="1"/>
    <col min="516" max="516" width="7.28515625" style="63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5.71093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8" style="63" customWidth="1"/>
    <col min="771" max="771" width="7.7109375" style="63" customWidth="1"/>
    <col min="772" max="772" width="7.28515625" style="63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5.71093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8" style="63" customWidth="1"/>
    <col min="1027" max="1027" width="7.7109375" style="63" customWidth="1"/>
    <col min="1028" max="1028" width="7.28515625" style="63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5.71093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8" style="63" customWidth="1"/>
    <col min="1283" max="1283" width="7.7109375" style="63" customWidth="1"/>
    <col min="1284" max="1284" width="7.28515625" style="63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5.71093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8" style="63" customWidth="1"/>
    <col min="1539" max="1539" width="7.7109375" style="63" customWidth="1"/>
    <col min="1540" max="1540" width="7.28515625" style="63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5.71093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8" style="63" customWidth="1"/>
    <col min="1795" max="1795" width="7.7109375" style="63" customWidth="1"/>
    <col min="1796" max="1796" width="7.28515625" style="63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5.71093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8" style="63" customWidth="1"/>
    <col min="2051" max="2051" width="7.7109375" style="63" customWidth="1"/>
    <col min="2052" max="2052" width="7.28515625" style="63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5.71093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8" style="63" customWidth="1"/>
    <col min="2307" max="2307" width="7.7109375" style="63" customWidth="1"/>
    <col min="2308" max="2308" width="7.28515625" style="63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5.71093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8" style="63" customWidth="1"/>
    <col min="2563" max="2563" width="7.7109375" style="63" customWidth="1"/>
    <col min="2564" max="2564" width="7.28515625" style="63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5.71093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8" style="63" customWidth="1"/>
    <col min="2819" max="2819" width="7.7109375" style="63" customWidth="1"/>
    <col min="2820" max="2820" width="7.28515625" style="63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5.71093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8" style="63" customWidth="1"/>
    <col min="3075" max="3075" width="7.7109375" style="63" customWidth="1"/>
    <col min="3076" max="3076" width="7.28515625" style="63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5.71093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8" style="63" customWidth="1"/>
    <col min="3331" max="3331" width="7.7109375" style="63" customWidth="1"/>
    <col min="3332" max="3332" width="7.28515625" style="63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5.71093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8" style="63" customWidth="1"/>
    <col min="3587" max="3587" width="7.7109375" style="63" customWidth="1"/>
    <col min="3588" max="3588" width="7.28515625" style="63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5.71093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8" style="63" customWidth="1"/>
    <col min="3843" max="3843" width="7.7109375" style="63" customWidth="1"/>
    <col min="3844" max="3844" width="7.28515625" style="63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5.71093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8" style="63" customWidth="1"/>
    <col min="4099" max="4099" width="7.7109375" style="63" customWidth="1"/>
    <col min="4100" max="4100" width="7.28515625" style="63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5.71093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8" style="63" customWidth="1"/>
    <col min="4355" max="4355" width="7.7109375" style="63" customWidth="1"/>
    <col min="4356" max="4356" width="7.28515625" style="63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5.71093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8" style="63" customWidth="1"/>
    <col min="4611" max="4611" width="7.7109375" style="63" customWidth="1"/>
    <col min="4612" max="4612" width="7.28515625" style="63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5.71093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8" style="63" customWidth="1"/>
    <col min="4867" max="4867" width="7.7109375" style="63" customWidth="1"/>
    <col min="4868" max="4868" width="7.28515625" style="63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5.71093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8" style="63" customWidth="1"/>
    <col min="5123" max="5123" width="7.7109375" style="63" customWidth="1"/>
    <col min="5124" max="5124" width="7.28515625" style="63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5.71093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8" style="63" customWidth="1"/>
    <col min="5379" max="5379" width="7.7109375" style="63" customWidth="1"/>
    <col min="5380" max="5380" width="7.28515625" style="63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5.71093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8" style="63" customWidth="1"/>
    <col min="5635" max="5635" width="7.7109375" style="63" customWidth="1"/>
    <col min="5636" max="5636" width="7.28515625" style="63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5.71093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8" style="63" customWidth="1"/>
    <col min="5891" max="5891" width="7.7109375" style="63" customWidth="1"/>
    <col min="5892" max="5892" width="7.28515625" style="63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5.71093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8" style="63" customWidth="1"/>
    <col min="6147" max="6147" width="7.7109375" style="63" customWidth="1"/>
    <col min="6148" max="6148" width="7.28515625" style="63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5.71093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8" style="63" customWidth="1"/>
    <col min="6403" max="6403" width="7.7109375" style="63" customWidth="1"/>
    <col min="6404" max="6404" width="7.28515625" style="63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5.71093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8" style="63" customWidth="1"/>
    <col min="6659" max="6659" width="7.7109375" style="63" customWidth="1"/>
    <col min="6660" max="6660" width="7.28515625" style="63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5.71093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8" style="63" customWidth="1"/>
    <col min="6915" max="6915" width="7.7109375" style="63" customWidth="1"/>
    <col min="6916" max="6916" width="7.28515625" style="63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5.71093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8" style="63" customWidth="1"/>
    <col min="7171" max="7171" width="7.7109375" style="63" customWidth="1"/>
    <col min="7172" max="7172" width="7.28515625" style="63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5.71093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8" style="63" customWidth="1"/>
    <col min="7427" max="7427" width="7.7109375" style="63" customWidth="1"/>
    <col min="7428" max="7428" width="7.28515625" style="63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5.71093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8" style="63" customWidth="1"/>
    <col min="7683" max="7683" width="7.7109375" style="63" customWidth="1"/>
    <col min="7684" max="7684" width="7.28515625" style="63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5.71093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8" style="63" customWidth="1"/>
    <col min="7939" max="7939" width="7.7109375" style="63" customWidth="1"/>
    <col min="7940" max="7940" width="7.28515625" style="63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5.71093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8" style="63" customWidth="1"/>
    <col min="8195" max="8195" width="7.7109375" style="63" customWidth="1"/>
    <col min="8196" max="8196" width="7.28515625" style="63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5.71093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8" style="63" customWidth="1"/>
    <col min="8451" max="8451" width="7.7109375" style="63" customWidth="1"/>
    <col min="8452" max="8452" width="7.28515625" style="63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5.71093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8" style="63" customWidth="1"/>
    <col min="8707" max="8707" width="7.7109375" style="63" customWidth="1"/>
    <col min="8708" max="8708" width="7.28515625" style="63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5.71093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8" style="63" customWidth="1"/>
    <col min="8963" max="8963" width="7.7109375" style="63" customWidth="1"/>
    <col min="8964" max="8964" width="7.28515625" style="63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5.71093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8" style="63" customWidth="1"/>
    <col min="9219" max="9219" width="7.7109375" style="63" customWidth="1"/>
    <col min="9220" max="9220" width="7.28515625" style="63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5.71093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8" style="63" customWidth="1"/>
    <col min="9475" max="9475" width="7.7109375" style="63" customWidth="1"/>
    <col min="9476" max="9476" width="7.28515625" style="63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5.71093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8" style="63" customWidth="1"/>
    <col min="9731" max="9731" width="7.7109375" style="63" customWidth="1"/>
    <col min="9732" max="9732" width="7.28515625" style="63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5.71093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8" style="63" customWidth="1"/>
    <col min="9987" max="9987" width="7.7109375" style="63" customWidth="1"/>
    <col min="9988" max="9988" width="7.28515625" style="63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5.71093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8" style="63" customWidth="1"/>
    <col min="10243" max="10243" width="7.7109375" style="63" customWidth="1"/>
    <col min="10244" max="10244" width="7.28515625" style="63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5.71093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8" style="63" customWidth="1"/>
    <col min="10499" max="10499" width="7.7109375" style="63" customWidth="1"/>
    <col min="10500" max="10500" width="7.28515625" style="63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5.71093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8" style="63" customWidth="1"/>
    <col min="10755" max="10755" width="7.7109375" style="63" customWidth="1"/>
    <col min="10756" max="10756" width="7.28515625" style="63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5.71093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8" style="63" customWidth="1"/>
    <col min="11011" max="11011" width="7.7109375" style="63" customWidth="1"/>
    <col min="11012" max="11012" width="7.28515625" style="63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5.71093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8" style="63" customWidth="1"/>
    <col min="11267" max="11267" width="7.7109375" style="63" customWidth="1"/>
    <col min="11268" max="11268" width="7.28515625" style="63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5.71093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8" style="63" customWidth="1"/>
    <col min="11523" max="11523" width="7.7109375" style="63" customWidth="1"/>
    <col min="11524" max="11524" width="7.28515625" style="63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5.71093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8" style="63" customWidth="1"/>
    <col min="11779" max="11779" width="7.7109375" style="63" customWidth="1"/>
    <col min="11780" max="11780" width="7.28515625" style="63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5.71093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8" style="63" customWidth="1"/>
    <col min="12035" max="12035" width="7.7109375" style="63" customWidth="1"/>
    <col min="12036" max="12036" width="7.28515625" style="63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5.71093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8" style="63" customWidth="1"/>
    <col min="12291" max="12291" width="7.7109375" style="63" customWidth="1"/>
    <col min="12292" max="12292" width="7.28515625" style="63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5.71093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8" style="63" customWidth="1"/>
    <col min="12547" max="12547" width="7.7109375" style="63" customWidth="1"/>
    <col min="12548" max="12548" width="7.28515625" style="63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5.71093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8" style="63" customWidth="1"/>
    <col min="12803" max="12803" width="7.7109375" style="63" customWidth="1"/>
    <col min="12804" max="12804" width="7.28515625" style="63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5.71093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8" style="63" customWidth="1"/>
    <col min="13059" max="13059" width="7.7109375" style="63" customWidth="1"/>
    <col min="13060" max="13060" width="7.28515625" style="63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5.71093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8" style="63" customWidth="1"/>
    <col min="13315" max="13315" width="7.7109375" style="63" customWidth="1"/>
    <col min="13316" max="13316" width="7.28515625" style="63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5.71093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8" style="63" customWidth="1"/>
    <col min="13571" max="13571" width="7.7109375" style="63" customWidth="1"/>
    <col min="13572" max="13572" width="7.28515625" style="63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5.71093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8" style="63" customWidth="1"/>
    <col min="13827" max="13827" width="7.7109375" style="63" customWidth="1"/>
    <col min="13828" max="13828" width="7.28515625" style="63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5.71093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8" style="63" customWidth="1"/>
    <col min="14083" max="14083" width="7.7109375" style="63" customWidth="1"/>
    <col min="14084" max="14084" width="7.28515625" style="63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5.71093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8" style="63" customWidth="1"/>
    <col min="14339" max="14339" width="7.7109375" style="63" customWidth="1"/>
    <col min="14340" max="14340" width="7.28515625" style="63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5.71093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8" style="63" customWidth="1"/>
    <col min="14595" max="14595" width="7.7109375" style="63" customWidth="1"/>
    <col min="14596" max="14596" width="7.28515625" style="63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5.71093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8" style="63" customWidth="1"/>
    <col min="14851" max="14851" width="7.7109375" style="63" customWidth="1"/>
    <col min="14852" max="14852" width="7.28515625" style="63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5.71093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8" style="63" customWidth="1"/>
    <col min="15107" max="15107" width="7.7109375" style="63" customWidth="1"/>
    <col min="15108" max="15108" width="7.28515625" style="63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5.71093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8" style="63" customWidth="1"/>
    <col min="15363" max="15363" width="7.7109375" style="63" customWidth="1"/>
    <col min="15364" max="15364" width="7.28515625" style="63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5.71093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8" style="63" customWidth="1"/>
    <col min="15619" max="15619" width="7.7109375" style="63" customWidth="1"/>
    <col min="15620" max="15620" width="7.28515625" style="63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5.71093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8" style="63" customWidth="1"/>
    <col min="15875" max="15875" width="7.7109375" style="63" customWidth="1"/>
    <col min="15876" max="15876" width="7.28515625" style="63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5.71093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8" style="63" customWidth="1"/>
    <col min="16131" max="16131" width="7.7109375" style="63" customWidth="1"/>
    <col min="16132" max="16132" width="7.28515625" style="63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5.71093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23</v>
      </c>
      <c r="G8" s="53"/>
      <c r="H8" s="53"/>
      <c r="I8" s="54"/>
      <c r="J8" s="53" t="s">
        <v>24</v>
      </c>
      <c r="K8" s="53"/>
      <c r="L8" s="53"/>
      <c r="M8" s="54"/>
      <c r="N8" s="53" t="s">
        <v>25</v>
      </c>
      <c r="O8" s="53"/>
      <c r="P8" s="53"/>
      <c r="Q8" s="54"/>
      <c r="R8" s="53" t="s">
        <v>27</v>
      </c>
      <c r="S8" s="53"/>
      <c r="T8" s="53"/>
      <c r="U8" s="54"/>
      <c r="V8" s="53" t="s">
        <v>28</v>
      </c>
      <c r="W8" s="53"/>
      <c r="X8" s="53"/>
      <c r="Y8" s="54"/>
      <c r="Z8" s="53" t="s">
        <v>29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93">
        <f>SUM(B13:B39)</f>
        <v>441796</v>
      </c>
      <c r="C11" s="93">
        <f>SUM(C13:C39)</f>
        <v>225435</v>
      </c>
      <c r="D11" s="93">
        <f>SUM(D13:D39)</f>
        <v>216361</v>
      </c>
      <c r="E11" s="93"/>
      <c r="F11" s="93">
        <f>SUM(F13:F39)</f>
        <v>80768</v>
      </c>
      <c r="G11" s="93">
        <f>SUM(G13:G39)</f>
        <v>41304</v>
      </c>
      <c r="H11" s="93">
        <f>SUM(H13:H39)</f>
        <v>39464</v>
      </c>
      <c r="I11" s="93"/>
      <c r="J11" s="93">
        <f>SUM(J13:J39)</f>
        <v>74483</v>
      </c>
      <c r="K11" s="93">
        <f>SUM(K13:K39)</f>
        <v>37669</v>
      </c>
      <c r="L11" s="93">
        <f>SUM(L13:L39)</f>
        <v>36814</v>
      </c>
      <c r="M11" s="93"/>
      <c r="N11" s="93">
        <f>SUM(N13:N39)</f>
        <v>69956</v>
      </c>
      <c r="O11" s="93">
        <f>SUM(O13:O39)</f>
        <v>35772</v>
      </c>
      <c r="P11" s="93">
        <f>SUM(P13:P39)</f>
        <v>34184</v>
      </c>
      <c r="Q11" s="93"/>
      <c r="R11" s="93">
        <f>SUM(R13:R39)</f>
        <v>71983</v>
      </c>
      <c r="S11" s="93">
        <f>SUM(S13:S39)</f>
        <v>36781</v>
      </c>
      <c r="T11" s="93">
        <f>SUM(T13:T39)</f>
        <v>35202</v>
      </c>
      <c r="U11" s="93"/>
      <c r="V11" s="93">
        <f>SUM(V13:V39)</f>
        <v>72906</v>
      </c>
      <c r="W11" s="93">
        <f>SUM(W13:W39)</f>
        <v>37160</v>
      </c>
      <c r="X11" s="93">
        <f>SUM(X13:X39)</f>
        <v>35746</v>
      </c>
      <c r="Y11" s="93"/>
      <c r="Z11" s="93">
        <f>SUM(Z13:Z39)</f>
        <v>71700</v>
      </c>
      <c r="AA11" s="93">
        <f>SUM(AA13:AA39)</f>
        <v>36749</v>
      </c>
      <c r="AB11" s="93">
        <f>SUM(AB13:AB39)</f>
        <v>34951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27591</v>
      </c>
      <c r="C13" s="73">
        <v>14044</v>
      </c>
      <c r="D13" s="73">
        <v>13547</v>
      </c>
      <c r="E13" s="73"/>
      <c r="F13" s="73">
        <v>5099</v>
      </c>
      <c r="G13" s="73">
        <v>2577</v>
      </c>
      <c r="H13" s="73">
        <v>2522</v>
      </c>
      <c r="I13" s="73"/>
      <c r="J13" s="73">
        <v>4471</v>
      </c>
      <c r="K13" s="73">
        <v>2241</v>
      </c>
      <c r="L13" s="73">
        <v>2230</v>
      </c>
      <c r="M13" s="73"/>
      <c r="N13" s="73">
        <v>4414</v>
      </c>
      <c r="O13" s="73">
        <v>2237</v>
      </c>
      <c r="P13" s="73">
        <v>2177</v>
      </c>
      <c r="Q13" s="73"/>
      <c r="R13" s="73">
        <v>4472</v>
      </c>
      <c r="S13" s="73">
        <v>2279</v>
      </c>
      <c r="T13" s="73">
        <v>2193</v>
      </c>
      <c r="U13" s="73"/>
      <c r="V13" s="73">
        <v>4607</v>
      </c>
      <c r="W13" s="73">
        <v>2385</v>
      </c>
      <c r="X13" s="73">
        <v>2222</v>
      </c>
      <c r="Y13" s="73"/>
      <c r="Z13" s="73">
        <v>4528</v>
      </c>
      <c r="AA13" s="73">
        <v>2325</v>
      </c>
      <c r="AB13" s="73">
        <v>2203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27139</v>
      </c>
      <c r="C14" s="73">
        <v>13691</v>
      </c>
      <c r="D14" s="73">
        <v>13448</v>
      </c>
      <c r="E14" s="73"/>
      <c r="F14" s="73">
        <v>4878</v>
      </c>
      <c r="G14" s="73">
        <v>2452</v>
      </c>
      <c r="H14" s="73">
        <v>2426</v>
      </c>
      <c r="I14" s="73"/>
      <c r="J14" s="73">
        <v>4482</v>
      </c>
      <c r="K14" s="73">
        <v>2224</v>
      </c>
      <c r="L14" s="73">
        <v>2258</v>
      </c>
      <c r="M14" s="73"/>
      <c r="N14" s="73">
        <v>4337</v>
      </c>
      <c r="O14" s="73">
        <v>2213</v>
      </c>
      <c r="P14" s="73">
        <v>2124</v>
      </c>
      <c r="Q14" s="73"/>
      <c r="R14" s="73">
        <v>4417</v>
      </c>
      <c r="S14" s="73">
        <v>2193</v>
      </c>
      <c r="T14" s="73">
        <v>2224</v>
      </c>
      <c r="U14" s="73"/>
      <c r="V14" s="73">
        <v>4515</v>
      </c>
      <c r="W14" s="73">
        <v>2320</v>
      </c>
      <c r="X14" s="73">
        <v>2195</v>
      </c>
      <c r="Y14" s="73"/>
      <c r="Z14" s="73">
        <v>4510</v>
      </c>
      <c r="AA14" s="73">
        <v>2289</v>
      </c>
      <c r="AB14" s="73">
        <v>2221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23348</v>
      </c>
      <c r="C15" s="73">
        <v>11896</v>
      </c>
      <c r="D15" s="73">
        <v>11452</v>
      </c>
      <c r="E15" s="73"/>
      <c r="F15" s="73">
        <v>4437</v>
      </c>
      <c r="G15" s="73">
        <v>2323</v>
      </c>
      <c r="H15" s="73">
        <v>2114</v>
      </c>
      <c r="I15" s="73"/>
      <c r="J15" s="73">
        <v>3921</v>
      </c>
      <c r="K15" s="73">
        <v>2034</v>
      </c>
      <c r="L15" s="73">
        <v>1887</v>
      </c>
      <c r="M15" s="73"/>
      <c r="N15" s="73">
        <v>3685</v>
      </c>
      <c r="O15" s="73">
        <v>1854</v>
      </c>
      <c r="P15" s="73">
        <v>1831</v>
      </c>
      <c r="Q15" s="73"/>
      <c r="R15" s="73">
        <v>3773</v>
      </c>
      <c r="S15" s="73">
        <v>1896</v>
      </c>
      <c r="T15" s="73">
        <v>1877</v>
      </c>
      <c r="U15" s="73"/>
      <c r="V15" s="73">
        <v>3778</v>
      </c>
      <c r="W15" s="73">
        <v>1904</v>
      </c>
      <c r="X15" s="73">
        <v>1874</v>
      </c>
      <c r="Y15" s="73"/>
      <c r="Z15" s="73">
        <v>3754</v>
      </c>
      <c r="AA15" s="73">
        <v>1885</v>
      </c>
      <c r="AB15" s="73">
        <v>1869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25949</v>
      </c>
      <c r="C16" s="73">
        <v>13204</v>
      </c>
      <c r="D16" s="73">
        <v>12745</v>
      </c>
      <c r="E16" s="73"/>
      <c r="F16" s="73">
        <v>4845</v>
      </c>
      <c r="G16" s="73">
        <v>2474</v>
      </c>
      <c r="H16" s="73">
        <v>2371</v>
      </c>
      <c r="I16" s="73"/>
      <c r="J16" s="73">
        <v>4364</v>
      </c>
      <c r="K16" s="73">
        <v>2186</v>
      </c>
      <c r="L16" s="73">
        <v>2178</v>
      </c>
      <c r="M16" s="73"/>
      <c r="N16" s="73">
        <v>4125</v>
      </c>
      <c r="O16" s="73">
        <v>2066</v>
      </c>
      <c r="P16" s="73">
        <v>2059</v>
      </c>
      <c r="Q16" s="73"/>
      <c r="R16" s="73">
        <v>4187</v>
      </c>
      <c r="S16" s="73">
        <v>2126</v>
      </c>
      <c r="T16" s="73">
        <v>2061</v>
      </c>
      <c r="U16" s="73"/>
      <c r="V16" s="73">
        <v>4166</v>
      </c>
      <c r="W16" s="73">
        <v>2193</v>
      </c>
      <c r="X16" s="73">
        <v>1973</v>
      </c>
      <c r="Y16" s="73"/>
      <c r="Z16" s="73">
        <v>4262</v>
      </c>
      <c r="AA16" s="73">
        <v>2159</v>
      </c>
      <c r="AB16" s="73">
        <v>2103</v>
      </c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6130</v>
      </c>
      <c r="C17" s="73">
        <v>3202</v>
      </c>
      <c r="D17" s="73">
        <v>2928</v>
      </c>
      <c r="E17" s="73"/>
      <c r="F17" s="73">
        <v>1074</v>
      </c>
      <c r="G17" s="73">
        <v>557</v>
      </c>
      <c r="H17" s="73">
        <v>517</v>
      </c>
      <c r="I17" s="73"/>
      <c r="J17" s="73">
        <v>1045</v>
      </c>
      <c r="K17" s="73">
        <v>509</v>
      </c>
      <c r="L17" s="73">
        <v>536</v>
      </c>
      <c r="M17" s="73"/>
      <c r="N17" s="73">
        <v>966</v>
      </c>
      <c r="O17" s="73">
        <v>507</v>
      </c>
      <c r="P17" s="73">
        <v>459</v>
      </c>
      <c r="Q17" s="73"/>
      <c r="R17" s="73">
        <v>972</v>
      </c>
      <c r="S17" s="73">
        <v>522</v>
      </c>
      <c r="T17" s="73">
        <v>450</v>
      </c>
      <c r="U17" s="73"/>
      <c r="V17" s="73">
        <v>1076</v>
      </c>
      <c r="W17" s="73">
        <v>574</v>
      </c>
      <c r="X17" s="73">
        <v>502</v>
      </c>
      <c r="Y17" s="73"/>
      <c r="Z17" s="73">
        <v>997</v>
      </c>
      <c r="AA17" s="73">
        <v>533</v>
      </c>
      <c r="AB17" s="73">
        <v>464</v>
      </c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14943</v>
      </c>
      <c r="C18" s="73">
        <v>7606</v>
      </c>
      <c r="D18" s="73">
        <v>7337</v>
      </c>
      <c r="E18" s="73"/>
      <c r="F18" s="73">
        <v>2657</v>
      </c>
      <c r="G18" s="73">
        <v>1387</v>
      </c>
      <c r="H18" s="73">
        <v>1270</v>
      </c>
      <c r="I18" s="73"/>
      <c r="J18" s="73">
        <v>2515</v>
      </c>
      <c r="K18" s="73">
        <v>1249</v>
      </c>
      <c r="L18" s="73">
        <v>1266</v>
      </c>
      <c r="M18" s="73"/>
      <c r="N18" s="73">
        <v>2376</v>
      </c>
      <c r="O18" s="73">
        <v>1174</v>
      </c>
      <c r="P18" s="73">
        <v>1202</v>
      </c>
      <c r="Q18" s="73"/>
      <c r="R18" s="73">
        <v>2484</v>
      </c>
      <c r="S18" s="73">
        <v>1287</v>
      </c>
      <c r="T18" s="73">
        <v>1197</v>
      </c>
      <c r="U18" s="73"/>
      <c r="V18" s="73">
        <v>2403</v>
      </c>
      <c r="W18" s="73">
        <v>1208</v>
      </c>
      <c r="X18" s="73">
        <v>1195</v>
      </c>
      <c r="Y18" s="73"/>
      <c r="Z18" s="73">
        <v>2508</v>
      </c>
      <c r="AA18" s="73">
        <v>1301</v>
      </c>
      <c r="AB18" s="73">
        <v>1207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89</v>
      </c>
      <c r="B19" s="73">
        <v>3609</v>
      </c>
      <c r="C19" s="73">
        <v>1846</v>
      </c>
      <c r="D19" s="73">
        <v>1763</v>
      </c>
      <c r="E19" s="73"/>
      <c r="F19" s="73">
        <v>675</v>
      </c>
      <c r="G19" s="73">
        <v>333</v>
      </c>
      <c r="H19" s="73">
        <v>342</v>
      </c>
      <c r="I19" s="73"/>
      <c r="J19" s="73">
        <v>600</v>
      </c>
      <c r="K19" s="73">
        <v>285</v>
      </c>
      <c r="L19" s="73">
        <v>315</v>
      </c>
      <c r="M19" s="73"/>
      <c r="N19" s="73">
        <v>551</v>
      </c>
      <c r="O19" s="73">
        <v>290</v>
      </c>
      <c r="P19" s="73">
        <v>261</v>
      </c>
      <c r="Q19" s="73"/>
      <c r="R19" s="73">
        <v>630</v>
      </c>
      <c r="S19" s="73">
        <v>328</v>
      </c>
      <c r="T19" s="73">
        <v>302</v>
      </c>
      <c r="U19" s="73"/>
      <c r="V19" s="73">
        <v>581</v>
      </c>
      <c r="W19" s="73">
        <v>289</v>
      </c>
      <c r="X19" s="73">
        <v>292</v>
      </c>
      <c r="Y19" s="73"/>
      <c r="Z19" s="73">
        <v>572</v>
      </c>
      <c r="AA19" s="73">
        <v>321</v>
      </c>
      <c r="AB19" s="73">
        <v>251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90</v>
      </c>
      <c r="B20" s="73">
        <v>39954</v>
      </c>
      <c r="C20" s="73">
        <v>20470</v>
      </c>
      <c r="D20" s="73">
        <v>19484</v>
      </c>
      <c r="E20" s="73"/>
      <c r="F20" s="73">
        <v>7290</v>
      </c>
      <c r="G20" s="73">
        <v>3795</v>
      </c>
      <c r="H20" s="73">
        <v>3495</v>
      </c>
      <c r="I20" s="73"/>
      <c r="J20" s="73">
        <v>6584</v>
      </c>
      <c r="K20" s="73">
        <v>3335</v>
      </c>
      <c r="L20" s="73">
        <v>3249</v>
      </c>
      <c r="M20" s="73"/>
      <c r="N20" s="73">
        <v>6476</v>
      </c>
      <c r="O20" s="73">
        <v>3347</v>
      </c>
      <c r="P20" s="73">
        <v>3129</v>
      </c>
      <c r="Q20" s="73"/>
      <c r="R20" s="73">
        <v>6524</v>
      </c>
      <c r="S20" s="73">
        <v>3333</v>
      </c>
      <c r="T20" s="73">
        <v>3191</v>
      </c>
      <c r="U20" s="73"/>
      <c r="V20" s="73">
        <v>6667</v>
      </c>
      <c r="W20" s="73">
        <v>3377</v>
      </c>
      <c r="X20" s="73">
        <v>3290</v>
      </c>
      <c r="Y20" s="73"/>
      <c r="Z20" s="73">
        <v>6413</v>
      </c>
      <c r="AA20" s="73">
        <v>3283</v>
      </c>
      <c r="AB20" s="73">
        <v>3130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91</v>
      </c>
      <c r="B21" s="73">
        <v>18351</v>
      </c>
      <c r="C21" s="73">
        <v>9371</v>
      </c>
      <c r="D21" s="73">
        <v>8980</v>
      </c>
      <c r="E21" s="73"/>
      <c r="F21" s="73">
        <v>3263</v>
      </c>
      <c r="G21" s="73">
        <v>1634</v>
      </c>
      <c r="H21" s="73">
        <v>1629</v>
      </c>
      <c r="I21" s="73"/>
      <c r="J21" s="73">
        <v>3083</v>
      </c>
      <c r="K21" s="73">
        <v>1552</v>
      </c>
      <c r="L21" s="73">
        <v>1531</v>
      </c>
      <c r="M21" s="73"/>
      <c r="N21" s="73">
        <v>2897</v>
      </c>
      <c r="O21" s="73">
        <v>1502</v>
      </c>
      <c r="P21" s="73">
        <v>1395</v>
      </c>
      <c r="Q21" s="73"/>
      <c r="R21" s="73">
        <v>3020</v>
      </c>
      <c r="S21" s="73">
        <v>1568</v>
      </c>
      <c r="T21" s="73">
        <v>1452</v>
      </c>
      <c r="U21" s="73"/>
      <c r="V21" s="73">
        <v>3124</v>
      </c>
      <c r="W21" s="73">
        <v>1591</v>
      </c>
      <c r="X21" s="73">
        <v>1533</v>
      </c>
      <c r="Y21" s="73"/>
      <c r="Z21" s="73">
        <v>2964</v>
      </c>
      <c r="AA21" s="73">
        <v>1524</v>
      </c>
      <c r="AB21" s="73">
        <v>1440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92</v>
      </c>
      <c r="B22" s="73">
        <v>25940</v>
      </c>
      <c r="C22" s="73">
        <v>13304</v>
      </c>
      <c r="D22" s="73">
        <v>12636</v>
      </c>
      <c r="E22" s="73"/>
      <c r="F22" s="73">
        <v>4808</v>
      </c>
      <c r="G22" s="73">
        <v>2477</v>
      </c>
      <c r="H22" s="73">
        <v>2331</v>
      </c>
      <c r="I22" s="73"/>
      <c r="J22" s="73">
        <v>4536</v>
      </c>
      <c r="K22" s="73">
        <v>2291</v>
      </c>
      <c r="L22" s="73">
        <v>2245</v>
      </c>
      <c r="M22" s="73"/>
      <c r="N22" s="73">
        <v>4178</v>
      </c>
      <c r="O22" s="73">
        <v>2171</v>
      </c>
      <c r="P22" s="73">
        <v>2007</v>
      </c>
      <c r="Q22" s="73"/>
      <c r="R22" s="73">
        <v>4163</v>
      </c>
      <c r="S22" s="73">
        <v>2139</v>
      </c>
      <c r="T22" s="73">
        <v>2024</v>
      </c>
      <c r="U22" s="73"/>
      <c r="V22" s="73">
        <v>4086</v>
      </c>
      <c r="W22" s="73">
        <v>2081</v>
      </c>
      <c r="X22" s="73">
        <v>2005</v>
      </c>
      <c r="Y22" s="73"/>
      <c r="Z22" s="73">
        <v>4169</v>
      </c>
      <c r="AA22" s="73">
        <v>2145</v>
      </c>
      <c r="AB22" s="73">
        <v>2024</v>
      </c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93</v>
      </c>
      <c r="B23" s="73">
        <v>8438</v>
      </c>
      <c r="C23" s="73">
        <v>4353</v>
      </c>
      <c r="D23" s="73">
        <v>4085</v>
      </c>
      <c r="E23" s="73"/>
      <c r="F23" s="73">
        <v>1522</v>
      </c>
      <c r="G23" s="73">
        <v>811</v>
      </c>
      <c r="H23" s="73">
        <v>711</v>
      </c>
      <c r="I23" s="73"/>
      <c r="J23" s="73">
        <v>1387</v>
      </c>
      <c r="K23" s="73">
        <v>685</v>
      </c>
      <c r="L23" s="73">
        <v>702</v>
      </c>
      <c r="M23" s="73"/>
      <c r="N23" s="73">
        <v>1307</v>
      </c>
      <c r="O23" s="73">
        <v>681</v>
      </c>
      <c r="P23" s="73">
        <v>626</v>
      </c>
      <c r="Q23" s="73"/>
      <c r="R23" s="73">
        <v>1489</v>
      </c>
      <c r="S23" s="73">
        <v>791</v>
      </c>
      <c r="T23" s="73">
        <v>698</v>
      </c>
      <c r="U23" s="73"/>
      <c r="V23" s="73">
        <v>1429</v>
      </c>
      <c r="W23" s="73">
        <v>698</v>
      </c>
      <c r="X23" s="73">
        <v>731</v>
      </c>
      <c r="Y23" s="73"/>
      <c r="Z23" s="73">
        <v>1304</v>
      </c>
      <c r="AA23" s="73">
        <v>687</v>
      </c>
      <c r="AB23" s="73">
        <v>617</v>
      </c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99" t="s">
        <v>94</v>
      </c>
      <c r="B24" s="73">
        <v>36665</v>
      </c>
      <c r="C24" s="73">
        <v>18839</v>
      </c>
      <c r="D24" s="73">
        <v>17826</v>
      </c>
      <c r="E24" s="73"/>
      <c r="F24" s="73">
        <v>6877</v>
      </c>
      <c r="G24" s="73">
        <v>3521</v>
      </c>
      <c r="H24" s="73">
        <v>3356</v>
      </c>
      <c r="I24" s="73"/>
      <c r="J24" s="73">
        <v>5894</v>
      </c>
      <c r="K24" s="73">
        <v>3066</v>
      </c>
      <c r="L24" s="73">
        <v>2828</v>
      </c>
      <c r="M24" s="73"/>
      <c r="N24" s="73">
        <v>5872</v>
      </c>
      <c r="O24" s="73">
        <v>3074</v>
      </c>
      <c r="P24" s="73">
        <v>2798</v>
      </c>
      <c r="Q24" s="73"/>
      <c r="R24" s="73">
        <v>5891</v>
      </c>
      <c r="S24" s="73">
        <v>3032</v>
      </c>
      <c r="T24" s="73">
        <v>2859</v>
      </c>
      <c r="U24" s="73"/>
      <c r="V24" s="73">
        <v>6041</v>
      </c>
      <c r="W24" s="73">
        <v>3026</v>
      </c>
      <c r="X24" s="73">
        <v>3015</v>
      </c>
      <c r="Y24" s="73"/>
      <c r="Z24" s="73">
        <v>6090</v>
      </c>
      <c r="AA24" s="73">
        <v>3120</v>
      </c>
      <c r="AB24" s="73">
        <v>2970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95</v>
      </c>
      <c r="B25" s="73">
        <v>9259</v>
      </c>
      <c r="C25" s="73">
        <v>4630</v>
      </c>
      <c r="D25" s="73">
        <v>4629</v>
      </c>
      <c r="E25" s="73"/>
      <c r="F25" s="73">
        <v>1711</v>
      </c>
      <c r="G25" s="73">
        <v>870</v>
      </c>
      <c r="H25" s="73">
        <v>841</v>
      </c>
      <c r="I25" s="73"/>
      <c r="J25" s="73">
        <v>1526</v>
      </c>
      <c r="K25" s="73">
        <v>767</v>
      </c>
      <c r="L25" s="73">
        <v>759</v>
      </c>
      <c r="M25" s="73"/>
      <c r="N25" s="73">
        <v>1478</v>
      </c>
      <c r="O25" s="73">
        <v>755</v>
      </c>
      <c r="P25" s="73">
        <v>723</v>
      </c>
      <c r="Q25" s="73"/>
      <c r="R25" s="73">
        <v>1491</v>
      </c>
      <c r="S25" s="73">
        <v>734</v>
      </c>
      <c r="T25" s="73">
        <v>757</v>
      </c>
      <c r="U25" s="73"/>
      <c r="V25" s="73">
        <v>1523</v>
      </c>
      <c r="W25" s="73">
        <v>762</v>
      </c>
      <c r="X25" s="73">
        <v>761</v>
      </c>
      <c r="Y25" s="73"/>
      <c r="Z25" s="73">
        <v>1530</v>
      </c>
      <c r="AA25" s="73">
        <v>742</v>
      </c>
      <c r="AB25" s="73">
        <v>788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96</v>
      </c>
      <c r="B26" s="73">
        <v>32589</v>
      </c>
      <c r="C26" s="73">
        <v>16392</v>
      </c>
      <c r="D26" s="73">
        <v>16197</v>
      </c>
      <c r="E26" s="73"/>
      <c r="F26" s="73">
        <v>5983</v>
      </c>
      <c r="G26" s="73">
        <v>2998</v>
      </c>
      <c r="H26" s="73">
        <v>2985</v>
      </c>
      <c r="I26" s="73"/>
      <c r="J26" s="73">
        <v>5390</v>
      </c>
      <c r="K26" s="73">
        <v>2736</v>
      </c>
      <c r="L26" s="73">
        <v>2654</v>
      </c>
      <c r="M26" s="73"/>
      <c r="N26" s="73">
        <v>5124</v>
      </c>
      <c r="O26" s="73">
        <v>2556</v>
      </c>
      <c r="P26" s="73">
        <v>2568</v>
      </c>
      <c r="Q26" s="73"/>
      <c r="R26" s="73">
        <v>5475</v>
      </c>
      <c r="S26" s="73">
        <v>2731</v>
      </c>
      <c r="T26" s="73">
        <v>2744</v>
      </c>
      <c r="U26" s="73"/>
      <c r="V26" s="73">
        <v>5328</v>
      </c>
      <c r="W26" s="73">
        <v>2690</v>
      </c>
      <c r="X26" s="73">
        <v>2638</v>
      </c>
      <c r="Y26" s="73"/>
      <c r="Z26" s="73">
        <v>5289</v>
      </c>
      <c r="AA26" s="73">
        <v>2681</v>
      </c>
      <c r="AB26" s="73">
        <v>2608</v>
      </c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97</v>
      </c>
      <c r="B27" s="73">
        <v>7995</v>
      </c>
      <c r="C27" s="73">
        <v>4017</v>
      </c>
      <c r="D27" s="73">
        <v>3978</v>
      </c>
      <c r="E27" s="73"/>
      <c r="F27" s="73">
        <v>1440</v>
      </c>
      <c r="G27" s="73">
        <v>749</v>
      </c>
      <c r="H27" s="73">
        <v>691</v>
      </c>
      <c r="I27" s="73"/>
      <c r="J27" s="73">
        <v>1394</v>
      </c>
      <c r="K27" s="73">
        <v>669</v>
      </c>
      <c r="L27" s="73">
        <v>725</v>
      </c>
      <c r="M27" s="73"/>
      <c r="N27" s="73">
        <v>1276</v>
      </c>
      <c r="O27" s="73">
        <v>653</v>
      </c>
      <c r="P27" s="73">
        <v>623</v>
      </c>
      <c r="Q27" s="73"/>
      <c r="R27" s="73">
        <v>1279</v>
      </c>
      <c r="S27" s="73">
        <v>651</v>
      </c>
      <c r="T27" s="73">
        <v>628</v>
      </c>
      <c r="U27" s="73"/>
      <c r="V27" s="73">
        <v>1290</v>
      </c>
      <c r="W27" s="73">
        <v>645</v>
      </c>
      <c r="X27" s="73">
        <v>645</v>
      </c>
      <c r="Y27" s="73"/>
      <c r="Z27" s="73">
        <v>1316</v>
      </c>
      <c r="AA27" s="73">
        <v>650</v>
      </c>
      <c r="AB27" s="73">
        <v>666</v>
      </c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98</v>
      </c>
      <c r="B28" s="73">
        <v>12804</v>
      </c>
      <c r="C28" s="73">
        <v>6527</v>
      </c>
      <c r="D28" s="73">
        <v>6277</v>
      </c>
      <c r="E28" s="73"/>
      <c r="F28" s="73">
        <v>2270</v>
      </c>
      <c r="G28" s="73">
        <v>1160</v>
      </c>
      <c r="H28" s="73">
        <v>1110</v>
      </c>
      <c r="I28" s="73"/>
      <c r="J28" s="73">
        <v>2197</v>
      </c>
      <c r="K28" s="73">
        <v>1115</v>
      </c>
      <c r="L28" s="73">
        <v>1082</v>
      </c>
      <c r="M28" s="73"/>
      <c r="N28" s="73">
        <v>1955</v>
      </c>
      <c r="O28" s="73">
        <v>1012</v>
      </c>
      <c r="P28" s="73">
        <v>943</v>
      </c>
      <c r="Q28" s="73"/>
      <c r="R28" s="73">
        <v>2116</v>
      </c>
      <c r="S28" s="73">
        <v>1114</v>
      </c>
      <c r="T28" s="73">
        <v>1002</v>
      </c>
      <c r="U28" s="73"/>
      <c r="V28" s="73">
        <v>2138</v>
      </c>
      <c r="W28" s="73">
        <v>1085</v>
      </c>
      <c r="X28" s="73">
        <v>1053</v>
      </c>
      <c r="Y28" s="73"/>
      <c r="Z28" s="73">
        <v>2128</v>
      </c>
      <c r="AA28" s="73">
        <v>1041</v>
      </c>
      <c r="AB28" s="73">
        <v>1087</v>
      </c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x14ac:dyDescent="0.2">
      <c r="A29" s="62" t="s">
        <v>99</v>
      </c>
      <c r="B29" s="73">
        <v>7329</v>
      </c>
      <c r="C29" s="73">
        <v>3758</v>
      </c>
      <c r="D29" s="73">
        <v>3571</v>
      </c>
      <c r="E29" s="73"/>
      <c r="F29" s="73">
        <v>1247</v>
      </c>
      <c r="G29" s="73">
        <v>603</v>
      </c>
      <c r="H29" s="73">
        <v>644</v>
      </c>
      <c r="I29" s="73"/>
      <c r="J29" s="73">
        <v>1327</v>
      </c>
      <c r="K29" s="73">
        <v>696</v>
      </c>
      <c r="L29" s="73">
        <v>631</v>
      </c>
      <c r="M29" s="73"/>
      <c r="N29" s="73">
        <v>1150</v>
      </c>
      <c r="O29" s="73">
        <v>585</v>
      </c>
      <c r="P29" s="73">
        <v>565</v>
      </c>
      <c r="Q29" s="73"/>
      <c r="R29" s="73">
        <v>1199</v>
      </c>
      <c r="S29" s="73">
        <v>629</v>
      </c>
      <c r="T29" s="73">
        <v>570</v>
      </c>
      <c r="U29" s="73"/>
      <c r="V29" s="73">
        <v>1250</v>
      </c>
      <c r="W29" s="73">
        <v>631</v>
      </c>
      <c r="X29" s="73">
        <v>619</v>
      </c>
      <c r="Y29" s="73"/>
      <c r="Z29" s="73">
        <v>1156</v>
      </c>
      <c r="AA29" s="73">
        <v>614</v>
      </c>
      <c r="AB29" s="73">
        <v>542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100</v>
      </c>
      <c r="B30" s="73">
        <v>10798</v>
      </c>
      <c r="C30" s="73">
        <v>5550</v>
      </c>
      <c r="D30" s="73">
        <v>5248</v>
      </c>
      <c r="E30" s="73"/>
      <c r="F30" s="73">
        <v>1836</v>
      </c>
      <c r="G30" s="73">
        <v>954</v>
      </c>
      <c r="H30" s="73">
        <v>882</v>
      </c>
      <c r="I30" s="73"/>
      <c r="J30" s="73">
        <v>1893</v>
      </c>
      <c r="K30" s="73">
        <v>937</v>
      </c>
      <c r="L30" s="73">
        <v>956</v>
      </c>
      <c r="M30" s="73"/>
      <c r="N30" s="73">
        <v>1671</v>
      </c>
      <c r="O30" s="73">
        <v>857</v>
      </c>
      <c r="P30" s="73">
        <v>814</v>
      </c>
      <c r="Q30" s="73"/>
      <c r="R30" s="73">
        <v>1773</v>
      </c>
      <c r="S30" s="73">
        <v>936</v>
      </c>
      <c r="T30" s="73">
        <v>837</v>
      </c>
      <c r="U30" s="73"/>
      <c r="V30" s="73">
        <v>1807</v>
      </c>
      <c r="W30" s="73">
        <v>925</v>
      </c>
      <c r="X30" s="73">
        <v>882</v>
      </c>
      <c r="Y30" s="73"/>
      <c r="Z30" s="73">
        <v>1818</v>
      </c>
      <c r="AA30" s="73">
        <v>941</v>
      </c>
      <c r="AB30" s="73">
        <v>877</v>
      </c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101</v>
      </c>
      <c r="B31" s="73">
        <v>6772</v>
      </c>
      <c r="C31" s="73">
        <v>3442</v>
      </c>
      <c r="D31" s="73">
        <v>3330</v>
      </c>
      <c r="E31" s="73"/>
      <c r="F31" s="73">
        <v>1230</v>
      </c>
      <c r="G31" s="73">
        <v>615</v>
      </c>
      <c r="H31" s="73">
        <v>615</v>
      </c>
      <c r="I31" s="73"/>
      <c r="J31" s="73">
        <v>1148</v>
      </c>
      <c r="K31" s="73">
        <v>564</v>
      </c>
      <c r="L31" s="73">
        <v>584</v>
      </c>
      <c r="M31" s="73"/>
      <c r="N31" s="73">
        <v>1043</v>
      </c>
      <c r="O31" s="73">
        <v>536</v>
      </c>
      <c r="P31" s="73">
        <v>507</v>
      </c>
      <c r="Q31" s="73"/>
      <c r="R31" s="73">
        <v>1132</v>
      </c>
      <c r="S31" s="73">
        <v>575</v>
      </c>
      <c r="T31" s="73">
        <v>557</v>
      </c>
      <c r="U31" s="73"/>
      <c r="V31" s="73">
        <v>1140</v>
      </c>
      <c r="W31" s="73">
        <v>583</v>
      </c>
      <c r="X31" s="73">
        <v>557</v>
      </c>
      <c r="Y31" s="73"/>
      <c r="Z31" s="73">
        <v>1079</v>
      </c>
      <c r="AA31" s="73">
        <v>569</v>
      </c>
      <c r="AB31" s="73">
        <v>510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102</v>
      </c>
      <c r="B32" s="73">
        <v>14106</v>
      </c>
      <c r="C32" s="73">
        <v>7193</v>
      </c>
      <c r="D32" s="73">
        <v>6913</v>
      </c>
      <c r="E32" s="73"/>
      <c r="F32" s="73">
        <v>2514</v>
      </c>
      <c r="G32" s="73">
        <v>1323</v>
      </c>
      <c r="H32" s="73">
        <v>1191</v>
      </c>
      <c r="I32" s="73"/>
      <c r="J32" s="73">
        <v>2349</v>
      </c>
      <c r="K32" s="73">
        <v>1202</v>
      </c>
      <c r="L32" s="73">
        <v>1147</v>
      </c>
      <c r="M32" s="73"/>
      <c r="N32" s="73">
        <v>2193</v>
      </c>
      <c r="O32" s="73">
        <v>1090</v>
      </c>
      <c r="P32" s="73">
        <v>1103</v>
      </c>
      <c r="Q32" s="73"/>
      <c r="R32" s="73">
        <v>2341</v>
      </c>
      <c r="S32" s="73">
        <v>1167</v>
      </c>
      <c r="T32" s="73">
        <v>1174</v>
      </c>
      <c r="U32" s="73"/>
      <c r="V32" s="73">
        <v>2493</v>
      </c>
      <c r="W32" s="73">
        <v>1267</v>
      </c>
      <c r="X32" s="73">
        <v>1226</v>
      </c>
      <c r="Y32" s="73"/>
      <c r="Z32" s="73">
        <v>2216</v>
      </c>
      <c r="AA32" s="73">
        <v>1144</v>
      </c>
      <c r="AB32" s="73">
        <v>1072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103</v>
      </c>
      <c r="B33" s="73">
        <v>14018</v>
      </c>
      <c r="C33" s="73">
        <v>7222</v>
      </c>
      <c r="D33" s="73">
        <v>6796</v>
      </c>
      <c r="E33" s="73"/>
      <c r="F33" s="73">
        <v>2589</v>
      </c>
      <c r="G33" s="73">
        <v>1316</v>
      </c>
      <c r="H33" s="73">
        <v>1273</v>
      </c>
      <c r="I33" s="73"/>
      <c r="J33" s="73">
        <v>2443</v>
      </c>
      <c r="K33" s="73">
        <v>1231</v>
      </c>
      <c r="L33" s="73">
        <v>1212</v>
      </c>
      <c r="M33" s="73"/>
      <c r="N33" s="73">
        <v>2141</v>
      </c>
      <c r="O33" s="73">
        <v>1128</v>
      </c>
      <c r="P33" s="73">
        <v>1013</v>
      </c>
      <c r="Q33" s="73"/>
      <c r="R33" s="73">
        <v>2256</v>
      </c>
      <c r="S33" s="73">
        <v>1163</v>
      </c>
      <c r="T33" s="73">
        <v>1093</v>
      </c>
      <c r="U33" s="73"/>
      <c r="V33" s="73">
        <v>2380</v>
      </c>
      <c r="W33" s="73">
        <v>1222</v>
      </c>
      <c r="X33" s="73">
        <v>1158</v>
      </c>
      <c r="Y33" s="73"/>
      <c r="Z33" s="73">
        <v>2209</v>
      </c>
      <c r="AA33" s="73">
        <v>1162</v>
      </c>
      <c r="AB33" s="73">
        <v>1047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104</v>
      </c>
      <c r="B34" s="73">
        <v>7658</v>
      </c>
      <c r="C34" s="73">
        <v>3961</v>
      </c>
      <c r="D34" s="73">
        <v>3697</v>
      </c>
      <c r="E34" s="73"/>
      <c r="F34" s="73">
        <v>1378</v>
      </c>
      <c r="G34" s="73">
        <v>711</v>
      </c>
      <c r="H34" s="73">
        <v>667</v>
      </c>
      <c r="I34" s="73"/>
      <c r="J34" s="73">
        <v>1331</v>
      </c>
      <c r="K34" s="73">
        <v>691</v>
      </c>
      <c r="L34" s="73">
        <v>640</v>
      </c>
      <c r="M34" s="73"/>
      <c r="N34" s="73">
        <v>1167</v>
      </c>
      <c r="O34" s="73">
        <v>578</v>
      </c>
      <c r="P34" s="73">
        <v>589</v>
      </c>
      <c r="Q34" s="73"/>
      <c r="R34" s="73">
        <v>1277</v>
      </c>
      <c r="S34" s="73">
        <v>653</v>
      </c>
      <c r="T34" s="73">
        <v>624</v>
      </c>
      <c r="U34" s="73"/>
      <c r="V34" s="73">
        <v>1251</v>
      </c>
      <c r="W34" s="73">
        <v>659</v>
      </c>
      <c r="X34" s="73">
        <v>592</v>
      </c>
      <c r="Y34" s="73"/>
      <c r="Z34" s="73">
        <v>1254</v>
      </c>
      <c r="AA34" s="73">
        <v>669</v>
      </c>
      <c r="AB34" s="73">
        <v>585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105</v>
      </c>
      <c r="B35" s="73">
        <v>8579</v>
      </c>
      <c r="C35" s="73">
        <v>4421</v>
      </c>
      <c r="D35" s="73">
        <v>4158</v>
      </c>
      <c r="E35" s="73"/>
      <c r="F35" s="73">
        <v>1573</v>
      </c>
      <c r="G35" s="73">
        <v>816</v>
      </c>
      <c r="H35" s="73">
        <v>757</v>
      </c>
      <c r="I35" s="73"/>
      <c r="J35" s="73">
        <v>1566</v>
      </c>
      <c r="K35" s="73">
        <v>800</v>
      </c>
      <c r="L35" s="73">
        <v>766</v>
      </c>
      <c r="M35" s="73"/>
      <c r="N35" s="73">
        <v>1379</v>
      </c>
      <c r="O35" s="73">
        <v>719</v>
      </c>
      <c r="P35" s="73">
        <v>660</v>
      </c>
      <c r="Q35" s="73"/>
      <c r="R35" s="73">
        <v>1359</v>
      </c>
      <c r="S35" s="73">
        <v>695</v>
      </c>
      <c r="T35" s="73">
        <v>664</v>
      </c>
      <c r="U35" s="73"/>
      <c r="V35" s="73">
        <v>1366</v>
      </c>
      <c r="W35" s="73">
        <v>684</v>
      </c>
      <c r="X35" s="73">
        <v>682</v>
      </c>
      <c r="Y35" s="73"/>
      <c r="Z35" s="73">
        <v>1336</v>
      </c>
      <c r="AA35" s="73">
        <v>707</v>
      </c>
      <c r="AB35" s="73">
        <v>629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">
      <c r="A36" s="62" t="s">
        <v>106</v>
      </c>
      <c r="B36" s="73">
        <v>2772</v>
      </c>
      <c r="C36" s="73">
        <v>1426</v>
      </c>
      <c r="D36" s="73">
        <v>1346</v>
      </c>
      <c r="E36" s="73"/>
      <c r="F36" s="73">
        <v>501</v>
      </c>
      <c r="G36" s="73">
        <v>249</v>
      </c>
      <c r="H36" s="73">
        <v>252</v>
      </c>
      <c r="I36" s="73"/>
      <c r="J36" s="73">
        <v>453</v>
      </c>
      <c r="K36" s="73">
        <v>227</v>
      </c>
      <c r="L36" s="73">
        <v>226</v>
      </c>
      <c r="M36" s="73"/>
      <c r="N36" s="73">
        <v>384</v>
      </c>
      <c r="O36" s="73">
        <v>194</v>
      </c>
      <c r="P36" s="73">
        <v>190</v>
      </c>
      <c r="Q36" s="73"/>
      <c r="R36" s="73">
        <v>432</v>
      </c>
      <c r="S36" s="73">
        <v>217</v>
      </c>
      <c r="T36" s="73">
        <v>215</v>
      </c>
      <c r="U36" s="73"/>
      <c r="V36" s="73">
        <v>511</v>
      </c>
      <c r="W36" s="73">
        <v>275</v>
      </c>
      <c r="X36" s="73">
        <v>236</v>
      </c>
      <c r="Y36" s="73"/>
      <c r="Z36" s="73">
        <v>491</v>
      </c>
      <c r="AA36" s="73">
        <v>264</v>
      </c>
      <c r="AB36" s="73">
        <v>227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">
      <c r="A37" s="62" t="s">
        <v>107</v>
      </c>
      <c r="B37" s="73">
        <v>25315</v>
      </c>
      <c r="C37" s="73">
        <v>12982</v>
      </c>
      <c r="D37" s="73">
        <v>12333</v>
      </c>
      <c r="E37" s="73"/>
      <c r="F37" s="73">
        <v>4689</v>
      </c>
      <c r="G37" s="73">
        <v>2382</v>
      </c>
      <c r="H37" s="73">
        <v>2307</v>
      </c>
      <c r="I37" s="73"/>
      <c r="J37" s="73">
        <v>4544</v>
      </c>
      <c r="K37" s="73">
        <v>2338</v>
      </c>
      <c r="L37" s="73">
        <v>2206</v>
      </c>
      <c r="M37" s="73"/>
      <c r="N37" s="73">
        <v>3932</v>
      </c>
      <c r="O37" s="73">
        <v>1993</v>
      </c>
      <c r="P37" s="73">
        <v>1939</v>
      </c>
      <c r="Q37" s="73"/>
      <c r="R37" s="73">
        <v>4077</v>
      </c>
      <c r="S37" s="73">
        <v>2094</v>
      </c>
      <c r="T37" s="73">
        <v>1983</v>
      </c>
      <c r="U37" s="73"/>
      <c r="V37" s="73">
        <v>4069</v>
      </c>
      <c r="W37" s="73">
        <v>2124</v>
      </c>
      <c r="X37" s="73">
        <v>1945</v>
      </c>
      <c r="Y37" s="73"/>
      <c r="Z37" s="73">
        <v>4004</v>
      </c>
      <c r="AA37" s="73">
        <v>2051</v>
      </c>
      <c r="AB37" s="73">
        <v>1953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">
      <c r="A38" s="62" t="s">
        <v>108</v>
      </c>
      <c r="B38" s="73">
        <v>20456</v>
      </c>
      <c r="C38" s="73">
        <v>10366</v>
      </c>
      <c r="D38" s="73">
        <v>10090</v>
      </c>
      <c r="E38" s="73"/>
      <c r="F38" s="73">
        <v>3655</v>
      </c>
      <c r="G38" s="73">
        <v>1834</v>
      </c>
      <c r="H38" s="73">
        <v>1821</v>
      </c>
      <c r="I38" s="73"/>
      <c r="J38" s="73">
        <v>3499</v>
      </c>
      <c r="K38" s="73">
        <v>1756</v>
      </c>
      <c r="L38" s="73">
        <v>1743</v>
      </c>
      <c r="M38" s="73"/>
      <c r="N38" s="73">
        <v>3335</v>
      </c>
      <c r="O38" s="73">
        <v>1716</v>
      </c>
      <c r="P38" s="73">
        <v>1619</v>
      </c>
      <c r="Q38" s="73"/>
      <c r="R38" s="73">
        <v>3251</v>
      </c>
      <c r="S38" s="73">
        <v>1669</v>
      </c>
      <c r="T38" s="73">
        <v>1582</v>
      </c>
      <c r="U38" s="73"/>
      <c r="V38" s="73">
        <v>3394</v>
      </c>
      <c r="W38" s="73">
        <v>1710</v>
      </c>
      <c r="X38" s="73">
        <v>1684</v>
      </c>
      <c r="Y38" s="73"/>
      <c r="Z38" s="73">
        <v>3322</v>
      </c>
      <c r="AA38" s="73">
        <v>1681</v>
      </c>
      <c r="AB38" s="73">
        <v>1641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ht="13.5" thickBot="1" x14ac:dyDescent="0.25">
      <c r="A39" s="100" t="s">
        <v>109</v>
      </c>
      <c r="B39" s="73">
        <v>3289</v>
      </c>
      <c r="C39" s="73">
        <v>1722</v>
      </c>
      <c r="D39" s="73">
        <v>1567</v>
      </c>
      <c r="E39" s="73"/>
      <c r="F39" s="73">
        <v>727</v>
      </c>
      <c r="G39" s="73">
        <v>383</v>
      </c>
      <c r="H39" s="73">
        <v>344</v>
      </c>
      <c r="I39" s="73"/>
      <c r="J39" s="73">
        <v>541</v>
      </c>
      <c r="K39" s="73">
        <v>283</v>
      </c>
      <c r="L39" s="73">
        <v>258</v>
      </c>
      <c r="M39" s="73"/>
      <c r="N39" s="73">
        <v>544</v>
      </c>
      <c r="O39" s="73">
        <v>284</v>
      </c>
      <c r="P39" s="73">
        <v>260</v>
      </c>
      <c r="Q39" s="73"/>
      <c r="R39" s="73">
        <v>503</v>
      </c>
      <c r="S39" s="73">
        <v>259</v>
      </c>
      <c r="T39" s="73">
        <v>244</v>
      </c>
      <c r="U39" s="73"/>
      <c r="V39" s="73">
        <v>493</v>
      </c>
      <c r="W39" s="73">
        <v>252</v>
      </c>
      <c r="X39" s="73">
        <v>241</v>
      </c>
      <c r="Y39" s="73"/>
      <c r="Z39" s="73">
        <v>481</v>
      </c>
      <c r="AA39" s="73">
        <v>261</v>
      </c>
      <c r="AB39" s="73">
        <v>220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5">
      <c r="A41" s="225" t="s">
        <v>14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</row>
    <row r="42" spans="1:57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</row>
    <row r="44" spans="1:57" s="49" customFormat="1" ht="15" x14ac:dyDescent="0.25">
      <c r="A44" s="227" t="s">
        <v>115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9"/>
      <c r="AD44" s="217" t="s">
        <v>221</v>
      </c>
      <c r="AE44" s="217"/>
      <c r="AF44" s="9"/>
    </row>
    <row r="45" spans="1:57" s="49" customFormat="1" ht="15" x14ac:dyDescent="0.25">
      <c r="A45" s="228" t="s">
        <v>77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9"/>
      <c r="AD45" s="217"/>
      <c r="AE45" s="217"/>
      <c r="AF45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spans="1:28" s="49" customFormat="1" ht="15.75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23</v>
      </c>
      <c r="G51" s="53"/>
      <c r="H51" s="53"/>
      <c r="I51" s="54"/>
      <c r="J51" s="53" t="s">
        <v>24</v>
      </c>
      <c r="K51" s="53"/>
      <c r="L51" s="53"/>
      <c r="M51" s="54"/>
      <c r="N51" s="53" t="s">
        <v>25</v>
      </c>
      <c r="O51" s="53"/>
      <c r="P51" s="53"/>
      <c r="Q51" s="54"/>
      <c r="R51" s="53" t="s">
        <v>27</v>
      </c>
      <c r="S51" s="53"/>
      <c r="T51" s="53"/>
      <c r="U51" s="54"/>
      <c r="V51" s="53" t="s">
        <v>28</v>
      </c>
      <c r="W51" s="53"/>
      <c r="X51" s="53"/>
      <c r="Y51" s="54"/>
      <c r="Z51" s="53" t="s">
        <v>29</v>
      </c>
      <c r="AA51" s="53"/>
      <c r="AB51" s="53"/>
    </row>
    <row r="52" spans="1:28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28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28" ht="13.5" x14ac:dyDescent="0.25">
      <c r="A54" s="92" t="s">
        <v>82</v>
      </c>
      <c r="B54" s="101">
        <f>SUM(B56:B82)</f>
        <v>20285</v>
      </c>
      <c r="C54" s="101">
        <f>SUM(C56:C82)</f>
        <v>12284</v>
      </c>
      <c r="D54" s="101">
        <f>SUM(D56:D82)</f>
        <v>8001</v>
      </c>
      <c r="E54" s="101"/>
      <c r="F54" s="101">
        <f>SUM(F56:F82)</f>
        <v>645</v>
      </c>
      <c r="G54" s="101">
        <f>SUM(G56:G82)</f>
        <v>397</v>
      </c>
      <c r="H54" s="101">
        <f>SUM(H56:H82)</f>
        <v>248</v>
      </c>
      <c r="I54" s="101"/>
      <c r="J54" s="101">
        <f>SUM(J56:J82)</f>
        <v>7787</v>
      </c>
      <c r="K54" s="101">
        <f>SUM(K56:K82)</f>
        <v>4623</v>
      </c>
      <c r="L54" s="101">
        <f>SUM(L56:L82)</f>
        <v>3164</v>
      </c>
      <c r="M54" s="101"/>
      <c r="N54" s="101">
        <f>SUM(N56:N82)</f>
        <v>4559</v>
      </c>
      <c r="O54" s="101">
        <f>SUM(O56:O82)</f>
        <v>2801</v>
      </c>
      <c r="P54" s="101">
        <f>SUM(P56:P82)</f>
        <v>1758</v>
      </c>
      <c r="Q54" s="101"/>
      <c r="R54" s="101">
        <f>SUM(R56:R82)</f>
        <v>3834</v>
      </c>
      <c r="S54" s="101">
        <f>SUM(S56:S82)</f>
        <v>2344</v>
      </c>
      <c r="T54" s="101">
        <f>SUM(T56:T82)</f>
        <v>1490</v>
      </c>
      <c r="U54" s="101"/>
      <c r="V54" s="101">
        <f>SUM(V56:V82)</f>
        <v>2719</v>
      </c>
      <c r="W54" s="101">
        <f>SUM(W56:W82)</f>
        <v>1668</v>
      </c>
      <c r="X54" s="101">
        <f>SUM(X56:X82)</f>
        <v>1051</v>
      </c>
      <c r="Y54" s="101"/>
      <c r="Z54" s="101">
        <f>SUM(Z56:Z82)</f>
        <v>741</v>
      </c>
      <c r="AA54" s="101">
        <f>SUM(AA56:AA82)</f>
        <v>451</v>
      </c>
      <c r="AB54" s="101">
        <f>SUM(AB56:AB82)</f>
        <v>290</v>
      </c>
    </row>
    <row r="55" spans="1:28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 x14ac:dyDescent="0.2">
      <c r="A56" s="62" t="s">
        <v>83</v>
      </c>
      <c r="B56" s="73">
        <v>1380</v>
      </c>
      <c r="C56" s="73">
        <v>814</v>
      </c>
      <c r="D56" s="73">
        <v>566</v>
      </c>
      <c r="E56" s="73"/>
      <c r="F56" s="73">
        <v>35</v>
      </c>
      <c r="G56" s="73">
        <v>21</v>
      </c>
      <c r="H56" s="73">
        <v>14</v>
      </c>
      <c r="I56" s="73"/>
      <c r="J56" s="73">
        <v>524</v>
      </c>
      <c r="K56" s="73">
        <v>293</v>
      </c>
      <c r="L56" s="73">
        <v>231</v>
      </c>
      <c r="M56" s="73"/>
      <c r="N56" s="73">
        <v>278</v>
      </c>
      <c r="O56" s="73">
        <v>167</v>
      </c>
      <c r="P56" s="73">
        <v>111</v>
      </c>
      <c r="Q56" s="73"/>
      <c r="R56" s="73">
        <v>295</v>
      </c>
      <c r="S56" s="73">
        <v>181</v>
      </c>
      <c r="T56" s="73">
        <v>114</v>
      </c>
      <c r="U56" s="73"/>
      <c r="V56" s="73">
        <v>202</v>
      </c>
      <c r="W56" s="73">
        <v>121</v>
      </c>
      <c r="X56" s="73">
        <v>81</v>
      </c>
      <c r="Y56" s="73"/>
      <c r="Z56" s="73">
        <v>46</v>
      </c>
      <c r="AA56" s="73">
        <v>31</v>
      </c>
      <c r="AB56" s="73">
        <v>15</v>
      </c>
    </row>
    <row r="57" spans="1:28" x14ac:dyDescent="0.2">
      <c r="A57" s="62" t="s">
        <v>84</v>
      </c>
      <c r="B57" s="73">
        <v>979</v>
      </c>
      <c r="C57" s="73">
        <v>576</v>
      </c>
      <c r="D57" s="73">
        <v>403</v>
      </c>
      <c r="E57" s="73"/>
      <c r="F57" s="73">
        <v>49</v>
      </c>
      <c r="G57" s="73">
        <v>26</v>
      </c>
      <c r="H57" s="73">
        <v>23</v>
      </c>
      <c r="I57" s="73"/>
      <c r="J57" s="73">
        <v>343</v>
      </c>
      <c r="K57" s="73">
        <v>210</v>
      </c>
      <c r="L57" s="73">
        <v>133</v>
      </c>
      <c r="M57" s="73"/>
      <c r="N57" s="73">
        <v>189</v>
      </c>
      <c r="O57" s="73">
        <v>117</v>
      </c>
      <c r="P57" s="73">
        <v>72</v>
      </c>
      <c r="Q57" s="73"/>
      <c r="R57" s="73">
        <v>196</v>
      </c>
      <c r="S57" s="73">
        <v>110</v>
      </c>
      <c r="T57" s="73">
        <v>86</v>
      </c>
      <c r="U57" s="73"/>
      <c r="V57" s="73">
        <v>154</v>
      </c>
      <c r="W57" s="73">
        <v>85</v>
      </c>
      <c r="X57" s="73">
        <v>69</v>
      </c>
      <c r="Y57" s="73"/>
      <c r="Z57" s="73">
        <v>48</v>
      </c>
      <c r="AA57" s="73">
        <v>28</v>
      </c>
      <c r="AB57" s="73">
        <v>20</v>
      </c>
    </row>
    <row r="58" spans="1:28" x14ac:dyDescent="0.2">
      <c r="A58" s="62" t="s">
        <v>85</v>
      </c>
      <c r="B58" s="73">
        <v>1543</v>
      </c>
      <c r="C58" s="73">
        <v>905</v>
      </c>
      <c r="D58" s="73">
        <v>638</v>
      </c>
      <c r="E58" s="73"/>
      <c r="F58" s="73">
        <v>35</v>
      </c>
      <c r="G58" s="73">
        <v>17</v>
      </c>
      <c r="H58" s="73">
        <v>18</v>
      </c>
      <c r="I58" s="73"/>
      <c r="J58" s="73">
        <v>532</v>
      </c>
      <c r="K58" s="73">
        <v>289</v>
      </c>
      <c r="L58" s="73">
        <v>243</v>
      </c>
      <c r="M58" s="73"/>
      <c r="N58" s="73">
        <v>353</v>
      </c>
      <c r="O58" s="73">
        <v>215</v>
      </c>
      <c r="P58" s="73">
        <v>138</v>
      </c>
      <c r="Q58" s="73"/>
      <c r="R58" s="73">
        <v>315</v>
      </c>
      <c r="S58" s="73">
        <v>205</v>
      </c>
      <c r="T58" s="73">
        <v>110</v>
      </c>
      <c r="U58" s="73"/>
      <c r="V58" s="73">
        <v>264</v>
      </c>
      <c r="W58" s="73">
        <v>151</v>
      </c>
      <c r="X58" s="73">
        <v>113</v>
      </c>
      <c r="Y58" s="73"/>
      <c r="Z58" s="73">
        <v>44</v>
      </c>
      <c r="AA58" s="73">
        <v>28</v>
      </c>
      <c r="AB58" s="73">
        <v>16</v>
      </c>
    </row>
    <row r="59" spans="1:28" x14ac:dyDescent="0.2">
      <c r="A59" s="62" t="s">
        <v>86</v>
      </c>
      <c r="B59" s="73">
        <v>1237</v>
      </c>
      <c r="C59" s="73">
        <v>713</v>
      </c>
      <c r="D59" s="73">
        <v>524</v>
      </c>
      <c r="E59" s="73"/>
      <c r="F59" s="73">
        <v>54</v>
      </c>
      <c r="G59" s="73">
        <v>30</v>
      </c>
      <c r="H59" s="73">
        <v>24</v>
      </c>
      <c r="I59" s="73"/>
      <c r="J59" s="73">
        <v>479</v>
      </c>
      <c r="K59" s="73">
        <v>274</v>
      </c>
      <c r="L59" s="73">
        <v>205</v>
      </c>
      <c r="M59" s="73"/>
      <c r="N59" s="73">
        <v>241</v>
      </c>
      <c r="O59" s="73">
        <v>140</v>
      </c>
      <c r="P59" s="73">
        <v>101</v>
      </c>
      <c r="Q59" s="73"/>
      <c r="R59" s="73">
        <v>224</v>
      </c>
      <c r="S59" s="73">
        <v>119</v>
      </c>
      <c r="T59" s="73">
        <v>105</v>
      </c>
      <c r="U59" s="73"/>
      <c r="V59" s="73">
        <v>193</v>
      </c>
      <c r="W59" s="73">
        <v>122</v>
      </c>
      <c r="X59" s="73">
        <v>71</v>
      </c>
      <c r="Y59" s="73"/>
      <c r="Z59" s="73">
        <v>46</v>
      </c>
      <c r="AA59" s="73">
        <v>28</v>
      </c>
      <c r="AB59" s="73">
        <v>18</v>
      </c>
    </row>
    <row r="60" spans="1:28" x14ac:dyDescent="0.2">
      <c r="A60" s="62" t="s">
        <v>87</v>
      </c>
      <c r="B60" s="73">
        <v>144</v>
      </c>
      <c r="C60" s="73">
        <v>98</v>
      </c>
      <c r="D60" s="73">
        <v>46</v>
      </c>
      <c r="E60" s="73"/>
      <c r="F60" s="73">
        <v>3</v>
      </c>
      <c r="G60" s="73">
        <v>3</v>
      </c>
      <c r="H60" s="73">
        <v>0</v>
      </c>
      <c r="I60" s="73"/>
      <c r="J60" s="73">
        <v>76</v>
      </c>
      <c r="K60" s="73">
        <v>46</v>
      </c>
      <c r="L60" s="73">
        <v>30</v>
      </c>
      <c r="M60" s="73"/>
      <c r="N60" s="73">
        <v>25</v>
      </c>
      <c r="O60" s="73">
        <v>19</v>
      </c>
      <c r="P60" s="73">
        <v>6</v>
      </c>
      <c r="Q60" s="73"/>
      <c r="R60" s="73">
        <v>25</v>
      </c>
      <c r="S60" s="73">
        <v>18</v>
      </c>
      <c r="T60" s="73">
        <v>7</v>
      </c>
      <c r="U60" s="73"/>
      <c r="V60" s="73">
        <v>14</v>
      </c>
      <c r="W60" s="73">
        <v>12</v>
      </c>
      <c r="X60" s="73">
        <v>2</v>
      </c>
      <c r="Y60" s="73"/>
      <c r="Z60" s="73">
        <v>1</v>
      </c>
      <c r="AA60" s="73">
        <v>0</v>
      </c>
      <c r="AB60" s="73">
        <v>1</v>
      </c>
    </row>
    <row r="61" spans="1:28" x14ac:dyDescent="0.2">
      <c r="A61" s="62" t="s">
        <v>88</v>
      </c>
      <c r="B61" s="73">
        <v>399</v>
      </c>
      <c r="C61" s="73">
        <v>256</v>
      </c>
      <c r="D61" s="73">
        <v>143</v>
      </c>
      <c r="E61" s="73"/>
      <c r="F61" s="73">
        <v>36</v>
      </c>
      <c r="G61" s="73">
        <v>21</v>
      </c>
      <c r="H61" s="73">
        <v>15</v>
      </c>
      <c r="I61" s="73"/>
      <c r="J61" s="73">
        <v>193</v>
      </c>
      <c r="K61" s="73">
        <v>122</v>
      </c>
      <c r="L61" s="73">
        <v>71</v>
      </c>
      <c r="M61" s="73"/>
      <c r="N61" s="73">
        <v>72</v>
      </c>
      <c r="O61" s="73">
        <v>46</v>
      </c>
      <c r="P61" s="73">
        <v>26</v>
      </c>
      <c r="Q61" s="73"/>
      <c r="R61" s="73">
        <v>62</v>
      </c>
      <c r="S61" s="73">
        <v>41</v>
      </c>
      <c r="T61" s="73">
        <v>21</v>
      </c>
      <c r="U61" s="73"/>
      <c r="V61" s="73">
        <v>27</v>
      </c>
      <c r="W61" s="73">
        <v>19</v>
      </c>
      <c r="X61" s="73">
        <v>8</v>
      </c>
      <c r="Y61" s="73"/>
      <c r="Z61" s="73">
        <v>9</v>
      </c>
      <c r="AA61" s="73">
        <v>7</v>
      </c>
      <c r="AB61" s="73">
        <v>2</v>
      </c>
    </row>
    <row r="62" spans="1:28" x14ac:dyDescent="0.2">
      <c r="A62" s="62" t="s">
        <v>89</v>
      </c>
      <c r="B62" s="73">
        <v>77</v>
      </c>
      <c r="C62" s="73">
        <v>47</v>
      </c>
      <c r="D62" s="73">
        <v>30</v>
      </c>
      <c r="E62" s="73"/>
      <c r="F62" s="73">
        <v>3</v>
      </c>
      <c r="G62" s="73">
        <v>1</v>
      </c>
      <c r="H62" s="73">
        <v>2</v>
      </c>
      <c r="I62" s="73"/>
      <c r="J62" s="73">
        <v>37</v>
      </c>
      <c r="K62" s="73">
        <v>25</v>
      </c>
      <c r="L62" s="73">
        <v>12</v>
      </c>
      <c r="M62" s="73"/>
      <c r="N62" s="73">
        <v>20</v>
      </c>
      <c r="O62" s="73">
        <v>11</v>
      </c>
      <c r="P62" s="73">
        <v>9</v>
      </c>
      <c r="Q62" s="73"/>
      <c r="R62" s="73">
        <v>9</v>
      </c>
      <c r="S62" s="73">
        <v>5</v>
      </c>
      <c r="T62" s="73">
        <v>4</v>
      </c>
      <c r="U62" s="73"/>
      <c r="V62" s="73">
        <v>7</v>
      </c>
      <c r="W62" s="73">
        <v>4</v>
      </c>
      <c r="X62" s="73">
        <v>3</v>
      </c>
      <c r="Y62" s="73"/>
      <c r="Z62" s="73">
        <v>1</v>
      </c>
      <c r="AA62" s="73">
        <v>1</v>
      </c>
      <c r="AB62" s="73">
        <v>0</v>
      </c>
    </row>
    <row r="63" spans="1:28" x14ac:dyDescent="0.2">
      <c r="A63" s="62" t="s">
        <v>90</v>
      </c>
      <c r="B63" s="73">
        <v>1732</v>
      </c>
      <c r="C63" s="73">
        <v>1032</v>
      </c>
      <c r="D63" s="73">
        <v>700</v>
      </c>
      <c r="E63" s="73"/>
      <c r="F63" s="73">
        <v>40</v>
      </c>
      <c r="G63" s="73">
        <v>27</v>
      </c>
      <c r="H63" s="73">
        <v>13</v>
      </c>
      <c r="I63" s="73"/>
      <c r="J63" s="73">
        <v>665</v>
      </c>
      <c r="K63" s="73">
        <v>384</v>
      </c>
      <c r="L63" s="73">
        <v>281</v>
      </c>
      <c r="M63" s="73"/>
      <c r="N63" s="73">
        <v>280</v>
      </c>
      <c r="O63" s="73">
        <v>173</v>
      </c>
      <c r="P63" s="73">
        <v>107</v>
      </c>
      <c r="Q63" s="73"/>
      <c r="R63" s="73">
        <v>380</v>
      </c>
      <c r="S63" s="73">
        <v>230</v>
      </c>
      <c r="T63" s="73">
        <v>150</v>
      </c>
      <c r="U63" s="73"/>
      <c r="V63" s="73">
        <v>281</v>
      </c>
      <c r="W63" s="73">
        <v>164</v>
      </c>
      <c r="X63" s="73">
        <v>117</v>
      </c>
      <c r="Y63" s="73"/>
      <c r="Z63" s="73">
        <v>86</v>
      </c>
      <c r="AA63" s="73">
        <v>54</v>
      </c>
      <c r="AB63" s="73">
        <v>32</v>
      </c>
    </row>
    <row r="64" spans="1:28" x14ac:dyDescent="0.2">
      <c r="A64" s="62" t="s">
        <v>91</v>
      </c>
      <c r="B64" s="73">
        <v>649</v>
      </c>
      <c r="C64" s="73">
        <v>383</v>
      </c>
      <c r="D64" s="73">
        <v>266</v>
      </c>
      <c r="E64" s="73"/>
      <c r="F64" s="73">
        <v>11</v>
      </c>
      <c r="G64" s="73">
        <v>5</v>
      </c>
      <c r="H64" s="73">
        <v>6</v>
      </c>
      <c r="I64" s="73"/>
      <c r="J64" s="73">
        <v>299</v>
      </c>
      <c r="K64" s="73">
        <v>174</v>
      </c>
      <c r="L64" s="73">
        <v>125</v>
      </c>
      <c r="M64" s="73"/>
      <c r="N64" s="73">
        <v>140</v>
      </c>
      <c r="O64" s="73">
        <v>71</v>
      </c>
      <c r="P64" s="73">
        <v>69</v>
      </c>
      <c r="Q64" s="73"/>
      <c r="R64" s="73">
        <v>114</v>
      </c>
      <c r="S64" s="73">
        <v>75</v>
      </c>
      <c r="T64" s="73">
        <v>39</v>
      </c>
      <c r="U64" s="73"/>
      <c r="V64" s="73">
        <v>74</v>
      </c>
      <c r="W64" s="73">
        <v>51</v>
      </c>
      <c r="X64" s="73">
        <v>23</v>
      </c>
      <c r="Y64" s="73"/>
      <c r="Z64" s="73">
        <v>11</v>
      </c>
      <c r="AA64" s="73">
        <v>7</v>
      </c>
      <c r="AB64" s="73">
        <v>4</v>
      </c>
    </row>
    <row r="65" spans="1:28" x14ac:dyDescent="0.2">
      <c r="A65" s="62" t="s">
        <v>92</v>
      </c>
      <c r="B65" s="73">
        <v>1373</v>
      </c>
      <c r="C65" s="73">
        <v>837</v>
      </c>
      <c r="D65" s="73">
        <v>536</v>
      </c>
      <c r="E65" s="73"/>
      <c r="F65" s="73">
        <v>61</v>
      </c>
      <c r="G65" s="73">
        <v>40</v>
      </c>
      <c r="H65" s="73">
        <v>21</v>
      </c>
      <c r="I65" s="73"/>
      <c r="J65" s="73">
        <v>613</v>
      </c>
      <c r="K65" s="73">
        <v>355</v>
      </c>
      <c r="L65" s="73">
        <v>258</v>
      </c>
      <c r="M65" s="73"/>
      <c r="N65" s="73">
        <v>292</v>
      </c>
      <c r="O65" s="73">
        <v>194</v>
      </c>
      <c r="P65" s="73">
        <v>98</v>
      </c>
      <c r="Q65" s="73"/>
      <c r="R65" s="73">
        <v>226</v>
      </c>
      <c r="S65" s="73">
        <v>128</v>
      </c>
      <c r="T65" s="73">
        <v>98</v>
      </c>
      <c r="U65" s="73"/>
      <c r="V65" s="73">
        <v>138</v>
      </c>
      <c r="W65" s="73">
        <v>90</v>
      </c>
      <c r="X65" s="73">
        <v>48</v>
      </c>
      <c r="Y65" s="73"/>
      <c r="Z65" s="73">
        <v>43</v>
      </c>
      <c r="AA65" s="73">
        <v>30</v>
      </c>
      <c r="AB65" s="73">
        <v>13</v>
      </c>
    </row>
    <row r="66" spans="1:28" x14ac:dyDescent="0.2">
      <c r="A66" s="62" t="s">
        <v>93</v>
      </c>
      <c r="B66" s="73">
        <v>565</v>
      </c>
      <c r="C66" s="73">
        <v>364</v>
      </c>
      <c r="D66" s="73">
        <v>201</v>
      </c>
      <c r="E66" s="73"/>
      <c r="F66" s="73">
        <v>5</v>
      </c>
      <c r="G66" s="73">
        <v>4</v>
      </c>
      <c r="H66" s="73">
        <v>1</v>
      </c>
      <c r="I66" s="73"/>
      <c r="J66" s="73">
        <v>190</v>
      </c>
      <c r="K66" s="73">
        <v>120</v>
      </c>
      <c r="L66" s="73">
        <v>70</v>
      </c>
      <c r="M66" s="73"/>
      <c r="N66" s="73">
        <v>137</v>
      </c>
      <c r="O66" s="73">
        <v>89</v>
      </c>
      <c r="P66" s="73">
        <v>48</v>
      </c>
      <c r="Q66" s="73"/>
      <c r="R66" s="73">
        <v>126</v>
      </c>
      <c r="S66" s="73">
        <v>85</v>
      </c>
      <c r="T66" s="73">
        <v>41</v>
      </c>
      <c r="U66" s="73"/>
      <c r="V66" s="73">
        <v>80</v>
      </c>
      <c r="W66" s="73">
        <v>50</v>
      </c>
      <c r="X66" s="73">
        <v>30</v>
      </c>
      <c r="Y66" s="73"/>
      <c r="Z66" s="73">
        <v>27</v>
      </c>
      <c r="AA66" s="73">
        <v>16</v>
      </c>
      <c r="AB66" s="73">
        <v>11</v>
      </c>
    </row>
    <row r="67" spans="1:28" x14ac:dyDescent="0.2">
      <c r="A67" s="99" t="s">
        <v>94</v>
      </c>
      <c r="B67" s="73">
        <v>1165</v>
      </c>
      <c r="C67" s="73">
        <v>710</v>
      </c>
      <c r="D67" s="73">
        <v>455</v>
      </c>
      <c r="E67" s="73"/>
      <c r="F67" s="73">
        <v>11</v>
      </c>
      <c r="G67" s="73">
        <v>6</v>
      </c>
      <c r="H67" s="73">
        <v>5</v>
      </c>
      <c r="I67" s="73"/>
      <c r="J67" s="73">
        <v>510</v>
      </c>
      <c r="K67" s="73">
        <v>312</v>
      </c>
      <c r="L67" s="73">
        <v>198</v>
      </c>
      <c r="M67" s="73"/>
      <c r="N67" s="73">
        <v>198</v>
      </c>
      <c r="O67" s="73">
        <v>120</v>
      </c>
      <c r="P67" s="73">
        <v>78</v>
      </c>
      <c r="Q67" s="73"/>
      <c r="R67" s="73">
        <v>269</v>
      </c>
      <c r="S67" s="73">
        <v>163</v>
      </c>
      <c r="T67" s="73">
        <v>106</v>
      </c>
      <c r="U67" s="73"/>
      <c r="V67" s="73">
        <v>127</v>
      </c>
      <c r="W67" s="73">
        <v>78</v>
      </c>
      <c r="X67" s="73">
        <v>49</v>
      </c>
      <c r="Y67" s="73"/>
      <c r="Z67" s="73">
        <v>50</v>
      </c>
      <c r="AA67" s="73">
        <v>31</v>
      </c>
      <c r="AB67" s="73">
        <v>19</v>
      </c>
    </row>
    <row r="68" spans="1:28" x14ac:dyDescent="0.2">
      <c r="A68" s="62" t="s">
        <v>95</v>
      </c>
      <c r="B68" s="73">
        <v>623</v>
      </c>
      <c r="C68" s="73">
        <v>345</v>
      </c>
      <c r="D68" s="73">
        <v>278</v>
      </c>
      <c r="E68" s="73"/>
      <c r="F68" s="73">
        <v>21</v>
      </c>
      <c r="G68" s="73">
        <v>12</v>
      </c>
      <c r="H68" s="73">
        <v>9</v>
      </c>
      <c r="I68" s="73"/>
      <c r="J68" s="73">
        <v>184</v>
      </c>
      <c r="K68" s="73">
        <v>108</v>
      </c>
      <c r="L68" s="73">
        <v>76</v>
      </c>
      <c r="M68" s="73"/>
      <c r="N68" s="73">
        <v>177</v>
      </c>
      <c r="O68" s="73">
        <v>101</v>
      </c>
      <c r="P68" s="73">
        <v>76</v>
      </c>
      <c r="Q68" s="73"/>
      <c r="R68" s="73">
        <v>103</v>
      </c>
      <c r="S68" s="73">
        <v>57</v>
      </c>
      <c r="T68" s="73">
        <v>46</v>
      </c>
      <c r="U68" s="73"/>
      <c r="V68" s="73">
        <v>89</v>
      </c>
      <c r="W68" s="73">
        <v>43</v>
      </c>
      <c r="X68" s="73">
        <v>46</v>
      </c>
      <c r="Y68" s="73"/>
      <c r="Z68" s="73">
        <v>49</v>
      </c>
      <c r="AA68" s="73">
        <v>24</v>
      </c>
      <c r="AB68" s="73">
        <v>25</v>
      </c>
    </row>
    <row r="69" spans="1:28" x14ac:dyDescent="0.2">
      <c r="A69" s="62" t="s">
        <v>96</v>
      </c>
      <c r="B69" s="73">
        <v>1005</v>
      </c>
      <c r="C69" s="73">
        <v>604</v>
      </c>
      <c r="D69" s="73">
        <v>401</v>
      </c>
      <c r="E69" s="73"/>
      <c r="F69" s="73">
        <v>29</v>
      </c>
      <c r="G69" s="73">
        <v>21</v>
      </c>
      <c r="H69" s="73">
        <v>8</v>
      </c>
      <c r="I69" s="73"/>
      <c r="J69" s="73">
        <v>375</v>
      </c>
      <c r="K69" s="73">
        <v>219</v>
      </c>
      <c r="L69" s="73">
        <v>156</v>
      </c>
      <c r="M69" s="73"/>
      <c r="N69" s="73">
        <v>199</v>
      </c>
      <c r="O69" s="73">
        <v>127</v>
      </c>
      <c r="P69" s="73">
        <v>72</v>
      </c>
      <c r="Q69" s="73"/>
      <c r="R69" s="73">
        <v>203</v>
      </c>
      <c r="S69" s="73">
        <v>127</v>
      </c>
      <c r="T69" s="73">
        <v>76</v>
      </c>
      <c r="U69" s="73"/>
      <c r="V69" s="73">
        <v>151</v>
      </c>
      <c r="W69" s="73">
        <v>86</v>
      </c>
      <c r="X69" s="73">
        <v>65</v>
      </c>
      <c r="Y69" s="73"/>
      <c r="Z69" s="73">
        <v>48</v>
      </c>
      <c r="AA69" s="73">
        <v>24</v>
      </c>
      <c r="AB69" s="73">
        <v>24</v>
      </c>
    </row>
    <row r="70" spans="1:28" x14ac:dyDescent="0.2">
      <c r="A70" s="62" t="s">
        <v>97</v>
      </c>
      <c r="B70" s="73">
        <v>539</v>
      </c>
      <c r="C70" s="73">
        <v>339</v>
      </c>
      <c r="D70" s="73">
        <v>200</v>
      </c>
      <c r="E70" s="73"/>
      <c r="F70" s="73">
        <v>27</v>
      </c>
      <c r="G70" s="73">
        <v>16</v>
      </c>
      <c r="H70" s="73">
        <v>11</v>
      </c>
      <c r="I70" s="73"/>
      <c r="J70" s="73">
        <v>218</v>
      </c>
      <c r="K70" s="73">
        <v>125</v>
      </c>
      <c r="L70" s="73">
        <v>93</v>
      </c>
      <c r="M70" s="73"/>
      <c r="N70" s="73">
        <v>131</v>
      </c>
      <c r="O70" s="73">
        <v>90</v>
      </c>
      <c r="P70" s="73">
        <v>41</v>
      </c>
      <c r="Q70" s="73"/>
      <c r="R70" s="73">
        <v>108</v>
      </c>
      <c r="S70" s="73">
        <v>68</v>
      </c>
      <c r="T70" s="73">
        <v>40</v>
      </c>
      <c r="U70" s="73"/>
      <c r="V70" s="73">
        <v>51</v>
      </c>
      <c r="W70" s="73">
        <v>37</v>
      </c>
      <c r="X70" s="73">
        <v>14</v>
      </c>
      <c r="Y70" s="73"/>
      <c r="Z70" s="73">
        <v>4</v>
      </c>
      <c r="AA70" s="73">
        <v>3</v>
      </c>
      <c r="AB70" s="73">
        <v>1</v>
      </c>
    </row>
    <row r="71" spans="1:28" x14ac:dyDescent="0.2">
      <c r="A71" s="62" t="s">
        <v>98</v>
      </c>
      <c r="B71" s="73">
        <v>545</v>
      </c>
      <c r="C71" s="73">
        <v>347</v>
      </c>
      <c r="D71" s="73">
        <v>198</v>
      </c>
      <c r="E71" s="73"/>
      <c r="F71" s="73">
        <v>13</v>
      </c>
      <c r="G71" s="73">
        <v>10</v>
      </c>
      <c r="H71" s="73">
        <v>3</v>
      </c>
      <c r="I71" s="73"/>
      <c r="J71" s="73">
        <v>186</v>
      </c>
      <c r="K71" s="73">
        <v>121</v>
      </c>
      <c r="L71" s="73">
        <v>65</v>
      </c>
      <c r="M71" s="73"/>
      <c r="N71" s="73">
        <v>171</v>
      </c>
      <c r="O71" s="73">
        <v>108</v>
      </c>
      <c r="P71" s="73">
        <v>63</v>
      </c>
      <c r="Q71" s="73"/>
      <c r="R71" s="73">
        <v>79</v>
      </c>
      <c r="S71" s="73">
        <v>51</v>
      </c>
      <c r="T71" s="73">
        <v>28</v>
      </c>
      <c r="U71" s="73"/>
      <c r="V71" s="73">
        <v>82</v>
      </c>
      <c r="W71" s="73">
        <v>45</v>
      </c>
      <c r="X71" s="73">
        <v>37</v>
      </c>
      <c r="Y71" s="73"/>
      <c r="Z71" s="73">
        <v>14</v>
      </c>
      <c r="AA71" s="73">
        <v>12</v>
      </c>
      <c r="AB71" s="73">
        <v>2</v>
      </c>
    </row>
    <row r="72" spans="1:28" x14ac:dyDescent="0.2">
      <c r="A72" s="62" t="s">
        <v>99</v>
      </c>
      <c r="B72" s="73">
        <v>156</v>
      </c>
      <c r="C72" s="73">
        <v>99</v>
      </c>
      <c r="D72" s="73">
        <v>57</v>
      </c>
      <c r="E72" s="73"/>
      <c r="F72" s="73">
        <v>8</v>
      </c>
      <c r="G72" s="73">
        <v>7</v>
      </c>
      <c r="H72" s="73">
        <v>1</v>
      </c>
      <c r="I72" s="73"/>
      <c r="J72" s="73">
        <v>52</v>
      </c>
      <c r="K72" s="73">
        <v>34</v>
      </c>
      <c r="L72" s="73">
        <v>18</v>
      </c>
      <c r="M72" s="73"/>
      <c r="N72" s="73">
        <v>43</v>
      </c>
      <c r="O72" s="73">
        <v>21</v>
      </c>
      <c r="P72" s="73">
        <v>22</v>
      </c>
      <c r="Q72" s="73"/>
      <c r="R72" s="73">
        <v>36</v>
      </c>
      <c r="S72" s="73">
        <v>24</v>
      </c>
      <c r="T72" s="73">
        <v>12</v>
      </c>
      <c r="U72" s="73"/>
      <c r="V72" s="73">
        <v>9</v>
      </c>
      <c r="W72" s="73">
        <v>8</v>
      </c>
      <c r="X72" s="73">
        <v>1</v>
      </c>
      <c r="Y72" s="73"/>
      <c r="Z72" s="73">
        <v>8</v>
      </c>
      <c r="AA72" s="73">
        <v>5</v>
      </c>
      <c r="AB72" s="73">
        <v>3</v>
      </c>
    </row>
    <row r="73" spans="1:28" x14ac:dyDescent="0.2">
      <c r="A73" s="62" t="s">
        <v>100</v>
      </c>
      <c r="B73" s="73">
        <v>491</v>
      </c>
      <c r="C73" s="73">
        <v>318</v>
      </c>
      <c r="D73" s="73">
        <v>173</v>
      </c>
      <c r="E73" s="73"/>
      <c r="F73" s="73">
        <v>18</v>
      </c>
      <c r="G73" s="73">
        <v>11</v>
      </c>
      <c r="H73" s="73">
        <v>7</v>
      </c>
      <c r="I73" s="73"/>
      <c r="J73" s="73">
        <v>179</v>
      </c>
      <c r="K73" s="73">
        <v>115</v>
      </c>
      <c r="L73" s="73">
        <v>64</v>
      </c>
      <c r="M73" s="73"/>
      <c r="N73" s="73">
        <v>126</v>
      </c>
      <c r="O73" s="73">
        <v>81</v>
      </c>
      <c r="P73" s="73">
        <v>45</v>
      </c>
      <c r="Q73" s="73"/>
      <c r="R73" s="73">
        <v>90</v>
      </c>
      <c r="S73" s="73">
        <v>62</v>
      </c>
      <c r="T73" s="73">
        <v>28</v>
      </c>
      <c r="U73" s="73"/>
      <c r="V73" s="73">
        <v>67</v>
      </c>
      <c r="W73" s="73">
        <v>44</v>
      </c>
      <c r="X73" s="73">
        <v>23</v>
      </c>
      <c r="Y73" s="73"/>
      <c r="Z73" s="73">
        <v>11</v>
      </c>
      <c r="AA73" s="73">
        <v>5</v>
      </c>
      <c r="AB73" s="73">
        <v>6</v>
      </c>
    </row>
    <row r="74" spans="1:28" x14ac:dyDescent="0.2">
      <c r="A74" s="62" t="s">
        <v>101</v>
      </c>
      <c r="B74" s="73">
        <v>274</v>
      </c>
      <c r="C74" s="73">
        <v>169</v>
      </c>
      <c r="D74" s="73">
        <v>105</v>
      </c>
      <c r="E74" s="73"/>
      <c r="F74" s="73">
        <v>10</v>
      </c>
      <c r="G74" s="73">
        <v>8</v>
      </c>
      <c r="H74" s="73">
        <v>2</v>
      </c>
      <c r="I74" s="73"/>
      <c r="J74" s="73">
        <v>114</v>
      </c>
      <c r="K74" s="73">
        <v>77</v>
      </c>
      <c r="L74" s="73">
        <v>37</v>
      </c>
      <c r="M74" s="73"/>
      <c r="N74" s="73">
        <v>71</v>
      </c>
      <c r="O74" s="73">
        <v>43</v>
      </c>
      <c r="P74" s="73">
        <v>28</v>
      </c>
      <c r="Q74" s="73"/>
      <c r="R74" s="73">
        <v>35</v>
      </c>
      <c r="S74" s="73">
        <v>20</v>
      </c>
      <c r="T74" s="73">
        <v>15</v>
      </c>
      <c r="U74" s="73"/>
      <c r="V74" s="73">
        <v>29</v>
      </c>
      <c r="W74" s="73">
        <v>20</v>
      </c>
      <c r="X74" s="73">
        <v>9</v>
      </c>
      <c r="Y74" s="73"/>
      <c r="Z74" s="73">
        <v>15</v>
      </c>
      <c r="AA74" s="73">
        <v>1</v>
      </c>
      <c r="AB74" s="73">
        <v>14</v>
      </c>
    </row>
    <row r="75" spans="1:28" x14ac:dyDescent="0.2">
      <c r="A75" s="62" t="s">
        <v>102</v>
      </c>
      <c r="B75" s="73">
        <v>797</v>
      </c>
      <c r="C75" s="73">
        <v>502</v>
      </c>
      <c r="D75" s="73">
        <v>295</v>
      </c>
      <c r="E75" s="73"/>
      <c r="F75" s="73">
        <v>25</v>
      </c>
      <c r="G75" s="73">
        <v>16</v>
      </c>
      <c r="H75" s="73">
        <v>9</v>
      </c>
      <c r="I75" s="73"/>
      <c r="J75" s="73">
        <v>349</v>
      </c>
      <c r="K75" s="73">
        <v>199</v>
      </c>
      <c r="L75" s="73">
        <v>150</v>
      </c>
      <c r="M75" s="73"/>
      <c r="N75" s="73">
        <v>220</v>
      </c>
      <c r="O75" s="73">
        <v>150</v>
      </c>
      <c r="P75" s="73">
        <v>70</v>
      </c>
      <c r="Q75" s="73"/>
      <c r="R75" s="73">
        <v>105</v>
      </c>
      <c r="S75" s="73">
        <v>70</v>
      </c>
      <c r="T75" s="73">
        <v>35</v>
      </c>
      <c r="U75" s="73"/>
      <c r="V75" s="73">
        <v>70</v>
      </c>
      <c r="W75" s="73">
        <v>48</v>
      </c>
      <c r="X75" s="73">
        <v>22</v>
      </c>
      <c r="Y75" s="73"/>
      <c r="Z75" s="73">
        <v>28</v>
      </c>
      <c r="AA75" s="73">
        <v>19</v>
      </c>
      <c r="AB75" s="73">
        <v>9</v>
      </c>
    </row>
    <row r="76" spans="1:28" x14ac:dyDescent="0.2">
      <c r="A76" s="62" t="s">
        <v>103</v>
      </c>
      <c r="B76" s="73">
        <v>833</v>
      </c>
      <c r="C76" s="73">
        <v>505</v>
      </c>
      <c r="D76" s="73">
        <v>328</v>
      </c>
      <c r="E76" s="73"/>
      <c r="F76" s="73">
        <v>64</v>
      </c>
      <c r="G76" s="73">
        <v>38</v>
      </c>
      <c r="H76" s="73">
        <v>26</v>
      </c>
      <c r="I76" s="73"/>
      <c r="J76" s="73">
        <v>345</v>
      </c>
      <c r="K76" s="73">
        <v>216</v>
      </c>
      <c r="L76" s="73">
        <v>129</v>
      </c>
      <c r="M76" s="73"/>
      <c r="N76" s="73">
        <v>193</v>
      </c>
      <c r="O76" s="73">
        <v>117</v>
      </c>
      <c r="P76" s="73">
        <v>76</v>
      </c>
      <c r="Q76" s="73"/>
      <c r="R76" s="73">
        <v>121</v>
      </c>
      <c r="S76" s="73">
        <v>66</v>
      </c>
      <c r="T76" s="73">
        <v>55</v>
      </c>
      <c r="U76" s="73"/>
      <c r="V76" s="73">
        <v>86</v>
      </c>
      <c r="W76" s="73">
        <v>51</v>
      </c>
      <c r="X76" s="73">
        <v>35</v>
      </c>
      <c r="Y76" s="73"/>
      <c r="Z76" s="73">
        <v>24</v>
      </c>
      <c r="AA76" s="73">
        <v>17</v>
      </c>
      <c r="AB76" s="73">
        <v>7</v>
      </c>
    </row>
    <row r="77" spans="1:28" x14ac:dyDescent="0.2">
      <c r="A77" s="62" t="s">
        <v>104</v>
      </c>
      <c r="B77" s="73">
        <v>626</v>
      </c>
      <c r="C77" s="73">
        <v>383</v>
      </c>
      <c r="D77" s="73">
        <v>243</v>
      </c>
      <c r="E77" s="73"/>
      <c r="F77" s="73">
        <v>5</v>
      </c>
      <c r="G77" s="73">
        <v>3</v>
      </c>
      <c r="H77" s="73">
        <v>2</v>
      </c>
      <c r="I77" s="73"/>
      <c r="J77" s="73">
        <v>218</v>
      </c>
      <c r="K77" s="73">
        <v>137</v>
      </c>
      <c r="L77" s="73">
        <v>81</v>
      </c>
      <c r="M77" s="73"/>
      <c r="N77" s="73">
        <v>218</v>
      </c>
      <c r="O77" s="73">
        <v>130</v>
      </c>
      <c r="P77" s="73">
        <v>88</v>
      </c>
      <c r="Q77" s="73"/>
      <c r="R77" s="73">
        <v>117</v>
      </c>
      <c r="S77" s="73">
        <v>69</v>
      </c>
      <c r="T77" s="73">
        <v>48</v>
      </c>
      <c r="U77" s="73"/>
      <c r="V77" s="73">
        <v>56</v>
      </c>
      <c r="W77" s="73">
        <v>38</v>
      </c>
      <c r="X77" s="73">
        <v>18</v>
      </c>
      <c r="Y77" s="73"/>
      <c r="Z77" s="73">
        <v>12</v>
      </c>
      <c r="AA77" s="73">
        <v>6</v>
      </c>
      <c r="AB77" s="73">
        <v>6</v>
      </c>
    </row>
    <row r="78" spans="1:28" x14ac:dyDescent="0.2">
      <c r="A78" s="62" t="s">
        <v>105</v>
      </c>
      <c r="B78" s="73">
        <v>367</v>
      </c>
      <c r="C78" s="73">
        <v>221</v>
      </c>
      <c r="D78" s="73">
        <v>146</v>
      </c>
      <c r="E78" s="73"/>
      <c r="F78" s="73">
        <v>12</v>
      </c>
      <c r="G78" s="73">
        <v>9</v>
      </c>
      <c r="H78" s="73">
        <v>3</v>
      </c>
      <c r="I78" s="73"/>
      <c r="J78" s="73">
        <v>142</v>
      </c>
      <c r="K78" s="73">
        <v>88</v>
      </c>
      <c r="L78" s="73">
        <v>54</v>
      </c>
      <c r="M78" s="73"/>
      <c r="N78" s="73">
        <v>106</v>
      </c>
      <c r="O78" s="73">
        <v>56</v>
      </c>
      <c r="P78" s="73">
        <v>50</v>
      </c>
      <c r="Q78" s="73"/>
      <c r="R78" s="73">
        <v>68</v>
      </c>
      <c r="S78" s="73">
        <v>41</v>
      </c>
      <c r="T78" s="73">
        <v>27</v>
      </c>
      <c r="U78" s="73"/>
      <c r="V78" s="73">
        <v>30</v>
      </c>
      <c r="W78" s="73">
        <v>19</v>
      </c>
      <c r="X78" s="73">
        <v>11</v>
      </c>
      <c r="Y78" s="73"/>
      <c r="Z78" s="73">
        <v>9</v>
      </c>
      <c r="AA78" s="73">
        <v>8</v>
      </c>
      <c r="AB78" s="73">
        <v>1</v>
      </c>
    </row>
    <row r="79" spans="1:28" x14ac:dyDescent="0.2">
      <c r="A79" s="62" t="s">
        <v>106</v>
      </c>
      <c r="B79" s="73">
        <v>182</v>
      </c>
      <c r="C79" s="73">
        <v>117</v>
      </c>
      <c r="D79" s="73">
        <v>65</v>
      </c>
      <c r="E79" s="73"/>
      <c r="F79" s="73">
        <v>4</v>
      </c>
      <c r="G79" s="73">
        <v>3</v>
      </c>
      <c r="H79" s="73">
        <v>1</v>
      </c>
      <c r="I79" s="73"/>
      <c r="J79" s="73">
        <v>67</v>
      </c>
      <c r="K79" s="73">
        <v>39</v>
      </c>
      <c r="L79" s="73">
        <v>28</v>
      </c>
      <c r="M79" s="73"/>
      <c r="N79" s="73">
        <v>51</v>
      </c>
      <c r="O79" s="73">
        <v>34</v>
      </c>
      <c r="P79" s="73">
        <v>17</v>
      </c>
      <c r="Q79" s="73"/>
      <c r="R79" s="73">
        <v>42</v>
      </c>
      <c r="S79" s="73">
        <v>27</v>
      </c>
      <c r="T79" s="73">
        <v>15</v>
      </c>
      <c r="U79" s="73"/>
      <c r="V79" s="73">
        <v>17</v>
      </c>
      <c r="W79" s="73">
        <v>13</v>
      </c>
      <c r="X79" s="73">
        <v>4</v>
      </c>
      <c r="Y79" s="73"/>
      <c r="Z79" s="73">
        <v>1</v>
      </c>
      <c r="AA79" s="73">
        <v>1</v>
      </c>
      <c r="AB79" s="73">
        <v>0</v>
      </c>
    </row>
    <row r="80" spans="1:28" x14ac:dyDescent="0.2">
      <c r="A80" s="62" t="s">
        <v>107</v>
      </c>
      <c r="B80" s="73">
        <v>1200</v>
      </c>
      <c r="C80" s="73">
        <v>741</v>
      </c>
      <c r="D80" s="73">
        <v>459</v>
      </c>
      <c r="E80" s="73"/>
      <c r="F80" s="73">
        <v>26</v>
      </c>
      <c r="G80" s="73">
        <v>19</v>
      </c>
      <c r="H80" s="73">
        <v>7</v>
      </c>
      <c r="I80" s="73"/>
      <c r="J80" s="73">
        <v>410</v>
      </c>
      <c r="K80" s="73">
        <v>256</v>
      </c>
      <c r="L80" s="73">
        <v>154</v>
      </c>
      <c r="M80" s="73"/>
      <c r="N80" s="73">
        <v>290</v>
      </c>
      <c r="O80" s="73">
        <v>179</v>
      </c>
      <c r="P80" s="73">
        <v>111</v>
      </c>
      <c r="Q80" s="73"/>
      <c r="R80" s="73">
        <v>224</v>
      </c>
      <c r="S80" s="73">
        <v>135</v>
      </c>
      <c r="T80" s="73">
        <v>89</v>
      </c>
      <c r="U80" s="73"/>
      <c r="V80" s="73">
        <v>207</v>
      </c>
      <c r="W80" s="73">
        <v>126</v>
      </c>
      <c r="X80" s="73">
        <v>81</v>
      </c>
      <c r="Y80" s="73"/>
      <c r="Z80" s="73">
        <v>43</v>
      </c>
      <c r="AA80" s="73">
        <v>26</v>
      </c>
      <c r="AB80" s="73">
        <v>17</v>
      </c>
    </row>
    <row r="81" spans="1:32" x14ac:dyDescent="0.2">
      <c r="A81" s="62" t="s">
        <v>108</v>
      </c>
      <c r="B81" s="73">
        <v>1009</v>
      </c>
      <c r="C81" s="73">
        <v>646</v>
      </c>
      <c r="D81" s="73">
        <v>363</v>
      </c>
      <c r="E81" s="73"/>
      <c r="F81" s="73">
        <v>17</v>
      </c>
      <c r="G81" s="73">
        <v>12</v>
      </c>
      <c r="H81" s="73">
        <v>5</v>
      </c>
      <c r="I81" s="73"/>
      <c r="J81" s="73">
        <v>377</v>
      </c>
      <c r="K81" s="73">
        <v>230</v>
      </c>
      <c r="L81" s="73">
        <v>147</v>
      </c>
      <c r="M81" s="73"/>
      <c r="N81" s="73">
        <v>254</v>
      </c>
      <c r="O81" s="73">
        <v>158</v>
      </c>
      <c r="P81" s="73">
        <v>96</v>
      </c>
      <c r="Q81" s="73"/>
      <c r="R81" s="73">
        <v>180</v>
      </c>
      <c r="S81" s="73">
        <v>121</v>
      </c>
      <c r="T81" s="73">
        <v>59</v>
      </c>
      <c r="U81" s="73"/>
      <c r="V81" s="73">
        <v>155</v>
      </c>
      <c r="W81" s="73">
        <v>106</v>
      </c>
      <c r="X81" s="73">
        <v>49</v>
      </c>
      <c r="Y81" s="73"/>
      <c r="Z81" s="73">
        <v>26</v>
      </c>
      <c r="AA81" s="73">
        <v>19</v>
      </c>
      <c r="AB81" s="73">
        <v>7</v>
      </c>
    </row>
    <row r="82" spans="1:32" ht="13.5" thickBot="1" x14ac:dyDescent="0.25">
      <c r="A82" s="100" t="s">
        <v>109</v>
      </c>
      <c r="B82" s="73">
        <v>395</v>
      </c>
      <c r="C82" s="73">
        <v>213</v>
      </c>
      <c r="D82" s="73">
        <v>182</v>
      </c>
      <c r="E82" s="73"/>
      <c r="F82" s="73">
        <v>23</v>
      </c>
      <c r="G82" s="73">
        <v>11</v>
      </c>
      <c r="H82" s="73">
        <v>12</v>
      </c>
      <c r="I82" s="73"/>
      <c r="J82" s="73">
        <v>110</v>
      </c>
      <c r="K82" s="73">
        <v>55</v>
      </c>
      <c r="L82" s="73">
        <v>55</v>
      </c>
      <c r="M82" s="73"/>
      <c r="N82" s="73">
        <v>84</v>
      </c>
      <c r="O82" s="73">
        <v>44</v>
      </c>
      <c r="P82" s="73">
        <v>40</v>
      </c>
      <c r="Q82" s="73"/>
      <c r="R82" s="73">
        <v>82</v>
      </c>
      <c r="S82" s="73">
        <v>46</v>
      </c>
      <c r="T82" s="73">
        <v>36</v>
      </c>
      <c r="U82" s="73"/>
      <c r="V82" s="73">
        <v>59</v>
      </c>
      <c r="W82" s="73">
        <v>37</v>
      </c>
      <c r="X82" s="73">
        <v>22</v>
      </c>
      <c r="Y82" s="73"/>
      <c r="Z82" s="73">
        <v>37</v>
      </c>
      <c r="AA82" s="73">
        <v>20</v>
      </c>
      <c r="AB82" s="73">
        <v>17</v>
      </c>
    </row>
    <row r="83" spans="1:32" x14ac:dyDescent="0.25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5">
      <c r="A84" s="225" t="s">
        <v>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</row>
    <row r="85" spans="1:32" x14ac:dyDescent="0.25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</row>
    <row r="88" spans="1:32" s="49" customFormat="1" ht="15" x14ac:dyDescent="0.25">
      <c r="A88" s="227" t="s">
        <v>113</v>
      </c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9"/>
      <c r="AD88" s="217" t="s">
        <v>221</v>
      </c>
      <c r="AE88" s="217"/>
      <c r="AF88" s="9"/>
    </row>
    <row r="89" spans="1:32" s="49" customFormat="1" ht="15" x14ac:dyDescent="0.25">
      <c r="A89" s="228" t="s">
        <v>112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9"/>
      <c r="AD89" s="217"/>
      <c r="AE89" s="217"/>
      <c r="AF89"/>
    </row>
    <row r="90" spans="1:32" s="49" customFormat="1" ht="15" x14ac:dyDescent="0.25">
      <c r="A90" s="227" t="s">
        <v>64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</row>
    <row r="91" spans="1:32" s="49" customFormat="1" ht="15" x14ac:dyDescent="0.25">
      <c r="A91" s="228" t="s">
        <v>79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spans="1:32" s="49" customFormat="1" ht="15" x14ac:dyDescent="0.25">
      <c r="A92" s="227" t="s">
        <v>80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</row>
    <row r="93" spans="1:32" s="49" customFormat="1" ht="15" x14ac:dyDescent="0.25">
      <c r="A93" s="228" t="s">
        <v>321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spans="1:32" s="49" customFormat="1" ht="15.75" thickBot="1" x14ac:dyDescent="0.3">
      <c r="A94" s="52"/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32" s="49" customFormat="1" ht="15" customHeight="1" x14ac:dyDescent="0.25">
      <c r="A95" s="232" t="s">
        <v>81</v>
      </c>
      <c r="B95" s="53" t="s">
        <v>21</v>
      </c>
      <c r="C95" s="53"/>
      <c r="D95" s="53"/>
      <c r="E95" s="54"/>
      <c r="F95" s="53" t="s">
        <v>23</v>
      </c>
      <c r="G95" s="53"/>
      <c r="H95" s="53"/>
      <c r="I95" s="54"/>
      <c r="J95" s="53" t="s">
        <v>24</v>
      </c>
      <c r="K95" s="53"/>
      <c r="L95" s="53"/>
      <c r="M95" s="54"/>
      <c r="N95" s="53" t="s">
        <v>25</v>
      </c>
      <c r="O95" s="53"/>
      <c r="P95" s="53"/>
      <c r="Q95" s="54"/>
      <c r="R95" s="53" t="s">
        <v>27</v>
      </c>
      <c r="S95" s="53"/>
      <c r="T95" s="53"/>
      <c r="U95" s="54"/>
      <c r="V95" s="53" t="s">
        <v>28</v>
      </c>
      <c r="W95" s="53"/>
      <c r="X95" s="53"/>
      <c r="Y95" s="54"/>
      <c r="Z95" s="53" t="s">
        <v>29</v>
      </c>
      <c r="AA95" s="53"/>
      <c r="AB95" s="53"/>
    </row>
    <row r="96" spans="1:32" s="49" customFormat="1" ht="15.75" thickBot="1" x14ac:dyDescent="0.3">
      <c r="A96" s="233"/>
      <c r="B96" s="55" t="s">
        <v>67</v>
      </c>
      <c r="C96" s="55" t="s">
        <v>68</v>
      </c>
      <c r="D96" s="55" t="s">
        <v>69</v>
      </c>
      <c r="E96" s="56"/>
      <c r="F96" s="55" t="s">
        <v>67</v>
      </c>
      <c r="G96" s="55" t="s">
        <v>68</v>
      </c>
      <c r="H96" s="55" t="s">
        <v>69</v>
      </c>
      <c r="I96" s="56"/>
      <c r="J96" s="55" t="s">
        <v>67</v>
      </c>
      <c r="K96" s="55" t="s">
        <v>68</v>
      </c>
      <c r="L96" s="55" t="s">
        <v>69</v>
      </c>
      <c r="M96" s="56"/>
      <c r="N96" s="55" t="s">
        <v>67</v>
      </c>
      <c r="O96" s="55" t="s">
        <v>68</v>
      </c>
      <c r="P96" s="55" t="s">
        <v>69</v>
      </c>
      <c r="Q96" s="56"/>
      <c r="R96" s="55" t="s">
        <v>67</v>
      </c>
      <c r="S96" s="55" t="s">
        <v>68</v>
      </c>
      <c r="T96" s="55" t="s">
        <v>69</v>
      </c>
      <c r="U96" s="56"/>
      <c r="V96" s="55" t="s">
        <v>67</v>
      </c>
      <c r="W96" s="55" t="s">
        <v>68</v>
      </c>
      <c r="X96" s="55" t="s">
        <v>69</v>
      </c>
      <c r="Y96" s="56"/>
      <c r="Z96" s="55" t="s">
        <v>67</v>
      </c>
      <c r="AA96" s="55" t="s">
        <v>68</v>
      </c>
      <c r="AB96" s="55" t="s">
        <v>69</v>
      </c>
    </row>
    <row r="97" spans="1:28" x14ac:dyDescent="0.25">
      <c r="A97" s="88"/>
      <c r="B97" s="89"/>
      <c r="C97" s="89"/>
      <c r="D97" s="89"/>
      <c r="E97" s="90"/>
      <c r="F97" s="89"/>
      <c r="G97" s="89"/>
      <c r="H97" s="89"/>
      <c r="I97" s="90"/>
      <c r="J97" s="89"/>
      <c r="K97" s="89"/>
      <c r="L97" s="89"/>
      <c r="M97" s="90"/>
      <c r="N97" s="89"/>
      <c r="O97" s="89"/>
      <c r="P97" s="89"/>
      <c r="Q97" s="90"/>
      <c r="R97" s="89"/>
      <c r="S97" s="89"/>
      <c r="T97" s="89"/>
      <c r="U97" s="90"/>
      <c r="V97" s="89"/>
      <c r="W97" s="89"/>
      <c r="X97" s="89"/>
      <c r="Y97" s="90"/>
      <c r="Z97" s="89"/>
      <c r="AA97" s="89"/>
      <c r="AB97" s="89"/>
    </row>
    <row r="98" spans="1:28" ht="13.5" x14ac:dyDescent="0.25">
      <c r="A98" s="92" t="s">
        <v>82</v>
      </c>
      <c r="B98" s="77">
        <f>+B11/(B11+B54)*100</f>
        <v>95.610077021128319</v>
      </c>
      <c r="C98" s="77">
        <f>+C11/(C11+C54)*100</f>
        <v>94.832554402466769</v>
      </c>
      <c r="D98" s="77">
        <f>+D11/(D11+D54)*100</f>
        <v>96.433888091566317</v>
      </c>
      <c r="E98" s="103"/>
      <c r="F98" s="77">
        <f>+F11/(F11+F54)*100</f>
        <v>99.207743235109874</v>
      </c>
      <c r="G98" s="77">
        <f>+G11/(G11+G54)*100</f>
        <v>99.047984460804301</v>
      </c>
      <c r="H98" s="77">
        <f>+H11/(H11+H54)*100</f>
        <v>99.375503626107971</v>
      </c>
      <c r="I98" s="103"/>
      <c r="J98" s="77">
        <f>+J11/(J11+J54)*100</f>
        <v>90.534824358818526</v>
      </c>
      <c r="K98" s="77">
        <f>+K11/(K11+K54)*100</f>
        <v>89.068854629717208</v>
      </c>
      <c r="L98" s="77">
        <f>+L11/(L11+L54)*100</f>
        <v>92.085647105908251</v>
      </c>
      <c r="M98" s="103"/>
      <c r="N98" s="77">
        <f>+N11/(N11+N54)*100</f>
        <v>93.881768771388309</v>
      </c>
      <c r="O98" s="77">
        <f>+O11/(O11+O54)*100</f>
        <v>92.738443989318952</v>
      </c>
      <c r="P98" s="77">
        <f>+P11/(P11+P54)*100</f>
        <v>95.108786378053537</v>
      </c>
      <c r="Q98" s="103"/>
      <c r="R98" s="77">
        <f>+R11/(R11+R54)*100</f>
        <v>94.943086642837358</v>
      </c>
      <c r="S98" s="77">
        <f>+S11/(S11+S54)*100</f>
        <v>94.008945686900958</v>
      </c>
      <c r="T98" s="77">
        <f>+T11/(T11+T54)*100</f>
        <v>95.939169301210072</v>
      </c>
      <c r="U98" s="103"/>
      <c r="V98" s="77">
        <f>+V11/(V11+V54)*100</f>
        <v>96.40462809917355</v>
      </c>
      <c r="W98" s="77">
        <f>+W11/(W11+W54)*100</f>
        <v>95.704131039456058</v>
      </c>
      <c r="X98" s="77">
        <f>+X11/(X11+X54)*100</f>
        <v>97.143788895833907</v>
      </c>
      <c r="Y98" s="103"/>
      <c r="Z98" s="77">
        <f>+Z11/(Z11+Z54)*100</f>
        <v>98.977098604381496</v>
      </c>
      <c r="AA98" s="77">
        <f>+AA11/(AA11+AA54)*100</f>
        <v>98.787634408602159</v>
      </c>
      <c r="AB98" s="77">
        <f>+AB11/(AB11+AB54)*100</f>
        <v>99.177094861099292</v>
      </c>
    </row>
    <row r="99" spans="1:28" x14ac:dyDescent="0.2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</row>
    <row r="100" spans="1:28" x14ac:dyDescent="0.25">
      <c r="A100" s="62" t="s">
        <v>83</v>
      </c>
      <c r="B100" s="77">
        <f t="shared" ref="B100:D115" si="0">+B13/(B13+B56)*100</f>
        <v>95.236615926271099</v>
      </c>
      <c r="C100" s="77">
        <f t="shared" si="0"/>
        <v>94.521469915197201</v>
      </c>
      <c r="D100" s="77">
        <f t="shared" si="0"/>
        <v>95.989513214766532</v>
      </c>
      <c r="E100" s="103"/>
      <c r="F100" s="77">
        <f t="shared" ref="F100:H115" si="1">+F13/(F13+F56)*100</f>
        <v>99.318270354499418</v>
      </c>
      <c r="G100" s="77">
        <f t="shared" si="1"/>
        <v>99.191685912240175</v>
      </c>
      <c r="H100" s="77">
        <f t="shared" si="1"/>
        <v>99.447949526813886</v>
      </c>
      <c r="I100" s="104"/>
      <c r="J100" s="77">
        <f t="shared" ref="J100:L115" si="2">+J13/(J13+J56)*100</f>
        <v>89.509509509509513</v>
      </c>
      <c r="K100" s="77">
        <f t="shared" si="2"/>
        <v>88.437253354380431</v>
      </c>
      <c r="L100" s="77">
        <f t="shared" si="2"/>
        <v>90.613571718813489</v>
      </c>
      <c r="M100" s="104"/>
      <c r="N100" s="77">
        <f t="shared" ref="N100:P115" si="3">+N13/(N13+N56)*100</f>
        <v>94.075021312872977</v>
      </c>
      <c r="O100" s="77">
        <f t="shared" si="3"/>
        <v>93.05324459234609</v>
      </c>
      <c r="P100" s="77">
        <f t="shared" si="3"/>
        <v>95.1486013986014</v>
      </c>
      <c r="Q100" s="104"/>
      <c r="R100" s="77">
        <f t="shared" ref="R100:T115" si="4">+R13/(R13+R56)*100</f>
        <v>93.811621564925531</v>
      </c>
      <c r="S100" s="77">
        <f t="shared" si="4"/>
        <v>92.642276422764226</v>
      </c>
      <c r="T100" s="77">
        <f t="shared" si="4"/>
        <v>95.058517555266576</v>
      </c>
      <c r="U100" s="104"/>
      <c r="V100" s="77">
        <f t="shared" ref="V100:X115" si="5">+V13/(V13+V56)*100</f>
        <v>95.799542524433363</v>
      </c>
      <c r="W100" s="77">
        <f t="shared" si="5"/>
        <v>95.171588188347968</v>
      </c>
      <c r="X100" s="77">
        <f t="shared" si="5"/>
        <v>96.482848458532345</v>
      </c>
      <c r="Y100" s="103"/>
      <c r="Z100" s="77">
        <f t="shared" ref="Z100:AB115" si="6">+Z13/(Z13+Z56)*100</f>
        <v>98.994315697420205</v>
      </c>
      <c r="AA100" s="77">
        <f t="shared" si="6"/>
        <v>98.68421052631578</v>
      </c>
      <c r="AB100" s="77">
        <f t="shared" si="6"/>
        <v>99.323715058611356</v>
      </c>
    </row>
    <row r="101" spans="1:28" x14ac:dyDescent="0.25">
      <c r="A101" s="62" t="s">
        <v>84</v>
      </c>
      <c r="B101" s="77">
        <f t="shared" si="0"/>
        <v>96.518244540863506</v>
      </c>
      <c r="C101" s="77">
        <f t="shared" si="0"/>
        <v>95.962711151608602</v>
      </c>
      <c r="D101" s="77">
        <f t="shared" si="0"/>
        <v>97.090462782470581</v>
      </c>
      <c r="E101" s="103"/>
      <c r="F101" s="77">
        <f t="shared" si="1"/>
        <v>99.005480008118525</v>
      </c>
      <c r="G101" s="77">
        <f t="shared" si="1"/>
        <v>98.950766747376917</v>
      </c>
      <c r="H101" s="77">
        <f t="shared" si="1"/>
        <v>99.060841159657002</v>
      </c>
      <c r="I101" s="104"/>
      <c r="J101" s="77">
        <f t="shared" si="2"/>
        <v>92.891191709844563</v>
      </c>
      <c r="K101" s="77">
        <f t="shared" si="2"/>
        <v>91.372226787181603</v>
      </c>
      <c r="L101" s="77">
        <f t="shared" si="2"/>
        <v>94.437473860309495</v>
      </c>
      <c r="M101" s="104"/>
      <c r="N101" s="77">
        <f t="shared" si="3"/>
        <v>95.824127264692876</v>
      </c>
      <c r="O101" s="77">
        <f t="shared" si="3"/>
        <v>94.978540772532199</v>
      </c>
      <c r="P101" s="77">
        <f t="shared" si="3"/>
        <v>96.721311475409834</v>
      </c>
      <c r="Q101" s="104"/>
      <c r="R101" s="77">
        <f t="shared" si="4"/>
        <v>95.751138088012141</v>
      </c>
      <c r="S101" s="77">
        <f t="shared" si="4"/>
        <v>95.223621363438994</v>
      </c>
      <c r="T101" s="77">
        <f t="shared" si="4"/>
        <v>96.277056277056275</v>
      </c>
      <c r="U101" s="104"/>
      <c r="V101" s="77">
        <f t="shared" si="5"/>
        <v>96.7016491754123</v>
      </c>
      <c r="W101" s="77">
        <f t="shared" si="5"/>
        <v>96.465696465696467</v>
      </c>
      <c r="X101" s="77">
        <f t="shared" si="5"/>
        <v>96.952296819787989</v>
      </c>
      <c r="Y101" s="103"/>
      <c r="Z101" s="77">
        <f t="shared" si="6"/>
        <v>98.946906537955243</v>
      </c>
      <c r="AA101" s="77">
        <f t="shared" si="6"/>
        <v>98.791540785498484</v>
      </c>
      <c r="AB101" s="77">
        <f t="shared" si="6"/>
        <v>99.107541276215969</v>
      </c>
    </row>
    <row r="102" spans="1:28" x14ac:dyDescent="0.25">
      <c r="A102" s="62" t="s">
        <v>85</v>
      </c>
      <c r="B102" s="77">
        <f t="shared" si="0"/>
        <v>93.800972238961876</v>
      </c>
      <c r="C102" s="77">
        <f t="shared" si="0"/>
        <v>92.930239825013672</v>
      </c>
      <c r="D102" s="77">
        <f t="shared" si="0"/>
        <v>94.722911497105045</v>
      </c>
      <c r="E102" s="103"/>
      <c r="F102" s="77">
        <f t="shared" si="1"/>
        <v>99.217352415026838</v>
      </c>
      <c r="G102" s="77">
        <f t="shared" si="1"/>
        <v>99.273504273504273</v>
      </c>
      <c r="H102" s="77">
        <f t="shared" si="1"/>
        <v>99.155722326454026</v>
      </c>
      <c r="I102" s="104"/>
      <c r="J102" s="77">
        <f t="shared" si="2"/>
        <v>88.05299797889063</v>
      </c>
      <c r="K102" s="77">
        <f t="shared" si="2"/>
        <v>87.559190701678872</v>
      </c>
      <c r="L102" s="77">
        <f t="shared" si="2"/>
        <v>88.591549295774655</v>
      </c>
      <c r="M102" s="104"/>
      <c r="N102" s="77">
        <f t="shared" si="3"/>
        <v>91.25804853888063</v>
      </c>
      <c r="O102" s="77">
        <f t="shared" si="3"/>
        <v>89.608506524891254</v>
      </c>
      <c r="P102" s="77">
        <f t="shared" si="3"/>
        <v>92.991366175723726</v>
      </c>
      <c r="Q102" s="104"/>
      <c r="R102" s="77">
        <f t="shared" si="4"/>
        <v>92.294520547945197</v>
      </c>
      <c r="S102" s="77">
        <f t="shared" si="4"/>
        <v>90.242741551642084</v>
      </c>
      <c r="T102" s="77">
        <f t="shared" si="4"/>
        <v>94.464016104680425</v>
      </c>
      <c r="U102" s="104"/>
      <c r="V102" s="77">
        <f t="shared" si="5"/>
        <v>93.468579910935176</v>
      </c>
      <c r="W102" s="77">
        <f t="shared" si="5"/>
        <v>92.652068126520675</v>
      </c>
      <c r="X102" s="77">
        <f t="shared" si="5"/>
        <v>94.313034725717159</v>
      </c>
      <c r="Y102" s="103"/>
      <c r="Z102" s="77">
        <f t="shared" si="6"/>
        <v>98.841495523959978</v>
      </c>
      <c r="AA102" s="77">
        <f t="shared" si="6"/>
        <v>98.5363303711448</v>
      </c>
      <c r="AB102" s="77">
        <f t="shared" si="6"/>
        <v>99.151193633952246</v>
      </c>
    </row>
    <row r="103" spans="1:28" x14ac:dyDescent="0.25">
      <c r="A103" s="62" t="s">
        <v>86</v>
      </c>
      <c r="B103" s="77">
        <f t="shared" si="0"/>
        <v>95.449863900537053</v>
      </c>
      <c r="C103" s="77">
        <f t="shared" si="0"/>
        <v>94.876769418696554</v>
      </c>
      <c r="D103" s="77">
        <f t="shared" si="0"/>
        <v>96.050945813550385</v>
      </c>
      <c r="E103" s="103"/>
      <c r="F103" s="77">
        <f t="shared" si="1"/>
        <v>98.897734231475809</v>
      </c>
      <c r="G103" s="77">
        <f t="shared" si="1"/>
        <v>98.801916932907346</v>
      </c>
      <c r="H103" s="77">
        <f t="shared" si="1"/>
        <v>98.99791231732776</v>
      </c>
      <c r="I103" s="104"/>
      <c r="J103" s="77">
        <f t="shared" si="2"/>
        <v>90.109436299814163</v>
      </c>
      <c r="K103" s="77">
        <f t="shared" si="2"/>
        <v>88.861788617886191</v>
      </c>
      <c r="L103" s="77">
        <f t="shared" si="2"/>
        <v>91.397398237515731</v>
      </c>
      <c r="M103" s="104"/>
      <c r="N103" s="77">
        <f t="shared" si="3"/>
        <v>94.480073293632614</v>
      </c>
      <c r="O103" s="77">
        <f t="shared" si="3"/>
        <v>93.653671804170443</v>
      </c>
      <c r="P103" s="77">
        <f t="shared" si="3"/>
        <v>95.324074074074076</v>
      </c>
      <c r="Q103" s="104"/>
      <c r="R103" s="77">
        <f t="shared" si="4"/>
        <v>94.921786442983446</v>
      </c>
      <c r="S103" s="77">
        <f t="shared" si="4"/>
        <v>94.699331848552333</v>
      </c>
      <c r="T103" s="77">
        <f t="shared" si="4"/>
        <v>95.152354570637115</v>
      </c>
      <c r="U103" s="104"/>
      <c r="V103" s="77">
        <f t="shared" si="5"/>
        <v>95.572378986005972</v>
      </c>
      <c r="W103" s="77">
        <f t="shared" si="5"/>
        <v>94.730021598272145</v>
      </c>
      <c r="X103" s="77">
        <f t="shared" si="5"/>
        <v>96.526418786692759</v>
      </c>
      <c r="Y103" s="103"/>
      <c r="Z103" s="77">
        <f t="shared" si="6"/>
        <v>98.932219127205201</v>
      </c>
      <c r="AA103" s="77">
        <f t="shared" si="6"/>
        <v>98.71970736168268</v>
      </c>
      <c r="AB103" s="77">
        <f t="shared" si="6"/>
        <v>99.15134370579915</v>
      </c>
    </row>
    <row r="104" spans="1:28" x14ac:dyDescent="0.25">
      <c r="A104" s="62" t="s">
        <v>87</v>
      </c>
      <c r="B104" s="77">
        <f t="shared" si="0"/>
        <v>97.704813516098184</v>
      </c>
      <c r="C104" s="77">
        <f t="shared" si="0"/>
        <v>97.030303030303031</v>
      </c>
      <c r="D104" s="77">
        <f t="shared" si="0"/>
        <v>98.453261600537999</v>
      </c>
      <c r="E104" s="103"/>
      <c r="F104" s="77">
        <f t="shared" si="1"/>
        <v>99.721448467966582</v>
      </c>
      <c r="G104" s="77">
        <f t="shared" si="1"/>
        <v>99.464285714285722</v>
      </c>
      <c r="H104" s="77">
        <f t="shared" si="1"/>
        <v>100</v>
      </c>
      <c r="I104" s="104"/>
      <c r="J104" s="77">
        <f t="shared" si="2"/>
        <v>93.220338983050837</v>
      </c>
      <c r="K104" s="77">
        <f t="shared" si="2"/>
        <v>91.7117117117117</v>
      </c>
      <c r="L104" s="77">
        <f t="shared" si="2"/>
        <v>94.699646643109531</v>
      </c>
      <c r="M104" s="104"/>
      <c r="N104" s="77">
        <f t="shared" si="3"/>
        <v>97.477295660948542</v>
      </c>
      <c r="O104" s="77">
        <f t="shared" si="3"/>
        <v>96.387832699619764</v>
      </c>
      <c r="P104" s="77">
        <f t="shared" si="3"/>
        <v>98.709677419354833</v>
      </c>
      <c r="Q104" s="104"/>
      <c r="R104" s="77">
        <f t="shared" si="4"/>
        <v>97.49247743229688</v>
      </c>
      <c r="S104" s="77">
        <f t="shared" si="4"/>
        <v>96.666666666666671</v>
      </c>
      <c r="T104" s="77">
        <f t="shared" si="4"/>
        <v>98.468271334792121</v>
      </c>
      <c r="U104" s="104"/>
      <c r="V104" s="77">
        <f t="shared" si="5"/>
        <v>98.715596330275233</v>
      </c>
      <c r="W104" s="77">
        <f t="shared" si="5"/>
        <v>97.952218430034137</v>
      </c>
      <c r="X104" s="77">
        <f t="shared" si="5"/>
        <v>99.603174603174608</v>
      </c>
      <c r="Y104" s="103"/>
      <c r="Z104" s="77">
        <f t="shared" si="6"/>
        <v>99.899799599198403</v>
      </c>
      <c r="AA104" s="77">
        <f t="shared" si="6"/>
        <v>100</v>
      </c>
      <c r="AB104" s="77">
        <f t="shared" si="6"/>
        <v>99.784946236559136</v>
      </c>
    </row>
    <row r="105" spans="1:28" x14ac:dyDescent="0.25">
      <c r="A105" s="62" t="s">
        <v>88</v>
      </c>
      <c r="B105" s="77">
        <f t="shared" si="0"/>
        <v>97.399296050058666</v>
      </c>
      <c r="C105" s="77">
        <f t="shared" si="0"/>
        <v>96.743831086237591</v>
      </c>
      <c r="D105" s="77">
        <f t="shared" si="0"/>
        <v>98.088235294117638</v>
      </c>
      <c r="E105" s="103"/>
      <c r="F105" s="77">
        <f t="shared" si="1"/>
        <v>98.663200891199409</v>
      </c>
      <c r="G105" s="77">
        <f t="shared" si="1"/>
        <v>98.508522727272734</v>
      </c>
      <c r="H105" s="77">
        <f t="shared" si="1"/>
        <v>98.832684824902728</v>
      </c>
      <c r="I105" s="104"/>
      <c r="J105" s="77">
        <f t="shared" si="2"/>
        <v>92.872968980797637</v>
      </c>
      <c r="K105" s="77">
        <f t="shared" si="2"/>
        <v>91.101385849744716</v>
      </c>
      <c r="L105" s="77">
        <f t="shared" si="2"/>
        <v>94.689603590127149</v>
      </c>
      <c r="M105" s="104"/>
      <c r="N105" s="77">
        <f t="shared" si="3"/>
        <v>97.058823529411768</v>
      </c>
      <c r="O105" s="77">
        <f t="shared" si="3"/>
        <v>96.229508196721312</v>
      </c>
      <c r="P105" s="77">
        <f t="shared" si="3"/>
        <v>97.882736156351797</v>
      </c>
      <c r="Q105" s="104"/>
      <c r="R105" s="77">
        <f t="shared" si="4"/>
        <v>97.564807541241166</v>
      </c>
      <c r="S105" s="77">
        <f t="shared" si="4"/>
        <v>96.912650602409627</v>
      </c>
      <c r="T105" s="77">
        <f t="shared" si="4"/>
        <v>98.275862068965509</v>
      </c>
      <c r="U105" s="104"/>
      <c r="V105" s="77">
        <f t="shared" si="5"/>
        <v>98.888888888888886</v>
      </c>
      <c r="W105" s="77">
        <f t="shared" si="5"/>
        <v>98.451507742461288</v>
      </c>
      <c r="X105" s="77">
        <f t="shared" si="5"/>
        <v>99.33499584372403</v>
      </c>
      <c r="Y105" s="103"/>
      <c r="Z105" s="77">
        <f t="shared" si="6"/>
        <v>99.642431466030985</v>
      </c>
      <c r="AA105" s="77">
        <f t="shared" si="6"/>
        <v>99.464831804281346</v>
      </c>
      <c r="AB105" s="77">
        <f t="shared" si="6"/>
        <v>99.834574028122418</v>
      </c>
    </row>
    <row r="106" spans="1:28" x14ac:dyDescent="0.25">
      <c r="A106" s="62" t="s">
        <v>89</v>
      </c>
      <c r="B106" s="77">
        <f t="shared" si="0"/>
        <v>97.911014650027127</v>
      </c>
      <c r="C106" s="77">
        <f t="shared" si="0"/>
        <v>97.517168515583734</v>
      </c>
      <c r="D106" s="77">
        <f t="shared" si="0"/>
        <v>98.326826547685442</v>
      </c>
      <c r="E106" s="103"/>
      <c r="F106" s="77">
        <f t="shared" si="1"/>
        <v>99.557522123893804</v>
      </c>
      <c r="G106" s="77">
        <f t="shared" si="1"/>
        <v>99.700598802395206</v>
      </c>
      <c r="H106" s="77">
        <f t="shared" si="1"/>
        <v>99.418604651162795</v>
      </c>
      <c r="I106" s="104"/>
      <c r="J106" s="77">
        <f t="shared" si="2"/>
        <v>94.191522762951337</v>
      </c>
      <c r="K106" s="77">
        <f t="shared" si="2"/>
        <v>91.935483870967744</v>
      </c>
      <c r="L106" s="77">
        <f t="shared" si="2"/>
        <v>96.330275229357795</v>
      </c>
      <c r="M106" s="104"/>
      <c r="N106" s="77">
        <f t="shared" si="3"/>
        <v>96.497373029772319</v>
      </c>
      <c r="O106" s="77">
        <f t="shared" si="3"/>
        <v>96.345514950166105</v>
      </c>
      <c r="P106" s="77">
        <f t="shared" si="3"/>
        <v>96.666666666666671</v>
      </c>
      <c r="Q106" s="104"/>
      <c r="R106" s="77">
        <f t="shared" si="4"/>
        <v>98.591549295774655</v>
      </c>
      <c r="S106" s="77">
        <f t="shared" si="4"/>
        <v>98.498498498498492</v>
      </c>
      <c r="T106" s="77">
        <f t="shared" si="4"/>
        <v>98.692810457516345</v>
      </c>
      <c r="U106" s="104"/>
      <c r="V106" s="77">
        <f t="shared" si="5"/>
        <v>98.80952380952381</v>
      </c>
      <c r="W106" s="77">
        <f t="shared" si="5"/>
        <v>98.634812286689424</v>
      </c>
      <c r="X106" s="77">
        <f t="shared" si="5"/>
        <v>98.983050847457633</v>
      </c>
      <c r="Y106" s="103"/>
      <c r="Z106" s="77">
        <f t="shared" si="6"/>
        <v>99.825479930191975</v>
      </c>
      <c r="AA106" s="77">
        <f t="shared" si="6"/>
        <v>99.689440993788821</v>
      </c>
      <c r="AB106" s="77">
        <f t="shared" si="6"/>
        <v>100</v>
      </c>
    </row>
    <row r="107" spans="1:28" x14ac:dyDescent="0.25">
      <c r="A107" s="62" t="s">
        <v>90</v>
      </c>
      <c r="B107" s="77">
        <f t="shared" si="0"/>
        <v>95.845127860672648</v>
      </c>
      <c r="C107" s="77">
        <f t="shared" si="0"/>
        <v>95.200446470095798</v>
      </c>
      <c r="D107" s="77">
        <f t="shared" si="0"/>
        <v>96.531906460562823</v>
      </c>
      <c r="E107" s="103"/>
      <c r="F107" s="77">
        <f t="shared" si="1"/>
        <v>99.454297407912691</v>
      </c>
      <c r="G107" s="77">
        <f t="shared" si="1"/>
        <v>99.293563579277873</v>
      </c>
      <c r="H107" s="77">
        <f t="shared" si="1"/>
        <v>99.629418472063861</v>
      </c>
      <c r="I107" s="104"/>
      <c r="J107" s="77">
        <f t="shared" si="2"/>
        <v>90.826320871844388</v>
      </c>
      <c r="K107" s="77">
        <f t="shared" si="2"/>
        <v>89.674643721430485</v>
      </c>
      <c r="L107" s="77">
        <f t="shared" si="2"/>
        <v>92.039660056657226</v>
      </c>
      <c r="M107" s="104"/>
      <c r="N107" s="77">
        <f t="shared" si="3"/>
        <v>95.855535820011838</v>
      </c>
      <c r="O107" s="77">
        <f t="shared" si="3"/>
        <v>95.085227272727266</v>
      </c>
      <c r="P107" s="77">
        <f t="shared" si="3"/>
        <v>96.693448702101364</v>
      </c>
      <c r="Q107" s="104"/>
      <c r="R107" s="77">
        <f t="shared" si="4"/>
        <v>94.495944380069531</v>
      </c>
      <c r="S107" s="77">
        <f t="shared" si="4"/>
        <v>93.544765646926749</v>
      </c>
      <c r="T107" s="77">
        <f t="shared" si="4"/>
        <v>95.510326249625862</v>
      </c>
      <c r="U107" s="104"/>
      <c r="V107" s="77">
        <f t="shared" si="5"/>
        <v>95.955670696603335</v>
      </c>
      <c r="W107" s="77">
        <f t="shared" si="5"/>
        <v>95.368539960463153</v>
      </c>
      <c r="X107" s="77">
        <f t="shared" si="5"/>
        <v>96.56589374816555</v>
      </c>
      <c r="Y107" s="103"/>
      <c r="Z107" s="77">
        <f t="shared" si="6"/>
        <v>98.676719495306969</v>
      </c>
      <c r="AA107" s="77">
        <f t="shared" si="6"/>
        <v>98.381780041953846</v>
      </c>
      <c r="AB107" s="77">
        <f t="shared" si="6"/>
        <v>98.987982289690066</v>
      </c>
    </row>
    <row r="108" spans="1:28" x14ac:dyDescent="0.25">
      <c r="A108" s="62" t="s">
        <v>91</v>
      </c>
      <c r="B108" s="77">
        <f t="shared" si="0"/>
        <v>96.5842105263158</v>
      </c>
      <c r="C108" s="77">
        <f t="shared" si="0"/>
        <v>96.073405782243185</v>
      </c>
      <c r="D108" s="77">
        <f t="shared" si="0"/>
        <v>97.123080250919315</v>
      </c>
      <c r="E108" s="103"/>
      <c r="F108" s="77">
        <f t="shared" si="1"/>
        <v>99.664019547953572</v>
      </c>
      <c r="G108" s="77">
        <f t="shared" si="1"/>
        <v>99.694935936546685</v>
      </c>
      <c r="H108" s="77">
        <f t="shared" si="1"/>
        <v>99.633027522935777</v>
      </c>
      <c r="I108" s="104"/>
      <c r="J108" s="77">
        <f t="shared" si="2"/>
        <v>91.159077468953285</v>
      </c>
      <c r="K108" s="77">
        <f t="shared" si="2"/>
        <v>89.918887601390495</v>
      </c>
      <c r="L108" s="77">
        <f t="shared" si="2"/>
        <v>92.451690821256037</v>
      </c>
      <c r="M108" s="104"/>
      <c r="N108" s="77">
        <f t="shared" si="3"/>
        <v>95.390187685215679</v>
      </c>
      <c r="O108" s="77">
        <f t="shared" si="3"/>
        <v>95.486331849968209</v>
      </c>
      <c r="P108" s="77">
        <f t="shared" si="3"/>
        <v>95.286885245901644</v>
      </c>
      <c r="Q108" s="104"/>
      <c r="R108" s="77">
        <f t="shared" si="4"/>
        <v>96.362476068921509</v>
      </c>
      <c r="S108" s="77">
        <f t="shared" si="4"/>
        <v>95.435179549604385</v>
      </c>
      <c r="T108" s="77">
        <f t="shared" si="4"/>
        <v>97.384305835010068</v>
      </c>
      <c r="U108" s="104"/>
      <c r="V108" s="77">
        <f t="shared" si="5"/>
        <v>97.686053783614753</v>
      </c>
      <c r="W108" s="77">
        <f t="shared" si="5"/>
        <v>96.894031668696712</v>
      </c>
      <c r="X108" s="77">
        <f t="shared" si="5"/>
        <v>98.52185089974293</v>
      </c>
      <c r="Y108" s="103"/>
      <c r="Z108" s="77">
        <f t="shared" si="6"/>
        <v>99.630252100840337</v>
      </c>
      <c r="AA108" s="77">
        <f t="shared" si="6"/>
        <v>99.54278249510125</v>
      </c>
      <c r="AB108" s="77">
        <f t="shared" si="6"/>
        <v>99.7229916897507</v>
      </c>
    </row>
    <row r="109" spans="1:28" x14ac:dyDescent="0.25">
      <c r="A109" s="62" t="s">
        <v>92</v>
      </c>
      <c r="B109" s="77">
        <f t="shared" si="0"/>
        <v>94.973089737487655</v>
      </c>
      <c r="C109" s="77">
        <f t="shared" si="0"/>
        <v>94.081040944770521</v>
      </c>
      <c r="D109" s="77">
        <f t="shared" si="0"/>
        <v>95.930762222897059</v>
      </c>
      <c r="E109" s="103"/>
      <c r="F109" s="77">
        <f t="shared" si="1"/>
        <v>98.747176011501338</v>
      </c>
      <c r="G109" s="77">
        <f t="shared" si="1"/>
        <v>98.410806515693281</v>
      </c>
      <c r="H109" s="77">
        <f t="shared" si="1"/>
        <v>99.107142857142861</v>
      </c>
      <c r="I109" s="104"/>
      <c r="J109" s="77">
        <f t="shared" si="2"/>
        <v>88.094775684598943</v>
      </c>
      <c r="K109" s="77">
        <f t="shared" si="2"/>
        <v>86.583522297808017</v>
      </c>
      <c r="L109" s="77">
        <f t="shared" si="2"/>
        <v>89.692369157011584</v>
      </c>
      <c r="M109" s="104"/>
      <c r="N109" s="77">
        <f t="shared" si="3"/>
        <v>93.46756152125279</v>
      </c>
      <c r="O109" s="77">
        <f t="shared" si="3"/>
        <v>91.797040169133197</v>
      </c>
      <c r="P109" s="77">
        <f t="shared" si="3"/>
        <v>95.344418052256529</v>
      </c>
      <c r="Q109" s="104"/>
      <c r="R109" s="77">
        <f t="shared" si="4"/>
        <v>94.850763271815907</v>
      </c>
      <c r="S109" s="77">
        <f t="shared" si="4"/>
        <v>94.353771504190561</v>
      </c>
      <c r="T109" s="77">
        <f t="shared" si="4"/>
        <v>95.381715362865222</v>
      </c>
      <c r="U109" s="104"/>
      <c r="V109" s="77">
        <f t="shared" si="5"/>
        <v>96.732954545454547</v>
      </c>
      <c r="W109" s="77">
        <f t="shared" si="5"/>
        <v>95.854444956241352</v>
      </c>
      <c r="X109" s="77">
        <f t="shared" si="5"/>
        <v>97.661958110082807</v>
      </c>
      <c r="Y109" s="103"/>
      <c r="Z109" s="77">
        <f t="shared" si="6"/>
        <v>98.979107312440647</v>
      </c>
      <c r="AA109" s="77">
        <f t="shared" si="6"/>
        <v>98.620689655172413</v>
      </c>
      <c r="AB109" s="77">
        <f t="shared" si="6"/>
        <v>99.361806578301426</v>
      </c>
    </row>
    <row r="110" spans="1:28" x14ac:dyDescent="0.25">
      <c r="A110" s="62" t="s">
        <v>93</v>
      </c>
      <c r="B110" s="77">
        <f t="shared" si="0"/>
        <v>93.724314117516386</v>
      </c>
      <c r="C110" s="77">
        <f t="shared" si="0"/>
        <v>92.283230867076526</v>
      </c>
      <c r="D110" s="77">
        <f t="shared" si="0"/>
        <v>95.310312645823615</v>
      </c>
      <c r="E110" s="103"/>
      <c r="F110" s="77">
        <f t="shared" si="1"/>
        <v>99.672560576293392</v>
      </c>
      <c r="G110" s="77">
        <f t="shared" si="1"/>
        <v>99.50920245398774</v>
      </c>
      <c r="H110" s="77">
        <f t="shared" si="1"/>
        <v>99.859550561797747</v>
      </c>
      <c r="I110" s="104"/>
      <c r="J110" s="77">
        <f t="shared" si="2"/>
        <v>87.951807228915655</v>
      </c>
      <c r="K110" s="77">
        <f t="shared" si="2"/>
        <v>85.093167701863365</v>
      </c>
      <c r="L110" s="77">
        <f t="shared" si="2"/>
        <v>90.932642487046635</v>
      </c>
      <c r="M110" s="104"/>
      <c r="N110" s="77">
        <f t="shared" si="3"/>
        <v>90.51246537396122</v>
      </c>
      <c r="O110" s="77">
        <f t="shared" si="3"/>
        <v>88.441558441558442</v>
      </c>
      <c r="P110" s="77">
        <f t="shared" si="3"/>
        <v>92.87833827893175</v>
      </c>
      <c r="Q110" s="104"/>
      <c r="R110" s="77">
        <f t="shared" si="4"/>
        <v>92.198142414860683</v>
      </c>
      <c r="S110" s="77">
        <f t="shared" si="4"/>
        <v>90.296803652968038</v>
      </c>
      <c r="T110" s="77">
        <f t="shared" si="4"/>
        <v>94.451962110960764</v>
      </c>
      <c r="U110" s="104"/>
      <c r="V110" s="77">
        <f t="shared" si="5"/>
        <v>94.698475811795888</v>
      </c>
      <c r="W110" s="77">
        <f t="shared" si="5"/>
        <v>93.315508021390372</v>
      </c>
      <c r="X110" s="77">
        <f t="shared" si="5"/>
        <v>96.057818659658352</v>
      </c>
      <c r="Y110" s="103"/>
      <c r="Z110" s="77">
        <f t="shared" si="6"/>
        <v>97.971450037565745</v>
      </c>
      <c r="AA110" s="77">
        <f t="shared" si="6"/>
        <v>97.724039829302995</v>
      </c>
      <c r="AB110" s="77">
        <f t="shared" si="6"/>
        <v>98.248407643312092</v>
      </c>
    </row>
    <row r="111" spans="1:28" x14ac:dyDescent="0.25">
      <c r="A111" s="99" t="s">
        <v>94</v>
      </c>
      <c r="B111" s="77">
        <f t="shared" si="0"/>
        <v>96.920433518371667</v>
      </c>
      <c r="C111" s="77">
        <f t="shared" si="0"/>
        <v>96.368100670111005</v>
      </c>
      <c r="D111" s="77">
        <f t="shared" si="0"/>
        <v>97.511077074558287</v>
      </c>
      <c r="E111" s="103"/>
      <c r="F111" s="77">
        <f t="shared" si="1"/>
        <v>99.840301974448323</v>
      </c>
      <c r="G111" s="77">
        <f t="shared" si="1"/>
        <v>99.8298837538985</v>
      </c>
      <c r="H111" s="77">
        <f t="shared" si="1"/>
        <v>99.851234751562032</v>
      </c>
      <c r="I111" s="104"/>
      <c r="J111" s="77">
        <f t="shared" si="2"/>
        <v>92.036227357901311</v>
      </c>
      <c r="K111" s="77">
        <f t="shared" si="2"/>
        <v>90.763765541740668</v>
      </c>
      <c r="L111" s="77">
        <f t="shared" si="2"/>
        <v>93.456708526107064</v>
      </c>
      <c r="M111" s="104"/>
      <c r="N111" s="77">
        <f t="shared" si="3"/>
        <v>96.738056013179573</v>
      </c>
      <c r="O111" s="77">
        <f t="shared" si="3"/>
        <v>96.242955541640569</v>
      </c>
      <c r="P111" s="77">
        <f t="shared" si="3"/>
        <v>97.287899860917932</v>
      </c>
      <c r="Q111" s="104"/>
      <c r="R111" s="77">
        <f t="shared" si="4"/>
        <v>95.633116883116884</v>
      </c>
      <c r="S111" s="77">
        <f t="shared" si="4"/>
        <v>94.89827856025039</v>
      </c>
      <c r="T111" s="77">
        <f t="shared" si="4"/>
        <v>96.424957841483987</v>
      </c>
      <c r="U111" s="104"/>
      <c r="V111" s="77">
        <f t="shared" si="5"/>
        <v>97.940985732814525</v>
      </c>
      <c r="W111" s="77">
        <f t="shared" si="5"/>
        <v>97.487113402061851</v>
      </c>
      <c r="X111" s="77">
        <f t="shared" si="5"/>
        <v>98.400783289817227</v>
      </c>
      <c r="Y111" s="103"/>
      <c r="Z111" s="77">
        <f t="shared" si="6"/>
        <v>99.185667752442995</v>
      </c>
      <c r="AA111" s="77">
        <f t="shared" si="6"/>
        <v>99.016185337987935</v>
      </c>
      <c r="AB111" s="77">
        <f t="shared" si="6"/>
        <v>99.364335898293746</v>
      </c>
    </row>
    <row r="112" spans="1:28" x14ac:dyDescent="0.25">
      <c r="A112" s="62" t="s">
        <v>95</v>
      </c>
      <c r="B112" s="77">
        <f t="shared" si="0"/>
        <v>93.695608176482494</v>
      </c>
      <c r="C112" s="77">
        <f t="shared" si="0"/>
        <v>93.065326633165839</v>
      </c>
      <c r="D112" s="77">
        <f t="shared" si="0"/>
        <v>94.334624006521295</v>
      </c>
      <c r="E112" s="103"/>
      <c r="F112" s="77">
        <f t="shared" si="1"/>
        <v>98.787528868360269</v>
      </c>
      <c r="G112" s="77">
        <f t="shared" si="1"/>
        <v>98.639455782312922</v>
      </c>
      <c r="H112" s="77">
        <f t="shared" si="1"/>
        <v>98.941176470588232</v>
      </c>
      <c r="I112" s="104"/>
      <c r="J112" s="77">
        <f t="shared" si="2"/>
        <v>89.239766081871338</v>
      </c>
      <c r="K112" s="77">
        <f t="shared" si="2"/>
        <v>87.657142857142858</v>
      </c>
      <c r="L112" s="77">
        <f t="shared" si="2"/>
        <v>90.898203592814369</v>
      </c>
      <c r="M112" s="104"/>
      <c r="N112" s="77">
        <f t="shared" si="3"/>
        <v>89.305135951661626</v>
      </c>
      <c r="O112" s="77">
        <f t="shared" si="3"/>
        <v>88.200934579439249</v>
      </c>
      <c r="P112" s="77">
        <f t="shared" si="3"/>
        <v>90.488110137672095</v>
      </c>
      <c r="Q112" s="104"/>
      <c r="R112" s="77">
        <f t="shared" si="4"/>
        <v>93.538268506900877</v>
      </c>
      <c r="S112" s="77">
        <f t="shared" si="4"/>
        <v>92.793931731984827</v>
      </c>
      <c r="T112" s="77">
        <f t="shared" si="4"/>
        <v>94.271481942714814</v>
      </c>
      <c r="U112" s="104"/>
      <c r="V112" s="77">
        <f t="shared" si="5"/>
        <v>94.478908188585606</v>
      </c>
      <c r="W112" s="77">
        <f t="shared" si="5"/>
        <v>94.658385093167709</v>
      </c>
      <c r="X112" s="77">
        <f t="shared" si="5"/>
        <v>94.299876084262706</v>
      </c>
      <c r="Y112" s="103"/>
      <c r="Z112" s="77">
        <f t="shared" si="6"/>
        <v>96.896770107663073</v>
      </c>
      <c r="AA112" s="77">
        <f t="shared" si="6"/>
        <v>96.866840731070496</v>
      </c>
      <c r="AB112" s="77">
        <f t="shared" si="6"/>
        <v>96.924969249692495</v>
      </c>
    </row>
    <row r="113" spans="1:28" x14ac:dyDescent="0.25">
      <c r="A113" s="62" t="s">
        <v>96</v>
      </c>
      <c r="B113" s="77">
        <f t="shared" si="0"/>
        <v>97.008394356135014</v>
      </c>
      <c r="C113" s="77">
        <f t="shared" si="0"/>
        <v>96.446222640621329</v>
      </c>
      <c r="D113" s="77">
        <f t="shared" si="0"/>
        <v>97.584046270635014</v>
      </c>
      <c r="E113" s="103"/>
      <c r="F113" s="77">
        <f t="shared" si="1"/>
        <v>99.517631403858957</v>
      </c>
      <c r="G113" s="77">
        <f t="shared" si="1"/>
        <v>99.304405432262342</v>
      </c>
      <c r="H113" s="77">
        <f t="shared" si="1"/>
        <v>99.732709655863687</v>
      </c>
      <c r="I113" s="104"/>
      <c r="J113" s="77">
        <f t="shared" si="2"/>
        <v>93.495229835212484</v>
      </c>
      <c r="K113" s="77">
        <f t="shared" si="2"/>
        <v>92.588832487309645</v>
      </c>
      <c r="L113" s="77">
        <f t="shared" si="2"/>
        <v>94.44839857651246</v>
      </c>
      <c r="M113" s="104"/>
      <c r="N113" s="77">
        <f t="shared" si="3"/>
        <v>96.26150666917151</v>
      </c>
      <c r="O113" s="77">
        <f t="shared" si="3"/>
        <v>95.266492732016388</v>
      </c>
      <c r="P113" s="77">
        <f t="shared" si="3"/>
        <v>97.27272727272728</v>
      </c>
      <c r="Q113" s="104"/>
      <c r="R113" s="77">
        <f t="shared" si="4"/>
        <v>96.424797463895743</v>
      </c>
      <c r="S113" s="77">
        <f t="shared" si="4"/>
        <v>95.556333100069978</v>
      </c>
      <c r="T113" s="77">
        <f t="shared" si="4"/>
        <v>97.304964539007088</v>
      </c>
      <c r="U113" s="104"/>
      <c r="V113" s="77">
        <f t="shared" si="5"/>
        <v>97.244022631867139</v>
      </c>
      <c r="W113" s="77">
        <f t="shared" si="5"/>
        <v>96.902017291066272</v>
      </c>
      <c r="X113" s="77">
        <f t="shared" si="5"/>
        <v>97.595264520902703</v>
      </c>
      <c r="Y113" s="103"/>
      <c r="Z113" s="77">
        <f t="shared" si="6"/>
        <v>99.100618324901632</v>
      </c>
      <c r="AA113" s="77">
        <f t="shared" si="6"/>
        <v>99.112754158964876</v>
      </c>
      <c r="AB113" s="77">
        <f t="shared" si="6"/>
        <v>99.088145896656528</v>
      </c>
    </row>
    <row r="114" spans="1:28" x14ac:dyDescent="0.25">
      <c r="A114" s="62" t="s">
        <v>97</v>
      </c>
      <c r="B114" s="77">
        <f t="shared" si="0"/>
        <v>93.684087180689019</v>
      </c>
      <c r="C114" s="77">
        <f t="shared" si="0"/>
        <v>92.217630853994493</v>
      </c>
      <c r="D114" s="77">
        <f t="shared" si="0"/>
        <v>95.213020584011488</v>
      </c>
      <c r="E114" s="103"/>
      <c r="F114" s="77">
        <f t="shared" si="1"/>
        <v>98.159509202453989</v>
      </c>
      <c r="G114" s="77">
        <f t="shared" si="1"/>
        <v>97.908496732026137</v>
      </c>
      <c r="H114" s="77">
        <f t="shared" si="1"/>
        <v>98.433048433048427</v>
      </c>
      <c r="I114" s="104"/>
      <c r="J114" s="77">
        <f t="shared" si="2"/>
        <v>86.476426799007442</v>
      </c>
      <c r="K114" s="77">
        <f t="shared" si="2"/>
        <v>84.256926952141058</v>
      </c>
      <c r="L114" s="77">
        <f t="shared" si="2"/>
        <v>88.630806845965765</v>
      </c>
      <c r="M114" s="104"/>
      <c r="N114" s="77">
        <f t="shared" si="3"/>
        <v>90.689410092395164</v>
      </c>
      <c r="O114" s="77">
        <f t="shared" si="3"/>
        <v>87.886944818304173</v>
      </c>
      <c r="P114" s="77">
        <f t="shared" si="3"/>
        <v>93.825301204819283</v>
      </c>
      <c r="Q114" s="104"/>
      <c r="R114" s="77">
        <f t="shared" si="4"/>
        <v>92.213410237923583</v>
      </c>
      <c r="S114" s="77">
        <f t="shared" si="4"/>
        <v>90.542420027816419</v>
      </c>
      <c r="T114" s="77">
        <f t="shared" si="4"/>
        <v>94.011976047904184</v>
      </c>
      <c r="U114" s="104"/>
      <c r="V114" s="77">
        <f t="shared" si="5"/>
        <v>96.196868008948542</v>
      </c>
      <c r="W114" s="77">
        <f t="shared" si="5"/>
        <v>94.574780058651029</v>
      </c>
      <c r="X114" s="77">
        <f t="shared" si="5"/>
        <v>97.87556904400607</v>
      </c>
      <c r="Y114" s="103"/>
      <c r="Z114" s="77">
        <f t="shared" si="6"/>
        <v>99.696969696969688</v>
      </c>
      <c r="AA114" s="77">
        <f t="shared" si="6"/>
        <v>99.540581929555898</v>
      </c>
      <c r="AB114" s="77">
        <f t="shared" si="6"/>
        <v>99.850074962518747</v>
      </c>
    </row>
    <row r="115" spans="1:28" x14ac:dyDescent="0.25">
      <c r="A115" s="62" t="s">
        <v>98</v>
      </c>
      <c r="B115" s="77">
        <f t="shared" si="0"/>
        <v>95.917297175818419</v>
      </c>
      <c r="C115" s="77">
        <f t="shared" si="0"/>
        <v>94.951993017166131</v>
      </c>
      <c r="D115" s="77">
        <f t="shared" si="0"/>
        <v>96.942084942084932</v>
      </c>
      <c r="E115" s="103"/>
      <c r="F115" s="77">
        <f t="shared" si="1"/>
        <v>99.430573806395088</v>
      </c>
      <c r="G115" s="77">
        <f t="shared" si="1"/>
        <v>99.145299145299148</v>
      </c>
      <c r="H115" s="77">
        <f t="shared" si="1"/>
        <v>99.73045822102425</v>
      </c>
      <c r="I115" s="104"/>
      <c r="J115" s="77">
        <f t="shared" si="2"/>
        <v>92.194712547209406</v>
      </c>
      <c r="K115" s="77">
        <f t="shared" si="2"/>
        <v>90.21035598705501</v>
      </c>
      <c r="L115" s="77">
        <f t="shared" si="2"/>
        <v>94.333042720139488</v>
      </c>
      <c r="M115" s="104"/>
      <c r="N115" s="77">
        <f t="shared" si="3"/>
        <v>91.956726246472257</v>
      </c>
      <c r="O115" s="77">
        <f t="shared" si="3"/>
        <v>90.357142857142861</v>
      </c>
      <c r="P115" s="77">
        <f t="shared" si="3"/>
        <v>93.737574552683895</v>
      </c>
      <c r="Q115" s="104"/>
      <c r="R115" s="77">
        <f t="shared" si="4"/>
        <v>96.400911161731202</v>
      </c>
      <c r="S115" s="77">
        <f t="shared" si="4"/>
        <v>95.622317596566518</v>
      </c>
      <c r="T115" s="77">
        <f t="shared" si="4"/>
        <v>97.28155339805825</v>
      </c>
      <c r="U115" s="104"/>
      <c r="V115" s="77">
        <f t="shared" si="5"/>
        <v>96.306306306306311</v>
      </c>
      <c r="W115" s="77">
        <f t="shared" si="5"/>
        <v>96.017699115044252</v>
      </c>
      <c r="X115" s="77">
        <f t="shared" si="5"/>
        <v>96.605504587155963</v>
      </c>
      <c r="Y115" s="103"/>
      <c r="Z115" s="77">
        <f t="shared" si="6"/>
        <v>99.346405228758172</v>
      </c>
      <c r="AA115" s="77">
        <f t="shared" si="6"/>
        <v>98.86039886039886</v>
      </c>
      <c r="AB115" s="77">
        <f t="shared" si="6"/>
        <v>99.816345270890722</v>
      </c>
    </row>
    <row r="116" spans="1:28" x14ac:dyDescent="0.25">
      <c r="A116" s="62" t="s">
        <v>99</v>
      </c>
      <c r="B116" s="77">
        <f t="shared" ref="B116:D126" si="7">+B29/(B29+B72)*100</f>
        <v>97.915831663326657</v>
      </c>
      <c r="C116" s="77">
        <f t="shared" si="7"/>
        <v>97.433238268083997</v>
      </c>
      <c r="D116" s="77">
        <f t="shared" si="7"/>
        <v>98.428886438809258</v>
      </c>
      <c r="E116" s="103"/>
      <c r="F116" s="77">
        <f t="shared" ref="F116:H126" si="8">+F29/(F29+F72)*100</f>
        <v>99.362549800796813</v>
      </c>
      <c r="G116" s="77">
        <f t="shared" si="8"/>
        <v>98.852459016393439</v>
      </c>
      <c r="H116" s="77">
        <f t="shared" si="8"/>
        <v>99.844961240310084</v>
      </c>
      <c r="I116" s="104"/>
      <c r="J116" s="77">
        <f t="shared" ref="J116:L126" si="9">+J29/(J29+J72)*100</f>
        <v>96.229151559100799</v>
      </c>
      <c r="K116" s="77">
        <f t="shared" si="9"/>
        <v>95.342465753424648</v>
      </c>
      <c r="L116" s="77">
        <f t="shared" si="9"/>
        <v>97.226502311248069</v>
      </c>
      <c r="M116" s="104"/>
      <c r="N116" s="77">
        <f t="shared" ref="N116:P126" si="10">+N29/(N29+N72)*100</f>
        <v>96.395641240570001</v>
      </c>
      <c r="O116" s="77">
        <f t="shared" si="10"/>
        <v>96.534653465346537</v>
      </c>
      <c r="P116" s="77">
        <f t="shared" si="10"/>
        <v>96.252129471890967</v>
      </c>
      <c r="Q116" s="104"/>
      <c r="R116" s="77">
        <f t="shared" ref="R116:T126" si="11">+R29/(R29+R72)*100</f>
        <v>97.085020242914979</v>
      </c>
      <c r="S116" s="77">
        <f t="shared" si="11"/>
        <v>96.324655436447173</v>
      </c>
      <c r="T116" s="77">
        <f t="shared" si="11"/>
        <v>97.9381443298969</v>
      </c>
      <c r="U116" s="104"/>
      <c r="V116" s="77">
        <f t="shared" ref="V116:X126" si="12">+V29/(V29+V72)*100</f>
        <v>99.285146942017477</v>
      </c>
      <c r="W116" s="77">
        <f t="shared" si="12"/>
        <v>98.748043818466357</v>
      </c>
      <c r="X116" s="77">
        <f t="shared" si="12"/>
        <v>99.838709677419359</v>
      </c>
      <c r="Y116" s="103"/>
      <c r="Z116" s="77">
        <f t="shared" ref="Z116:AB126" si="13">+Z29/(Z29+Z72)*100</f>
        <v>99.312714776632305</v>
      </c>
      <c r="AA116" s="77">
        <f t="shared" si="13"/>
        <v>99.19224555735056</v>
      </c>
      <c r="AB116" s="77">
        <f t="shared" si="13"/>
        <v>99.449541284403679</v>
      </c>
    </row>
    <row r="117" spans="1:28" x14ac:dyDescent="0.25">
      <c r="A117" s="62" t="s">
        <v>100</v>
      </c>
      <c r="B117" s="77">
        <f t="shared" si="7"/>
        <v>95.650633359907872</v>
      </c>
      <c r="C117" s="77">
        <f t="shared" si="7"/>
        <v>94.580777096114517</v>
      </c>
      <c r="D117" s="77">
        <f t="shared" si="7"/>
        <v>96.808706880649325</v>
      </c>
      <c r="E117" s="103"/>
      <c r="F117" s="77">
        <f t="shared" si="8"/>
        <v>99.029126213592235</v>
      </c>
      <c r="G117" s="77">
        <f t="shared" si="8"/>
        <v>98.860103626943001</v>
      </c>
      <c r="H117" s="77">
        <f t="shared" si="8"/>
        <v>99.212598425196859</v>
      </c>
      <c r="I117" s="104"/>
      <c r="J117" s="77">
        <f t="shared" si="9"/>
        <v>91.361003861003866</v>
      </c>
      <c r="K117" s="77">
        <f t="shared" si="9"/>
        <v>89.068441064638776</v>
      </c>
      <c r="L117" s="77">
        <f t="shared" si="9"/>
        <v>93.725490196078425</v>
      </c>
      <c r="M117" s="104"/>
      <c r="N117" s="77">
        <f t="shared" si="10"/>
        <v>92.988313856427368</v>
      </c>
      <c r="O117" s="77">
        <f t="shared" si="10"/>
        <v>91.364605543710013</v>
      </c>
      <c r="P117" s="77">
        <f t="shared" si="10"/>
        <v>94.761350407450522</v>
      </c>
      <c r="Q117" s="104"/>
      <c r="R117" s="77">
        <f t="shared" si="11"/>
        <v>95.169082125603865</v>
      </c>
      <c r="S117" s="77">
        <f t="shared" si="11"/>
        <v>93.787575150300611</v>
      </c>
      <c r="T117" s="77">
        <f t="shared" si="11"/>
        <v>96.763005780346816</v>
      </c>
      <c r="U117" s="104"/>
      <c r="V117" s="77">
        <f t="shared" si="12"/>
        <v>96.424759871931698</v>
      </c>
      <c r="W117" s="77">
        <f t="shared" si="12"/>
        <v>95.459236326109391</v>
      </c>
      <c r="X117" s="77">
        <f t="shared" si="12"/>
        <v>97.458563535911608</v>
      </c>
      <c r="Y117" s="103"/>
      <c r="Z117" s="77">
        <f t="shared" si="13"/>
        <v>99.398578458173873</v>
      </c>
      <c r="AA117" s="77">
        <f t="shared" si="13"/>
        <v>99.471458773784363</v>
      </c>
      <c r="AB117" s="77">
        <f t="shared" si="13"/>
        <v>99.320498301245749</v>
      </c>
    </row>
    <row r="118" spans="1:28" x14ac:dyDescent="0.25">
      <c r="A118" s="62" t="s">
        <v>101</v>
      </c>
      <c r="B118" s="77">
        <f t="shared" si="7"/>
        <v>96.111268804995746</v>
      </c>
      <c r="C118" s="77">
        <f t="shared" si="7"/>
        <v>95.319855995569085</v>
      </c>
      <c r="D118" s="77">
        <f t="shared" si="7"/>
        <v>96.943231441048042</v>
      </c>
      <c r="E118" s="103"/>
      <c r="F118" s="77">
        <f t="shared" si="8"/>
        <v>99.193548387096769</v>
      </c>
      <c r="G118" s="77">
        <f t="shared" si="8"/>
        <v>98.715890850722303</v>
      </c>
      <c r="H118" s="77">
        <f t="shared" si="8"/>
        <v>99.67585089141005</v>
      </c>
      <c r="I118" s="104"/>
      <c r="J118" s="77">
        <f t="shared" si="9"/>
        <v>90.966719492868464</v>
      </c>
      <c r="K118" s="77">
        <f t="shared" si="9"/>
        <v>87.987519500780024</v>
      </c>
      <c r="L118" s="77">
        <f t="shared" si="9"/>
        <v>94.041867954911424</v>
      </c>
      <c r="M118" s="104"/>
      <c r="N118" s="77">
        <f t="shared" si="10"/>
        <v>93.626570915619396</v>
      </c>
      <c r="O118" s="77">
        <f t="shared" si="10"/>
        <v>92.573402417962001</v>
      </c>
      <c r="P118" s="77">
        <f t="shared" si="10"/>
        <v>94.766355140186917</v>
      </c>
      <c r="Q118" s="104"/>
      <c r="R118" s="77">
        <f t="shared" si="11"/>
        <v>97.000856898029127</v>
      </c>
      <c r="S118" s="77">
        <f t="shared" si="11"/>
        <v>96.638655462184872</v>
      </c>
      <c r="T118" s="77">
        <f t="shared" si="11"/>
        <v>97.377622377622373</v>
      </c>
      <c r="U118" s="104"/>
      <c r="V118" s="77">
        <f t="shared" si="12"/>
        <v>97.519247219846022</v>
      </c>
      <c r="W118" s="77">
        <f t="shared" si="12"/>
        <v>96.683250414593701</v>
      </c>
      <c r="X118" s="77">
        <f t="shared" si="12"/>
        <v>98.409893992932865</v>
      </c>
      <c r="Y118" s="103"/>
      <c r="Z118" s="77">
        <f t="shared" si="13"/>
        <v>98.628884826325418</v>
      </c>
      <c r="AA118" s="77">
        <f t="shared" si="13"/>
        <v>99.824561403508767</v>
      </c>
      <c r="AB118" s="77">
        <f t="shared" si="13"/>
        <v>97.328244274809165</v>
      </c>
    </row>
    <row r="119" spans="1:28" x14ac:dyDescent="0.25">
      <c r="A119" s="62" t="s">
        <v>102</v>
      </c>
      <c r="B119" s="77">
        <f t="shared" si="7"/>
        <v>94.652083473126211</v>
      </c>
      <c r="C119" s="77">
        <f t="shared" si="7"/>
        <v>93.476283300844713</v>
      </c>
      <c r="D119" s="77">
        <f t="shared" si="7"/>
        <v>95.907325194228633</v>
      </c>
      <c r="E119" s="103"/>
      <c r="F119" s="77">
        <f t="shared" si="8"/>
        <v>99.015360378101619</v>
      </c>
      <c r="G119" s="77">
        <f t="shared" si="8"/>
        <v>98.805078416728904</v>
      </c>
      <c r="H119" s="77">
        <f t="shared" si="8"/>
        <v>99.25</v>
      </c>
      <c r="I119" s="104"/>
      <c r="J119" s="77">
        <f t="shared" si="9"/>
        <v>87.064492216456628</v>
      </c>
      <c r="K119" s="77">
        <f t="shared" si="9"/>
        <v>85.795860099928618</v>
      </c>
      <c r="L119" s="77">
        <f t="shared" si="9"/>
        <v>88.43484965304549</v>
      </c>
      <c r="M119" s="104"/>
      <c r="N119" s="77">
        <f t="shared" si="10"/>
        <v>90.882718607542472</v>
      </c>
      <c r="O119" s="77">
        <f t="shared" si="10"/>
        <v>87.903225806451616</v>
      </c>
      <c r="P119" s="77">
        <f t="shared" si="10"/>
        <v>94.032395566922418</v>
      </c>
      <c r="Q119" s="104"/>
      <c r="R119" s="77">
        <f t="shared" si="11"/>
        <v>95.707277187244472</v>
      </c>
      <c r="S119" s="77">
        <f t="shared" si="11"/>
        <v>94.341147938561036</v>
      </c>
      <c r="T119" s="77">
        <f t="shared" si="11"/>
        <v>97.105045492142267</v>
      </c>
      <c r="U119" s="104"/>
      <c r="V119" s="77">
        <f t="shared" si="12"/>
        <v>97.26882559500585</v>
      </c>
      <c r="W119" s="77">
        <f t="shared" si="12"/>
        <v>96.349809885931563</v>
      </c>
      <c r="X119" s="77">
        <f t="shared" si="12"/>
        <v>98.237179487179489</v>
      </c>
      <c r="Y119" s="103"/>
      <c r="Z119" s="77">
        <f t="shared" si="13"/>
        <v>98.752228163992868</v>
      </c>
      <c r="AA119" s="77">
        <f t="shared" si="13"/>
        <v>98.366294067067926</v>
      </c>
      <c r="AB119" s="77">
        <f t="shared" si="13"/>
        <v>99.167437557816839</v>
      </c>
    </row>
    <row r="120" spans="1:28" x14ac:dyDescent="0.25">
      <c r="A120" s="62" t="s">
        <v>103</v>
      </c>
      <c r="B120" s="77">
        <f t="shared" si="7"/>
        <v>94.390950104370077</v>
      </c>
      <c r="C120" s="77">
        <f t="shared" si="7"/>
        <v>93.464475216772357</v>
      </c>
      <c r="D120" s="77">
        <f t="shared" si="7"/>
        <v>95.395845030881532</v>
      </c>
      <c r="E120" s="103"/>
      <c r="F120" s="77">
        <f t="shared" si="8"/>
        <v>97.587636637768554</v>
      </c>
      <c r="G120" s="77">
        <f t="shared" si="8"/>
        <v>97.193500738552444</v>
      </c>
      <c r="H120" s="77">
        <f t="shared" si="8"/>
        <v>97.998460354118549</v>
      </c>
      <c r="I120" s="104"/>
      <c r="J120" s="77">
        <f t="shared" si="9"/>
        <v>87.625538020086083</v>
      </c>
      <c r="K120" s="77">
        <f t="shared" si="9"/>
        <v>85.072563925362815</v>
      </c>
      <c r="L120" s="77">
        <f t="shared" si="9"/>
        <v>90.380313199105146</v>
      </c>
      <c r="M120" s="104"/>
      <c r="N120" s="77">
        <f t="shared" si="10"/>
        <v>91.730934018851755</v>
      </c>
      <c r="O120" s="77">
        <f t="shared" si="10"/>
        <v>90.602409638554221</v>
      </c>
      <c r="P120" s="77">
        <f t="shared" si="10"/>
        <v>93.021120293847574</v>
      </c>
      <c r="Q120" s="104"/>
      <c r="R120" s="77">
        <f t="shared" si="11"/>
        <v>94.909549852755575</v>
      </c>
      <c r="S120" s="77">
        <f t="shared" si="11"/>
        <v>94.629780309194473</v>
      </c>
      <c r="T120" s="77">
        <f t="shared" si="11"/>
        <v>95.20905923344948</v>
      </c>
      <c r="U120" s="104"/>
      <c r="V120" s="77">
        <f t="shared" si="12"/>
        <v>96.512570965125704</v>
      </c>
      <c r="W120" s="77">
        <f t="shared" si="12"/>
        <v>95.993715632364498</v>
      </c>
      <c r="X120" s="77">
        <f t="shared" si="12"/>
        <v>97.066219614417435</v>
      </c>
      <c r="Y120" s="103"/>
      <c r="Z120" s="77">
        <f t="shared" si="13"/>
        <v>98.925212718316175</v>
      </c>
      <c r="AA120" s="77">
        <f t="shared" si="13"/>
        <v>98.558100084817653</v>
      </c>
      <c r="AB120" s="77">
        <f t="shared" si="13"/>
        <v>99.335863377609115</v>
      </c>
    </row>
    <row r="121" spans="1:28" x14ac:dyDescent="0.25">
      <c r="A121" s="62" t="s">
        <v>104</v>
      </c>
      <c r="B121" s="77">
        <f t="shared" si="7"/>
        <v>92.443264123611783</v>
      </c>
      <c r="C121" s="77">
        <f t="shared" si="7"/>
        <v>91.183241252302025</v>
      </c>
      <c r="D121" s="77">
        <f t="shared" si="7"/>
        <v>93.832487309644677</v>
      </c>
      <c r="E121" s="103"/>
      <c r="F121" s="77">
        <f t="shared" si="8"/>
        <v>99.638467100506148</v>
      </c>
      <c r="G121" s="77">
        <f t="shared" si="8"/>
        <v>99.579831932773118</v>
      </c>
      <c r="H121" s="77">
        <f t="shared" si="8"/>
        <v>99.70104633781763</v>
      </c>
      <c r="I121" s="104"/>
      <c r="J121" s="77">
        <f t="shared" si="9"/>
        <v>85.926404131697865</v>
      </c>
      <c r="K121" s="77">
        <f t="shared" si="9"/>
        <v>83.454106280193244</v>
      </c>
      <c r="L121" s="77">
        <f t="shared" si="9"/>
        <v>88.765603328710128</v>
      </c>
      <c r="M121" s="104"/>
      <c r="N121" s="77">
        <f t="shared" si="10"/>
        <v>84.259927797833939</v>
      </c>
      <c r="O121" s="77">
        <f t="shared" si="10"/>
        <v>81.638418079096041</v>
      </c>
      <c r="P121" s="77">
        <f t="shared" si="10"/>
        <v>87.001477104874454</v>
      </c>
      <c r="Q121" s="104"/>
      <c r="R121" s="77">
        <f t="shared" si="11"/>
        <v>91.606886657101853</v>
      </c>
      <c r="S121" s="77">
        <f t="shared" si="11"/>
        <v>90.443213296398895</v>
      </c>
      <c r="T121" s="77">
        <f t="shared" si="11"/>
        <v>92.857142857142861</v>
      </c>
      <c r="U121" s="104"/>
      <c r="V121" s="77">
        <f t="shared" si="12"/>
        <v>95.715378729915841</v>
      </c>
      <c r="W121" s="77">
        <f t="shared" si="12"/>
        <v>94.548063127690099</v>
      </c>
      <c r="X121" s="77">
        <f t="shared" si="12"/>
        <v>97.049180327868854</v>
      </c>
      <c r="Y121" s="103"/>
      <c r="Z121" s="77">
        <f t="shared" si="13"/>
        <v>99.052132701421797</v>
      </c>
      <c r="AA121" s="77">
        <f t="shared" si="13"/>
        <v>99.111111111111114</v>
      </c>
      <c r="AB121" s="77">
        <f t="shared" si="13"/>
        <v>98.984771573604064</v>
      </c>
    </row>
    <row r="122" spans="1:28" x14ac:dyDescent="0.25">
      <c r="A122" s="62" t="s">
        <v>105</v>
      </c>
      <c r="B122" s="77">
        <f t="shared" si="7"/>
        <v>95.897607869438843</v>
      </c>
      <c r="C122" s="77">
        <f t="shared" si="7"/>
        <v>95.239121068504957</v>
      </c>
      <c r="D122" s="77">
        <f t="shared" si="7"/>
        <v>96.607806691449809</v>
      </c>
      <c r="E122" s="103"/>
      <c r="F122" s="77">
        <f t="shared" si="8"/>
        <v>99.242902208201883</v>
      </c>
      <c r="G122" s="77">
        <f t="shared" si="8"/>
        <v>98.909090909090907</v>
      </c>
      <c r="H122" s="77">
        <f t="shared" si="8"/>
        <v>99.60526315789474</v>
      </c>
      <c r="I122" s="104"/>
      <c r="J122" s="77">
        <f t="shared" si="9"/>
        <v>91.686182669789233</v>
      </c>
      <c r="K122" s="77">
        <f t="shared" si="9"/>
        <v>90.090090090090087</v>
      </c>
      <c r="L122" s="77">
        <f t="shared" si="9"/>
        <v>93.41463414634147</v>
      </c>
      <c r="M122" s="104"/>
      <c r="N122" s="77">
        <f t="shared" si="10"/>
        <v>92.861952861952858</v>
      </c>
      <c r="O122" s="77">
        <f t="shared" si="10"/>
        <v>92.774193548387103</v>
      </c>
      <c r="P122" s="77">
        <f t="shared" si="10"/>
        <v>92.957746478873233</v>
      </c>
      <c r="Q122" s="104"/>
      <c r="R122" s="77">
        <f t="shared" si="11"/>
        <v>95.234758234057466</v>
      </c>
      <c r="S122" s="77">
        <f t="shared" si="11"/>
        <v>94.429347826086953</v>
      </c>
      <c r="T122" s="77">
        <f t="shared" si="11"/>
        <v>96.092619392185242</v>
      </c>
      <c r="U122" s="104"/>
      <c r="V122" s="77">
        <f t="shared" si="12"/>
        <v>97.851002865329519</v>
      </c>
      <c r="W122" s="77">
        <f t="shared" si="12"/>
        <v>97.297297297297305</v>
      </c>
      <c r="X122" s="77">
        <f t="shared" si="12"/>
        <v>98.412698412698404</v>
      </c>
      <c r="Y122" s="103"/>
      <c r="Z122" s="77">
        <f t="shared" si="13"/>
        <v>99.330855018587357</v>
      </c>
      <c r="AA122" s="77">
        <f t="shared" si="13"/>
        <v>98.88111888111888</v>
      </c>
      <c r="AB122" s="77">
        <f t="shared" si="13"/>
        <v>99.841269841269849</v>
      </c>
    </row>
    <row r="123" spans="1:28" x14ac:dyDescent="0.25">
      <c r="A123" s="62" t="s">
        <v>106</v>
      </c>
      <c r="B123" s="77">
        <f t="shared" si="7"/>
        <v>93.838862559241704</v>
      </c>
      <c r="C123" s="77">
        <f t="shared" si="7"/>
        <v>92.417368762151654</v>
      </c>
      <c r="D123" s="77">
        <f t="shared" si="7"/>
        <v>95.393338058114807</v>
      </c>
      <c r="E123" s="103"/>
      <c r="F123" s="77">
        <f t="shared" si="8"/>
        <v>99.207920792079207</v>
      </c>
      <c r="G123" s="77">
        <f t="shared" si="8"/>
        <v>98.80952380952381</v>
      </c>
      <c r="H123" s="77">
        <f t="shared" si="8"/>
        <v>99.604743083003953</v>
      </c>
      <c r="I123" s="104"/>
      <c r="J123" s="77">
        <f t="shared" si="9"/>
        <v>87.115384615384613</v>
      </c>
      <c r="K123" s="77">
        <f t="shared" si="9"/>
        <v>85.338345864661662</v>
      </c>
      <c r="L123" s="77">
        <f t="shared" si="9"/>
        <v>88.976377952755897</v>
      </c>
      <c r="M123" s="104"/>
      <c r="N123" s="77">
        <f t="shared" si="10"/>
        <v>88.275862068965523</v>
      </c>
      <c r="O123" s="77">
        <f t="shared" si="10"/>
        <v>85.087719298245617</v>
      </c>
      <c r="P123" s="77">
        <f t="shared" si="10"/>
        <v>91.787439613526573</v>
      </c>
      <c r="Q123" s="104"/>
      <c r="R123" s="77">
        <f t="shared" si="11"/>
        <v>91.139240506329116</v>
      </c>
      <c r="S123" s="77">
        <f t="shared" si="11"/>
        <v>88.934426229508205</v>
      </c>
      <c r="T123" s="77">
        <f t="shared" si="11"/>
        <v>93.478260869565219</v>
      </c>
      <c r="U123" s="104"/>
      <c r="V123" s="77">
        <f t="shared" si="12"/>
        <v>96.780303030303031</v>
      </c>
      <c r="W123" s="77">
        <f t="shared" si="12"/>
        <v>95.486111111111114</v>
      </c>
      <c r="X123" s="77">
        <f t="shared" si="12"/>
        <v>98.333333333333329</v>
      </c>
      <c r="Y123" s="103"/>
      <c r="Z123" s="77">
        <f t="shared" si="13"/>
        <v>99.796747967479675</v>
      </c>
      <c r="AA123" s="77">
        <f t="shared" si="13"/>
        <v>99.622641509433961</v>
      </c>
      <c r="AB123" s="77">
        <f t="shared" si="13"/>
        <v>100</v>
      </c>
    </row>
    <row r="124" spans="1:28" x14ac:dyDescent="0.25">
      <c r="A124" s="62" t="s">
        <v>107</v>
      </c>
      <c r="B124" s="77">
        <f t="shared" si="7"/>
        <v>95.474259852913448</v>
      </c>
      <c r="C124" s="77">
        <f t="shared" si="7"/>
        <v>94.600306055527213</v>
      </c>
      <c r="D124" s="77">
        <f t="shared" si="7"/>
        <v>96.411819887429644</v>
      </c>
      <c r="E124" s="103"/>
      <c r="F124" s="77">
        <f t="shared" si="8"/>
        <v>99.44856839872746</v>
      </c>
      <c r="G124" s="77">
        <f t="shared" si="8"/>
        <v>99.208663057059553</v>
      </c>
      <c r="H124" s="77">
        <f t="shared" si="8"/>
        <v>99.697493517718243</v>
      </c>
      <c r="I124" s="104"/>
      <c r="J124" s="77">
        <f t="shared" si="9"/>
        <v>91.723859507468703</v>
      </c>
      <c r="K124" s="77">
        <f t="shared" si="9"/>
        <v>90.13107170393215</v>
      </c>
      <c r="L124" s="77">
        <f t="shared" si="9"/>
        <v>93.474576271186436</v>
      </c>
      <c r="M124" s="104"/>
      <c r="N124" s="77">
        <f t="shared" si="10"/>
        <v>93.131217432496456</v>
      </c>
      <c r="O124" s="77">
        <f t="shared" si="10"/>
        <v>91.758747697974215</v>
      </c>
      <c r="P124" s="77">
        <f t="shared" si="10"/>
        <v>94.58536585365853</v>
      </c>
      <c r="Q124" s="104"/>
      <c r="R124" s="77">
        <f t="shared" si="11"/>
        <v>94.791908858405023</v>
      </c>
      <c r="S124" s="77">
        <f t="shared" si="11"/>
        <v>93.943472409152079</v>
      </c>
      <c r="T124" s="77">
        <f t="shared" si="11"/>
        <v>95.704633204633211</v>
      </c>
      <c r="U124" s="104"/>
      <c r="V124" s="77">
        <f t="shared" si="12"/>
        <v>95.159027128157163</v>
      </c>
      <c r="W124" s="77">
        <f t="shared" si="12"/>
        <v>94.399999999999991</v>
      </c>
      <c r="X124" s="77">
        <f t="shared" si="12"/>
        <v>96.001974333662389</v>
      </c>
      <c r="Y124" s="103"/>
      <c r="Z124" s="77">
        <f t="shared" si="13"/>
        <v>98.93748455646157</v>
      </c>
      <c r="AA124" s="77">
        <f t="shared" si="13"/>
        <v>98.748194511314395</v>
      </c>
      <c r="AB124" s="77">
        <f t="shared" si="13"/>
        <v>99.137055837563452</v>
      </c>
    </row>
    <row r="125" spans="1:28" x14ac:dyDescent="0.25">
      <c r="A125" s="105" t="s">
        <v>108</v>
      </c>
      <c r="B125" s="77">
        <f t="shared" si="7"/>
        <v>95.299324481714422</v>
      </c>
      <c r="C125" s="77">
        <f t="shared" si="7"/>
        <v>94.133672357428253</v>
      </c>
      <c r="D125" s="77">
        <f t="shared" si="7"/>
        <v>96.527312733186648</v>
      </c>
      <c r="E125" s="103"/>
      <c r="F125" s="77">
        <f t="shared" si="8"/>
        <v>99.537037037037038</v>
      </c>
      <c r="G125" s="77">
        <f t="shared" si="8"/>
        <v>99.34994582881906</v>
      </c>
      <c r="H125" s="77">
        <f t="shared" si="8"/>
        <v>99.726177437020809</v>
      </c>
      <c r="I125" s="104"/>
      <c r="J125" s="77">
        <f t="shared" si="9"/>
        <v>90.273477812177504</v>
      </c>
      <c r="K125" s="77">
        <f t="shared" si="9"/>
        <v>88.418932527693855</v>
      </c>
      <c r="L125" s="77">
        <f t="shared" si="9"/>
        <v>92.222222222222229</v>
      </c>
      <c r="M125" s="104"/>
      <c r="N125" s="77">
        <f t="shared" si="10"/>
        <v>92.922819726943445</v>
      </c>
      <c r="O125" s="77">
        <f t="shared" si="10"/>
        <v>91.568836712913566</v>
      </c>
      <c r="P125" s="77">
        <f t="shared" si="10"/>
        <v>94.402332361516045</v>
      </c>
      <c r="Q125" s="104"/>
      <c r="R125" s="77">
        <f t="shared" si="11"/>
        <v>94.753716117749931</v>
      </c>
      <c r="S125" s="77">
        <f t="shared" si="11"/>
        <v>93.240223463687158</v>
      </c>
      <c r="T125" s="77">
        <f t="shared" si="11"/>
        <v>96.404631322364409</v>
      </c>
      <c r="U125" s="104"/>
      <c r="V125" s="77">
        <f t="shared" si="12"/>
        <v>95.632572555649475</v>
      </c>
      <c r="W125" s="77">
        <f t="shared" si="12"/>
        <v>94.162995594713664</v>
      </c>
      <c r="X125" s="77">
        <f t="shared" si="12"/>
        <v>97.172533179457588</v>
      </c>
      <c r="Y125" s="103"/>
      <c r="Z125" s="77">
        <f t="shared" si="13"/>
        <v>99.223416965352456</v>
      </c>
      <c r="AA125" s="77">
        <f t="shared" si="13"/>
        <v>98.882352941176464</v>
      </c>
      <c r="AB125" s="77">
        <f t="shared" si="13"/>
        <v>99.575242718446603</v>
      </c>
    </row>
    <row r="126" spans="1:28" ht="13.5" thickBot="1" x14ac:dyDescent="0.3">
      <c r="A126" s="100" t="s">
        <v>109</v>
      </c>
      <c r="B126" s="83">
        <f t="shared" si="7"/>
        <v>89.277958740499457</v>
      </c>
      <c r="C126" s="83">
        <f t="shared" si="7"/>
        <v>88.992248062015506</v>
      </c>
      <c r="D126" s="83">
        <f t="shared" si="7"/>
        <v>89.59405374499714</v>
      </c>
      <c r="E126" s="106"/>
      <c r="F126" s="83">
        <f t="shared" si="8"/>
        <v>96.933333333333337</v>
      </c>
      <c r="G126" s="83">
        <f t="shared" si="8"/>
        <v>97.208121827411162</v>
      </c>
      <c r="H126" s="83">
        <f t="shared" si="8"/>
        <v>96.629213483146074</v>
      </c>
      <c r="I126" s="100"/>
      <c r="J126" s="83">
        <f t="shared" si="9"/>
        <v>83.102918586789556</v>
      </c>
      <c r="K126" s="83">
        <f t="shared" si="9"/>
        <v>83.727810650887562</v>
      </c>
      <c r="L126" s="83">
        <f t="shared" si="9"/>
        <v>82.428115015974441</v>
      </c>
      <c r="M126" s="100"/>
      <c r="N126" s="83">
        <f t="shared" si="10"/>
        <v>86.624203821656053</v>
      </c>
      <c r="O126" s="83">
        <f t="shared" si="10"/>
        <v>86.58536585365853</v>
      </c>
      <c r="P126" s="83">
        <f t="shared" si="10"/>
        <v>86.666666666666671</v>
      </c>
      <c r="Q126" s="100"/>
      <c r="R126" s="83">
        <f t="shared" si="11"/>
        <v>85.98290598290599</v>
      </c>
      <c r="S126" s="83">
        <f t="shared" si="11"/>
        <v>84.918032786885249</v>
      </c>
      <c r="T126" s="83">
        <f t="shared" si="11"/>
        <v>87.142857142857139</v>
      </c>
      <c r="U126" s="100"/>
      <c r="V126" s="83">
        <f t="shared" si="12"/>
        <v>89.311594202898547</v>
      </c>
      <c r="W126" s="83">
        <f t="shared" si="12"/>
        <v>87.197231833910038</v>
      </c>
      <c r="X126" s="83">
        <f t="shared" si="12"/>
        <v>91.634980988593156</v>
      </c>
      <c r="Y126" s="106"/>
      <c r="Z126" s="83">
        <f t="shared" si="13"/>
        <v>92.857142857142861</v>
      </c>
      <c r="AA126" s="83">
        <f t="shared" si="13"/>
        <v>92.882562277580078</v>
      </c>
      <c r="AB126" s="83">
        <f t="shared" si="13"/>
        <v>92.827004219409275</v>
      </c>
    </row>
    <row r="127" spans="1:28" x14ac:dyDescent="0.25">
      <c r="A127" s="226" t="s">
        <v>75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</row>
    <row r="128" spans="1:28" x14ac:dyDescent="0.25">
      <c r="A128" s="225" t="s">
        <v>14</v>
      </c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</row>
    <row r="129" spans="1:32" x14ac:dyDescent="0.25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</row>
    <row r="132" spans="1:32" s="49" customFormat="1" ht="15" x14ac:dyDescent="0.25">
      <c r="A132" s="227" t="s">
        <v>118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9"/>
      <c r="AD132" s="217" t="s">
        <v>221</v>
      </c>
      <c r="AE132" s="217"/>
      <c r="AF132" s="9"/>
    </row>
    <row r="133" spans="1:32" s="49" customFormat="1" ht="15" x14ac:dyDescent="0.25">
      <c r="A133" s="228" t="s">
        <v>114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9"/>
      <c r="AD133" s="217"/>
      <c r="AE133" s="217"/>
      <c r="AF133"/>
    </row>
    <row r="134" spans="1:32" s="49" customFormat="1" ht="15" x14ac:dyDescent="0.25">
      <c r="A134" s="227" t="s">
        <v>64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</row>
    <row r="135" spans="1:32" s="49" customFormat="1" ht="15" x14ac:dyDescent="0.25">
      <c r="A135" s="228" t="s">
        <v>79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</row>
    <row r="136" spans="1:32" s="49" customFormat="1" ht="15" x14ac:dyDescent="0.25">
      <c r="A136" s="227" t="s">
        <v>80</v>
      </c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7"/>
    </row>
    <row r="137" spans="1:32" s="49" customFormat="1" ht="15" x14ac:dyDescent="0.25">
      <c r="A137" s="228" t="s">
        <v>321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</row>
    <row r="138" spans="1:32" s="49" customFormat="1" ht="15.75" thickBot="1" x14ac:dyDescent="0.3">
      <c r="A138" s="52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32" s="49" customFormat="1" ht="15" customHeight="1" x14ac:dyDescent="0.25">
      <c r="A139" s="232" t="s">
        <v>81</v>
      </c>
      <c r="B139" s="53" t="s">
        <v>21</v>
      </c>
      <c r="C139" s="53"/>
      <c r="D139" s="53"/>
      <c r="E139" s="54"/>
      <c r="F139" s="53" t="s">
        <v>23</v>
      </c>
      <c r="G139" s="53"/>
      <c r="H139" s="53"/>
      <c r="I139" s="54"/>
      <c r="J139" s="53" t="s">
        <v>24</v>
      </c>
      <c r="K139" s="53"/>
      <c r="L139" s="53"/>
      <c r="M139" s="54"/>
      <c r="N139" s="53" t="s">
        <v>25</v>
      </c>
      <c r="O139" s="53"/>
      <c r="P139" s="53"/>
      <c r="Q139" s="54"/>
      <c r="R139" s="53" t="s">
        <v>27</v>
      </c>
      <c r="S139" s="53"/>
      <c r="T139" s="53"/>
      <c r="U139" s="54"/>
      <c r="V139" s="53" t="s">
        <v>28</v>
      </c>
      <c r="W139" s="53"/>
      <c r="X139" s="53"/>
      <c r="Y139" s="54"/>
      <c r="Z139" s="53" t="s">
        <v>29</v>
      </c>
      <c r="AA139" s="53"/>
      <c r="AB139" s="53"/>
    </row>
    <row r="140" spans="1:32" s="49" customFormat="1" ht="15.75" thickBot="1" x14ac:dyDescent="0.3">
      <c r="A140" s="233"/>
      <c r="B140" s="55" t="s">
        <v>67</v>
      </c>
      <c r="C140" s="55" t="s">
        <v>68</v>
      </c>
      <c r="D140" s="55" t="s">
        <v>69</v>
      </c>
      <c r="E140" s="56"/>
      <c r="F140" s="55" t="s">
        <v>67</v>
      </c>
      <c r="G140" s="55" t="s">
        <v>68</v>
      </c>
      <c r="H140" s="55" t="s">
        <v>69</v>
      </c>
      <c r="I140" s="56"/>
      <c r="J140" s="55" t="s">
        <v>67</v>
      </c>
      <c r="K140" s="55" t="s">
        <v>68</v>
      </c>
      <c r="L140" s="55" t="s">
        <v>69</v>
      </c>
      <c r="M140" s="56"/>
      <c r="N140" s="55" t="s">
        <v>67</v>
      </c>
      <c r="O140" s="55" t="s">
        <v>68</v>
      </c>
      <c r="P140" s="55" t="s">
        <v>69</v>
      </c>
      <c r="Q140" s="56"/>
      <c r="R140" s="55" t="s">
        <v>67</v>
      </c>
      <c r="S140" s="55" t="s">
        <v>68</v>
      </c>
      <c r="T140" s="55" t="s">
        <v>69</v>
      </c>
      <c r="U140" s="56"/>
      <c r="V140" s="55" t="s">
        <v>67</v>
      </c>
      <c r="W140" s="55" t="s">
        <v>68</v>
      </c>
      <c r="X140" s="55" t="s">
        <v>69</v>
      </c>
      <c r="Y140" s="56"/>
      <c r="Z140" s="55" t="s">
        <v>67</v>
      </c>
      <c r="AA140" s="55" t="s">
        <v>68</v>
      </c>
      <c r="AB140" s="55" t="s">
        <v>69</v>
      </c>
    </row>
    <row r="141" spans="1:32" x14ac:dyDescent="0.25">
      <c r="A141" s="88"/>
      <c r="B141" s="89"/>
      <c r="C141" s="89"/>
      <c r="D141" s="89"/>
      <c r="E141" s="90"/>
      <c r="F141" s="89"/>
      <c r="G141" s="89"/>
      <c r="H141" s="89"/>
      <c r="I141" s="90"/>
      <c r="J141" s="89"/>
      <c r="K141" s="89"/>
      <c r="L141" s="89"/>
      <c r="M141" s="90"/>
      <c r="N141" s="89"/>
      <c r="O141" s="89"/>
      <c r="P141" s="89"/>
      <c r="Q141" s="90"/>
      <c r="R141" s="89"/>
      <c r="S141" s="89"/>
      <c r="T141" s="89"/>
      <c r="U141" s="90"/>
      <c r="V141" s="89"/>
      <c r="W141" s="89"/>
      <c r="X141" s="89"/>
      <c r="Y141" s="90"/>
      <c r="Z141" s="89"/>
      <c r="AA141" s="89"/>
      <c r="AB141" s="89"/>
    </row>
    <row r="142" spans="1:32" ht="13.5" x14ac:dyDescent="0.25">
      <c r="A142" s="92" t="s">
        <v>82</v>
      </c>
      <c r="B142" s="77">
        <f>+B54/(B54+B11)*100</f>
        <v>4.3899229788716694</v>
      </c>
      <c r="C142" s="77">
        <f>+C54/(C54+C11)*100</f>
        <v>5.1674455975332219</v>
      </c>
      <c r="D142" s="77">
        <f>+D54/(D54+D11)*100</f>
        <v>3.5661119084336916</v>
      </c>
      <c r="E142" s="103"/>
      <c r="F142" s="77">
        <f>+F54/(F54+F11)*100</f>
        <v>0.7922567648901282</v>
      </c>
      <c r="G142" s="77">
        <f>+G54/(G54+G11)*100</f>
        <v>0.95201553919570281</v>
      </c>
      <c r="H142" s="77">
        <f>+H54/(H54+H11)*100</f>
        <v>0.6244963738920225</v>
      </c>
      <c r="I142" s="103"/>
      <c r="J142" s="77">
        <f>+J54/(J54+J11)*100</f>
        <v>9.4651756411814745</v>
      </c>
      <c r="K142" s="77">
        <f>+K54/(K54+K11)*100</f>
        <v>10.931145370282795</v>
      </c>
      <c r="L142" s="77">
        <f>+L54/(L54+L11)*100</f>
        <v>7.91435289409175</v>
      </c>
      <c r="M142" s="103"/>
      <c r="N142" s="77">
        <f>+N54/(N54+N11)*100</f>
        <v>6.1182312286116893</v>
      </c>
      <c r="O142" s="77">
        <f>+O54/(O54+O11)*100</f>
        <v>7.2615560106810459</v>
      </c>
      <c r="P142" s="77">
        <f>+P54/(P54+P11)*100</f>
        <v>4.891213621946469</v>
      </c>
      <c r="Q142" s="103"/>
      <c r="R142" s="77">
        <f>+R54/(R54+R11)*100</f>
        <v>5.0569133571626415</v>
      </c>
      <c r="S142" s="77">
        <f>+S54/(S54+S11)*100</f>
        <v>5.9910543130990419</v>
      </c>
      <c r="T142" s="77">
        <f>+T54/(T54+T11)*100</f>
        <v>4.0608306987899274</v>
      </c>
      <c r="U142" s="103"/>
      <c r="V142" s="77">
        <f>+V54/(V54+V11)*100</f>
        <v>3.595371900826446</v>
      </c>
      <c r="W142" s="77">
        <f>+W54/(W54+W11)*100</f>
        <v>4.2958689605439373</v>
      </c>
      <c r="X142" s="77">
        <f>+X54/(X54+X11)*100</f>
        <v>2.8562111041661007</v>
      </c>
      <c r="Y142" s="103"/>
      <c r="Z142" s="77">
        <f>+Z54/(Z54+Z11)*100</f>
        <v>1.0229013956185034</v>
      </c>
      <c r="AA142" s="77">
        <f>+AA54/(AA54+AA11)*100</f>
        <v>1.2123655913978495</v>
      </c>
      <c r="AB142" s="77">
        <f>+AB54/(AB54+AB11)*100</f>
        <v>0.82290513890071226</v>
      </c>
    </row>
    <row r="143" spans="1:32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</row>
    <row r="144" spans="1:32" x14ac:dyDescent="0.25">
      <c r="A144" s="62" t="s">
        <v>83</v>
      </c>
      <c r="B144" s="77">
        <f t="shared" ref="B144:D159" si="14">+B56/(B56+B13)*100</f>
        <v>4.7633840737289015</v>
      </c>
      <c r="C144" s="77">
        <f t="shared" si="14"/>
        <v>5.4785300848027996</v>
      </c>
      <c r="D144" s="77">
        <f t="shared" si="14"/>
        <v>4.0104867852334722</v>
      </c>
      <c r="E144" s="103"/>
      <c r="F144" s="77">
        <f t="shared" ref="F144:H159" si="15">+F56/(F56+F13)*100</f>
        <v>0.68172964550058435</v>
      </c>
      <c r="G144" s="77">
        <f t="shared" si="15"/>
        <v>0.80831408775981528</v>
      </c>
      <c r="H144" s="77">
        <f t="shared" si="15"/>
        <v>0.55205047318611988</v>
      </c>
      <c r="I144" s="104"/>
      <c r="J144" s="77">
        <f t="shared" ref="J144:L159" si="16">+J56/(J56+J13)*100</f>
        <v>10.49049049049049</v>
      </c>
      <c r="K144" s="77">
        <f t="shared" si="16"/>
        <v>11.562746645619573</v>
      </c>
      <c r="L144" s="77">
        <f t="shared" si="16"/>
        <v>9.3864282811865092</v>
      </c>
      <c r="M144" s="104"/>
      <c r="N144" s="77">
        <f t="shared" ref="N144:P159" si="17">+N56/(N56+N13)*100</f>
        <v>5.9249786871270249</v>
      </c>
      <c r="O144" s="77">
        <f t="shared" si="17"/>
        <v>6.9467554076539093</v>
      </c>
      <c r="P144" s="77">
        <f t="shared" si="17"/>
        <v>4.8513986013986017</v>
      </c>
      <c r="Q144" s="104"/>
      <c r="R144" s="77">
        <f t="shared" ref="R144:T159" si="18">+R56/(R56+R13)*100</f>
        <v>6.1883784350744699</v>
      </c>
      <c r="S144" s="77">
        <f t="shared" si="18"/>
        <v>7.3577235772357721</v>
      </c>
      <c r="T144" s="77">
        <f t="shared" si="18"/>
        <v>4.9414824447334205</v>
      </c>
      <c r="U144" s="104"/>
      <c r="V144" s="77">
        <f t="shared" ref="V144:X159" si="19">+V56/(V56+V13)*100</f>
        <v>4.2004574755666457</v>
      </c>
      <c r="W144" s="77">
        <f t="shared" si="19"/>
        <v>4.8284118116520354</v>
      </c>
      <c r="X144" s="77">
        <f t="shared" si="19"/>
        <v>3.5171515414676509</v>
      </c>
      <c r="Y144" s="103"/>
      <c r="Z144" s="77">
        <f t="shared" ref="Z144:AB159" si="20">+Z56/(Z56+Z13)*100</f>
        <v>1.0056843025797988</v>
      </c>
      <c r="AA144" s="77">
        <f t="shared" si="20"/>
        <v>1.3157894736842104</v>
      </c>
      <c r="AB144" s="77">
        <f t="shared" si="20"/>
        <v>0.67628494138863837</v>
      </c>
    </row>
    <row r="145" spans="1:28" x14ac:dyDescent="0.25">
      <c r="A145" s="62" t="s">
        <v>84</v>
      </c>
      <c r="B145" s="77">
        <f t="shared" si="14"/>
        <v>3.4817554591364965</v>
      </c>
      <c r="C145" s="77">
        <f t="shared" si="14"/>
        <v>4.0372888483913929</v>
      </c>
      <c r="D145" s="77">
        <f t="shared" si="14"/>
        <v>2.9095372175294205</v>
      </c>
      <c r="E145" s="103"/>
      <c r="F145" s="77">
        <f t="shared" si="15"/>
        <v>0.99451999188146945</v>
      </c>
      <c r="G145" s="77">
        <f t="shared" si="15"/>
        <v>1.0492332526230832</v>
      </c>
      <c r="H145" s="77">
        <f t="shared" si="15"/>
        <v>0.93915884034299713</v>
      </c>
      <c r="I145" s="104"/>
      <c r="J145" s="77">
        <f t="shared" si="16"/>
        <v>7.1088082901554399</v>
      </c>
      <c r="K145" s="77">
        <f t="shared" si="16"/>
        <v>8.6277732128184059</v>
      </c>
      <c r="L145" s="77">
        <f t="shared" si="16"/>
        <v>5.5625261396905064</v>
      </c>
      <c r="M145" s="104"/>
      <c r="N145" s="77">
        <f t="shared" si="17"/>
        <v>4.1758727353071148</v>
      </c>
      <c r="O145" s="77">
        <f t="shared" si="17"/>
        <v>5.0214592274678109</v>
      </c>
      <c r="P145" s="77">
        <f t="shared" si="17"/>
        <v>3.278688524590164</v>
      </c>
      <c r="Q145" s="104"/>
      <c r="R145" s="77">
        <f t="shared" si="18"/>
        <v>4.2488619119878601</v>
      </c>
      <c r="S145" s="77">
        <f t="shared" si="18"/>
        <v>4.7763786365610077</v>
      </c>
      <c r="T145" s="77">
        <f t="shared" si="18"/>
        <v>3.722943722943723</v>
      </c>
      <c r="U145" s="104"/>
      <c r="V145" s="77">
        <f t="shared" si="19"/>
        <v>3.2983508245877062</v>
      </c>
      <c r="W145" s="77">
        <f t="shared" si="19"/>
        <v>3.5343035343035343</v>
      </c>
      <c r="X145" s="77">
        <f t="shared" si="19"/>
        <v>3.0477031802120145</v>
      </c>
      <c r="Y145" s="103"/>
      <c r="Z145" s="77">
        <f t="shared" si="20"/>
        <v>1.0530934620447565</v>
      </c>
      <c r="AA145" s="77">
        <f t="shared" si="20"/>
        <v>1.2084592145015105</v>
      </c>
      <c r="AB145" s="77">
        <f t="shared" si="20"/>
        <v>0.89245872378402502</v>
      </c>
    </row>
    <row r="146" spans="1:28" x14ac:dyDescent="0.25">
      <c r="A146" s="62" t="s">
        <v>85</v>
      </c>
      <c r="B146" s="77">
        <f t="shared" si="14"/>
        <v>6.1990277610381259</v>
      </c>
      <c r="C146" s="77">
        <f t="shared" si="14"/>
        <v>7.0697601749863299</v>
      </c>
      <c r="D146" s="77">
        <f t="shared" si="14"/>
        <v>5.277088502894955</v>
      </c>
      <c r="E146" s="103"/>
      <c r="F146" s="77">
        <f t="shared" si="15"/>
        <v>0.78264758497316633</v>
      </c>
      <c r="G146" s="77">
        <f t="shared" si="15"/>
        <v>0.72649572649572647</v>
      </c>
      <c r="H146" s="77">
        <f t="shared" si="15"/>
        <v>0.84427767354596628</v>
      </c>
      <c r="I146" s="104"/>
      <c r="J146" s="77">
        <f t="shared" si="16"/>
        <v>11.947002021109364</v>
      </c>
      <c r="K146" s="77">
        <f t="shared" si="16"/>
        <v>12.440809298321136</v>
      </c>
      <c r="L146" s="77">
        <f t="shared" si="16"/>
        <v>11.408450704225352</v>
      </c>
      <c r="M146" s="104"/>
      <c r="N146" s="77">
        <f t="shared" si="17"/>
        <v>8.7419514611193652</v>
      </c>
      <c r="O146" s="77">
        <f t="shared" si="17"/>
        <v>10.391493475108749</v>
      </c>
      <c r="P146" s="77">
        <f t="shared" si="17"/>
        <v>7.0086338242762825</v>
      </c>
      <c r="Q146" s="104"/>
      <c r="R146" s="77">
        <f t="shared" si="18"/>
        <v>7.7054794520547949</v>
      </c>
      <c r="S146" s="77">
        <f t="shared" si="18"/>
        <v>9.7572584483579252</v>
      </c>
      <c r="T146" s="77">
        <f t="shared" si="18"/>
        <v>5.5359838953195775</v>
      </c>
      <c r="U146" s="104"/>
      <c r="V146" s="77">
        <f t="shared" si="19"/>
        <v>6.5314200890648193</v>
      </c>
      <c r="W146" s="77">
        <f t="shared" si="19"/>
        <v>7.3479318734793182</v>
      </c>
      <c r="X146" s="77">
        <f t="shared" si="19"/>
        <v>5.686965274282838</v>
      </c>
      <c r="Y146" s="103"/>
      <c r="Z146" s="77">
        <f t="shared" si="20"/>
        <v>1.1585044760400212</v>
      </c>
      <c r="AA146" s="77">
        <f t="shared" si="20"/>
        <v>1.4636696288552014</v>
      </c>
      <c r="AB146" s="77">
        <f t="shared" si="20"/>
        <v>0.84880636604774529</v>
      </c>
    </row>
    <row r="147" spans="1:28" x14ac:dyDescent="0.25">
      <c r="A147" s="62" t="s">
        <v>86</v>
      </c>
      <c r="B147" s="77">
        <f t="shared" si="14"/>
        <v>4.5501360994629589</v>
      </c>
      <c r="C147" s="77">
        <f t="shared" si="14"/>
        <v>5.1232305813034413</v>
      </c>
      <c r="D147" s="77">
        <f t="shared" si="14"/>
        <v>3.9490541864496196</v>
      </c>
      <c r="E147" s="103"/>
      <c r="F147" s="77">
        <f t="shared" si="15"/>
        <v>1.1022657685241886</v>
      </c>
      <c r="G147" s="77">
        <f t="shared" si="15"/>
        <v>1.1980830670926517</v>
      </c>
      <c r="H147" s="77">
        <f t="shared" si="15"/>
        <v>1.0020876826722338</v>
      </c>
      <c r="I147" s="104"/>
      <c r="J147" s="77">
        <f t="shared" si="16"/>
        <v>9.8905637001858349</v>
      </c>
      <c r="K147" s="77">
        <f t="shared" si="16"/>
        <v>11.138211382113822</v>
      </c>
      <c r="L147" s="77">
        <f t="shared" si="16"/>
        <v>8.6026017624842623</v>
      </c>
      <c r="M147" s="104"/>
      <c r="N147" s="77">
        <f t="shared" si="17"/>
        <v>5.519926706367384</v>
      </c>
      <c r="O147" s="77">
        <f t="shared" si="17"/>
        <v>6.3463281958295568</v>
      </c>
      <c r="P147" s="77">
        <f t="shared" si="17"/>
        <v>4.6759259259259256</v>
      </c>
      <c r="Q147" s="104"/>
      <c r="R147" s="77">
        <f t="shared" si="18"/>
        <v>5.0782135570165501</v>
      </c>
      <c r="S147" s="77">
        <f t="shared" si="18"/>
        <v>5.3006681514476615</v>
      </c>
      <c r="T147" s="77">
        <f t="shared" si="18"/>
        <v>4.8476454293628812</v>
      </c>
      <c r="U147" s="104"/>
      <c r="V147" s="77">
        <f t="shared" si="19"/>
        <v>4.4276210139940355</v>
      </c>
      <c r="W147" s="77">
        <f t="shared" si="19"/>
        <v>5.2699784017278617</v>
      </c>
      <c r="X147" s="77">
        <f t="shared" si="19"/>
        <v>3.4735812133072406</v>
      </c>
      <c r="Y147" s="103"/>
      <c r="Z147" s="77">
        <f t="shared" si="20"/>
        <v>1.0677808727948004</v>
      </c>
      <c r="AA147" s="77">
        <f t="shared" si="20"/>
        <v>1.2802926383173296</v>
      </c>
      <c r="AB147" s="77">
        <f t="shared" si="20"/>
        <v>0.84865629420084865</v>
      </c>
    </row>
    <row r="148" spans="1:28" x14ac:dyDescent="0.25">
      <c r="A148" s="62" t="s">
        <v>87</v>
      </c>
      <c r="B148" s="77">
        <f t="shared" si="14"/>
        <v>2.295186483901817</v>
      </c>
      <c r="C148" s="77">
        <f t="shared" si="14"/>
        <v>2.9696969696969697</v>
      </c>
      <c r="D148" s="77">
        <f t="shared" si="14"/>
        <v>1.5467383994620041</v>
      </c>
      <c r="E148" s="103"/>
      <c r="F148" s="77">
        <f t="shared" si="15"/>
        <v>0.2785515320334262</v>
      </c>
      <c r="G148" s="77">
        <f t="shared" si="15"/>
        <v>0.5357142857142857</v>
      </c>
      <c r="H148" s="77">
        <f t="shared" si="15"/>
        <v>0</v>
      </c>
      <c r="I148" s="104"/>
      <c r="J148" s="77">
        <f t="shared" si="16"/>
        <v>6.7796610169491522</v>
      </c>
      <c r="K148" s="77">
        <f t="shared" si="16"/>
        <v>8.2882882882882889</v>
      </c>
      <c r="L148" s="77">
        <f t="shared" si="16"/>
        <v>5.3003533568904597</v>
      </c>
      <c r="M148" s="104"/>
      <c r="N148" s="77">
        <f t="shared" si="17"/>
        <v>2.5227043390514634</v>
      </c>
      <c r="O148" s="77">
        <f t="shared" si="17"/>
        <v>3.6121673003802277</v>
      </c>
      <c r="P148" s="77">
        <f t="shared" si="17"/>
        <v>1.2903225806451613</v>
      </c>
      <c r="Q148" s="104"/>
      <c r="R148" s="77">
        <f t="shared" si="18"/>
        <v>2.5075225677031092</v>
      </c>
      <c r="S148" s="77">
        <f t="shared" si="18"/>
        <v>3.3333333333333335</v>
      </c>
      <c r="T148" s="77">
        <f t="shared" si="18"/>
        <v>1.5317286652078774</v>
      </c>
      <c r="U148" s="104"/>
      <c r="V148" s="77">
        <f t="shared" si="19"/>
        <v>1.2844036697247707</v>
      </c>
      <c r="W148" s="77">
        <f t="shared" si="19"/>
        <v>2.0477815699658701</v>
      </c>
      <c r="X148" s="77">
        <f t="shared" si="19"/>
        <v>0.3968253968253968</v>
      </c>
      <c r="Y148" s="103"/>
      <c r="Z148" s="77">
        <f t="shared" si="20"/>
        <v>0.1002004008016032</v>
      </c>
      <c r="AA148" s="77">
        <f t="shared" si="20"/>
        <v>0</v>
      </c>
      <c r="AB148" s="77">
        <f t="shared" si="20"/>
        <v>0.21505376344086022</v>
      </c>
    </row>
    <row r="149" spans="1:28" x14ac:dyDescent="0.25">
      <c r="A149" s="62" t="s">
        <v>88</v>
      </c>
      <c r="B149" s="77">
        <f t="shared" si="14"/>
        <v>2.6007039499413374</v>
      </c>
      <c r="C149" s="77">
        <f t="shared" si="14"/>
        <v>3.2561689137624015</v>
      </c>
      <c r="D149" s="77">
        <f t="shared" si="14"/>
        <v>1.911764705882353</v>
      </c>
      <c r="E149" s="103"/>
      <c r="F149" s="77">
        <f t="shared" si="15"/>
        <v>1.3367991088005942</v>
      </c>
      <c r="G149" s="77">
        <f t="shared" si="15"/>
        <v>1.4914772727272727</v>
      </c>
      <c r="H149" s="77">
        <f t="shared" si="15"/>
        <v>1.1673151750972763</v>
      </c>
      <c r="I149" s="104"/>
      <c r="J149" s="77">
        <f t="shared" si="16"/>
        <v>7.1270310192023638</v>
      </c>
      <c r="K149" s="77">
        <f t="shared" si="16"/>
        <v>8.8986141502552876</v>
      </c>
      <c r="L149" s="77">
        <f t="shared" si="16"/>
        <v>5.3103964098728493</v>
      </c>
      <c r="M149" s="104"/>
      <c r="N149" s="77">
        <f t="shared" si="17"/>
        <v>2.9411764705882351</v>
      </c>
      <c r="O149" s="77">
        <f t="shared" si="17"/>
        <v>3.7704918032786887</v>
      </c>
      <c r="P149" s="77">
        <f t="shared" si="17"/>
        <v>2.1172638436482085</v>
      </c>
      <c r="Q149" s="104"/>
      <c r="R149" s="77">
        <f t="shared" si="18"/>
        <v>2.4351924587588374</v>
      </c>
      <c r="S149" s="77">
        <f t="shared" si="18"/>
        <v>3.0873493975903612</v>
      </c>
      <c r="T149" s="77">
        <f t="shared" si="18"/>
        <v>1.7241379310344827</v>
      </c>
      <c r="U149" s="104"/>
      <c r="V149" s="77">
        <f t="shared" si="19"/>
        <v>1.1111111111111112</v>
      </c>
      <c r="W149" s="77">
        <f t="shared" si="19"/>
        <v>1.5484922575387123</v>
      </c>
      <c r="X149" s="77">
        <f t="shared" si="19"/>
        <v>0.66500415627597675</v>
      </c>
      <c r="Y149" s="103"/>
      <c r="Z149" s="77">
        <f t="shared" si="20"/>
        <v>0.35756853396901073</v>
      </c>
      <c r="AA149" s="77">
        <f t="shared" si="20"/>
        <v>0.53516819571865437</v>
      </c>
      <c r="AB149" s="77">
        <f t="shared" si="20"/>
        <v>0.16542597187758479</v>
      </c>
    </row>
    <row r="150" spans="1:28" x14ac:dyDescent="0.25">
      <c r="A150" s="62" t="s">
        <v>89</v>
      </c>
      <c r="B150" s="77">
        <f t="shared" si="14"/>
        <v>2.0889853499728703</v>
      </c>
      <c r="C150" s="77">
        <f t="shared" si="14"/>
        <v>2.4828314844162707</v>
      </c>
      <c r="D150" s="77">
        <f t="shared" si="14"/>
        <v>1.6731734523145567</v>
      </c>
      <c r="E150" s="103"/>
      <c r="F150" s="77">
        <f t="shared" si="15"/>
        <v>0.44247787610619471</v>
      </c>
      <c r="G150" s="77">
        <f t="shared" si="15"/>
        <v>0.29940119760479045</v>
      </c>
      <c r="H150" s="77">
        <f t="shared" si="15"/>
        <v>0.58139534883720934</v>
      </c>
      <c r="I150" s="104"/>
      <c r="J150" s="77">
        <f t="shared" si="16"/>
        <v>5.8084772370486659</v>
      </c>
      <c r="K150" s="77">
        <f t="shared" si="16"/>
        <v>8.064516129032258</v>
      </c>
      <c r="L150" s="77">
        <f t="shared" si="16"/>
        <v>3.669724770642202</v>
      </c>
      <c r="M150" s="104"/>
      <c r="N150" s="77">
        <f t="shared" si="17"/>
        <v>3.5026269702276709</v>
      </c>
      <c r="O150" s="77">
        <f t="shared" si="17"/>
        <v>3.6544850498338874</v>
      </c>
      <c r="P150" s="77">
        <f t="shared" si="17"/>
        <v>3.3333333333333335</v>
      </c>
      <c r="Q150" s="104"/>
      <c r="R150" s="77">
        <f t="shared" si="18"/>
        <v>1.4084507042253522</v>
      </c>
      <c r="S150" s="77">
        <f t="shared" si="18"/>
        <v>1.5015015015015014</v>
      </c>
      <c r="T150" s="77">
        <f t="shared" si="18"/>
        <v>1.3071895424836601</v>
      </c>
      <c r="U150" s="104"/>
      <c r="V150" s="77">
        <f t="shared" si="19"/>
        <v>1.1904761904761905</v>
      </c>
      <c r="W150" s="77">
        <f t="shared" si="19"/>
        <v>1.3651877133105803</v>
      </c>
      <c r="X150" s="77">
        <f t="shared" si="19"/>
        <v>1.0169491525423728</v>
      </c>
      <c r="Y150" s="103"/>
      <c r="Z150" s="77">
        <f t="shared" si="20"/>
        <v>0.17452006980802792</v>
      </c>
      <c r="AA150" s="77">
        <f t="shared" si="20"/>
        <v>0.3105590062111801</v>
      </c>
      <c r="AB150" s="77">
        <f t="shared" si="20"/>
        <v>0</v>
      </c>
    </row>
    <row r="151" spans="1:28" x14ac:dyDescent="0.25">
      <c r="A151" s="62" t="s">
        <v>90</v>
      </c>
      <c r="B151" s="77">
        <f t="shared" si="14"/>
        <v>4.1548721393273524</v>
      </c>
      <c r="C151" s="77">
        <f t="shared" si="14"/>
        <v>4.7995535299041947</v>
      </c>
      <c r="D151" s="77">
        <f t="shared" si="14"/>
        <v>3.4680935394371781</v>
      </c>
      <c r="E151" s="103"/>
      <c r="F151" s="77">
        <f t="shared" si="15"/>
        <v>0.54570259208731242</v>
      </c>
      <c r="G151" s="77">
        <f t="shared" si="15"/>
        <v>0.70643642072213508</v>
      </c>
      <c r="H151" s="77">
        <f t="shared" si="15"/>
        <v>0.37058152793614596</v>
      </c>
      <c r="I151" s="104"/>
      <c r="J151" s="77">
        <f t="shared" si="16"/>
        <v>9.1736791281556087</v>
      </c>
      <c r="K151" s="77">
        <f t="shared" si="16"/>
        <v>10.325356278569508</v>
      </c>
      <c r="L151" s="77">
        <f t="shared" si="16"/>
        <v>7.9603399433427757</v>
      </c>
      <c r="M151" s="104"/>
      <c r="N151" s="77">
        <f t="shared" si="17"/>
        <v>4.1444641799881587</v>
      </c>
      <c r="O151" s="77">
        <f t="shared" si="17"/>
        <v>4.9147727272727275</v>
      </c>
      <c r="P151" s="77">
        <f t="shared" si="17"/>
        <v>3.3065512978986402</v>
      </c>
      <c r="Q151" s="104"/>
      <c r="R151" s="77">
        <f t="shared" si="18"/>
        <v>5.5040556199304751</v>
      </c>
      <c r="S151" s="77">
        <f t="shared" si="18"/>
        <v>6.4552343530732523</v>
      </c>
      <c r="T151" s="77">
        <f t="shared" si="18"/>
        <v>4.4896737503741395</v>
      </c>
      <c r="U151" s="104"/>
      <c r="V151" s="77">
        <f t="shared" si="19"/>
        <v>4.044329303396661</v>
      </c>
      <c r="W151" s="77">
        <f t="shared" si="19"/>
        <v>4.6314600395368544</v>
      </c>
      <c r="X151" s="77">
        <f t="shared" si="19"/>
        <v>3.4341062518344589</v>
      </c>
      <c r="Y151" s="103"/>
      <c r="Z151" s="77">
        <f t="shared" si="20"/>
        <v>1.3232805046930296</v>
      </c>
      <c r="AA151" s="77">
        <f t="shared" si="20"/>
        <v>1.6182199580461494</v>
      </c>
      <c r="AB151" s="77">
        <f t="shared" si="20"/>
        <v>1.0120177103099304</v>
      </c>
    </row>
    <row r="152" spans="1:28" x14ac:dyDescent="0.25">
      <c r="A152" s="62" t="s">
        <v>91</v>
      </c>
      <c r="B152" s="77">
        <f t="shared" si="14"/>
        <v>3.4157894736842103</v>
      </c>
      <c r="C152" s="77">
        <f t="shared" si="14"/>
        <v>3.9265942177568181</v>
      </c>
      <c r="D152" s="77">
        <f t="shared" si="14"/>
        <v>2.8769197490806837</v>
      </c>
      <c r="E152" s="103"/>
      <c r="F152" s="77">
        <f t="shared" si="15"/>
        <v>0.3359804520464264</v>
      </c>
      <c r="G152" s="77">
        <f t="shared" si="15"/>
        <v>0.30506406345332521</v>
      </c>
      <c r="H152" s="77">
        <f t="shared" si="15"/>
        <v>0.3669724770642202</v>
      </c>
      <c r="I152" s="104"/>
      <c r="J152" s="77">
        <f t="shared" si="16"/>
        <v>8.8409225310467168</v>
      </c>
      <c r="K152" s="77">
        <f t="shared" si="16"/>
        <v>10.081112398609502</v>
      </c>
      <c r="L152" s="77">
        <f t="shared" si="16"/>
        <v>7.5483091787439616</v>
      </c>
      <c r="M152" s="104"/>
      <c r="N152" s="77">
        <f t="shared" si="17"/>
        <v>4.6098123147843264</v>
      </c>
      <c r="O152" s="77">
        <f t="shared" si="17"/>
        <v>4.5136681500317861</v>
      </c>
      <c r="P152" s="77">
        <f t="shared" si="17"/>
        <v>4.7131147540983607</v>
      </c>
      <c r="Q152" s="104"/>
      <c r="R152" s="77">
        <f t="shared" si="18"/>
        <v>3.6375239310784937</v>
      </c>
      <c r="S152" s="77">
        <f t="shared" si="18"/>
        <v>4.5648204503956178</v>
      </c>
      <c r="T152" s="77">
        <f t="shared" si="18"/>
        <v>2.6156941649899399</v>
      </c>
      <c r="U152" s="104"/>
      <c r="V152" s="77">
        <f t="shared" si="19"/>
        <v>2.3139462163852409</v>
      </c>
      <c r="W152" s="77">
        <f t="shared" si="19"/>
        <v>3.1059683313032886</v>
      </c>
      <c r="X152" s="77">
        <f t="shared" si="19"/>
        <v>1.4781491002570695</v>
      </c>
      <c r="Y152" s="103"/>
      <c r="Z152" s="77">
        <f t="shared" si="20"/>
        <v>0.36974789915966388</v>
      </c>
      <c r="AA152" s="77">
        <f t="shared" si="20"/>
        <v>0.45721750489875895</v>
      </c>
      <c r="AB152" s="77">
        <f t="shared" si="20"/>
        <v>0.2770083102493075</v>
      </c>
    </row>
    <row r="153" spans="1:28" x14ac:dyDescent="0.25">
      <c r="A153" s="62" t="s">
        <v>92</v>
      </c>
      <c r="B153" s="77">
        <f t="shared" si="14"/>
        <v>5.0269102625123567</v>
      </c>
      <c r="C153" s="77">
        <f t="shared" si="14"/>
        <v>5.9189590552294744</v>
      </c>
      <c r="D153" s="77">
        <f t="shared" si="14"/>
        <v>4.0692377771029458</v>
      </c>
      <c r="E153" s="103"/>
      <c r="F153" s="77">
        <f t="shared" si="15"/>
        <v>1.2528239884986649</v>
      </c>
      <c r="G153" s="77">
        <f t="shared" si="15"/>
        <v>1.5891934843067144</v>
      </c>
      <c r="H153" s="77">
        <f t="shared" si="15"/>
        <v>0.89285714285714279</v>
      </c>
      <c r="I153" s="104"/>
      <c r="J153" s="77">
        <f t="shared" si="16"/>
        <v>11.905224315401048</v>
      </c>
      <c r="K153" s="77">
        <f t="shared" si="16"/>
        <v>13.416477702191987</v>
      </c>
      <c r="L153" s="77">
        <f t="shared" si="16"/>
        <v>10.307630842988413</v>
      </c>
      <c r="M153" s="104"/>
      <c r="N153" s="77">
        <f t="shared" si="17"/>
        <v>6.5324384787472027</v>
      </c>
      <c r="O153" s="77">
        <f t="shared" si="17"/>
        <v>8.2029598308668064</v>
      </c>
      <c r="P153" s="77">
        <f t="shared" si="17"/>
        <v>4.6555819477434683</v>
      </c>
      <c r="Q153" s="104"/>
      <c r="R153" s="77">
        <f t="shared" si="18"/>
        <v>5.1492367281840963</v>
      </c>
      <c r="S153" s="77">
        <f t="shared" si="18"/>
        <v>5.6462284958094395</v>
      </c>
      <c r="T153" s="77">
        <f t="shared" si="18"/>
        <v>4.6182846371347788</v>
      </c>
      <c r="U153" s="104"/>
      <c r="V153" s="77">
        <f t="shared" si="19"/>
        <v>3.2670454545454546</v>
      </c>
      <c r="W153" s="77">
        <f t="shared" si="19"/>
        <v>4.1455550437586366</v>
      </c>
      <c r="X153" s="77">
        <f t="shared" si="19"/>
        <v>2.3380418899171942</v>
      </c>
      <c r="Y153" s="103"/>
      <c r="Z153" s="77">
        <f t="shared" si="20"/>
        <v>1.0208926875593543</v>
      </c>
      <c r="AA153" s="77">
        <f t="shared" si="20"/>
        <v>1.3793103448275863</v>
      </c>
      <c r="AB153" s="77">
        <f t="shared" si="20"/>
        <v>0.63819342169857629</v>
      </c>
    </row>
    <row r="154" spans="1:28" x14ac:dyDescent="0.25">
      <c r="A154" s="62" t="s">
        <v>93</v>
      </c>
      <c r="B154" s="77">
        <f t="shared" si="14"/>
        <v>6.275685882483617</v>
      </c>
      <c r="C154" s="77">
        <f t="shared" si="14"/>
        <v>7.716769132923468</v>
      </c>
      <c r="D154" s="77">
        <f t="shared" si="14"/>
        <v>4.6896873541763879</v>
      </c>
      <c r="E154" s="103"/>
      <c r="F154" s="77">
        <f t="shared" si="15"/>
        <v>0.32743942370661427</v>
      </c>
      <c r="G154" s="77">
        <f t="shared" si="15"/>
        <v>0.49079754601226999</v>
      </c>
      <c r="H154" s="77">
        <f t="shared" si="15"/>
        <v>0.1404494382022472</v>
      </c>
      <c r="I154" s="104"/>
      <c r="J154" s="77">
        <f t="shared" si="16"/>
        <v>12.048192771084338</v>
      </c>
      <c r="K154" s="77">
        <f t="shared" si="16"/>
        <v>14.906832298136646</v>
      </c>
      <c r="L154" s="77">
        <f t="shared" si="16"/>
        <v>9.0673575129533681</v>
      </c>
      <c r="M154" s="104"/>
      <c r="N154" s="77">
        <f t="shared" si="17"/>
        <v>9.4875346260387801</v>
      </c>
      <c r="O154" s="77">
        <f t="shared" si="17"/>
        <v>11.558441558441558</v>
      </c>
      <c r="P154" s="77">
        <f t="shared" si="17"/>
        <v>7.1216617210682491</v>
      </c>
      <c r="Q154" s="104"/>
      <c r="R154" s="77">
        <f t="shared" si="18"/>
        <v>7.8018575851393184</v>
      </c>
      <c r="S154" s="77">
        <f t="shared" si="18"/>
        <v>9.7031963470319624</v>
      </c>
      <c r="T154" s="77">
        <f t="shared" si="18"/>
        <v>5.5480378890392421</v>
      </c>
      <c r="U154" s="104"/>
      <c r="V154" s="77">
        <f t="shared" si="19"/>
        <v>5.301524188204108</v>
      </c>
      <c r="W154" s="77">
        <f t="shared" si="19"/>
        <v>6.6844919786096257</v>
      </c>
      <c r="X154" s="77">
        <f t="shared" si="19"/>
        <v>3.9421813403416559</v>
      </c>
      <c r="Y154" s="103"/>
      <c r="Z154" s="77">
        <f t="shared" si="20"/>
        <v>2.0285499624342602</v>
      </c>
      <c r="AA154" s="77">
        <f t="shared" si="20"/>
        <v>2.275960170697013</v>
      </c>
      <c r="AB154" s="77">
        <f t="shared" si="20"/>
        <v>1.7515923566878981</v>
      </c>
    </row>
    <row r="155" spans="1:28" x14ac:dyDescent="0.25">
      <c r="A155" s="99" t="s">
        <v>94</v>
      </c>
      <c r="B155" s="77">
        <f t="shared" si="14"/>
        <v>3.0795664816283375</v>
      </c>
      <c r="C155" s="77">
        <f t="shared" si="14"/>
        <v>3.6318993298889968</v>
      </c>
      <c r="D155" s="77">
        <f t="shared" si="14"/>
        <v>2.4889229254417153</v>
      </c>
      <c r="E155" s="103"/>
      <c r="F155" s="77">
        <f t="shared" si="15"/>
        <v>0.15969802555168411</v>
      </c>
      <c r="G155" s="77">
        <f t="shared" si="15"/>
        <v>0.17011624610150269</v>
      </c>
      <c r="H155" s="77">
        <f t="shared" si="15"/>
        <v>0.1487652484379649</v>
      </c>
      <c r="I155" s="104"/>
      <c r="J155" s="77">
        <f t="shared" si="16"/>
        <v>7.9637726420986876</v>
      </c>
      <c r="K155" s="77">
        <f t="shared" si="16"/>
        <v>9.2362344582593252</v>
      </c>
      <c r="L155" s="77">
        <f t="shared" si="16"/>
        <v>6.5432914738929275</v>
      </c>
      <c r="M155" s="104"/>
      <c r="N155" s="77">
        <f t="shared" si="17"/>
        <v>3.2619439868204285</v>
      </c>
      <c r="O155" s="77">
        <f t="shared" si="17"/>
        <v>3.7570444583594238</v>
      </c>
      <c r="P155" s="77">
        <f t="shared" si="17"/>
        <v>2.7121001390820583</v>
      </c>
      <c r="Q155" s="104"/>
      <c r="R155" s="77">
        <f t="shared" si="18"/>
        <v>4.366883116883117</v>
      </c>
      <c r="S155" s="77">
        <f t="shared" si="18"/>
        <v>5.1017214397496087</v>
      </c>
      <c r="T155" s="77">
        <f t="shared" si="18"/>
        <v>3.5750421585160201</v>
      </c>
      <c r="U155" s="104"/>
      <c r="V155" s="77">
        <f t="shared" si="19"/>
        <v>2.0590142671854732</v>
      </c>
      <c r="W155" s="77">
        <f t="shared" si="19"/>
        <v>2.5128865979381443</v>
      </c>
      <c r="X155" s="77">
        <f t="shared" si="19"/>
        <v>1.5992167101827677</v>
      </c>
      <c r="Y155" s="103"/>
      <c r="Z155" s="77">
        <f t="shared" si="20"/>
        <v>0.81433224755700329</v>
      </c>
      <c r="AA155" s="77">
        <f t="shared" si="20"/>
        <v>0.98381466201205958</v>
      </c>
      <c r="AB155" s="77">
        <f t="shared" si="20"/>
        <v>0.63566410170625631</v>
      </c>
    </row>
    <row r="156" spans="1:28" x14ac:dyDescent="0.25">
      <c r="A156" s="62" t="s">
        <v>95</v>
      </c>
      <c r="B156" s="77">
        <f t="shared" si="14"/>
        <v>6.3043918235175065</v>
      </c>
      <c r="C156" s="77">
        <f t="shared" si="14"/>
        <v>6.9346733668341711</v>
      </c>
      <c r="D156" s="77">
        <f t="shared" si="14"/>
        <v>5.6653759934787038</v>
      </c>
      <c r="E156" s="103"/>
      <c r="F156" s="77">
        <f t="shared" si="15"/>
        <v>1.212471131639723</v>
      </c>
      <c r="G156" s="77">
        <f t="shared" si="15"/>
        <v>1.3605442176870748</v>
      </c>
      <c r="H156" s="77">
        <f t="shared" si="15"/>
        <v>1.0588235294117647</v>
      </c>
      <c r="I156" s="104"/>
      <c r="J156" s="77">
        <f t="shared" si="16"/>
        <v>10.760233918128655</v>
      </c>
      <c r="K156" s="77">
        <f t="shared" si="16"/>
        <v>12.342857142857143</v>
      </c>
      <c r="L156" s="77">
        <f t="shared" si="16"/>
        <v>9.1017964071856294</v>
      </c>
      <c r="M156" s="104"/>
      <c r="N156" s="77">
        <f t="shared" si="17"/>
        <v>10.694864048338369</v>
      </c>
      <c r="O156" s="77">
        <f t="shared" si="17"/>
        <v>11.799065420560748</v>
      </c>
      <c r="P156" s="77">
        <f t="shared" si="17"/>
        <v>9.5118898623279104</v>
      </c>
      <c r="Q156" s="104"/>
      <c r="R156" s="77">
        <f t="shared" si="18"/>
        <v>6.4617314930991228</v>
      </c>
      <c r="S156" s="77">
        <f t="shared" si="18"/>
        <v>7.2060682680151711</v>
      </c>
      <c r="T156" s="77">
        <f t="shared" si="18"/>
        <v>5.7285180572851804</v>
      </c>
      <c r="U156" s="104"/>
      <c r="V156" s="77">
        <f t="shared" si="19"/>
        <v>5.5210918114143919</v>
      </c>
      <c r="W156" s="77">
        <f t="shared" si="19"/>
        <v>5.341614906832298</v>
      </c>
      <c r="X156" s="77">
        <f t="shared" si="19"/>
        <v>5.7001239157372989</v>
      </c>
      <c r="Y156" s="103"/>
      <c r="Z156" s="77">
        <f t="shared" si="20"/>
        <v>3.1032298923369219</v>
      </c>
      <c r="AA156" s="77">
        <f t="shared" si="20"/>
        <v>3.1331592689295036</v>
      </c>
      <c r="AB156" s="77">
        <f t="shared" si="20"/>
        <v>3.0750307503075032</v>
      </c>
    </row>
    <row r="157" spans="1:28" x14ac:dyDescent="0.25">
      <c r="A157" s="62" t="s">
        <v>96</v>
      </c>
      <c r="B157" s="77">
        <f t="shared" si="14"/>
        <v>2.9916056438649758</v>
      </c>
      <c r="C157" s="77">
        <f t="shared" si="14"/>
        <v>3.5537773593786772</v>
      </c>
      <c r="D157" s="77">
        <f t="shared" si="14"/>
        <v>2.415953729364984</v>
      </c>
      <c r="E157" s="103"/>
      <c r="F157" s="77">
        <f t="shared" si="15"/>
        <v>0.48236859614105121</v>
      </c>
      <c r="G157" s="77">
        <f t="shared" si="15"/>
        <v>0.69559456773766148</v>
      </c>
      <c r="H157" s="77">
        <f t="shared" si="15"/>
        <v>0.26729034413631808</v>
      </c>
      <c r="I157" s="104"/>
      <c r="J157" s="77">
        <f t="shared" si="16"/>
        <v>6.5047701647875114</v>
      </c>
      <c r="K157" s="77">
        <f t="shared" si="16"/>
        <v>7.4111675126903558</v>
      </c>
      <c r="L157" s="77">
        <f t="shared" si="16"/>
        <v>5.5516014234875444</v>
      </c>
      <c r="M157" s="104"/>
      <c r="N157" s="77">
        <f t="shared" si="17"/>
        <v>3.7384933308284802</v>
      </c>
      <c r="O157" s="77">
        <f t="shared" si="17"/>
        <v>4.733507267983601</v>
      </c>
      <c r="P157" s="77">
        <f t="shared" si="17"/>
        <v>2.7272727272727271</v>
      </c>
      <c r="Q157" s="104"/>
      <c r="R157" s="77">
        <f t="shared" si="18"/>
        <v>3.5752025361042619</v>
      </c>
      <c r="S157" s="77">
        <f t="shared" si="18"/>
        <v>4.4436668999300206</v>
      </c>
      <c r="T157" s="77">
        <f t="shared" si="18"/>
        <v>2.6950354609929077</v>
      </c>
      <c r="U157" s="104"/>
      <c r="V157" s="77">
        <f t="shared" si="19"/>
        <v>2.755977368132871</v>
      </c>
      <c r="W157" s="77">
        <f t="shared" si="19"/>
        <v>3.0979827089337175</v>
      </c>
      <c r="X157" s="77">
        <f t="shared" si="19"/>
        <v>2.4047354790972992</v>
      </c>
      <c r="Y157" s="103"/>
      <c r="Z157" s="77">
        <f t="shared" si="20"/>
        <v>0.89938167509836986</v>
      </c>
      <c r="AA157" s="77">
        <f t="shared" si="20"/>
        <v>0.88724584103512005</v>
      </c>
      <c r="AB157" s="77">
        <f t="shared" si="20"/>
        <v>0.91185410334346495</v>
      </c>
    </row>
    <row r="158" spans="1:28" x14ac:dyDescent="0.25">
      <c r="A158" s="62" t="s">
        <v>97</v>
      </c>
      <c r="B158" s="77">
        <f t="shared" si="14"/>
        <v>6.3159128193109915</v>
      </c>
      <c r="C158" s="77">
        <f t="shared" si="14"/>
        <v>7.7823691460055091</v>
      </c>
      <c r="D158" s="77">
        <f t="shared" si="14"/>
        <v>4.7869794159885108</v>
      </c>
      <c r="E158" s="103"/>
      <c r="F158" s="77">
        <f t="shared" si="15"/>
        <v>1.8404907975460123</v>
      </c>
      <c r="G158" s="77">
        <f t="shared" si="15"/>
        <v>2.0915032679738559</v>
      </c>
      <c r="H158" s="77">
        <f t="shared" si="15"/>
        <v>1.566951566951567</v>
      </c>
      <c r="I158" s="104"/>
      <c r="J158" s="77">
        <f t="shared" si="16"/>
        <v>13.523573200992555</v>
      </c>
      <c r="K158" s="77">
        <f t="shared" si="16"/>
        <v>15.743073047858941</v>
      </c>
      <c r="L158" s="77">
        <f t="shared" si="16"/>
        <v>11.36919315403423</v>
      </c>
      <c r="M158" s="104"/>
      <c r="N158" s="77">
        <f t="shared" si="17"/>
        <v>9.3105899076048324</v>
      </c>
      <c r="O158" s="77">
        <f t="shared" si="17"/>
        <v>12.113055181695827</v>
      </c>
      <c r="P158" s="77">
        <f t="shared" si="17"/>
        <v>6.1746987951807224</v>
      </c>
      <c r="Q158" s="104"/>
      <c r="R158" s="77">
        <f t="shared" si="18"/>
        <v>7.7865897620764235</v>
      </c>
      <c r="S158" s="77">
        <f t="shared" si="18"/>
        <v>9.4575799721835878</v>
      </c>
      <c r="T158" s="77">
        <f t="shared" si="18"/>
        <v>5.9880239520958085</v>
      </c>
      <c r="U158" s="104"/>
      <c r="V158" s="77">
        <f t="shared" si="19"/>
        <v>3.8031319910514538</v>
      </c>
      <c r="W158" s="77">
        <f t="shared" si="19"/>
        <v>5.4252199413489732</v>
      </c>
      <c r="X158" s="77">
        <f t="shared" si="19"/>
        <v>2.1244309559939301</v>
      </c>
      <c r="Y158" s="103"/>
      <c r="Z158" s="77">
        <f t="shared" si="20"/>
        <v>0.30303030303030304</v>
      </c>
      <c r="AA158" s="77">
        <f t="shared" si="20"/>
        <v>0.45941807044410415</v>
      </c>
      <c r="AB158" s="77">
        <f t="shared" si="20"/>
        <v>0.14992503748125938</v>
      </c>
    </row>
    <row r="159" spans="1:28" x14ac:dyDescent="0.25">
      <c r="A159" s="62" t="s">
        <v>98</v>
      </c>
      <c r="B159" s="77">
        <f t="shared" si="14"/>
        <v>4.0827028241815864</v>
      </c>
      <c r="C159" s="77">
        <f t="shared" si="14"/>
        <v>5.0480069828338667</v>
      </c>
      <c r="D159" s="77">
        <f t="shared" si="14"/>
        <v>3.0579150579150576</v>
      </c>
      <c r="E159" s="103"/>
      <c r="F159" s="77">
        <f t="shared" si="15"/>
        <v>0.56942619360490587</v>
      </c>
      <c r="G159" s="77">
        <f t="shared" si="15"/>
        <v>0.85470085470085477</v>
      </c>
      <c r="H159" s="77">
        <f t="shared" si="15"/>
        <v>0.26954177897574128</v>
      </c>
      <c r="I159" s="104"/>
      <c r="J159" s="77">
        <f t="shared" si="16"/>
        <v>7.8052874527906004</v>
      </c>
      <c r="K159" s="77">
        <f t="shared" si="16"/>
        <v>9.7896440129449847</v>
      </c>
      <c r="L159" s="77">
        <f t="shared" si="16"/>
        <v>5.6669572798605055</v>
      </c>
      <c r="M159" s="104"/>
      <c r="N159" s="77">
        <f t="shared" si="17"/>
        <v>8.0432737535277514</v>
      </c>
      <c r="O159" s="77">
        <f t="shared" si="17"/>
        <v>9.6428571428571441</v>
      </c>
      <c r="P159" s="77">
        <f t="shared" si="17"/>
        <v>6.2624254473161027</v>
      </c>
      <c r="Q159" s="104"/>
      <c r="R159" s="77">
        <f t="shared" si="18"/>
        <v>3.5990888382687927</v>
      </c>
      <c r="S159" s="77">
        <f t="shared" si="18"/>
        <v>4.377682403433476</v>
      </c>
      <c r="T159" s="77">
        <f t="shared" si="18"/>
        <v>2.7184466019417477</v>
      </c>
      <c r="U159" s="104"/>
      <c r="V159" s="77">
        <f t="shared" si="19"/>
        <v>3.6936936936936933</v>
      </c>
      <c r="W159" s="77">
        <f t="shared" si="19"/>
        <v>3.9823008849557522</v>
      </c>
      <c r="X159" s="77">
        <f t="shared" si="19"/>
        <v>3.3944954128440368</v>
      </c>
      <c r="Y159" s="103"/>
      <c r="Z159" s="77">
        <f t="shared" si="20"/>
        <v>0.65359477124183007</v>
      </c>
      <c r="AA159" s="77">
        <f t="shared" si="20"/>
        <v>1.1396011396011396</v>
      </c>
      <c r="AB159" s="77">
        <f t="shared" si="20"/>
        <v>0.18365472910927455</v>
      </c>
    </row>
    <row r="160" spans="1:28" x14ac:dyDescent="0.25">
      <c r="A160" s="62" t="s">
        <v>99</v>
      </c>
      <c r="B160" s="77">
        <f t="shared" ref="B160:D170" si="21">+B72/(B72+B29)*100</f>
        <v>2.0841683366733466</v>
      </c>
      <c r="C160" s="77">
        <f t="shared" si="21"/>
        <v>2.5667617319159968</v>
      </c>
      <c r="D160" s="77">
        <f t="shared" si="21"/>
        <v>1.5711135611907387</v>
      </c>
      <c r="E160" s="103"/>
      <c r="F160" s="77">
        <f t="shared" ref="F160:H170" si="22">+F72/(F72+F29)*100</f>
        <v>0.63745019920318724</v>
      </c>
      <c r="G160" s="77">
        <f t="shared" si="22"/>
        <v>1.1475409836065573</v>
      </c>
      <c r="H160" s="77">
        <f t="shared" si="22"/>
        <v>0.15503875968992248</v>
      </c>
      <c r="I160" s="104"/>
      <c r="J160" s="77">
        <f t="shared" ref="J160:L170" si="23">+J72/(J72+J29)*100</f>
        <v>3.770848440899202</v>
      </c>
      <c r="K160" s="77">
        <f t="shared" si="23"/>
        <v>4.6575342465753424</v>
      </c>
      <c r="L160" s="77">
        <f t="shared" si="23"/>
        <v>2.773497688751926</v>
      </c>
      <c r="M160" s="104"/>
      <c r="N160" s="77">
        <f t="shared" ref="N160:P170" si="24">+N72/(N72+N29)*100</f>
        <v>3.6043587594300082</v>
      </c>
      <c r="O160" s="77">
        <f t="shared" si="24"/>
        <v>3.4653465346534658</v>
      </c>
      <c r="P160" s="77">
        <f t="shared" si="24"/>
        <v>3.7478705281090292</v>
      </c>
      <c r="Q160" s="104"/>
      <c r="R160" s="77">
        <f t="shared" ref="R160:T170" si="25">+R72/(R72+R29)*100</f>
        <v>2.9149797570850202</v>
      </c>
      <c r="S160" s="77">
        <f t="shared" si="25"/>
        <v>3.6753445635528332</v>
      </c>
      <c r="T160" s="77">
        <f t="shared" si="25"/>
        <v>2.0618556701030926</v>
      </c>
      <c r="U160" s="104"/>
      <c r="V160" s="77">
        <f t="shared" ref="V160:X170" si="26">+V72/(V72+V29)*100</f>
        <v>0.71485305798252585</v>
      </c>
      <c r="W160" s="77">
        <f t="shared" si="26"/>
        <v>1.2519561815336464</v>
      </c>
      <c r="X160" s="77">
        <f t="shared" si="26"/>
        <v>0.16129032258064516</v>
      </c>
      <c r="Y160" s="103"/>
      <c r="Z160" s="77">
        <f t="shared" ref="Z160:AB170" si="27">+Z72/(Z72+Z29)*100</f>
        <v>0.6872852233676976</v>
      </c>
      <c r="AA160" s="77">
        <f t="shared" si="27"/>
        <v>0.80775444264943452</v>
      </c>
      <c r="AB160" s="77">
        <f t="shared" si="27"/>
        <v>0.55045871559633031</v>
      </c>
    </row>
    <row r="161" spans="1:28" x14ac:dyDescent="0.25">
      <c r="A161" s="62" t="s">
        <v>100</v>
      </c>
      <c r="B161" s="77">
        <f t="shared" si="21"/>
        <v>4.3493666400921249</v>
      </c>
      <c r="C161" s="77">
        <f t="shared" si="21"/>
        <v>5.4192229038854807</v>
      </c>
      <c r="D161" s="77">
        <f t="shared" si="21"/>
        <v>3.1912931193506728</v>
      </c>
      <c r="E161" s="103"/>
      <c r="F161" s="77">
        <f t="shared" si="22"/>
        <v>0.97087378640776689</v>
      </c>
      <c r="G161" s="77">
        <f t="shared" si="22"/>
        <v>1.1398963730569949</v>
      </c>
      <c r="H161" s="77">
        <f t="shared" si="22"/>
        <v>0.78740157480314954</v>
      </c>
      <c r="I161" s="104"/>
      <c r="J161" s="77">
        <f t="shared" si="23"/>
        <v>8.6389961389961378</v>
      </c>
      <c r="K161" s="77">
        <f t="shared" si="23"/>
        <v>10.931558935361217</v>
      </c>
      <c r="L161" s="77">
        <f t="shared" si="23"/>
        <v>6.2745098039215685</v>
      </c>
      <c r="M161" s="104"/>
      <c r="N161" s="77">
        <f t="shared" si="24"/>
        <v>7.0116861435726205</v>
      </c>
      <c r="O161" s="77">
        <f t="shared" si="24"/>
        <v>8.635394456289978</v>
      </c>
      <c r="P161" s="77">
        <f t="shared" si="24"/>
        <v>5.2386495925494758</v>
      </c>
      <c r="Q161" s="104"/>
      <c r="R161" s="77">
        <f t="shared" si="25"/>
        <v>4.8309178743961354</v>
      </c>
      <c r="S161" s="77">
        <f t="shared" si="25"/>
        <v>6.2124248496993983</v>
      </c>
      <c r="T161" s="77">
        <f t="shared" si="25"/>
        <v>3.2369942196531789</v>
      </c>
      <c r="U161" s="104"/>
      <c r="V161" s="77">
        <f t="shared" si="26"/>
        <v>3.575240128068303</v>
      </c>
      <c r="W161" s="77">
        <f t="shared" si="26"/>
        <v>4.5407636738906092</v>
      </c>
      <c r="X161" s="77">
        <f t="shared" si="26"/>
        <v>2.541436464088398</v>
      </c>
      <c r="Y161" s="103"/>
      <c r="Z161" s="77">
        <f t="shared" si="27"/>
        <v>0.6014215418261345</v>
      </c>
      <c r="AA161" s="77">
        <f t="shared" si="27"/>
        <v>0.52854122621564481</v>
      </c>
      <c r="AB161" s="77">
        <f t="shared" si="27"/>
        <v>0.67950169875424693</v>
      </c>
    </row>
    <row r="162" spans="1:28" x14ac:dyDescent="0.25">
      <c r="A162" s="62" t="s">
        <v>101</v>
      </c>
      <c r="B162" s="77">
        <f t="shared" si="21"/>
        <v>3.888731195004258</v>
      </c>
      <c r="C162" s="77">
        <f t="shared" si="21"/>
        <v>4.6801440044309057</v>
      </c>
      <c r="D162" s="77">
        <f t="shared" si="21"/>
        <v>3.0567685589519651</v>
      </c>
      <c r="E162" s="103"/>
      <c r="F162" s="77">
        <f t="shared" si="22"/>
        <v>0.80645161290322576</v>
      </c>
      <c r="G162" s="77">
        <f t="shared" si="22"/>
        <v>1.2841091492776886</v>
      </c>
      <c r="H162" s="77">
        <f t="shared" si="22"/>
        <v>0.32414910858995138</v>
      </c>
      <c r="I162" s="104"/>
      <c r="J162" s="77">
        <f t="shared" si="23"/>
        <v>9.0332805071315381</v>
      </c>
      <c r="K162" s="77">
        <f t="shared" si="23"/>
        <v>12.012480499219969</v>
      </c>
      <c r="L162" s="77">
        <f t="shared" si="23"/>
        <v>5.9581320450885666</v>
      </c>
      <c r="M162" s="104"/>
      <c r="N162" s="77">
        <f t="shared" si="24"/>
        <v>6.3734290843806107</v>
      </c>
      <c r="O162" s="77">
        <f t="shared" si="24"/>
        <v>7.4265975820379975</v>
      </c>
      <c r="P162" s="77">
        <f t="shared" si="24"/>
        <v>5.2336448598130847</v>
      </c>
      <c r="Q162" s="104"/>
      <c r="R162" s="77">
        <f t="shared" si="25"/>
        <v>2.9991431019708652</v>
      </c>
      <c r="S162" s="77">
        <f t="shared" si="25"/>
        <v>3.3613445378151261</v>
      </c>
      <c r="T162" s="77">
        <f t="shared" si="25"/>
        <v>2.6223776223776225</v>
      </c>
      <c r="U162" s="104"/>
      <c r="V162" s="77">
        <f t="shared" si="26"/>
        <v>2.4807527801539777</v>
      </c>
      <c r="W162" s="77">
        <f t="shared" si="26"/>
        <v>3.3167495854063018</v>
      </c>
      <c r="X162" s="77">
        <f t="shared" si="26"/>
        <v>1.5901060070671376</v>
      </c>
      <c r="Y162" s="103"/>
      <c r="Z162" s="77">
        <f t="shared" si="27"/>
        <v>1.3711151736745886</v>
      </c>
      <c r="AA162" s="77">
        <f t="shared" si="27"/>
        <v>0.17543859649122806</v>
      </c>
      <c r="AB162" s="77">
        <f t="shared" si="27"/>
        <v>2.6717557251908395</v>
      </c>
    </row>
    <row r="163" spans="1:28" x14ac:dyDescent="0.25">
      <c r="A163" s="62" t="s">
        <v>102</v>
      </c>
      <c r="B163" s="77">
        <f t="shared" si="21"/>
        <v>5.3479165268737843</v>
      </c>
      <c r="C163" s="77">
        <f t="shared" si="21"/>
        <v>6.5237166991552948</v>
      </c>
      <c r="D163" s="77">
        <f t="shared" si="21"/>
        <v>4.0926748057713649</v>
      </c>
      <c r="E163" s="103"/>
      <c r="F163" s="77">
        <f t="shared" si="22"/>
        <v>0.98463962189838528</v>
      </c>
      <c r="G163" s="77">
        <f t="shared" si="22"/>
        <v>1.194921583271098</v>
      </c>
      <c r="H163" s="77">
        <f t="shared" si="22"/>
        <v>0.75</v>
      </c>
      <c r="I163" s="104"/>
      <c r="J163" s="77">
        <f t="shared" si="23"/>
        <v>12.935507783543365</v>
      </c>
      <c r="K163" s="77">
        <f t="shared" si="23"/>
        <v>14.204139900071377</v>
      </c>
      <c r="L163" s="77">
        <f t="shared" si="23"/>
        <v>11.56515034695451</v>
      </c>
      <c r="M163" s="104"/>
      <c r="N163" s="77">
        <f t="shared" si="24"/>
        <v>9.1172813924575209</v>
      </c>
      <c r="O163" s="77">
        <f t="shared" si="24"/>
        <v>12.096774193548388</v>
      </c>
      <c r="P163" s="77">
        <f t="shared" si="24"/>
        <v>5.9676044330775788</v>
      </c>
      <c r="Q163" s="104"/>
      <c r="R163" s="77">
        <f t="shared" si="25"/>
        <v>4.2927228127555193</v>
      </c>
      <c r="S163" s="77">
        <f t="shared" si="25"/>
        <v>5.6588520614389655</v>
      </c>
      <c r="T163" s="77">
        <f t="shared" si="25"/>
        <v>2.8949545078577335</v>
      </c>
      <c r="U163" s="104"/>
      <c r="V163" s="77">
        <f t="shared" si="26"/>
        <v>2.7311744049941473</v>
      </c>
      <c r="W163" s="77">
        <f t="shared" si="26"/>
        <v>3.6501901140684412</v>
      </c>
      <c r="X163" s="77">
        <f t="shared" si="26"/>
        <v>1.7628205128205128</v>
      </c>
      <c r="Y163" s="103"/>
      <c r="Z163" s="77">
        <f t="shared" si="27"/>
        <v>1.2477718360071302</v>
      </c>
      <c r="AA163" s="77">
        <f t="shared" si="27"/>
        <v>1.633705932932072</v>
      </c>
      <c r="AB163" s="77">
        <f t="shared" si="27"/>
        <v>0.83256244218316378</v>
      </c>
    </row>
    <row r="164" spans="1:28" x14ac:dyDescent="0.25">
      <c r="A164" s="62" t="s">
        <v>103</v>
      </c>
      <c r="B164" s="77">
        <f t="shared" si="21"/>
        <v>5.6090498956299237</v>
      </c>
      <c r="C164" s="77">
        <f t="shared" si="21"/>
        <v>6.5355247832276433</v>
      </c>
      <c r="D164" s="77">
        <f t="shared" si="21"/>
        <v>4.6041549691184729</v>
      </c>
      <c r="E164" s="103"/>
      <c r="F164" s="77">
        <f t="shared" si="22"/>
        <v>2.412363362231436</v>
      </c>
      <c r="G164" s="77">
        <f t="shared" si="22"/>
        <v>2.8064992614475628</v>
      </c>
      <c r="H164" s="77">
        <f t="shared" si="22"/>
        <v>2.0015396458814472</v>
      </c>
      <c r="I164" s="104"/>
      <c r="J164" s="77">
        <f t="shared" si="23"/>
        <v>12.374461979913917</v>
      </c>
      <c r="K164" s="77">
        <f t="shared" si="23"/>
        <v>14.927436074637178</v>
      </c>
      <c r="L164" s="77">
        <f t="shared" si="23"/>
        <v>9.6196868008948542</v>
      </c>
      <c r="M164" s="104"/>
      <c r="N164" s="77">
        <f t="shared" si="24"/>
        <v>8.269065981148243</v>
      </c>
      <c r="O164" s="77">
        <f t="shared" si="24"/>
        <v>9.3975903614457827</v>
      </c>
      <c r="P164" s="77">
        <f t="shared" si="24"/>
        <v>6.9788797061524344</v>
      </c>
      <c r="Q164" s="104"/>
      <c r="R164" s="77">
        <f t="shared" si="25"/>
        <v>5.0904501472444252</v>
      </c>
      <c r="S164" s="77">
        <f t="shared" si="25"/>
        <v>5.3702196908055333</v>
      </c>
      <c r="T164" s="77">
        <f t="shared" si="25"/>
        <v>4.7909407665505226</v>
      </c>
      <c r="U164" s="104"/>
      <c r="V164" s="77">
        <f t="shared" si="26"/>
        <v>3.4874290348742907</v>
      </c>
      <c r="W164" s="77">
        <f t="shared" si="26"/>
        <v>4.0062843676355069</v>
      </c>
      <c r="X164" s="77">
        <f t="shared" si="26"/>
        <v>2.933780385582565</v>
      </c>
      <c r="Y164" s="103"/>
      <c r="Z164" s="77">
        <f t="shared" si="27"/>
        <v>1.0747872816838333</v>
      </c>
      <c r="AA164" s="77">
        <f t="shared" si="27"/>
        <v>1.4418999151823579</v>
      </c>
      <c r="AB164" s="77">
        <f t="shared" si="27"/>
        <v>0.66413662239089188</v>
      </c>
    </row>
    <row r="165" spans="1:28" x14ac:dyDescent="0.25">
      <c r="A165" s="62" t="s">
        <v>104</v>
      </c>
      <c r="B165" s="77">
        <f t="shared" si="21"/>
        <v>7.5567358763882178</v>
      </c>
      <c r="C165" s="77">
        <f t="shared" si="21"/>
        <v>8.8167587476979747</v>
      </c>
      <c r="D165" s="77">
        <f t="shared" si="21"/>
        <v>6.1675126903553297</v>
      </c>
      <c r="E165" s="103"/>
      <c r="F165" s="77">
        <f t="shared" si="22"/>
        <v>0.36153289949385392</v>
      </c>
      <c r="G165" s="77">
        <f t="shared" si="22"/>
        <v>0.42016806722689076</v>
      </c>
      <c r="H165" s="77">
        <f t="shared" si="22"/>
        <v>0.29895366218236175</v>
      </c>
      <c r="I165" s="104"/>
      <c r="J165" s="77">
        <f t="shared" si="23"/>
        <v>14.07359586830213</v>
      </c>
      <c r="K165" s="77">
        <f t="shared" si="23"/>
        <v>16.545893719806763</v>
      </c>
      <c r="L165" s="77">
        <f t="shared" si="23"/>
        <v>11.234396671289876</v>
      </c>
      <c r="M165" s="104"/>
      <c r="N165" s="77">
        <f t="shared" si="24"/>
        <v>15.740072202166063</v>
      </c>
      <c r="O165" s="77">
        <f t="shared" si="24"/>
        <v>18.361581920903955</v>
      </c>
      <c r="P165" s="77">
        <f t="shared" si="24"/>
        <v>12.998522895125554</v>
      </c>
      <c r="Q165" s="104"/>
      <c r="R165" s="77">
        <f t="shared" si="25"/>
        <v>8.3931133428981362</v>
      </c>
      <c r="S165" s="77">
        <f t="shared" si="25"/>
        <v>9.5567867036011087</v>
      </c>
      <c r="T165" s="77">
        <f t="shared" si="25"/>
        <v>7.1428571428571423</v>
      </c>
      <c r="U165" s="104"/>
      <c r="V165" s="77">
        <f t="shared" si="26"/>
        <v>4.2846212700841626</v>
      </c>
      <c r="W165" s="77">
        <f t="shared" si="26"/>
        <v>5.4519368723098998</v>
      </c>
      <c r="X165" s="77">
        <f t="shared" si="26"/>
        <v>2.9508196721311477</v>
      </c>
      <c r="Y165" s="103"/>
      <c r="Z165" s="77">
        <f t="shared" si="27"/>
        <v>0.94786729857819907</v>
      </c>
      <c r="AA165" s="77">
        <f t="shared" si="27"/>
        <v>0.88888888888888884</v>
      </c>
      <c r="AB165" s="77">
        <f t="shared" si="27"/>
        <v>1.015228426395939</v>
      </c>
    </row>
    <row r="166" spans="1:28" x14ac:dyDescent="0.25">
      <c r="A166" s="62" t="s">
        <v>105</v>
      </c>
      <c r="B166" s="77">
        <f t="shared" si="21"/>
        <v>4.1023921305611442</v>
      </c>
      <c r="C166" s="77">
        <f t="shared" si="21"/>
        <v>4.7608789314950455</v>
      </c>
      <c r="D166" s="77">
        <f t="shared" si="21"/>
        <v>3.3921933085501856</v>
      </c>
      <c r="E166" s="103"/>
      <c r="F166" s="77">
        <f t="shared" si="22"/>
        <v>0.75709779179810721</v>
      </c>
      <c r="G166" s="77">
        <f t="shared" si="22"/>
        <v>1.0909090909090911</v>
      </c>
      <c r="H166" s="77">
        <f t="shared" si="22"/>
        <v>0.39473684210526316</v>
      </c>
      <c r="I166" s="104"/>
      <c r="J166" s="77">
        <f t="shared" si="23"/>
        <v>8.3138173302107727</v>
      </c>
      <c r="K166" s="77">
        <f t="shared" si="23"/>
        <v>9.9099099099099099</v>
      </c>
      <c r="L166" s="77">
        <f t="shared" si="23"/>
        <v>6.5853658536585371</v>
      </c>
      <c r="M166" s="104"/>
      <c r="N166" s="77">
        <f t="shared" si="24"/>
        <v>7.1380471380471375</v>
      </c>
      <c r="O166" s="77">
        <f t="shared" si="24"/>
        <v>7.2258064516129039</v>
      </c>
      <c r="P166" s="77">
        <f t="shared" si="24"/>
        <v>7.042253521126761</v>
      </c>
      <c r="Q166" s="104"/>
      <c r="R166" s="77">
        <f t="shared" si="25"/>
        <v>4.7652417659425375</v>
      </c>
      <c r="S166" s="77">
        <f t="shared" si="25"/>
        <v>5.570652173913043</v>
      </c>
      <c r="T166" s="77">
        <f t="shared" si="25"/>
        <v>3.907380607814761</v>
      </c>
      <c r="U166" s="104"/>
      <c r="V166" s="77">
        <f t="shared" si="26"/>
        <v>2.1489971346704868</v>
      </c>
      <c r="W166" s="77">
        <f t="shared" si="26"/>
        <v>2.7027027027027026</v>
      </c>
      <c r="X166" s="77">
        <f t="shared" si="26"/>
        <v>1.5873015873015872</v>
      </c>
      <c r="Y166" s="103"/>
      <c r="Z166" s="77">
        <f t="shared" si="27"/>
        <v>0.66914498141263945</v>
      </c>
      <c r="AA166" s="77">
        <f t="shared" si="27"/>
        <v>1.118881118881119</v>
      </c>
      <c r="AB166" s="77">
        <f t="shared" si="27"/>
        <v>0.15873015873015872</v>
      </c>
    </row>
    <row r="167" spans="1:28" x14ac:dyDescent="0.25">
      <c r="A167" s="62" t="s">
        <v>106</v>
      </c>
      <c r="B167" s="77">
        <f t="shared" si="21"/>
        <v>6.1611374407582939</v>
      </c>
      <c r="C167" s="77">
        <f t="shared" si="21"/>
        <v>7.5826312378483474</v>
      </c>
      <c r="D167" s="77">
        <f t="shared" si="21"/>
        <v>4.6066619418851884</v>
      </c>
      <c r="E167" s="103"/>
      <c r="F167" s="77">
        <f t="shared" si="22"/>
        <v>0.79207920792079212</v>
      </c>
      <c r="G167" s="77">
        <f t="shared" si="22"/>
        <v>1.1904761904761905</v>
      </c>
      <c r="H167" s="77">
        <f t="shared" si="22"/>
        <v>0.39525691699604742</v>
      </c>
      <c r="I167" s="104"/>
      <c r="J167" s="77">
        <f t="shared" si="23"/>
        <v>12.884615384615383</v>
      </c>
      <c r="K167" s="77">
        <f t="shared" si="23"/>
        <v>14.661654135338345</v>
      </c>
      <c r="L167" s="77">
        <f t="shared" si="23"/>
        <v>11.023622047244094</v>
      </c>
      <c r="M167" s="104"/>
      <c r="N167" s="77">
        <f t="shared" si="24"/>
        <v>11.724137931034482</v>
      </c>
      <c r="O167" s="77">
        <f t="shared" si="24"/>
        <v>14.912280701754385</v>
      </c>
      <c r="P167" s="77">
        <f t="shared" si="24"/>
        <v>8.2125603864734309</v>
      </c>
      <c r="Q167" s="104"/>
      <c r="R167" s="77">
        <f t="shared" si="25"/>
        <v>8.8607594936708853</v>
      </c>
      <c r="S167" s="77">
        <f t="shared" si="25"/>
        <v>11.065573770491802</v>
      </c>
      <c r="T167" s="77">
        <f t="shared" si="25"/>
        <v>6.5217391304347823</v>
      </c>
      <c r="U167" s="104"/>
      <c r="V167" s="77">
        <f t="shared" si="26"/>
        <v>3.2196969696969697</v>
      </c>
      <c r="W167" s="77">
        <f t="shared" si="26"/>
        <v>4.5138888888888884</v>
      </c>
      <c r="X167" s="77">
        <f t="shared" si="26"/>
        <v>1.6666666666666667</v>
      </c>
      <c r="Y167" s="103"/>
      <c r="Z167" s="77">
        <f t="shared" si="27"/>
        <v>0.20325203252032523</v>
      </c>
      <c r="AA167" s="77">
        <f t="shared" si="27"/>
        <v>0.37735849056603776</v>
      </c>
      <c r="AB167" s="77">
        <f t="shared" si="27"/>
        <v>0</v>
      </c>
    </row>
    <row r="168" spans="1:28" x14ac:dyDescent="0.25">
      <c r="A168" s="62" t="s">
        <v>107</v>
      </c>
      <c r="B168" s="77">
        <f t="shared" si="21"/>
        <v>4.5257401470865553</v>
      </c>
      <c r="C168" s="77">
        <f t="shared" si="21"/>
        <v>5.3996939444727836</v>
      </c>
      <c r="D168" s="77">
        <f t="shared" si="21"/>
        <v>3.5881801125703565</v>
      </c>
      <c r="E168" s="103"/>
      <c r="F168" s="77">
        <f t="shared" si="22"/>
        <v>0.55143160127253443</v>
      </c>
      <c r="G168" s="77">
        <f t="shared" si="22"/>
        <v>0.79133694294044143</v>
      </c>
      <c r="H168" s="77">
        <f t="shared" si="22"/>
        <v>0.30250648228176319</v>
      </c>
      <c r="I168" s="104"/>
      <c r="J168" s="77">
        <f t="shared" si="23"/>
        <v>8.2761404925312885</v>
      </c>
      <c r="K168" s="77">
        <f t="shared" si="23"/>
        <v>9.8689282960678479</v>
      </c>
      <c r="L168" s="77">
        <f t="shared" si="23"/>
        <v>6.5254237288135588</v>
      </c>
      <c r="M168" s="104"/>
      <c r="N168" s="77">
        <f t="shared" si="24"/>
        <v>6.8687825675035521</v>
      </c>
      <c r="O168" s="77">
        <f t="shared" si="24"/>
        <v>8.2412523020257833</v>
      </c>
      <c r="P168" s="77">
        <f t="shared" si="24"/>
        <v>5.4146341463414638</v>
      </c>
      <c r="Q168" s="104"/>
      <c r="R168" s="77">
        <f t="shared" si="25"/>
        <v>5.208091141594978</v>
      </c>
      <c r="S168" s="77">
        <f t="shared" si="25"/>
        <v>6.0565275908479137</v>
      </c>
      <c r="T168" s="77">
        <f t="shared" si="25"/>
        <v>4.2953667953667951</v>
      </c>
      <c r="U168" s="104"/>
      <c r="V168" s="77">
        <f t="shared" si="26"/>
        <v>4.840972871842844</v>
      </c>
      <c r="W168" s="77">
        <f t="shared" si="26"/>
        <v>5.6000000000000005</v>
      </c>
      <c r="X168" s="77">
        <f t="shared" si="26"/>
        <v>3.998025666337611</v>
      </c>
      <c r="Y168" s="103"/>
      <c r="Z168" s="77">
        <f t="shared" si="27"/>
        <v>1.0625154435384234</v>
      </c>
      <c r="AA168" s="77">
        <f t="shared" si="27"/>
        <v>1.2518054886856043</v>
      </c>
      <c r="AB168" s="77">
        <f t="shared" si="27"/>
        <v>0.86294416243654826</v>
      </c>
    </row>
    <row r="169" spans="1:28" x14ac:dyDescent="0.25">
      <c r="A169" s="105" t="s">
        <v>108</v>
      </c>
      <c r="B169" s="77">
        <f t="shared" si="21"/>
        <v>4.7006755182855811</v>
      </c>
      <c r="C169" s="77">
        <f t="shared" si="21"/>
        <v>5.8663276425717399</v>
      </c>
      <c r="D169" s="77">
        <f t="shared" si="21"/>
        <v>3.4726872668133546</v>
      </c>
      <c r="E169" s="103"/>
      <c r="F169" s="77">
        <f t="shared" si="22"/>
        <v>0.46296296296296291</v>
      </c>
      <c r="G169" s="77">
        <f t="shared" si="22"/>
        <v>0.65005417118093178</v>
      </c>
      <c r="H169" s="77">
        <f t="shared" si="22"/>
        <v>0.2738225629791895</v>
      </c>
      <c r="I169" s="104"/>
      <c r="J169" s="77">
        <f t="shared" si="23"/>
        <v>9.7265221878224981</v>
      </c>
      <c r="K169" s="77">
        <f t="shared" si="23"/>
        <v>11.581067472306144</v>
      </c>
      <c r="L169" s="77">
        <f t="shared" si="23"/>
        <v>7.7777777777777777</v>
      </c>
      <c r="M169" s="104"/>
      <c r="N169" s="77">
        <f t="shared" si="24"/>
        <v>7.0771802730565616</v>
      </c>
      <c r="O169" s="77">
        <f t="shared" si="24"/>
        <v>8.4311632870864468</v>
      </c>
      <c r="P169" s="77">
        <f t="shared" si="24"/>
        <v>5.5976676384839648</v>
      </c>
      <c r="Q169" s="104"/>
      <c r="R169" s="77">
        <f t="shared" si="25"/>
        <v>5.246283882250073</v>
      </c>
      <c r="S169" s="77">
        <f t="shared" si="25"/>
        <v>6.7597765363128488</v>
      </c>
      <c r="T169" s="77">
        <f t="shared" si="25"/>
        <v>3.5953686776355882</v>
      </c>
      <c r="U169" s="104"/>
      <c r="V169" s="77">
        <f t="shared" si="26"/>
        <v>4.367427444350521</v>
      </c>
      <c r="W169" s="77">
        <f t="shared" si="26"/>
        <v>5.8370044052863435</v>
      </c>
      <c r="X169" s="77">
        <f t="shared" si="26"/>
        <v>2.8274668205424121</v>
      </c>
      <c r="Y169" s="103"/>
      <c r="Z169" s="77">
        <f t="shared" si="27"/>
        <v>0.77658303464755074</v>
      </c>
      <c r="AA169" s="77">
        <f t="shared" si="27"/>
        <v>1.1176470588235294</v>
      </c>
      <c r="AB169" s="77">
        <f t="shared" si="27"/>
        <v>0.42475728155339804</v>
      </c>
    </row>
    <row r="170" spans="1:28" ht="13.5" thickBot="1" x14ac:dyDescent="0.3">
      <c r="A170" s="100" t="s">
        <v>109</v>
      </c>
      <c r="B170" s="83">
        <f t="shared" si="21"/>
        <v>10.722041259500543</v>
      </c>
      <c r="C170" s="83">
        <f t="shared" si="21"/>
        <v>11.007751937984496</v>
      </c>
      <c r="D170" s="83">
        <f t="shared" si="21"/>
        <v>10.405946255002858</v>
      </c>
      <c r="E170" s="106"/>
      <c r="F170" s="83">
        <f t="shared" si="22"/>
        <v>3.0666666666666664</v>
      </c>
      <c r="G170" s="83">
        <f t="shared" si="22"/>
        <v>2.7918781725888326</v>
      </c>
      <c r="H170" s="83">
        <f t="shared" si="22"/>
        <v>3.3707865168539324</v>
      </c>
      <c r="I170" s="100"/>
      <c r="J170" s="83">
        <f t="shared" si="23"/>
        <v>16.897081413210447</v>
      </c>
      <c r="K170" s="83">
        <f t="shared" si="23"/>
        <v>16.272189349112427</v>
      </c>
      <c r="L170" s="83">
        <f t="shared" si="23"/>
        <v>17.571884984025559</v>
      </c>
      <c r="M170" s="100"/>
      <c r="N170" s="83">
        <f t="shared" si="24"/>
        <v>13.375796178343949</v>
      </c>
      <c r="O170" s="83">
        <f t="shared" si="24"/>
        <v>13.414634146341465</v>
      </c>
      <c r="P170" s="83">
        <f t="shared" si="24"/>
        <v>13.333333333333334</v>
      </c>
      <c r="Q170" s="100"/>
      <c r="R170" s="83">
        <f t="shared" si="25"/>
        <v>14.017094017094017</v>
      </c>
      <c r="S170" s="83">
        <f t="shared" si="25"/>
        <v>15.081967213114755</v>
      </c>
      <c r="T170" s="83">
        <f t="shared" si="25"/>
        <v>12.857142857142856</v>
      </c>
      <c r="U170" s="100"/>
      <c r="V170" s="83">
        <f t="shared" si="26"/>
        <v>10.688405797101449</v>
      </c>
      <c r="W170" s="83">
        <f t="shared" si="26"/>
        <v>12.802768166089965</v>
      </c>
      <c r="X170" s="83">
        <f t="shared" si="26"/>
        <v>8.3650190114068437</v>
      </c>
      <c r="Y170" s="106"/>
      <c r="Z170" s="83">
        <f t="shared" si="27"/>
        <v>7.1428571428571423</v>
      </c>
      <c r="AA170" s="83">
        <f t="shared" si="27"/>
        <v>7.1174377224199299</v>
      </c>
      <c r="AB170" s="83">
        <f t="shared" si="27"/>
        <v>7.1729957805907167</v>
      </c>
    </row>
    <row r="171" spans="1:28" x14ac:dyDescent="0.25">
      <c r="A171" s="226" t="s">
        <v>75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</row>
    <row r="172" spans="1:28" x14ac:dyDescent="0.25">
      <c r="A172" s="225" t="s">
        <v>14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2" max="16383" man="1"/>
    <brk id="87" max="16383" man="1"/>
    <brk id="13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4"/>
  <sheetViews>
    <sheetView topLeftCell="G117" zoomScaleNormal="100" zoomScaleSheetLayoutView="100" workbookViewId="0">
      <selection activeCell="AD132" sqref="AD132:AE133"/>
    </sheetView>
  </sheetViews>
  <sheetFormatPr baseColWidth="10" defaultRowHeight="12.75" x14ac:dyDescent="0.25"/>
  <cols>
    <col min="1" max="1" width="14.5703125" style="62" customWidth="1"/>
    <col min="2" max="4" width="6.7109375" style="63" customWidth="1"/>
    <col min="5" max="5" width="1.42578125" style="63" customWidth="1"/>
    <col min="6" max="8" width="6" style="63" customWidth="1"/>
    <col min="9" max="9" width="1.42578125" style="63" customWidth="1"/>
    <col min="10" max="12" width="6" style="63" customWidth="1"/>
    <col min="13" max="13" width="1.42578125" style="63" customWidth="1"/>
    <col min="14" max="16" width="6" style="63" customWidth="1"/>
    <col min="17" max="17" width="1.42578125" style="63" customWidth="1"/>
    <col min="18" max="20" width="6" style="63" customWidth="1"/>
    <col min="21" max="21" width="1.42578125" style="63" customWidth="1"/>
    <col min="22" max="24" width="6" style="63" customWidth="1"/>
    <col min="25" max="25" width="1.42578125" style="63" customWidth="1"/>
    <col min="26" max="28" width="6" style="63" customWidth="1"/>
    <col min="29" max="29" width="6.14062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7.28515625" style="63" bestFit="1" customWidth="1"/>
    <col min="259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5.71093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7.28515625" style="63" bestFit="1" customWidth="1"/>
    <col min="515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5.71093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7.28515625" style="63" bestFit="1" customWidth="1"/>
    <col min="771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5.71093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7.28515625" style="63" bestFit="1" customWidth="1"/>
    <col min="1027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5.71093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7.28515625" style="63" bestFit="1" customWidth="1"/>
    <col min="1283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5.71093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7.28515625" style="63" bestFit="1" customWidth="1"/>
    <col min="1539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5.71093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7.28515625" style="63" bestFit="1" customWidth="1"/>
    <col min="1795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5.71093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7.28515625" style="63" bestFit="1" customWidth="1"/>
    <col min="2051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5.71093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7.28515625" style="63" bestFit="1" customWidth="1"/>
    <col min="2307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5.71093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7.28515625" style="63" bestFit="1" customWidth="1"/>
    <col min="2563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5.71093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7.28515625" style="63" bestFit="1" customWidth="1"/>
    <col min="2819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5.71093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7.28515625" style="63" bestFit="1" customWidth="1"/>
    <col min="3075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5.71093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7.28515625" style="63" bestFit="1" customWidth="1"/>
    <col min="3331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5.71093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7.28515625" style="63" bestFit="1" customWidth="1"/>
    <col min="3587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5.71093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7.28515625" style="63" bestFit="1" customWidth="1"/>
    <col min="3843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5.71093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7.28515625" style="63" bestFit="1" customWidth="1"/>
    <col min="4099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5.71093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7.28515625" style="63" bestFit="1" customWidth="1"/>
    <col min="4355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5.71093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7.28515625" style="63" bestFit="1" customWidth="1"/>
    <col min="4611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5.71093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7.28515625" style="63" bestFit="1" customWidth="1"/>
    <col min="4867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5.71093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7.28515625" style="63" bestFit="1" customWidth="1"/>
    <col min="5123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5.71093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7.28515625" style="63" bestFit="1" customWidth="1"/>
    <col min="5379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5.71093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7.28515625" style="63" bestFit="1" customWidth="1"/>
    <col min="5635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5.71093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7.28515625" style="63" bestFit="1" customWidth="1"/>
    <col min="5891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5.71093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7.28515625" style="63" bestFit="1" customWidth="1"/>
    <col min="6147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5.71093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7.28515625" style="63" bestFit="1" customWidth="1"/>
    <col min="6403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5.71093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7.28515625" style="63" bestFit="1" customWidth="1"/>
    <col min="6659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5.71093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7.28515625" style="63" bestFit="1" customWidth="1"/>
    <col min="6915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5.71093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7.28515625" style="63" bestFit="1" customWidth="1"/>
    <col min="7171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5.71093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7.28515625" style="63" bestFit="1" customWidth="1"/>
    <col min="7427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5.71093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7.28515625" style="63" bestFit="1" customWidth="1"/>
    <col min="7683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5.71093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7.28515625" style="63" bestFit="1" customWidth="1"/>
    <col min="7939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5.71093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7.28515625" style="63" bestFit="1" customWidth="1"/>
    <col min="8195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5.71093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7.28515625" style="63" bestFit="1" customWidth="1"/>
    <col min="8451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5.71093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7.28515625" style="63" bestFit="1" customWidth="1"/>
    <col min="8707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5.71093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7.28515625" style="63" bestFit="1" customWidth="1"/>
    <col min="8963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5.71093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7.28515625" style="63" bestFit="1" customWidth="1"/>
    <col min="9219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5.71093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7.28515625" style="63" bestFit="1" customWidth="1"/>
    <col min="9475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5.71093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7.28515625" style="63" bestFit="1" customWidth="1"/>
    <col min="9731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5.71093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7.28515625" style="63" bestFit="1" customWidth="1"/>
    <col min="9987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5.71093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7.28515625" style="63" bestFit="1" customWidth="1"/>
    <col min="10243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5.71093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7.28515625" style="63" bestFit="1" customWidth="1"/>
    <col min="10499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5.71093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7.28515625" style="63" bestFit="1" customWidth="1"/>
    <col min="10755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5.71093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7.28515625" style="63" bestFit="1" customWidth="1"/>
    <col min="11011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5.71093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7.28515625" style="63" bestFit="1" customWidth="1"/>
    <col min="11267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5.71093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7.28515625" style="63" bestFit="1" customWidth="1"/>
    <col min="11523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5.71093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7.28515625" style="63" bestFit="1" customWidth="1"/>
    <col min="11779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5.71093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7.28515625" style="63" bestFit="1" customWidth="1"/>
    <col min="12035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5.71093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7.28515625" style="63" bestFit="1" customWidth="1"/>
    <col min="12291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5.71093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7.28515625" style="63" bestFit="1" customWidth="1"/>
    <col min="12547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5.71093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7.28515625" style="63" bestFit="1" customWidth="1"/>
    <col min="12803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5.71093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7.28515625" style="63" bestFit="1" customWidth="1"/>
    <col min="13059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5.71093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7.28515625" style="63" bestFit="1" customWidth="1"/>
    <col min="13315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5.71093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7.28515625" style="63" bestFit="1" customWidth="1"/>
    <col min="13571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5.71093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7.28515625" style="63" bestFit="1" customWidth="1"/>
    <col min="13827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5.71093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7.28515625" style="63" bestFit="1" customWidth="1"/>
    <col min="14083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5.71093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7.28515625" style="63" bestFit="1" customWidth="1"/>
    <col min="14339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5.71093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7.28515625" style="63" bestFit="1" customWidth="1"/>
    <col min="14595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5.71093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7.28515625" style="63" bestFit="1" customWidth="1"/>
    <col min="14851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5.71093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7.28515625" style="63" bestFit="1" customWidth="1"/>
    <col min="15107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5.71093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7.28515625" style="63" bestFit="1" customWidth="1"/>
    <col min="15363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5.71093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7.28515625" style="63" bestFit="1" customWidth="1"/>
    <col min="15619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5.71093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7.28515625" style="63" bestFit="1" customWidth="1"/>
    <col min="15875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5.71093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7.28515625" style="63" bestFit="1" customWidth="1"/>
    <col min="16131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5.71093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117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116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23</v>
      </c>
      <c r="G8" s="53"/>
      <c r="H8" s="53"/>
      <c r="I8" s="54"/>
      <c r="J8" s="53" t="s">
        <v>24</v>
      </c>
      <c r="K8" s="53"/>
      <c r="L8" s="53"/>
      <c r="M8" s="54"/>
      <c r="N8" s="53" t="s">
        <v>25</v>
      </c>
      <c r="O8" s="53"/>
      <c r="P8" s="53"/>
      <c r="Q8" s="54"/>
      <c r="R8" s="53" t="s">
        <v>27</v>
      </c>
      <c r="S8" s="53"/>
      <c r="T8" s="53"/>
      <c r="U8" s="54"/>
      <c r="V8" s="53" t="s">
        <v>28</v>
      </c>
      <c r="W8" s="53"/>
      <c r="X8" s="53"/>
      <c r="Y8" s="54"/>
      <c r="Z8" s="53" t="s">
        <v>29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93">
        <f>SUM(B13:B39)</f>
        <v>400370</v>
      </c>
      <c r="C11" s="93">
        <f>SUM(C13:C39)</f>
        <v>204414</v>
      </c>
      <c r="D11" s="93">
        <f>SUM(D13:D39)</f>
        <v>195956</v>
      </c>
      <c r="E11" s="93"/>
      <c r="F11" s="93">
        <f>SUM(F13:F39)</f>
        <v>73410</v>
      </c>
      <c r="G11" s="93">
        <f>SUM(G13:G39)</f>
        <v>37554</v>
      </c>
      <c r="H11" s="93">
        <f>SUM(H13:H39)</f>
        <v>35856</v>
      </c>
      <c r="I11" s="93"/>
      <c r="J11" s="93">
        <f>SUM(J13:J39)</f>
        <v>67327</v>
      </c>
      <c r="K11" s="93">
        <f>SUM(K13:K39)</f>
        <v>34023</v>
      </c>
      <c r="L11" s="93">
        <f>SUM(L13:L39)</f>
        <v>33304</v>
      </c>
      <c r="M11" s="93"/>
      <c r="N11" s="93">
        <f>SUM(N13:N39)</f>
        <v>63275</v>
      </c>
      <c r="O11" s="93">
        <f>SUM(O13:O39)</f>
        <v>32400</v>
      </c>
      <c r="P11" s="93">
        <f>SUM(P13:P39)</f>
        <v>30875</v>
      </c>
      <c r="Q11" s="93"/>
      <c r="R11" s="93">
        <f>SUM(R13:R39)</f>
        <v>65051</v>
      </c>
      <c r="S11" s="93">
        <f>SUM(S13:S39)</f>
        <v>33226</v>
      </c>
      <c r="T11" s="93">
        <f>SUM(T13:T39)</f>
        <v>31825</v>
      </c>
      <c r="U11" s="93"/>
      <c r="V11" s="93">
        <f>SUM(V13:V39)</f>
        <v>66115</v>
      </c>
      <c r="W11" s="93">
        <f>SUM(W13:W39)</f>
        <v>33758</v>
      </c>
      <c r="X11" s="93">
        <f>SUM(X13:X39)</f>
        <v>32357</v>
      </c>
      <c r="Y11" s="93"/>
      <c r="Z11" s="93">
        <f>SUM(Z13:Z39)</f>
        <v>65192</v>
      </c>
      <c r="AA11" s="93">
        <f>SUM(AA13:AA39)</f>
        <v>33453</v>
      </c>
      <c r="AB11" s="93">
        <f>SUM(AB13:AB39)</f>
        <v>31739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22669</v>
      </c>
      <c r="C13" s="73">
        <v>11533</v>
      </c>
      <c r="D13" s="73">
        <v>11136</v>
      </c>
      <c r="E13" s="73"/>
      <c r="F13" s="73">
        <v>4219</v>
      </c>
      <c r="G13" s="73">
        <v>2127</v>
      </c>
      <c r="H13" s="73">
        <v>2092</v>
      </c>
      <c r="I13" s="73"/>
      <c r="J13" s="73">
        <v>3587</v>
      </c>
      <c r="K13" s="73">
        <v>1802</v>
      </c>
      <c r="L13" s="73">
        <v>1785</v>
      </c>
      <c r="M13" s="73"/>
      <c r="N13" s="73">
        <v>3586</v>
      </c>
      <c r="O13" s="73">
        <v>1828</v>
      </c>
      <c r="P13" s="73">
        <v>1758</v>
      </c>
      <c r="Q13" s="73"/>
      <c r="R13" s="73">
        <v>3685</v>
      </c>
      <c r="S13" s="73">
        <v>1874</v>
      </c>
      <c r="T13" s="73">
        <v>1811</v>
      </c>
      <c r="U13" s="73"/>
      <c r="V13" s="73">
        <v>3827</v>
      </c>
      <c r="W13" s="73">
        <v>1964</v>
      </c>
      <c r="X13" s="73">
        <v>1863</v>
      </c>
      <c r="Y13" s="73"/>
      <c r="Z13" s="73">
        <v>3765</v>
      </c>
      <c r="AA13" s="73">
        <v>1938</v>
      </c>
      <c r="AB13" s="73">
        <v>1827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19413</v>
      </c>
      <c r="C14" s="73">
        <v>9790</v>
      </c>
      <c r="D14" s="73">
        <v>9623</v>
      </c>
      <c r="E14" s="73"/>
      <c r="F14" s="73">
        <v>3605</v>
      </c>
      <c r="G14" s="73">
        <v>1800</v>
      </c>
      <c r="H14" s="73">
        <v>1805</v>
      </c>
      <c r="I14" s="73"/>
      <c r="J14" s="73">
        <v>3167</v>
      </c>
      <c r="K14" s="73">
        <v>1554</v>
      </c>
      <c r="L14" s="73">
        <v>1613</v>
      </c>
      <c r="M14" s="73"/>
      <c r="N14" s="73">
        <v>3087</v>
      </c>
      <c r="O14" s="73">
        <v>1580</v>
      </c>
      <c r="P14" s="73">
        <v>1507</v>
      </c>
      <c r="Q14" s="73"/>
      <c r="R14" s="73">
        <v>3096</v>
      </c>
      <c r="S14" s="73">
        <v>1539</v>
      </c>
      <c r="T14" s="73">
        <v>1557</v>
      </c>
      <c r="U14" s="73"/>
      <c r="V14" s="73">
        <v>3227</v>
      </c>
      <c r="W14" s="73">
        <v>1661</v>
      </c>
      <c r="X14" s="73">
        <v>1566</v>
      </c>
      <c r="Y14" s="73"/>
      <c r="Z14" s="73">
        <v>3231</v>
      </c>
      <c r="AA14" s="73">
        <v>1656</v>
      </c>
      <c r="AB14" s="73">
        <v>1575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18850</v>
      </c>
      <c r="C15" s="73">
        <v>9655</v>
      </c>
      <c r="D15" s="73">
        <v>9195</v>
      </c>
      <c r="E15" s="73"/>
      <c r="F15" s="73">
        <v>3696</v>
      </c>
      <c r="G15" s="73">
        <v>1955</v>
      </c>
      <c r="H15" s="73">
        <v>1741</v>
      </c>
      <c r="I15" s="73"/>
      <c r="J15" s="73">
        <v>3163</v>
      </c>
      <c r="K15" s="73">
        <v>1661</v>
      </c>
      <c r="L15" s="73">
        <v>1502</v>
      </c>
      <c r="M15" s="73"/>
      <c r="N15" s="73">
        <v>2970</v>
      </c>
      <c r="O15" s="73">
        <v>1494</v>
      </c>
      <c r="P15" s="73">
        <v>1476</v>
      </c>
      <c r="Q15" s="73"/>
      <c r="R15" s="73">
        <v>3040</v>
      </c>
      <c r="S15" s="73">
        <v>1519</v>
      </c>
      <c r="T15" s="73">
        <v>1521</v>
      </c>
      <c r="U15" s="73"/>
      <c r="V15" s="73">
        <v>2975</v>
      </c>
      <c r="W15" s="73">
        <v>1500</v>
      </c>
      <c r="X15" s="73">
        <v>1475</v>
      </c>
      <c r="Y15" s="73"/>
      <c r="Z15" s="73">
        <v>3006</v>
      </c>
      <c r="AA15" s="73">
        <v>1526</v>
      </c>
      <c r="AB15" s="73">
        <v>1480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24112</v>
      </c>
      <c r="C16" s="73">
        <v>12262</v>
      </c>
      <c r="D16" s="73">
        <v>11850</v>
      </c>
      <c r="E16" s="73"/>
      <c r="F16" s="73">
        <v>4466</v>
      </c>
      <c r="G16" s="73">
        <v>2284</v>
      </c>
      <c r="H16" s="73">
        <v>2182</v>
      </c>
      <c r="I16" s="73"/>
      <c r="J16" s="73">
        <v>4043</v>
      </c>
      <c r="K16" s="73">
        <v>2022</v>
      </c>
      <c r="L16" s="73">
        <v>2021</v>
      </c>
      <c r="M16" s="73"/>
      <c r="N16" s="73">
        <v>3807</v>
      </c>
      <c r="O16" s="73">
        <v>1914</v>
      </c>
      <c r="P16" s="73">
        <v>1893</v>
      </c>
      <c r="Q16" s="73"/>
      <c r="R16" s="73">
        <v>3906</v>
      </c>
      <c r="S16" s="73">
        <v>1974</v>
      </c>
      <c r="T16" s="73">
        <v>1932</v>
      </c>
      <c r="U16" s="73"/>
      <c r="V16" s="73">
        <v>3901</v>
      </c>
      <c r="W16" s="73">
        <v>2059</v>
      </c>
      <c r="X16" s="73">
        <v>1842</v>
      </c>
      <c r="Y16" s="73"/>
      <c r="Z16" s="73">
        <v>3989</v>
      </c>
      <c r="AA16" s="73">
        <v>2009</v>
      </c>
      <c r="AB16" s="73">
        <v>1980</v>
      </c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5942</v>
      </c>
      <c r="C17" s="73">
        <v>3101</v>
      </c>
      <c r="D17" s="73">
        <v>2841</v>
      </c>
      <c r="E17" s="73"/>
      <c r="F17" s="73">
        <v>1042</v>
      </c>
      <c r="G17" s="73">
        <v>544</v>
      </c>
      <c r="H17" s="73">
        <v>498</v>
      </c>
      <c r="I17" s="73"/>
      <c r="J17" s="73">
        <v>1012</v>
      </c>
      <c r="K17" s="73">
        <v>493</v>
      </c>
      <c r="L17" s="73">
        <v>519</v>
      </c>
      <c r="M17" s="73"/>
      <c r="N17" s="73">
        <v>936</v>
      </c>
      <c r="O17" s="73">
        <v>492</v>
      </c>
      <c r="P17" s="73">
        <v>444</v>
      </c>
      <c r="Q17" s="73"/>
      <c r="R17" s="73">
        <v>933</v>
      </c>
      <c r="S17" s="73">
        <v>501</v>
      </c>
      <c r="T17" s="73">
        <v>432</v>
      </c>
      <c r="U17" s="73"/>
      <c r="V17" s="73">
        <v>1046</v>
      </c>
      <c r="W17" s="73">
        <v>555</v>
      </c>
      <c r="X17" s="73">
        <v>491</v>
      </c>
      <c r="Y17" s="73"/>
      <c r="Z17" s="73">
        <v>973</v>
      </c>
      <c r="AA17" s="73">
        <v>516</v>
      </c>
      <c r="AB17" s="73">
        <v>457</v>
      </c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14376</v>
      </c>
      <c r="C18" s="73">
        <v>7338</v>
      </c>
      <c r="D18" s="73">
        <v>7038</v>
      </c>
      <c r="E18" s="73"/>
      <c r="F18" s="73">
        <v>2552</v>
      </c>
      <c r="G18" s="73">
        <v>1340</v>
      </c>
      <c r="H18" s="73">
        <v>1212</v>
      </c>
      <c r="I18" s="73"/>
      <c r="J18" s="73">
        <v>2421</v>
      </c>
      <c r="K18" s="73">
        <v>1201</v>
      </c>
      <c r="L18" s="73">
        <v>1220</v>
      </c>
      <c r="M18" s="73"/>
      <c r="N18" s="73">
        <v>2286</v>
      </c>
      <c r="O18" s="73">
        <v>1133</v>
      </c>
      <c r="P18" s="73">
        <v>1153</v>
      </c>
      <c r="Q18" s="73"/>
      <c r="R18" s="73">
        <v>2383</v>
      </c>
      <c r="S18" s="73">
        <v>1245</v>
      </c>
      <c r="T18" s="73">
        <v>1138</v>
      </c>
      <c r="U18" s="73"/>
      <c r="V18" s="73">
        <v>2323</v>
      </c>
      <c r="W18" s="73">
        <v>1165</v>
      </c>
      <c r="X18" s="73">
        <v>1158</v>
      </c>
      <c r="Y18" s="73"/>
      <c r="Z18" s="73">
        <v>2411</v>
      </c>
      <c r="AA18" s="73">
        <v>1254</v>
      </c>
      <c r="AB18" s="73">
        <v>1157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89</v>
      </c>
      <c r="B19" s="73">
        <v>3609</v>
      </c>
      <c r="C19" s="73">
        <v>1846</v>
      </c>
      <c r="D19" s="73">
        <v>1763</v>
      </c>
      <c r="E19" s="73"/>
      <c r="F19" s="73">
        <v>675</v>
      </c>
      <c r="G19" s="73">
        <v>333</v>
      </c>
      <c r="H19" s="73">
        <v>342</v>
      </c>
      <c r="I19" s="73"/>
      <c r="J19" s="73">
        <v>600</v>
      </c>
      <c r="K19" s="73">
        <v>285</v>
      </c>
      <c r="L19" s="73">
        <v>315</v>
      </c>
      <c r="M19" s="73"/>
      <c r="N19" s="73">
        <v>551</v>
      </c>
      <c r="O19" s="73">
        <v>290</v>
      </c>
      <c r="P19" s="73">
        <v>261</v>
      </c>
      <c r="Q19" s="73"/>
      <c r="R19" s="73">
        <v>630</v>
      </c>
      <c r="S19" s="73">
        <v>328</v>
      </c>
      <c r="T19" s="73">
        <v>302</v>
      </c>
      <c r="U19" s="73"/>
      <c r="V19" s="73">
        <v>581</v>
      </c>
      <c r="W19" s="73">
        <v>289</v>
      </c>
      <c r="X19" s="73">
        <v>292</v>
      </c>
      <c r="Y19" s="73"/>
      <c r="Z19" s="73">
        <v>572</v>
      </c>
      <c r="AA19" s="73">
        <v>321</v>
      </c>
      <c r="AB19" s="73">
        <v>251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90</v>
      </c>
      <c r="B20" s="73">
        <v>35827</v>
      </c>
      <c r="C20" s="73">
        <v>18394</v>
      </c>
      <c r="D20" s="73">
        <v>17433</v>
      </c>
      <c r="E20" s="73"/>
      <c r="F20" s="73">
        <v>6543</v>
      </c>
      <c r="G20" s="73">
        <v>3391</v>
      </c>
      <c r="H20" s="73">
        <v>3152</v>
      </c>
      <c r="I20" s="73"/>
      <c r="J20" s="73">
        <v>5846</v>
      </c>
      <c r="K20" s="73">
        <v>2972</v>
      </c>
      <c r="L20" s="73">
        <v>2874</v>
      </c>
      <c r="M20" s="73"/>
      <c r="N20" s="73">
        <v>5828</v>
      </c>
      <c r="O20" s="73">
        <v>3017</v>
      </c>
      <c r="P20" s="73">
        <v>2811</v>
      </c>
      <c r="Q20" s="73"/>
      <c r="R20" s="73">
        <v>5821</v>
      </c>
      <c r="S20" s="73">
        <v>2964</v>
      </c>
      <c r="T20" s="73">
        <v>2857</v>
      </c>
      <c r="U20" s="73"/>
      <c r="V20" s="73">
        <v>5998</v>
      </c>
      <c r="W20" s="73">
        <v>3067</v>
      </c>
      <c r="X20" s="73">
        <v>2931</v>
      </c>
      <c r="Y20" s="73"/>
      <c r="Z20" s="73">
        <v>5791</v>
      </c>
      <c r="AA20" s="73">
        <v>2983</v>
      </c>
      <c r="AB20" s="73">
        <v>2808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91</v>
      </c>
      <c r="B21" s="73">
        <v>17220</v>
      </c>
      <c r="C21" s="73">
        <v>8804</v>
      </c>
      <c r="D21" s="73">
        <v>8416</v>
      </c>
      <c r="E21" s="73"/>
      <c r="F21" s="73">
        <v>3072</v>
      </c>
      <c r="G21" s="73">
        <v>1534</v>
      </c>
      <c r="H21" s="73">
        <v>1538</v>
      </c>
      <c r="I21" s="73"/>
      <c r="J21" s="73">
        <v>2875</v>
      </c>
      <c r="K21" s="73">
        <v>1445</v>
      </c>
      <c r="L21" s="73">
        <v>1430</v>
      </c>
      <c r="M21" s="73"/>
      <c r="N21" s="73">
        <v>2704</v>
      </c>
      <c r="O21" s="73">
        <v>1408</v>
      </c>
      <c r="P21" s="73">
        <v>1296</v>
      </c>
      <c r="Q21" s="73"/>
      <c r="R21" s="73">
        <v>2840</v>
      </c>
      <c r="S21" s="73">
        <v>1477</v>
      </c>
      <c r="T21" s="73">
        <v>1363</v>
      </c>
      <c r="U21" s="73"/>
      <c r="V21" s="73">
        <v>2938</v>
      </c>
      <c r="W21" s="73">
        <v>1506</v>
      </c>
      <c r="X21" s="73">
        <v>1432</v>
      </c>
      <c r="Y21" s="73"/>
      <c r="Z21" s="73">
        <v>2791</v>
      </c>
      <c r="AA21" s="73">
        <v>1434</v>
      </c>
      <c r="AB21" s="73">
        <v>1357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92</v>
      </c>
      <c r="B22" s="73">
        <v>25019</v>
      </c>
      <c r="C22" s="73">
        <v>12835</v>
      </c>
      <c r="D22" s="73">
        <v>12184</v>
      </c>
      <c r="E22" s="73"/>
      <c r="F22" s="73">
        <v>4633</v>
      </c>
      <c r="G22" s="73">
        <v>2386</v>
      </c>
      <c r="H22" s="73">
        <v>2247</v>
      </c>
      <c r="I22" s="73"/>
      <c r="J22" s="73">
        <v>4365</v>
      </c>
      <c r="K22" s="73">
        <v>2207</v>
      </c>
      <c r="L22" s="73">
        <v>2158</v>
      </c>
      <c r="M22" s="73"/>
      <c r="N22" s="73">
        <v>4014</v>
      </c>
      <c r="O22" s="73">
        <v>2081</v>
      </c>
      <c r="P22" s="73">
        <v>1933</v>
      </c>
      <c r="Q22" s="73"/>
      <c r="R22" s="73">
        <v>4042</v>
      </c>
      <c r="S22" s="73">
        <v>2076</v>
      </c>
      <c r="T22" s="73">
        <v>1966</v>
      </c>
      <c r="U22" s="73"/>
      <c r="V22" s="73">
        <v>3944</v>
      </c>
      <c r="W22" s="73">
        <v>2011</v>
      </c>
      <c r="X22" s="73">
        <v>1933</v>
      </c>
      <c r="Y22" s="73"/>
      <c r="Z22" s="73">
        <v>4021</v>
      </c>
      <c r="AA22" s="73">
        <v>2074</v>
      </c>
      <c r="AB22" s="73">
        <v>1947</v>
      </c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93</v>
      </c>
      <c r="B23" s="73">
        <v>8438</v>
      </c>
      <c r="C23" s="73">
        <v>4353</v>
      </c>
      <c r="D23" s="73">
        <v>4085</v>
      </c>
      <c r="E23" s="73"/>
      <c r="F23" s="73">
        <v>1522</v>
      </c>
      <c r="G23" s="73">
        <v>811</v>
      </c>
      <c r="H23" s="73">
        <v>711</v>
      </c>
      <c r="I23" s="73"/>
      <c r="J23" s="73">
        <v>1387</v>
      </c>
      <c r="K23" s="73">
        <v>685</v>
      </c>
      <c r="L23" s="73">
        <v>702</v>
      </c>
      <c r="M23" s="73"/>
      <c r="N23" s="73">
        <v>1307</v>
      </c>
      <c r="O23" s="73">
        <v>681</v>
      </c>
      <c r="P23" s="73">
        <v>626</v>
      </c>
      <c r="Q23" s="73"/>
      <c r="R23" s="73">
        <v>1489</v>
      </c>
      <c r="S23" s="73">
        <v>791</v>
      </c>
      <c r="T23" s="73">
        <v>698</v>
      </c>
      <c r="U23" s="73"/>
      <c r="V23" s="73">
        <v>1429</v>
      </c>
      <c r="W23" s="73">
        <v>698</v>
      </c>
      <c r="X23" s="73">
        <v>731</v>
      </c>
      <c r="Y23" s="73"/>
      <c r="Z23" s="73">
        <v>1304</v>
      </c>
      <c r="AA23" s="73">
        <v>687</v>
      </c>
      <c r="AB23" s="73">
        <v>617</v>
      </c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99" t="s">
        <v>94</v>
      </c>
      <c r="B24" s="73">
        <v>33950</v>
      </c>
      <c r="C24" s="73">
        <v>17443</v>
      </c>
      <c r="D24" s="73">
        <v>16507</v>
      </c>
      <c r="E24" s="73"/>
      <c r="F24" s="73">
        <v>6382</v>
      </c>
      <c r="G24" s="73">
        <v>3264</v>
      </c>
      <c r="H24" s="73">
        <v>3118</v>
      </c>
      <c r="I24" s="73"/>
      <c r="J24" s="73">
        <v>5449</v>
      </c>
      <c r="K24" s="73">
        <v>2839</v>
      </c>
      <c r="L24" s="73">
        <v>2610</v>
      </c>
      <c r="M24" s="73"/>
      <c r="N24" s="73">
        <v>5409</v>
      </c>
      <c r="O24" s="73">
        <v>2842</v>
      </c>
      <c r="P24" s="73">
        <v>2567</v>
      </c>
      <c r="Q24" s="73"/>
      <c r="R24" s="73">
        <v>5442</v>
      </c>
      <c r="S24" s="73">
        <v>2775</v>
      </c>
      <c r="T24" s="73">
        <v>2667</v>
      </c>
      <c r="U24" s="73"/>
      <c r="V24" s="73">
        <v>5597</v>
      </c>
      <c r="W24" s="73">
        <v>2819</v>
      </c>
      <c r="X24" s="73">
        <v>2778</v>
      </c>
      <c r="Y24" s="73"/>
      <c r="Z24" s="73">
        <v>5671</v>
      </c>
      <c r="AA24" s="73">
        <v>2904</v>
      </c>
      <c r="AB24" s="73">
        <v>2767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95</v>
      </c>
      <c r="B25" s="73">
        <v>8699</v>
      </c>
      <c r="C25" s="73">
        <v>4355</v>
      </c>
      <c r="D25" s="73">
        <v>4344</v>
      </c>
      <c r="E25" s="73"/>
      <c r="F25" s="73">
        <v>1612</v>
      </c>
      <c r="G25" s="73">
        <v>821</v>
      </c>
      <c r="H25" s="73">
        <v>791</v>
      </c>
      <c r="I25" s="73"/>
      <c r="J25" s="73">
        <v>1426</v>
      </c>
      <c r="K25" s="73">
        <v>716</v>
      </c>
      <c r="L25" s="73">
        <v>710</v>
      </c>
      <c r="M25" s="73"/>
      <c r="N25" s="73">
        <v>1395</v>
      </c>
      <c r="O25" s="73">
        <v>716</v>
      </c>
      <c r="P25" s="73">
        <v>679</v>
      </c>
      <c r="Q25" s="73"/>
      <c r="R25" s="73">
        <v>1402</v>
      </c>
      <c r="S25" s="73">
        <v>688</v>
      </c>
      <c r="T25" s="73">
        <v>714</v>
      </c>
      <c r="U25" s="73"/>
      <c r="V25" s="73">
        <v>1429</v>
      </c>
      <c r="W25" s="73">
        <v>716</v>
      </c>
      <c r="X25" s="73">
        <v>713</v>
      </c>
      <c r="Y25" s="73"/>
      <c r="Z25" s="73">
        <v>1435</v>
      </c>
      <c r="AA25" s="73">
        <v>698</v>
      </c>
      <c r="AB25" s="73">
        <v>737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96</v>
      </c>
      <c r="B26" s="73">
        <v>27423</v>
      </c>
      <c r="C26" s="73">
        <v>13736</v>
      </c>
      <c r="D26" s="73">
        <v>13687</v>
      </c>
      <c r="E26" s="73"/>
      <c r="F26" s="73">
        <v>5021</v>
      </c>
      <c r="G26" s="73">
        <v>2519</v>
      </c>
      <c r="H26" s="73">
        <v>2502</v>
      </c>
      <c r="I26" s="73"/>
      <c r="J26" s="73">
        <v>4525</v>
      </c>
      <c r="K26" s="73">
        <v>2284</v>
      </c>
      <c r="L26" s="73">
        <v>2241</v>
      </c>
      <c r="M26" s="73"/>
      <c r="N26" s="73">
        <v>4340</v>
      </c>
      <c r="O26" s="73">
        <v>2132</v>
      </c>
      <c r="P26" s="73">
        <v>2208</v>
      </c>
      <c r="Q26" s="73"/>
      <c r="R26" s="73">
        <v>4566</v>
      </c>
      <c r="S26" s="73">
        <v>2274</v>
      </c>
      <c r="T26" s="73">
        <v>2292</v>
      </c>
      <c r="U26" s="73"/>
      <c r="V26" s="73">
        <v>4467</v>
      </c>
      <c r="W26" s="73">
        <v>2240</v>
      </c>
      <c r="X26" s="73">
        <v>2227</v>
      </c>
      <c r="Y26" s="73"/>
      <c r="Z26" s="73">
        <v>4504</v>
      </c>
      <c r="AA26" s="73">
        <v>2287</v>
      </c>
      <c r="AB26" s="73">
        <v>2217</v>
      </c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97</v>
      </c>
      <c r="B27" s="73">
        <v>7955</v>
      </c>
      <c r="C27" s="73">
        <v>3995</v>
      </c>
      <c r="D27" s="73">
        <v>3960</v>
      </c>
      <c r="E27" s="73"/>
      <c r="F27" s="73">
        <v>1433</v>
      </c>
      <c r="G27" s="73">
        <v>742</v>
      </c>
      <c r="H27" s="73">
        <v>691</v>
      </c>
      <c r="I27" s="73"/>
      <c r="J27" s="73">
        <v>1389</v>
      </c>
      <c r="K27" s="73">
        <v>667</v>
      </c>
      <c r="L27" s="73">
        <v>722</v>
      </c>
      <c r="M27" s="73"/>
      <c r="N27" s="73">
        <v>1269</v>
      </c>
      <c r="O27" s="73">
        <v>649</v>
      </c>
      <c r="P27" s="73">
        <v>620</v>
      </c>
      <c r="Q27" s="73"/>
      <c r="R27" s="73">
        <v>1271</v>
      </c>
      <c r="S27" s="73">
        <v>647</v>
      </c>
      <c r="T27" s="73">
        <v>624</v>
      </c>
      <c r="U27" s="73"/>
      <c r="V27" s="73">
        <v>1286</v>
      </c>
      <c r="W27" s="73">
        <v>644</v>
      </c>
      <c r="X27" s="73">
        <v>642</v>
      </c>
      <c r="Y27" s="73"/>
      <c r="Z27" s="73">
        <v>1307</v>
      </c>
      <c r="AA27" s="73">
        <v>646</v>
      </c>
      <c r="AB27" s="73">
        <v>661</v>
      </c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98</v>
      </c>
      <c r="B28" s="73">
        <v>11997</v>
      </c>
      <c r="C28" s="73">
        <v>6125</v>
      </c>
      <c r="D28" s="73">
        <v>5872</v>
      </c>
      <c r="E28" s="73"/>
      <c r="F28" s="73">
        <v>2146</v>
      </c>
      <c r="G28" s="73">
        <v>1105</v>
      </c>
      <c r="H28" s="73">
        <v>1041</v>
      </c>
      <c r="I28" s="73"/>
      <c r="J28" s="73">
        <v>2062</v>
      </c>
      <c r="K28" s="73">
        <v>1041</v>
      </c>
      <c r="L28" s="73">
        <v>1021</v>
      </c>
      <c r="M28" s="73"/>
      <c r="N28" s="73">
        <v>1841</v>
      </c>
      <c r="O28" s="73">
        <v>961</v>
      </c>
      <c r="P28" s="73">
        <v>880</v>
      </c>
      <c r="Q28" s="73"/>
      <c r="R28" s="73">
        <v>1967</v>
      </c>
      <c r="S28" s="73">
        <v>1041</v>
      </c>
      <c r="T28" s="73">
        <v>926</v>
      </c>
      <c r="U28" s="73"/>
      <c r="V28" s="73">
        <v>1998</v>
      </c>
      <c r="W28" s="73">
        <v>1019</v>
      </c>
      <c r="X28" s="73">
        <v>979</v>
      </c>
      <c r="Y28" s="73"/>
      <c r="Z28" s="73">
        <v>1983</v>
      </c>
      <c r="AA28" s="73">
        <v>958</v>
      </c>
      <c r="AB28" s="73">
        <v>1025</v>
      </c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x14ac:dyDescent="0.2">
      <c r="A29" s="62" t="s">
        <v>99</v>
      </c>
      <c r="B29" s="73">
        <v>6791</v>
      </c>
      <c r="C29" s="73">
        <v>3483</v>
      </c>
      <c r="D29" s="73">
        <v>3308</v>
      </c>
      <c r="E29" s="73"/>
      <c r="F29" s="73">
        <v>1150</v>
      </c>
      <c r="G29" s="73">
        <v>554</v>
      </c>
      <c r="H29" s="73">
        <v>596</v>
      </c>
      <c r="I29" s="73"/>
      <c r="J29" s="73">
        <v>1233</v>
      </c>
      <c r="K29" s="73">
        <v>648</v>
      </c>
      <c r="L29" s="73">
        <v>585</v>
      </c>
      <c r="M29" s="73"/>
      <c r="N29" s="73">
        <v>1053</v>
      </c>
      <c r="O29" s="73">
        <v>537</v>
      </c>
      <c r="P29" s="73">
        <v>516</v>
      </c>
      <c r="Q29" s="73"/>
      <c r="R29" s="73">
        <v>1106</v>
      </c>
      <c r="S29" s="73">
        <v>568</v>
      </c>
      <c r="T29" s="73">
        <v>538</v>
      </c>
      <c r="U29" s="73"/>
      <c r="V29" s="73">
        <v>1169</v>
      </c>
      <c r="W29" s="73">
        <v>600</v>
      </c>
      <c r="X29" s="73">
        <v>569</v>
      </c>
      <c r="Y29" s="73"/>
      <c r="Z29" s="73">
        <v>1080</v>
      </c>
      <c r="AA29" s="73">
        <v>576</v>
      </c>
      <c r="AB29" s="73">
        <v>504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100</v>
      </c>
      <c r="B30" s="73">
        <v>9744</v>
      </c>
      <c r="C30" s="73">
        <v>4997</v>
      </c>
      <c r="D30" s="73">
        <v>4747</v>
      </c>
      <c r="E30" s="73"/>
      <c r="F30" s="73">
        <v>1643</v>
      </c>
      <c r="G30" s="73">
        <v>855</v>
      </c>
      <c r="H30" s="73">
        <v>788</v>
      </c>
      <c r="I30" s="73"/>
      <c r="J30" s="73">
        <v>1714</v>
      </c>
      <c r="K30" s="73">
        <v>838</v>
      </c>
      <c r="L30" s="73">
        <v>876</v>
      </c>
      <c r="M30" s="73"/>
      <c r="N30" s="73">
        <v>1506</v>
      </c>
      <c r="O30" s="73">
        <v>766</v>
      </c>
      <c r="P30" s="73">
        <v>740</v>
      </c>
      <c r="Q30" s="73"/>
      <c r="R30" s="73">
        <v>1589</v>
      </c>
      <c r="S30" s="73">
        <v>852</v>
      </c>
      <c r="T30" s="73">
        <v>737</v>
      </c>
      <c r="U30" s="73"/>
      <c r="V30" s="73">
        <v>1640</v>
      </c>
      <c r="W30" s="73">
        <v>833</v>
      </c>
      <c r="X30" s="73">
        <v>807</v>
      </c>
      <c r="Y30" s="73"/>
      <c r="Z30" s="73">
        <v>1652</v>
      </c>
      <c r="AA30" s="73">
        <v>853</v>
      </c>
      <c r="AB30" s="73">
        <v>799</v>
      </c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101</v>
      </c>
      <c r="B31" s="73">
        <v>6387</v>
      </c>
      <c r="C31" s="73">
        <v>3220</v>
      </c>
      <c r="D31" s="73">
        <v>3167</v>
      </c>
      <c r="E31" s="73"/>
      <c r="F31" s="73">
        <v>1164</v>
      </c>
      <c r="G31" s="73">
        <v>576</v>
      </c>
      <c r="H31" s="73">
        <v>588</v>
      </c>
      <c r="I31" s="73"/>
      <c r="J31" s="73">
        <v>1079</v>
      </c>
      <c r="K31" s="73">
        <v>517</v>
      </c>
      <c r="L31" s="73">
        <v>562</v>
      </c>
      <c r="M31" s="73"/>
      <c r="N31" s="73">
        <v>983</v>
      </c>
      <c r="O31" s="73">
        <v>506</v>
      </c>
      <c r="P31" s="73">
        <v>477</v>
      </c>
      <c r="Q31" s="73"/>
      <c r="R31" s="73">
        <v>1065</v>
      </c>
      <c r="S31" s="73">
        <v>540</v>
      </c>
      <c r="T31" s="73">
        <v>525</v>
      </c>
      <c r="U31" s="73"/>
      <c r="V31" s="73">
        <v>1075</v>
      </c>
      <c r="W31" s="73">
        <v>546</v>
      </c>
      <c r="X31" s="73">
        <v>529</v>
      </c>
      <c r="Y31" s="73"/>
      <c r="Z31" s="73">
        <v>1021</v>
      </c>
      <c r="AA31" s="73">
        <v>535</v>
      </c>
      <c r="AB31" s="73">
        <v>486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102</v>
      </c>
      <c r="B32" s="73">
        <v>12735</v>
      </c>
      <c r="C32" s="73">
        <v>6507</v>
      </c>
      <c r="D32" s="73">
        <v>6228</v>
      </c>
      <c r="E32" s="73"/>
      <c r="F32" s="73">
        <v>2255</v>
      </c>
      <c r="G32" s="73">
        <v>1185</v>
      </c>
      <c r="H32" s="73">
        <v>1070</v>
      </c>
      <c r="I32" s="73"/>
      <c r="J32" s="73">
        <v>2114</v>
      </c>
      <c r="K32" s="73">
        <v>1083</v>
      </c>
      <c r="L32" s="73">
        <v>1031</v>
      </c>
      <c r="M32" s="73"/>
      <c r="N32" s="73">
        <v>1977</v>
      </c>
      <c r="O32" s="73">
        <v>986</v>
      </c>
      <c r="P32" s="73">
        <v>991</v>
      </c>
      <c r="Q32" s="73"/>
      <c r="R32" s="73">
        <v>2105</v>
      </c>
      <c r="S32" s="73">
        <v>1056</v>
      </c>
      <c r="T32" s="73">
        <v>1049</v>
      </c>
      <c r="U32" s="73"/>
      <c r="V32" s="73">
        <v>2273</v>
      </c>
      <c r="W32" s="73">
        <v>1166</v>
      </c>
      <c r="X32" s="73">
        <v>1107</v>
      </c>
      <c r="Y32" s="73"/>
      <c r="Z32" s="73">
        <v>2011</v>
      </c>
      <c r="AA32" s="73">
        <v>1031</v>
      </c>
      <c r="AB32" s="73">
        <v>980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103</v>
      </c>
      <c r="B33" s="73">
        <v>13797</v>
      </c>
      <c r="C33" s="73">
        <v>7111</v>
      </c>
      <c r="D33" s="73">
        <v>6686</v>
      </c>
      <c r="E33" s="73"/>
      <c r="F33" s="73">
        <v>2541</v>
      </c>
      <c r="G33" s="73">
        <v>1291</v>
      </c>
      <c r="H33" s="73">
        <v>1250</v>
      </c>
      <c r="I33" s="73"/>
      <c r="J33" s="73">
        <v>2392</v>
      </c>
      <c r="K33" s="73">
        <v>1207</v>
      </c>
      <c r="L33" s="73">
        <v>1185</v>
      </c>
      <c r="M33" s="73"/>
      <c r="N33" s="73">
        <v>2103</v>
      </c>
      <c r="O33" s="73">
        <v>1113</v>
      </c>
      <c r="P33" s="73">
        <v>990</v>
      </c>
      <c r="Q33" s="73"/>
      <c r="R33" s="73">
        <v>2228</v>
      </c>
      <c r="S33" s="73">
        <v>1148</v>
      </c>
      <c r="T33" s="73">
        <v>1080</v>
      </c>
      <c r="U33" s="73"/>
      <c r="V33" s="73">
        <v>2347</v>
      </c>
      <c r="W33" s="73">
        <v>1205</v>
      </c>
      <c r="X33" s="73">
        <v>1142</v>
      </c>
      <c r="Y33" s="73"/>
      <c r="Z33" s="73">
        <v>2186</v>
      </c>
      <c r="AA33" s="73">
        <v>1147</v>
      </c>
      <c r="AB33" s="73">
        <v>1039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104</v>
      </c>
      <c r="B34" s="73">
        <v>7094</v>
      </c>
      <c r="C34" s="73">
        <v>3686</v>
      </c>
      <c r="D34" s="73">
        <v>3408</v>
      </c>
      <c r="E34" s="73"/>
      <c r="F34" s="73">
        <v>1256</v>
      </c>
      <c r="G34" s="73">
        <v>650</v>
      </c>
      <c r="H34" s="73">
        <v>606</v>
      </c>
      <c r="I34" s="73"/>
      <c r="J34" s="73">
        <v>1230</v>
      </c>
      <c r="K34" s="73">
        <v>641</v>
      </c>
      <c r="L34" s="73">
        <v>589</v>
      </c>
      <c r="M34" s="73"/>
      <c r="N34" s="73">
        <v>1074</v>
      </c>
      <c r="O34" s="73">
        <v>535</v>
      </c>
      <c r="P34" s="73">
        <v>539</v>
      </c>
      <c r="Q34" s="73"/>
      <c r="R34" s="73">
        <v>1210</v>
      </c>
      <c r="S34" s="73">
        <v>618</v>
      </c>
      <c r="T34" s="73">
        <v>592</v>
      </c>
      <c r="U34" s="73"/>
      <c r="V34" s="73">
        <v>1156</v>
      </c>
      <c r="W34" s="73">
        <v>621</v>
      </c>
      <c r="X34" s="73">
        <v>535</v>
      </c>
      <c r="Y34" s="73"/>
      <c r="Z34" s="73">
        <v>1168</v>
      </c>
      <c r="AA34" s="73">
        <v>621</v>
      </c>
      <c r="AB34" s="73">
        <v>547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105</v>
      </c>
      <c r="B35" s="73">
        <v>8435</v>
      </c>
      <c r="C35" s="73">
        <v>4347</v>
      </c>
      <c r="D35" s="73">
        <v>4088</v>
      </c>
      <c r="E35" s="73"/>
      <c r="F35" s="73">
        <v>1550</v>
      </c>
      <c r="G35" s="73">
        <v>806</v>
      </c>
      <c r="H35" s="73">
        <v>744</v>
      </c>
      <c r="I35" s="73"/>
      <c r="J35" s="73">
        <v>1541</v>
      </c>
      <c r="K35" s="73">
        <v>784</v>
      </c>
      <c r="L35" s="73">
        <v>757</v>
      </c>
      <c r="M35" s="73"/>
      <c r="N35" s="73">
        <v>1352</v>
      </c>
      <c r="O35" s="73">
        <v>705</v>
      </c>
      <c r="P35" s="73">
        <v>647</v>
      </c>
      <c r="Q35" s="73"/>
      <c r="R35" s="73">
        <v>1334</v>
      </c>
      <c r="S35" s="73">
        <v>683</v>
      </c>
      <c r="T35" s="73">
        <v>651</v>
      </c>
      <c r="U35" s="73"/>
      <c r="V35" s="73">
        <v>1345</v>
      </c>
      <c r="W35" s="73">
        <v>674</v>
      </c>
      <c r="X35" s="73">
        <v>671</v>
      </c>
      <c r="Y35" s="73"/>
      <c r="Z35" s="73">
        <v>1313</v>
      </c>
      <c r="AA35" s="73">
        <v>695</v>
      </c>
      <c r="AB35" s="73">
        <v>618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">
      <c r="A36" s="62" t="s">
        <v>106</v>
      </c>
      <c r="B36" s="73">
        <v>2684</v>
      </c>
      <c r="C36" s="73">
        <v>1391</v>
      </c>
      <c r="D36" s="73">
        <v>1293</v>
      </c>
      <c r="E36" s="73"/>
      <c r="F36" s="73">
        <v>486</v>
      </c>
      <c r="G36" s="73">
        <v>244</v>
      </c>
      <c r="H36" s="73">
        <v>242</v>
      </c>
      <c r="I36" s="73"/>
      <c r="J36" s="73">
        <v>436</v>
      </c>
      <c r="K36" s="73">
        <v>219</v>
      </c>
      <c r="L36" s="73">
        <v>217</v>
      </c>
      <c r="M36" s="73"/>
      <c r="N36" s="73">
        <v>372</v>
      </c>
      <c r="O36" s="73">
        <v>190</v>
      </c>
      <c r="P36" s="73">
        <v>182</v>
      </c>
      <c r="Q36" s="73"/>
      <c r="R36" s="73">
        <v>415</v>
      </c>
      <c r="S36" s="73">
        <v>209</v>
      </c>
      <c r="T36" s="73">
        <v>206</v>
      </c>
      <c r="U36" s="73"/>
      <c r="V36" s="73">
        <v>496</v>
      </c>
      <c r="W36" s="73">
        <v>268</v>
      </c>
      <c r="X36" s="73">
        <v>228</v>
      </c>
      <c r="Y36" s="73"/>
      <c r="Z36" s="73">
        <v>479</v>
      </c>
      <c r="AA36" s="73">
        <v>261</v>
      </c>
      <c r="AB36" s="73">
        <v>218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">
      <c r="A37" s="62" t="s">
        <v>107</v>
      </c>
      <c r="B37" s="73">
        <v>24265</v>
      </c>
      <c r="C37" s="73">
        <v>12443</v>
      </c>
      <c r="D37" s="73">
        <v>11822</v>
      </c>
      <c r="E37" s="73"/>
      <c r="F37" s="73">
        <v>4502</v>
      </c>
      <c r="G37" s="73">
        <v>2295</v>
      </c>
      <c r="H37" s="73">
        <v>2207</v>
      </c>
      <c r="I37" s="73"/>
      <c r="J37" s="73">
        <v>4360</v>
      </c>
      <c r="K37" s="73">
        <v>2240</v>
      </c>
      <c r="L37" s="73">
        <v>2120</v>
      </c>
      <c r="M37" s="73"/>
      <c r="N37" s="73">
        <v>3774</v>
      </c>
      <c r="O37" s="73">
        <v>1916</v>
      </c>
      <c r="P37" s="73">
        <v>1858</v>
      </c>
      <c r="Q37" s="73"/>
      <c r="R37" s="73">
        <v>3888</v>
      </c>
      <c r="S37" s="73">
        <v>1996</v>
      </c>
      <c r="T37" s="73">
        <v>1892</v>
      </c>
      <c r="U37" s="73"/>
      <c r="V37" s="73">
        <v>3891</v>
      </c>
      <c r="W37" s="73">
        <v>2029</v>
      </c>
      <c r="X37" s="73">
        <v>1862</v>
      </c>
      <c r="Y37" s="73"/>
      <c r="Z37" s="73">
        <v>3850</v>
      </c>
      <c r="AA37" s="73">
        <v>1967</v>
      </c>
      <c r="AB37" s="73">
        <v>1883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">
      <c r="A38" s="62" t="s">
        <v>108</v>
      </c>
      <c r="B38" s="73">
        <v>19650</v>
      </c>
      <c r="C38" s="73">
        <v>9942</v>
      </c>
      <c r="D38" s="73">
        <v>9708</v>
      </c>
      <c r="E38" s="73"/>
      <c r="F38" s="73">
        <v>3517</v>
      </c>
      <c r="G38" s="73">
        <v>1759</v>
      </c>
      <c r="H38" s="73">
        <v>1758</v>
      </c>
      <c r="I38" s="73"/>
      <c r="J38" s="73">
        <v>3370</v>
      </c>
      <c r="K38" s="73">
        <v>1689</v>
      </c>
      <c r="L38" s="73">
        <v>1681</v>
      </c>
      <c r="M38" s="73"/>
      <c r="N38" s="73">
        <v>3207</v>
      </c>
      <c r="O38" s="73">
        <v>1644</v>
      </c>
      <c r="P38" s="73">
        <v>1563</v>
      </c>
      <c r="Q38" s="73"/>
      <c r="R38" s="73">
        <v>3095</v>
      </c>
      <c r="S38" s="73">
        <v>1584</v>
      </c>
      <c r="T38" s="73">
        <v>1511</v>
      </c>
      <c r="U38" s="73"/>
      <c r="V38" s="73">
        <v>3264</v>
      </c>
      <c r="W38" s="73">
        <v>1651</v>
      </c>
      <c r="X38" s="73">
        <v>1613</v>
      </c>
      <c r="Y38" s="73"/>
      <c r="Z38" s="73">
        <v>3197</v>
      </c>
      <c r="AA38" s="73">
        <v>1615</v>
      </c>
      <c r="AB38" s="73">
        <v>1582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ht="13.5" thickBot="1" x14ac:dyDescent="0.25">
      <c r="A39" s="100" t="s">
        <v>109</v>
      </c>
      <c r="B39" s="73">
        <v>3289</v>
      </c>
      <c r="C39" s="73">
        <v>1722</v>
      </c>
      <c r="D39" s="73">
        <v>1567</v>
      </c>
      <c r="E39" s="73"/>
      <c r="F39" s="73">
        <v>727</v>
      </c>
      <c r="G39" s="73">
        <v>383</v>
      </c>
      <c r="H39" s="73">
        <v>344</v>
      </c>
      <c r="I39" s="73"/>
      <c r="J39" s="73">
        <v>541</v>
      </c>
      <c r="K39" s="73">
        <v>283</v>
      </c>
      <c r="L39" s="73">
        <v>258</v>
      </c>
      <c r="M39" s="73"/>
      <c r="N39" s="73">
        <v>544</v>
      </c>
      <c r="O39" s="73">
        <v>284</v>
      </c>
      <c r="P39" s="73">
        <v>260</v>
      </c>
      <c r="Q39" s="73"/>
      <c r="R39" s="73">
        <v>503</v>
      </c>
      <c r="S39" s="73">
        <v>259</v>
      </c>
      <c r="T39" s="73">
        <v>244</v>
      </c>
      <c r="U39" s="73"/>
      <c r="V39" s="73">
        <v>493</v>
      </c>
      <c r="W39" s="73">
        <v>252</v>
      </c>
      <c r="X39" s="73">
        <v>241</v>
      </c>
      <c r="Y39" s="73"/>
      <c r="Z39" s="73">
        <v>481</v>
      </c>
      <c r="AA39" s="73">
        <v>261</v>
      </c>
      <c r="AB39" s="73">
        <v>220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5">
      <c r="A41" s="225" t="s">
        <v>14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</row>
    <row r="44" spans="1:57" s="49" customFormat="1" ht="15" x14ac:dyDescent="0.25">
      <c r="A44" s="227" t="s">
        <v>120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9"/>
      <c r="AD44" s="217" t="s">
        <v>221</v>
      </c>
      <c r="AE44" s="217"/>
      <c r="AF44" s="9"/>
    </row>
    <row r="45" spans="1:57" s="49" customFormat="1" ht="15" x14ac:dyDescent="0.25">
      <c r="A45" s="228" t="s">
        <v>77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9"/>
      <c r="AD45" s="217"/>
      <c r="AE45" s="217"/>
      <c r="AF45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116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spans="1:28" s="49" customFormat="1" ht="15.75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23</v>
      </c>
      <c r="G51" s="53"/>
      <c r="H51" s="53"/>
      <c r="I51" s="54"/>
      <c r="J51" s="53" t="s">
        <v>24</v>
      </c>
      <c r="K51" s="53"/>
      <c r="L51" s="53"/>
      <c r="M51" s="54"/>
      <c r="N51" s="53" t="s">
        <v>25</v>
      </c>
      <c r="O51" s="53"/>
      <c r="P51" s="53"/>
      <c r="Q51" s="54"/>
      <c r="R51" s="53" t="s">
        <v>27</v>
      </c>
      <c r="S51" s="53"/>
      <c r="T51" s="53"/>
      <c r="U51" s="54"/>
      <c r="V51" s="53" t="s">
        <v>28</v>
      </c>
      <c r="W51" s="53"/>
      <c r="X51" s="53"/>
      <c r="Y51" s="54"/>
      <c r="Z51" s="53" t="s">
        <v>29</v>
      </c>
      <c r="AA51" s="53"/>
      <c r="AB51" s="53"/>
    </row>
    <row r="52" spans="1:28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28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28" ht="13.5" x14ac:dyDescent="0.25">
      <c r="A54" s="92" t="s">
        <v>82</v>
      </c>
      <c r="B54" s="101">
        <f>SUM(B56:B82)</f>
        <v>20063</v>
      </c>
      <c r="C54" s="101">
        <f>SUM(C56:C82)</f>
        <v>12154</v>
      </c>
      <c r="D54" s="101">
        <f>SUM(D56:D82)</f>
        <v>7909</v>
      </c>
      <c r="E54" s="101"/>
      <c r="F54" s="101">
        <f>SUM(F56:F82)</f>
        <v>602</v>
      </c>
      <c r="G54" s="101">
        <f>SUM(G56:G82)</f>
        <v>372</v>
      </c>
      <c r="H54" s="101">
        <f>SUM(H56:H82)</f>
        <v>230</v>
      </c>
      <c r="I54" s="101"/>
      <c r="J54" s="101">
        <f>SUM(J56:J82)</f>
        <v>7751</v>
      </c>
      <c r="K54" s="101">
        <f>SUM(K56:K82)</f>
        <v>4602</v>
      </c>
      <c r="L54" s="101">
        <f>SUM(L56:L82)</f>
        <v>3149</v>
      </c>
      <c r="M54" s="101"/>
      <c r="N54" s="101">
        <f>SUM(N56:N82)</f>
        <v>4528</v>
      </c>
      <c r="O54" s="101">
        <f>SUM(O56:O82)</f>
        <v>2783</v>
      </c>
      <c r="P54" s="101">
        <f>SUM(P56:P82)</f>
        <v>1745</v>
      </c>
      <c r="Q54" s="101"/>
      <c r="R54" s="101">
        <f>SUM(R56:R82)</f>
        <v>3769</v>
      </c>
      <c r="S54" s="101">
        <f>SUM(S56:S82)</f>
        <v>2308</v>
      </c>
      <c r="T54" s="101">
        <f>SUM(T56:T82)</f>
        <v>1461</v>
      </c>
      <c r="U54" s="101"/>
      <c r="V54" s="101">
        <f>SUM(V56:V82)</f>
        <v>2686</v>
      </c>
      <c r="W54" s="101">
        <f>SUM(W56:W82)</f>
        <v>1648</v>
      </c>
      <c r="X54" s="101">
        <f>SUM(X56:X82)</f>
        <v>1038</v>
      </c>
      <c r="Y54" s="101"/>
      <c r="Z54" s="101">
        <f>SUM(Z56:Z82)</f>
        <v>727</v>
      </c>
      <c r="AA54" s="101">
        <f>SUM(AA56:AA82)</f>
        <v>441</v>
      </c>
      <c r="AB54" s="101">
        <f>SUM(AB56:AB82)</f>
        <v>286</v>
      </c>
    </row>
    <row r="55" spans="1:28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 x14ac:dyDescent="0.2">
      <c r="A56" s="62" t="s">
        <v>83</v>
      </c>
      <c r="B56" s="73">
        <v>1362</v>
      </c>
      <c r="C56" s="73">
        <v>802</v>
      </c>
      <c r="D56" s="73">
        <v>560</v>
      </c>
      <c r="E56" s="73"/>
      <c r="F56" s="73">
        <v>26</v>
      </c>
      <c r="G56" s="73">
        <v>15</v>
      </c>
      <c r="H56" s="73">
        <v>11</v>
      </c>
      <c r="I56" s="73"/>
      <c r="J56" s="73">
        <v>523</v>
      </c>
      <c r="K56" s="73">
        <v>293</v>
      </c>
      <c r="L56" s="73">
        <v>230</v>
      </c>
      <c r="M56" s="73"/>
      <c r="N56" s="73">
        <v>278</v>
      </c>
      <c r="O56" s="73">
        <v>167</v>
      </c>
      <c r="P56" s="73">
        <v>111</v>
      </c>
      <c r="Q56" s="73"/>
      <c r="R56" s="73">
        <v>291</v>
      </c>
      <c r="S56" s="73">
        <v>177</v>
      </c>
      <c r="T56" s="73">
        <v>114</v>
      </c>
      <c r="U56" s="73"/>
      <c r="V56" s="73">
        <v>201</v>
      </c>
      <c r="W56" s="73">
        <v>120</v>
      </c>
      <c r="X56" s="73">
        <v>81</v>
      </c>
      <c r="Y56" s="73"/>
      <c r="Z56" s="73">
        <v>43</v>
      </c>
      <c r="AA56" s="73">
        <v>30</v>
      </c>
      <c r="AB56" s="73">
        <v>13</v>
      </c>
    </row>
    <row r="57" spans="1:28" x14ac:dyDescent="0.2">
      <c r="A57" s="62" t="s">
        <v>84</v>
      </c>
      <c r="B57" s="73">
        <v>947</v>
      </c>
      <c r="C57" s="73">
        <v>559</v>
      </c>
      <c r="D57" s="73">
        <v>388</v>
      </c>
      <c r="E57" s="73"/>
      <c r="F57" s="73">
        <v>39</v>
      </c>
      <c r="G57" s="73">
        <v>23</v>
      </c>
      <c r="H57" s="73">
        <v>16</v>
      </c>
      <c r="I57" s="73"/>
      <c r="J57" s="73">
        <v>339</v>
      </c>
      <c r="K57" s="73">
        <v>206</v>
      </c>
      <c r="L57" s="73">
        <v>133</v>
      </c>
      <c r="M57" s="73"/>
      <c r="N57" s="73">
        <v>182</v>
      </c>
      <c r="O57" s="73">
        <v>113</v>
      </c>
      <c r="P57" s="73">
        <v>69</v>
      </c>
      <c r="Q57" s="73"/>
      <c r="R57" s="73">
        <v>188</v>
      </c>
      <c r="S57" s="73">
        <v>106</v>
      </c>
      <c r="T57" s="73">
        <v>82</v>
      </c>
      <c r="U57" s="73"/>
      <c r="V57" s="73">
        <v>152</v>
      </c>
      <c r="W57" s="73">
        <v>84</v>
      </c>
      <c r="X57" s="73">
        <v>68</v>
      </c>
      <c r="Y57" s="73"/>
      <c r="Z57" s="73">
        <v>47</v>
      </c>
      <c r="AA57" s="73">
        <v>27</v>
      </c>
      <c r="AB57" s="73">
        <v>20</v>
      </c>
    </row>
    <row r="58" spans="1:28" x14ac:dyDescent="0.2">
      <c r="A58" s="62" t="s">
        <v>85</v>
      </c>
      <c r="B58" s="73">
        <v>1494</v>
      </c>
      <c r="C58" s="73">
        <v>879</v>
      </c>
      <c r="D58" s="73">
        <v>615</v>
      </c>
      <c r="E58" s="73"/>
      <c r="F58" s="73">
        <v>29</v>
      </c>
      <c r="G58" s="73">
        <v>15</v>
      </c>
      <c r="H58" s="73">
        <v>14</v>
      </c>
      <c r="I58" s="73"/>
      <c r="J58" s="73">
        <v>531</v>
      </c>
      <c r="K58" s="73">
        <v>288</v>
      </c>
      <c r="L58" s="73">
        <v>243</v>
      </c>
      <c r="M58" s="73"/>
      <c r="N58" s="73">
        <v>344</v>
      </c>
      <c r="O58" s="73">
        <v>209</v>
      </c>
      <c r="P58" s="73">
        <v>135</v>
      </c>
      <c r="Q58" s="73"/>
      <c r="R58" s="73">
        <v>291</v>
      </c>
      <c r="S58" s="73">
        <v>194</v>
      </c>
      <c r="T58" s="73">
        <v>97</v>
      </c>
      <c r="U58" s="73"/>
      <c r="V58" s="73">
        <v>257</v>
      </c>
      <c r="W58" s="73">
        <v>147</v>
      </c>
      <c r="X58" s="73">
        <v>110</v>
      </c>
      <c r="Y58" s="73"/>
      <c r="Z58" s="73">
        <v>42</v>
      </c>
      <c r="AA58" s="73">
        <v>26</v>
      </c>
      <c r="AB58" s="73">
        <v>16</v>
      </c>
    </row>
    <row r="59" spans="1:28" x14ac:dyDescent="0.2">
      <c r="A59" s="62" t="s">
        <v>86</v>
      </c>
      <c r="B59" s="73">
        <v>1210</v>
      </c>
      <c r="C59" s="73">
        <v>695</v>
      </c>
      <c r="D59" s="73">
        <v>515</v>
      </c>
      <c r="E59" s="73"/>
      <c r="F59" s="73">
        <v>45</v>
      </c>
      <c r="G59" s="73">
        <v>23</v>
      </c>
      <c r="H59" s="73">
        <v>22</v>
      </c>
      <c r="I59" s="73"/>
      <c r="J59" s="73">
        <v>471</v>
      </c>
      <c r="K59" s="73">
        <v>271</v>
      </c>
      <c r="L59" s="73">
        <v>200</v>
      </c>
      <c r="M59" s="73"/>
      <c r="N59" s="73">
        <v>240</v>
      </c>
      <c r="O59" s="73">
        <v>139</v>
      </c>
      <c r="P59" s="73">
        <v>101</v>
      </c>
      <c r="Q59" s="73"/>
      <c r="R59" s="73">
        <v>223</v>
      </c>
      <c r="S59" s="73">
        <v>118</v>
      </c>
      <c r="T59" s="73">
        <v>105</v>
      </c>
      <c r="U59" s="73"/>
      <c r="V59" s="73">
        <v>188</v>
      </c>
      <c r="W59" s="73">
        <v>119</v>
      </c>
      <c r="X59" s="73">
        <v>69</v>
      </c>
      <c r="Y59" s="73"/>
      <c r="Z59" s="73">
        <v>43</v>
      </c>
      <c r="AA59" s="73">
        <v>25</v>
      </c>
      <c r="AB59" s="73">
        <v>18</v>
      </c>
    </row>
    <row r="60" spans="1:28" x14ac:dyDescent="0.2">
      <c r="A60" s="62" t="s">
        <v>87</v>
      </c>
      <c r="B60" s="73">
        <v>144</v>
      </c>
      <c r="C60" s="73">
        <v>98</v>
      </c>
      <c r="D60" s="73">
        <v>46</v>
      </c>
      <c r="E60" s="73"/>
      <c r="F60" s="73">
        <v>3</v>
      </c>
      <c r="G60" s="73">
        <v>3</v>
      </c>
      <c r="H60" s="73">
        <v>0</v>
      </c>
      <c r="I60" s="73"/>
      <c r="J60" s="73">
        <v>76</v>
      </c>
      <c r="K60" s="73">
        <v>46</v>
      </c>
      <c r="L60" s="73">
        <v>30</v>
      </c>
      <c r="M60" s="73"/>
      <c r="N60" s="73">
        <v>25</v>
      </c>
      <c r="O60" s="73">
        <v>19</v>
      </c>
      <c r="P60" s="73">
        <v>6</v>
      </c>
      <c r="Q60" s="73"/>
      <c r="R60" s="73">
        <v>25</v>
      </c>
      <c r="S60" s="73">
        <v>18</v>
      </c>
      <c r="T60" s="73">
        <v>7</v>
      </c>
      <c r="U60" s="73"/>
      <c r="V60" s="73">
        <v>14</v>
      </c>
      <c r="W60" s="73">
        <v>12</v>
      </c>
      <c r="X60" s="73">
        <v>2</v>
      </c>
      <c r="Y60" s="73"/>
      <c r="Z60" s="73">
        <v>1</v>
      </c>
      <c r="AA60" s="73">
        <v>0</v>
      </c>
      <c r="AB60" s="73">
        <v>1</v>
      </c>
    </row>
    <row r="61" spans="1:28" x14ac:dyDescent="0.2">
      <c r="A61" s="62" t="s">
        <v>88</v>
      </c>
      <c r="B61" s="73">
        <v>398</v>
      </c>
      <c r="C61" s="73">
        <v>255</v>
      </c>
      <c r="D61" s="73">
        <v>143</v>
      </c>
      <c r="E61" s="73"/>
      <c r="F61" s="73">
        <v>36</v>
      </c>
      <c r="G61" s="73">
        <v>21</v>
      </c>
      <c r="H61" s="73">
        <v>15</v>
      </c>
      <c r="I61" s="73"/>
      <c r="J61" s="73">
        <v>193</v>
      </c>
      <c r="K61" s="73">
        <v>122</v>
      </c>
      <c r="L61" s="73">
        <v>71</v>
      </c>
      <c r="M61" s="73"/>
      <c r="N61" s="73">
        <v>72</v>
      </c>
      <c r="O61" s="73">
        <v>46</v>
      </c>
      <c r="P61" s="73">
        <v>26</v>
      </c>
      <c r="Q61" s="73"/>
      <c r="R61" s="73">
        <v>62</v>
      </c>
      <c r="S61" s="73">
        <v>41</v>
      </c>
      <c r="T61" s="73">
        <v>21</v>
      </c>
      <c r="U61" s="73"/>
      <c r="V61" s="73">
        <v>26</v>
      </c>
      <c r="W61" s="73">
        <v>18</v>
      </c>
      <c r="X61" s="73">
        <v>8</v>
      </c>
      <c r="Y61" s="73"/>
      <c r="Z61" s="73">
        <v>9</v>
      </c>
      <c r="AA61" s="73">
        <v>7</v>
      </c>
      <c r="AB61" s="73">
        <v>2</v>
      </c>
    </row>
    <row r="62" spans="1:28" x14ac:dyDescent="0.2">
      <c r="A62" s="62" t="s">
        <v>89</v>
      </c>
      <c r="B62" s="73">
        <v>77</v>
      </c>
      <c r="C62" s="73">
        <v>47</v>
      </c>
      <c r="D62" s="73">
        <v>30</v>
      </c>
      <c r="E62" s="73"/>
      <c r="F62" s="73">
        <v>3</v>
      </c>
      <c r="G62" s="73">
        <v>1</v>
      </c>
      <c r="H62" s="73">
        <v>2</v>
      </c>
      <c r="I62" s="73"/>
      <c r="J62" s="73">
        <v>37</v>
      </c>
      <c r="K62" s="73">
        <v>25</v>
      </c>
      <c r="L62" s="73">
        <v>12</v>
      </c>
      <c r="M62" s="73"/>
      <c r="N62" s="73">
        <v>20</v>
      </c>
      <c r="O62" s="73">
        <v>11</v>
      </c>
      <c r="P62" s="73">
        <v>9</v>
      </c>
      <c r="Q62" s="73"/>
      <c r="R62" s="73">
        <v>9</v>
      </c>
      <c r="S62" s="73">
        <v>5</v>
      </c>
      <c r="T62" s="73">
        <v>4</v>
      </c>
      <c r="U62" s="73"/>
      <c r="V62" s="73">
        <v>7</v>
      </c>
      <c r="W62" s="73">
        <v>4</v>
      </c>
      <c r="X62" s="73">
        <v>3</v>
      </c>
      <c r="Y62" s="73"/>
      <c r="Z62" s="73">
        <v>1</v>
      </c>
      <c r="AA62" s="73">
        <v>1</v>
      </c>
      <c r="AB62" s="73">
        <v>0</v>
      </c>
    </row>
    <row r="63" spans="1:28" x14ac:dyDescent="0.2">
      <c r="A63" s="62" t="s">
        <v>90</v>
      </c>
      <c r="B63" s="73">
        <v>1712</v>
      </c>
      <c r="C63" s="73">
        <v>1018</v>
      </c>
      <c r="D63" s="73">
        <v>694</v>
      </c>
      <c r="E63" s="73"/>
      <c r="F63" s="73">
        <v>38</v>
      </c>
      <c r="G63" s="73">
        <v>25</v>
      </c>
      <c r="H63" s="73">
        <v>13</v>
      </c>
      <c r="I63" s="73"/>
      <c r="J63" s="73">
        <v>660</v>
      </c>
      <c r="K63" s="73">
        <v>379</v>
      </c>
      <c r="L63" s="73">
        <v>281</v>
      </c>
      <c r="M63" s="73"/>
      <c r="N63" s="73">
        <v>278</v>
      </c>
      <c r="O63" s="73">
        <v>172</v>
      </c>
      <c r="P63" s="73">
        <v>106</v>
      </c>
      <c r="Q63" s="73"/>
      <c r="R63" s="73">
        <v>373</v>
      </c>
      <c r="S63" s="73">
        <v>226</v>
      </c>
      <c r="T63" s="73">
        <v>147</v>
      </c>
      <c r="U63" s="73"/>
      <c r="V63" s="73">
        <v>280</v>
      </c>
      <c r="W63" s="73">
        <v>164</v>
      </c>
      <c r="X63" s="73">
        <v>116</v>
      </c>
      <c r="Y63" s="73"/>
      <c r="Z63" s="73">
        <v>83</v>
      </c>
      <c r="AA63" s="73">
        <v>52</v>
      </c>
      <c r="AB63" s="73">
        <v>31</v>
      </c>
    </row>
    <row r="64" spans="1:28" x14ac:dyDescent="0.2">
      <c r="A64" s="62" t="s">
        <v>91</v>
      </c>
      <c r="B64" s="73">
        <v>646</v>
      </c>
      <c r="C64" s="73">
        <v>380</v>
      </c>
      <c r="D64" s="73">
        <v>266</v>
      </c>
      <c r="E64" s="73"/>
      <c r="F64" s="73">
        <v>10</v>
      </c>
      <c r="G64" s="73">
        <v>4</v>
      </c>
      <c r="H64" s="73">
        <v>6</v>
      </c>
      <c r="I64" s="73"/>
      <c r="J64" s="73">
        <v>299</v>
      </c>
      <c r="K64" s="73">
        <v>174</v>
      </c>
      <c r="L64" s="73">
        <v>125</v>
      </c>
      <c r="M64" s="73"/>
      <c r="N64" s="73">
        <v>140</v>
      </c>
      <c r="O64" s="73">
        <v>71</v>
      </c>
      <c r="P64" s="73">
        <v>69</v>
      </c>
      <c r="Q64" s="73"/>
      <c r="R64" s="73">
        <v>113</v>
      </c>
      <c r="S64" s="73">
        <v>74</v>
      </c>
      <c r="T64" s="73">
        <v>39</v>
      </c>
      <c r="U64" s="73"/>
      <c r="V64" s="73">
        <v>74</v>
      </c>
      <c r="W64" s="73">
        <v>51</v>
      </c>
      <c r="X64" s="73">
        <v>23</v>
      </c>
      <c r="Y64" s="73"/>
      <c r="Z64" s="73">
        <v>10</v>
      </c>
      <c r="AA64" s="73">
        <v>6</v>
      </c>
      <c r="AB64" s="73">
        <v>4</v>
      </c>
    </row>
    <row r="65" spans="1:28" x14ac:dyDescent="0.2">
      <c r="A65" s="62" t="s">
        <v>92</v>
      </c>
      <c r="B65" s="73">
        <v>1364</v>
      </c>
      <c r="C65" s="73">
        <v>835</v>
      </c>
      <c r="D65" s="73">
        <v>529</v>
      </c>
      <c r="E65" s="73"/>
      <c r="F65" s="73">
        <v>60</v>
      </c>
      <c r="G65" s="73">
        <v>40</v>
      </c>
      <c r="H65" s="73">
        <v>20</v>
      </c>
      <c r="I65" s="73"/>
      <c r="J65" s="73">
        <v>611</v>
      </c>
      <c r="K65" s="73">
        <v>354</v>
      </c>
      <c r="L65" s="73">
        <v>257</v>
      </c>
      <c r="M65" s="73"/>
      <c r="N65" s="73">
        <v>291</v>
      </c>
      <c r="O65" s="73">
        <v>194</v>
      </c>
      <c r="P65" s="73">
        <v>97</v>
      </c>
      <c r="Q65" s="73"/>
      <c r="R65" s="73">
        <v>223</v>
      </c>
      <c r="S65" s="73">
        <v>128</v>
      </c>
      <c r="T65" s="73">
        <v>95</v>
      </c>
      <c r="U65" s="73"/>
      <c r="V65" s="73">
        <v>136</v>
      </c>
      <c r="W65" s="73">
        <v>89</v>
      </c>
      <c r="X65" s="73">
        <v>47</v>
      </c>
      <c r="Y65" s="73"/>
      <c r="Z65" s="73">
        <v>43</v>
      </c>
      <c r="AA65" s="73">
        <v>30</v>
      </c>
      <c r="AB65" s="73">
        <v>13</v>
      </c>
    </row>
    <row r="66" spans="1:28" x14ac:dyDescent="0.2">
      <c r="A66" s="62" t="s">
        <v>93</v>
      </c>
      <c r="B66" s="73">
        <v>565</v>
      </c>
      <c r="C66" s="73">
        <v>364</v>
      </c>
      <c r="D66" s="73">
        <v>201</v>
      </c>
      <c r="E66" s="73"/>
      <c r="F66" s="73">
        <v>5</v>
      </c>
      <c r="G66" s="73">
        <v>4</v>
      </c>
      <c r="H66" s="73">
        <v>1</v>
      </c>
      <c r="I66" s="73"/>
      <c r="J66" s="73">
        <v>190</v>
      </c>
      <c r="K66" s="73">
        <v>120</v>
      </c>
      <c r="L66" s="73">
        <v>70</v>
      </c>
      <c r="M66" s="73"/>
      <c r="N66" s="73">
        <v>137</v>
      </c>
      <c r="O66" s="73">
        <v>89</v>
      </c>
      <c r="P66" s="73">
        <v>48</v>
      </c>
      <c r="Q66" s="73"/>
      <c r="R66" s="73">
        <v>126</v>
      </c>
      <c r="S66" s="73">
        <v>85</v>
      </c>
      <c r="T66" s="73">
        <v>41</v>
      </c>
      <c r="U66" s="73"/>
      <c r="V66" s="73">
        <v>80</v>
      </c>
      <c r="W66" s="73">
        <v>50</v>
      </c>
      <c r="X66" s="73">
        <v>30</v>
      </c>
      <c r="Y66" s="73"/>
      <c r="Z66" s="73">
        <v>27</v>
      </c>
      <c r="AA66" s="73">
        <v>16</v>
      </c>
      <c r="AB66" s="73">
        <v>11</v>
      </c>
    </row>
    <row r="67" spans="1:28" x14ac:dyDescent="0.2">
      <c r="A67" s="99" t="s">
        <v>94</v>
      </c>
      <c r="B67" s="73">
        <v>1158</v>
      </c>
      <c r="C67" s="73">
        <v>706</v>
      </c>
      <c r="D67" s="73">
        <v>452</v>
      </c>
      <c r="E67" s="73"/>
      <c r="F67" s="73">
        <v>8</v>
      </c>
      <c r="G67" s="73">
        <v>3</v>
      </c>
      <c r="H67" s="73">
        <v>5</v>
      </c>
      <c r="I67" s="73"/>
      <c r="J67" s="73">
        <v>510</v>
      </c>
      <c r="K67" s="73">
        <v>312</v>
      </c>
      <c r="L67" s="73">
        <v>198</v>
      </c>
      <c r="M67" s="73"/>
      <c r="N67" s="73">
        <v>195</v>
      </c>
      <c r="O67" s="73">
        <v>119</v>
      </c>
      <c r="P67" s="73">
        <v>76</v>
      </c>
      <c r="Q67" s="73"/>
      <c r="R67" s="73">
        <v>269</v>
      </c>
      <c r="S67" s="73">
        <v>163</v>
      </c>
      <c r="T67" s="73">
        <v>106</v>
      </c>
      <c r="U67" s="73"/>
      <c r="V67" s="73">
        <v>126</v>
      </c>
      <c r="W67" s="73">
        <v>78</v>
      </c>
      <c r="X67" s="73">
        <v>48</v>
      </c>
      <c r="Y67" s="73"/>
      <c r="Z67" s="73">
        <v>50</v>
      </c>
      <c r="AA67" s="73">
        <v>31</v>
      </c>
      <c r="AB67" s="73">
        <v>19</v>
      </c>
    </row>
    <row r="68" spans="1:28" x14ac:dyDescent="0.2">
      <c r="A68" s="62" t="s">
        <v>95</v>
      </c>
      <c r="B68" s="73">
        <v>623</v>
      </c>
      <c r="C68" s="73">
        <v>345</v>
      </c>
      <c r="D68" s="73">
        <v>278</v>
      </c>
      <c r="E68" s="73"/>
      <c r="F68" s="73">
        <v>21</v>
      </c>
      <c r="G68" s="73">
        <v>12</v>
      </c>
      <c r="H68" s="73">
        <v>9</v>
      </c>
      <c r="I68" s="73"/>
      <c r="J68" s="73">
        <v>184</v>
      </c>
      <c r="K68" s="73">
        <v>108</v>
      </c>
      <c r="L68" s="73">
        <v>76</v>
      </c>
      <c r="M68" s="73"/>
      <c r="N68" s="73">
        <v>177</v>
      </c>
      <c r="O68" s="73">
        <v>101</v>
      </c>
      <c r="P68" s="73">
        <v>76</v>
      </c>
      <c r="Q68" s="73"/>
      <c r="R68" s="73">
        <v>103</v>
      </c>
      <c r="S68" s="73">
        <v>57</v>
      </c>
      <c r="T68" s="73">
        <v>46</v>
      </c>
      <c r="U68" s="73"/>
      <c r="V68" s="73">
        <v>89</v>
      </c>
      <c r="W68" s="73">
        <v>43</v>
      </c>
      <c r="X68" s="73">
        <v>46</v>
      </c>
      <c r="Y68" s="73"/>
      <c r="Z68" s="73">
        <v>49</v>
      </c>
      <c r="AA68" s="73">
        <v>24</v>
      </c>
      <c r="AB68" s="73">
        <v>25</v>
      </c>
    </row>
    <row r="69" spans="1:28" x14ac:dyDescent="0.2">
      <c r="A69" s="62" t="s">
        <v>96</v>
      </c>
      <c r="B69" s="73">
        <v>991</v>
      </c>
      <c r="C69" s="73">
        <v>596</v>
      </c>
      <c r="D69" s="73">
        <v>395</v>
      </c>
      <c r="E69" s="73"/>
      <c r="F69" s="73">
        <v>28</v>
      </c>
      <c r="G69" s="73">
        <v>21</v>
      </c>
      <c r="H69" s="73">
        <v>7</v>
      </c>
      <c r="I69" s="73"/>
      <c r="J69" s="73">
        <v>370</v>
      </c>
      <c r="K69" s="73">
        <v>218</v>
      </c>
      <c r="L69" s="73">
        <v>152</v>
      </c>
      <c r="M69" s="73"/>
      <c r="N69" s="73">
        <v>195</v>
      </c>
      <c r="O69" s="73">
        <v>124</v>
      </c>
      <c r="P69" s="73">
        <v>71</v>
      </c>
      <c r="Q69" s="73"/>
      <c r="R69" s="73">
        <v>200</v>
      </c>
      <c r="S69" s="73">
        <v>124</v>
      </c>
      <c r="T69" s="73">
        <v>76</v>
      </c>
      <c r="U69" s="73"/>
      <c r="V69" s="73">
        <v>150</v>
      </c>
      <c r="W69" s="73">
        <v>85</v>
      </c>
      <c r="X69" s="73">
        <v>65</v>
      </c>
      <c r="Y69" s="73"/>
      <c r="Z69" s="73">
        <v>48</v>
      </c>
      <c r="AA69" s="73">
        <v>24</v>
      </c>
      <c r="AB69" s="73">
        <v>24</v>
      </c>
    </row>
    <row r="70" spans="1:28" x14ac:dyDescent="0.2">
      <c r="A70" s="62" t="s">
        <v>97</v>
      </c>
      <c r="B70" s="73">
        <v>539</v>
      </c>
      <c r="C70" s="73">
        <v>339</v>
      </c>
      <c r="D70" s="73">
        <v>200</v>
      </c>
      <c r="E70" s="73"/>
      <c r="F70" s="73">
        <v>27</v>
      </c>
      <c r="G70" s="73">
        <v>16</v>
      </c>
      <c r="H70" s="73">
        <v>11</v>
      </c>
      <c r="I70" s="73"/>
      <c r="J70" s="73">
        <v>218</v>
      </c>
      <c r="K70" s="73">
        <v>125</v>
      </c>
      <c r="L70" s="73">
        <v>93</v>
      </c>
      <c r="M70" s="73"/>
      <c r="N70" s="73">
        <v>131</v>
      </c>
      <c r="O70" s="73">
        <v>90</v>
      </c>
      <c r="P70" s="73">
        <v>41</v>
      </c>
      <c r="Q70" s="73"/>
      <c r="R70" s="73">
        <v>108</v>
      </c>
      <c r="S70" s="73">
        <v>68</v>
      </c>
      <c r="T70" s="73">
        <v>40</v>
      </c>
      <c r="U70" s="73"/>
      <c r="V70" s="73">
        <v>51</v>
      </c>
      <c r="W70" s="73">
        <v>37</v>
      </c>
      <c r="X70" s="73">
        <v>14</v>
      </c>
      <c r="Y70" s="73"/>
      <c r="Z70" s="73">
        <v>4</v>
      </c>
      <c r="AA70" s="73">
        <v>3</v>
      </c>
      <c r="AB70" s="73">
        <v>1</v>
      </c>
    </row>
    <row r="71" spans="1:28" x14ac:dyDescent="0.2">
      <c r="A71" s="62" t="s">
        <v>98</v>
      </c>
      <c r="B71" s="73">
        <v>544</v>
      </c>
      <c r="C71" s="73">
        <v>346</v>
      </c>
      <c r="D71" s="73">
        <v>198</v>
      </c>
      <c r="E71" s="73"/>
      <c r="F71" s="73">
        <v>13</v>
      </c>
      <c r="G71" s="73">
        <v>10</v>
      </c>
      <c r="H71" s="73">
        <v>3</v>
      </c>
      <c r="I71" s="73"/>
      <c r="J71" s="73">
        <v>186</v>
      </c>
      <c r="K71" s="73">
        <v>121</v>
      </c>
      <c r="L71" s="73">
        <v>65</v>
      </c>
      <c r="M71" s="73"/>
      <c r="N71" s="73">
        <v>170</v>
      </c>
      <c r="O71" s="73">
        <v>107</v>
      </c>
      <c r="P71" s="73">
        <v>63</v>
      </c>
      <c r="Q71" s="73"/>
      <c r="R71" s="73">
        <v>79</v>
      </c>
      <c r="S71" s="73">
        <v>51</v>
      </c>
      <c r="T71" s="73">
        <v>28</v>
      </c>
      <c r="U71" s="73"/>
      <c r="V71" s="73">
        <v>82</v>
      </c>
      <c r="W71" s="73">
        <v>45</v>
      </c>
      <c r="X71" s="73">
        <v>37</v>
      </c>
      <c r="Y71" s="73"/>
      <c r="Z71" s="73">
        <v>14</v>
      </c>
      <c r="AA71" s="73">
        <v>12</v>
      </c>
      <c r="AB71" s="73">
        <v>2</v>
      </c>
    </row>
    <row r="72" spans="1:28" x14ac:dyDescent="0.2">
      <c r="A72" s="62" t="s">
        <v>99</v>
      </c>
      <c r="B72" s="73">
        <v>156</v>
      </c>
      <c r="C72" s="73">
        <v>99</v>
      </c>
      <c r="D72" s="73">
        <v>57</v>
      </c>
      <c r="E72" s="73"/>
      <c r="F72" s="73">
        <v>8</v>
      </c>
      <c r="G72" s="73">
        <v>7</v>
      </c>
      <c r="H72" s="73">
        <v>1</v>
      </c>
      <c r="I72" s="73"/>
      <c r="J72" s="73">
        <v>52</v>
      </c>
      <c r="K72" s="73">
        <v>34</v>
      </c>
      <c r="L72" s="73">
        <v>18</v>
      </c>
      <c r="M72" s="73"/>
      <c r="N72" s="73">
        <v>43</v>
      </c>
      <c r="O72" s="73">
        <v>21</v>
      </c>
      <c r="P72" s="73">
        <v>22</v>
      </c>
      <c r="Q72" s="73"/>
      <c r="R72" s="73">
        <v>36</v>
      </c>
      <c r="S72" s="73">
        <v>24</v>
      </c>
      <c r="T72" s="73">
        <v>12</v>
      </c>
      <c r="U72" s="73"/>
      <c r="V72" s="73">
        <v>9</v>
      </c>
      <c r="W72" s="73">
        <v>8</v>
      </c>
      <c r="X72" s="73">
        <v>1</v>
      </c>
      <c r="Y72" s="73"/>
      <c r="Z72" s="73">
        <v>8</v>
      </c>
      <c r="AA72" s="73">
        <v>5</v>
      </c>
      <c r="AB72" s="73">
        <v>3</v>
      </c>
    </row>
    <row r="73" spans="1:28" x14ac:dyDescent="0.2">
      <c r="A73" s="62" t="s">
        <v>100</v>
      </c>
      <c r="B73" s="73">
        <v>491</v>
      </c>
      <c r="C73" s="73">
        <v>318</v>
      </c>
      <c r="D73" s="73">
        <v>173</v>
      </c>
      <c r="E73" s="73"/>
      <c r="F73" s="73">
        <v>18</v>
      </c>
      <c r="G73" s="73">
        <v>11</v>
      </c>
      <c r="H73" s="73">
        <v>7</v>
      </c>
      <c r="I73" s="73"/>
      <c r="J73" s="73">
        <v>179</v>
      </c>
      <c r="K73" s="73">
        <v>115</v>
      </c>
      <c r="L73" s="73">
        <v>64</v>
      </c>
      <c r="M73" s="73"/>
      <c r="N73" s="73">
        <v>126</v>
      </c>
      <c r="O73" s="73">
        <v>81</v>
      </c>
      <c r="P73" s="73">
        <v>45</v>
      </c>
      <c r="Q73" s="73"/>
      <c r="R73" s="73">
        <v>90</v>
      </c>
      <c r="S73" s="73">
        <v>62</v>
      </c>
      <c r="T73" s="73">
        <v>28</v>
      </c>
      <c r="U73" s="73"/>
      <c r="V73" s="73">
        <v>67</v>
      </c>
      <c r="W73" s="73">
        <v>44</v>
      </c>
      <c r="X73" s="73">
        <v>23</v>
      </c>
      <c r="Y73" s="73"/>
      <c r="Z73" s="73">
        <v>11</v>
      </c>
      <c r="AA73" s="73">
        <v>5</v>
      </c>
      <c r="AB73" s="73">
        <v>6</v>
      </c>
    </row>
    <row r="74" spans="1:28" x14ac:dyDescent="0.2">
      <c r="A74" s="62" t="s">
        <v>101</v>
      </c>
      <c r="B74" s="73">
        <v>272</v>
      </c>
      <c r="C74" s="73">
        <v>168</v>
      </c>
      <c r="D74" s="73">
        <v>104</v>
      </c>
      <c r="E74" s="73"/>
      <c r="F74" s="73">
        <v>10</v>
      </c>
      <c r="G74" s="73">
        <v>8</v>
      </c>
      <c r="H74" s="73">
        <v>2</v>
      </c>
      <c r="I74" s="73"/>
      <c r="J74" s="73">
        <v>114</v>
      </c>
      <c r="K74" s="73">
        <v>77</v>
      </c>
      <c r="L74" s="73">
        <v>37</v>
      </c>
      <c r="M74" s="73"/>
      <c r="N74" s="73">
        <v>71</v>
      </c>
      <c r="O74" s="73">
        <v>43</v>
      </c>
      <c r="P74" s="73">
        <v>28</v>
      </c>
      <c r="Q74" s="73"/>
      <c r="R74" s="73">
        <v>34</v>
      </c>
      <c r="S74" s="73">
        <v>20</v>
      </c>
      <c r="T74" s="73">
        <v>14</v>
      </c>
      <c r="U74" s="73"/>
      <c r="V74" s="73">
        <v>28</v>
      </c>
      <c r="W74" s="73">
        <v>19</v>
      </c>
      <c r="X74" s="73">
        <v>9</v>
      </c>
      <c r="Y74" s="73"/>
      <c r="Z74" s="73">
        <v>15</v>
      </c>
      <c r="AA74" s="73">
        <v>1</v>
      </c>
      <c r="AB74" s="73">
        <v>14</v>
      </c>
    </row>
    <row r="75" spans="1:28" x14ac:dyDescent="0.2">
      <c r="A75" s="62" t="s">
        <v>102</v>
      </c>
      <c r="B75" s="73">
        <v>764</v>
      </c>
      <c r="C75" s="73">
        <v>482</v>
      </c>
      <c r="D75" s="73">
        <v>282</v>
      </c>
      <c r="E75" s="73"/>
      <c r="F75" s="73">
        <v>24</v>
      </c>
      <c r="G75" s="73">
        <v>15</v>
      </c>
      <c r="H75" s="73">
        <v>9</v>
      </c>
      <c r="I75" s="73"/>
      <c r="J75" s="73">
        <v>340</v>
      </c>
      <c r="K75" s="73">
        <v>194</v>
      </c>
      <c r="L75" s="73">
        <v>146</v>
      </c>
      <c r="M75" s="73"/>
      <c r="N75" s="73">
        <v>218</v>
      </c>
      <c r="O75" s="73">
        <v>149</v>
      </c>
      <c r="P75" s="73">
        <v>69</v>
      </c>
      <c r="Q75" s="73"/>
      <c r="R75" s="73">
        <v>93</v>
      </c>
      <c r="S75" s="73">
        <v>62</v>
      </c>
      <c r="T75" s="73">
        <v>31</v>
      </c>
      <c r="U75" s="73"/>
      <c r="V75" s="73">
        <v>61</v>
      </c>
      <c r="W75" s="73">
        <v>43</v>
      </c>
      <c r="X75" s="73">
        <v>18</v>
      </c>
      <c r="Y75" s="73"/>
      <c r="Z75" s="73">
        <v>28</v>
      </c>
      <c r="AA75" s="73">
        <v>19</v>
      </c>
      <c r="AB75" s="73">
        <v>9</v>
      </c>
    </row>
    <row r="76" spans="1:28" x14ac:dyDescent="0.2">
      <c r="A76" s="62" t="s">
        <v>103</v>
      </c>
      <c r="B76" s="73">
        <v>833</v>
      </c>
      <c r="C76" s="73">
        <v>505</v>
      </c>
      <c r="D76" s="73">
        <v>328</v>
      </c>
      <c r="E76" s="73"/>
      <c r="F76" s="73">
        <v>64</v>
      </c>
      <c r="G76" s="73">
        <v>38</v>
      </c>
      <c r="H76" s="73">
        <v>26</v>
      </c>
      <c r="I76" s="73"/>
      <c r="J76" s="73">
        <v>345</v>
      </c>
      <c r="K76" s="73">
        <v>216</v>
      </c>
      <c r="L76" s="73">
        <v>129</v>
      </c>
      <c r="M76" s="73"/>
      <c r="N76" s="73">
        <v>193</v>
      </c>
      <c r="O76" s="73">
        <v>117</v>
      </c>
      <c r="P76" s="73">
        <v>76</v>
      </c>
      <c r="Q76" s="73"/>
      <c r="R76" s="73">
        <v>121</v>
      </c>
      <c r="S76" s="73">
        <v>66</v>
      </c>
      <c r="T76" s="73">
        <v>55</v>
      </c>
      <c r="U76" s="73"/>
      <c r="V76" s="73">
        <v>86</v>
      </c>
      <c r="W76" s="73">
        <v>51</v>
      </c>
      <c r="X76" s="73">
        <v>35</v>
      </c>
      <c r="Y76" s="73"/>
      <c r="Z76" s="73">
        <v>24</v>
      </c>
      <c r="AA76" s="73">
        <v>17</v>
      </c>
      <c r="AB76" s="73">
        <v>7</v>
      </c>
    </row>
    <row r="77" spans="1:28" x14ac:dyDescent="0.2">
      <c r="A77" s="62" t="s">
        <v>104</v>
      </c>
      <c r="B77" s="73">
        <v>625</v>
      </c>
      <c r="C77" s="73">
        <v>382</v>
      </c>
      <c r="D77" s="73">
        <v>243</v>
      </c>
      <c r="E77" s="73"/>
      <c r="F77" s="73">
        <v>5</v>
      </c>
      <c r="G77" s="73">
        <v>3</v>
      </c>
      <c r="H77" s="73">
        <v>2</v>
      </c>
      <c r="I77" s="73"/>
      <c r="J77" s="73">
        <v>217</v>
      </c>
      <c r="K77" s="73">
        <v>136</v>
      </c>
      <c r="L77" s="73">
        <v>81</v>
      </c>
      <c r="M77" s="73"/>
      <c r="N77" s="73">
        <v>218</v>
      </c>
      <c r="O77" s="73">
        <v>130</v>
      </c>
      <c r="P77" s="73">
        <v>88</v>
      </c>
      <c r="Q77" s="73"/>
      <c r="R77" s="73">
        <v>117</v>
      </c>
      <c r="S77" s="73">
        <v>69</v>
      </c>
      <c r="T77" s="73">
        <v>48</v>
      </c>
      <c r="U77" s="73"/>
      <c r="V77" s="73">
        <v>56</v>
      </c>
      <c r="W77" s="73">
        <v>38</v>
      </c>
      <c r="X77" s="73">
        <v>18</v>
      </c>
      <c r="Y77" s="73"/>
      <c r="Z77" s="73">
        <v>12</v>
      </c>
      <c r="AA77" s="73">
        <v>6</v>
      </c>
      <c r="AB77" s="73">
        <v>6</v>
      </c>
    </row>
    <row r="78" spans="1:28" x14ac:dyDescent="0.2">
      <c r="A78" s="62" t="s">
        <v>105</v>
      </c>
      <c r="B78" s="73">
        <v>366</v>
      </c>
      <c r="C78" s="73">
        <v>221</v>
      </c>
      <c r="D78" s="73">
        <v>145</v>
      </c>
      <c r="E78" s="73"/>
      <c r="F78" s="73">
        <v>12</v>
      </c>
      <c r="G78" s="73">
        <v>9</v>
      </c>
      <c r="H78" s="73">
        <v>3</v>
      </c>
      <c r="I78" s="73"/>
      <c r="J78" s="73">
        <v>142</v>
      </c>
      <c r="K78" s="73">
        <v>88</v>
      </c>
      <c r="L78" s="73">
        <v>54</v>
      </c>
      <c r="M78" s="73"/>
      <c r="N78" s="73">
        <v>105</v>
      </c>
      <c r="O78" s="73">
        <v>56</v>
      </c>
      <c r="P78" s="73">
        <v>49</v>
      </c>
      <c r="Q78" s="73"/>
      <c r="R78" s="73">
        <v>68</v>
      </c>
      <c r="S78" s="73">
        <v>41</v>
      </c>
      <c r="T78" s="73">
        <v>27</v>
      </c>
      <c r="U78" s="73"/>
      <c r="V78" s="73">
        <v>30</v>
      </c>
      <c r="W78" s="73">
        <v>19</v>
      </c>
      <c r="X78" s="73">
        <v>11</v>
      </c>
      <c r="Y78" s="73"/>
      <c r="Z78" s="73">
        <v>9</v>
      </c>
      <c r="AA78" s="73">
        <v>8</v>
      </c>
      <c r="AB78" s="73">
        <v>1</v>
      </c>
    </row>
    <row r="79" spans="1:28" x14ac:dyDescent="0.2">
      <c r="A79" s="62" t="s">
        <v>106</v>
      </c>
      <c r="B79" s="73">
        <v>182</v>
      </c>
      <c r="C79" s="73">
        <v>117</v>
      </c>
      <c r="D79" s="73">
        <v>65</v>
      </c>
      <c r="E79" s="73"/>
      <c r="F79" s="73">
        <v>4</v>
      </c>
      <c r="G79" s="73">
        <v>3</v>
      </c>
      <c r="H79" s="73">
        <v>1</v>
      </c>
      <c r="I79" s="73"/>
      <c r="J79" s="73">
        <v>67</v>
      </c>
      <c r="K79" s="73">
        <v>39</v>
      </c>
      <c r="L79" s="73">
        <v>28</v>
      </c>
      <c r="M79" s="73"/>
      <c r="N79" s="73">
        <v>51</v>
      </c>
      <c r="O79" s="73">
        <v>34</v>
      </c>
      <c r="P79" s="73">
        <v>17</v>
      </c>
      <c r="Q79" s="73"/>
      <c r="R79" s="73">
        <v>42</v>
      </c>
      <c r="S79" s="73">
        <v>27</v>
      </c>
      <c r="T79" s="73">
        <v>15</v>
      </c>
      <c r="U79" s="73"/>
      <c r="V79" s="73">
        <v>17</v>
      </c>
      <c r="W79" s="73">
        <v>13</v>
      </c>
      <c r="X79" s="73">
        <v>4</v>
      </c>
      <c r="Y79" s="73"/>
      <c r="Z79" s="73">
        <v>1</v>
      </c>
      <c r="AA79" s="73">
        <v>1</v>
      </c>
      <c r="AB79" s="73">
        <v>0</v>
      </c>
    </row>
    <row r="80" spans="1:28" x14ac:dyDescent="0.2">
      <c r="A80" s="62" t="s">
        <v>107</v>
      </c>
      <c r="B80" s="73">
        <v>1196</v>
      </c>
      <c r="C80" s="73">
        <v>739</v>
      </c>
      <c r="D80" s="73">
        <v>457</v>
      </c>
      <c r="E80" s="73"/>
      <c r="F80" s="73">
        <v>26</v>
      </c>
      <c r="G80" s="73">
        <v>19</v>
      </c>
      <c r="H80" s="73">
        <v>7</v>
      </c>
      <c r="I80" s="73"/>
      <c r="J80" s="73">
        <v>410</v>
      </c>
      <c r="K80" s="73">
        <v>256</v>
      </c>
      <c r="L80" s="73">
        <v>154</v>
      </c>
      <c r="M80" s="73"/>
      <c r="N80" s="73">
        <v>290</v>
      </c>
      <c r="O80" s="73">
        <v>179</v>
      </c>
      <c r="P80" s="73">
        <v>111</v>
      </c>
      <c r="Q80" s="73"/>
      <c r="R80" s="73">
        <v>223</v>
      </c>
      <c r="S80" s="73">
        <v>135</v>
      </c>
      <c r="T80" s="73">
        <v>88</v>
      </c>
      <c r="U80" s="73"/>
      <c r="V80" s="73">
        <v>205</v>
      </c>
      <c r="W80" s="73">
        <v>124</v>
      </c>
      <c r="X80" s="73">
        <v>81</v>
      </c>
      <c r="Y80" s="73"/>
      <c r="Z80" s="73">
        <v>42</v>
      </c>
      <c r="AA80" s="73">
        <v>26</v>
      </c>
      <c r="AB80" s="73">
        <v>16</v>
      </c>
    </row>
    <row r="81" spans="1:32" x14ac:dyDescent="0.2">
      <c r="A81" s="62" t="s">
        <v>108</v>
      </c>
      <c r="B81" s="73">
        <v>1009</v>
      </c>
      <c r="C81" s="73">
        <v>646</v>
      </c>
      <c r="D81" s="73">
        <v>363</v>
      </c>
      <c r="E81" s="73"/>
      <c r="F81" s="73">
        <v>17</v>
      </c>
      <c r="G81" s="73">
        <v>12</v>
      </c>
      <c r="H81" s="73">
        <v>5</v>
      </c>
      <c r="I81" s="73"/>
      <c r="J81" s="73">
        <v>377</v>
      </c>
      <c r="K81" s="73">
        <v>230</v>
      </c>
      <c r="L81" s="73">
        <v>147</v>
      </c>
      <c r="M81" s="73"/>
      <c r="N81" s="73">
        <v>254</v>
      </c>
      <c r="O81" s="73">
        <v>158</v>
      </c>
      <c r="P81" s="73">
        <v>96</v>
      </c>
      <c r="Q81" s="73"/>
      <c r="R81" s="73">
        <v>180</v>
      </c>
      <c r="S81" s="73">
        <v>121</v>
      </c>
      <c r="T81" s="73">
        <v>59</v>
      </c>
      <c r="U81" s="73"/>
      <c r="V81" s="73">
        <v>155</v>
      </c>
      <c r="W81" s="73">
        <v>106</v>
      </c>
      <c r="X81" s="73">
        <v>49</v>
      </c>
      <c r="Y81" s="73"/>
      <c r="Z81" s="73">
        <v>26</v>
      </c>
      <c r="AA81" s="73">
        <v>19</v>
      </c>
      <c r="AB81" s="73">
        <v>7</v>
      </c>
    </row>
    <row r="82" spans="1:32" ht="13.5" thickBot="1" x14ac:dyDescent="0.25">
      <c r="A82" s="100" t="s">
        <v>109</v>
      </c>
      <c r="B82" s="73">
        <v>395</v>
      </c>
      <c r="C82" s="73">
        <v>213</v>
      </c>
      <c r="D82" s="73">
        <v>182</v>
      </c>
      <c r="E82" s="73"/>
      <c r="F82" s="73">
        <v>23</v>
      </c>
      <c r="G82" s="73">
        <v>11</v>
      </c>
      <c r="H82" s="73">
        <v>12</v>
      </c>
      <c r="I82" s="73"/>
      <c r="J82" s="73">
        <v>110</v>
      </c>
      <c r="K82" s="73">
        <v>55</v>
      </c>
      <c r="L82" s="73">
        <v>55</v>
      </c>
      <c r="M82" s="73"/>
      <c r="N82" s="73">
        <v>84</v>
      </c>
      <c r="O82" s="73">
        <v>44</v>
      </c>
      <c r="P82" s="73">
        <v>40</v>
      </c>
      <c r="Q82" s="73"/>
      <c r="R82" s="73">
        <v>82</v>
      </c>
      <c r="S82" s="73">
        <v>46</v>
      </c>
      <c r="T82" s="73">
        <v>36</v>
      </c>
      <c r="U82" s="73"/>
      <c r="V82" s="73">
        <v>59</v>
      </c>
      <c r="W82" s="73">
        <v>37</v>
      </c>
      <c r="X82" s="73">
        <v>22</v>
      </c>
      <c r="Y82" s="73"/>
      <c r="Z82" s="73">
        <v>37</v>
      </c>
      <c r="AA82" s="73">
        <v>20</v>
      </c>
      <c r="AB82" s="73">
        <v>17</v>
      </c>
    </row>
    <row r="83" spans="1:32" x14ac:dyDescent="0.25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5">
      <c r="A84" s="225" t="s">
        <v>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</row>
    <row r="88" spans="1:32" s="49" customFormat="1" ht="15" x14ac:dyDescent="0.25">
      <c r="A88" s="227" t="s">
        <v>119</v>
      </c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9"/>
      <c r="AD88" s="217" t="s">
        <v>221</v>
      </c>
      <c r="AE88" s="217"/>
      <c r="AF88" s="9"/>
    </row>
    <row r="89" spans="1:32" s="49" customFormat="1" ht="15" x14ac:dyDescent="0.25">
      <c r="A89" s="228" t="s">
        <v>112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9"/>
      <c r="AD89" s="217"/>
      <c r="AE89" s="217"/>
      <c r="AF89"/>
    </row>
    <row r="90" spans="1:32" s="49" customFormat="1" ht="15" x14ac:dyDescent="0.25">
      <c r="A90" s="227" t="s">
        <v>64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</row>
    <row r="91" spans="1:32" s="49" customFormat="1" ht="15" x14ac:dyDescent="0.25">
      <c r="A91" s="228" t="s">
        <v>79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spans="1:32" s="49" customFormat="1" ht="15" x14ac:dyDescent="0.25">
      <c r="A92" s="227" t="s">
        <v>116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</row>
    <row r="93" spans="1:32" s="49" customFormat="1" ht="15" x14ac:dyDescent="0.25">
      <c r="A93" s="228" t="s">
        <v>321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spans="1:32" s="49" customFormat="1" ht="15.75" thickBot="1" x14ac:dyDescent="0.3">
      <c r="A94" s="52"/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32" s="49" customFormat="1" ht="15" customHeight="1" x14ac:dyDescent="0.25">
      <c r="A95" s="232" t="s">
        <v>81</v>
      </c>
      <c r="B95" s="53" t="s">
        <v>21</v>
      </c>
      <c r="C95" s="53"/>
      <c r="D95" s="53"/>
      <c r="E95" s="54"/>
      <c r="F95" s="53" t="s">
        <v>23</v>
      </c>
      <c r="G95" s="53"/>
      <c r="H95" s="53"/>
      <c r="I95" s="54"/>
      <c r="J95" s="53" t="s">
        <v>24</v>
      </c>
      <c r="K95" s="53"/>
      <c r="L95" s="53"/>
      <c r="M95" s="54"/>
      <c r="N95" s="53" t="s">
        <v>25</v>
      </c>
      <c r="O95" s="53"/>
      <c r="P95" s="53"/>
      <c r="Q95" s="54"/>
      <c r="R95" s="53" t="s">
        <v>27</v>
      </c>
      <c r="S95" s="53"/>
      <c r="T95" s="53"/>
      <c r="U95" s="54"/>
      <c r="V95" s="53" t="s">
        <v>28</v>
      </c>
      <c r="W95" s="53"/>
      <c r="X95" s="53"/>
      <c r="Y95" s="54"/>
      <c r="Z95" s="53" t="s">
        <v>29</v>
      </c>
      <c r="AA95" s="53"/>
      <c r="AB95" s="53"/>
    </row>
    <row r="96" spans="1:32" s="49" customFormat="1" ht="15.75" thickBot="1" x14ac:dyDescent="0.3">
      <c r="A96" s="233"/>
      <c r="B96" s="55" t="s">
        <v>67</v>
      </c>
      <c r="C96" s="55" t="s">
        <v>68</v>
      </c>
      <c r="D96" s="55" t="s">
        <v>69</v>
      </c>
      <c r="E96" s="56"/>
      <c r="F96" s="55" t="s">
        <v>67</v>
      </c>
      <c r="G96" s="55" t="s">
        <v>68</v>
      </c>
      <c r="H96" s="55" t="s">
        <v>69</v>
      </c>
      <c r="I96" s="56"/>
      <c r="J96" s="55" t="s">
        <v>67</v>
      </c>
      <c r="K96" s="55" t="s">
        <v>68</v>
      </c>
      <c r="L96" s="55" t="s">
        <v>69</v>
      </c>
      <c r="M96" s="56"/>
      <c r="N96" s="55" t="s">
        <v>67</v>
      </c>
      <c r="O96" s="55" t="s">
        <v>68</v>
      </c>
      <c r="P96" s="55" t="s">
        <v>69</v>
      </c>
      <c r="Q96" s="56"/>
      <c r="R96" s="55" t="s">
        <v>67</v>
      </c>
      <c r="S96" s="55" t="s">
        <v>68</v>
      </c>
      <c r="T96" s="55" t="s">
        <v>69</v>
      </c>
      <c r="U96" s="56"/>
      <c r="V96" s="55" t="s">
        <v>67</v>
      </c>
      <c r="W96" s="55" t="s">
        <v>68</v>
      </c>
      <c r="X96" s="55" t="s">
        <v>69</v>
      </c>
      <c r="Y96" s="56"/>
      <c r="Z96" s="55" t="s">
        <v>67</v>
      </c>
      <c r="AA96" s="55" t="s">
        <v>68</v>
      </c>
      <c r="AB96" s="55" t="s">
        <v>69</v>
      </c>
    </row>
    <row r="97" spans="1:28" x14ac:dyDescent="0.25">
      <c r="A97" s="88"/>
      <c r="B97" s="89"/>
      <c r="C97" s="89"/>
      <c r="D97" s="89"/>
      <c r="E97" s="90"/>
      <c r="F97" s="89"/>
      <c r="G97" s="89"/>
      <c r="H97" s="89"/>
      <c r="I97" s="90"/>
      <c r="J97" s="89"/>
      <c r="K97" s="89"/>
      <c r="L97" s="89"/>
      <c r="M97" s="90"/>
      <c r="N97" s="89"/>
      <c r="O97" s="89"/>
      <c r="P97" s="89"/>
      <c r="Q97" s="90"/>
      <c r="R97" s="89"/>
      <c r="S97" s="89"/>
      <c r="T97" s="89"/>
      <c r="U97" s="90"/>
      <c r="V97" s="89"/>
      <c r="W97" s="89"/>
      <c r="X97" s="89"/>
      <c r="Y97" s="90"/>
      <c r="Z97" s="89"/>
      <c r="AA97" s="89"/>
      <c r="AB97" s="89"/>
    </row>
    <row r="98" spans="1:28" ht="13.5" x14ac:dyDescent="0.25">
      <c r="A98" s="92" t="s">
        <v>82</v>
      </c>
      <c r="B98" s="77">
        <f>+B11/(B11+B54)*100</f>
        <v>95.228014927467626</v>
      </c>
      <c r="C98" s="77">
        <f>+C11/(C11+C54)*100</f>
        <v>94.387905877137896</v>
      </c>
      <c r="D98" s="77">
        <f>+D11/(D11+D54)*100</f>
        <v>96.120471880901576</v>
      </c>
      <c r="E98" s="103"/>
      <c r="F98" s="77">
        <f>+F11/(F11+F54)*100</f>
        <v>99.186618386207641</v>
      </c>
      <c r="G98" s="77">
        <f>+G11/(G11+G54)*100</f>
        <v>99.019142540737221</v>
      </c>
      <c r="H98" s="77">
        <f>+H11/(H11+H54)*100</f>
        <v>99.362633708363362</v>
      </c>
      <c r="I98" s="103"/>
      <c r="J98" s="77">
        <f>+J11/(J11+J54)*100</f>
        <v>89.676070220304211</v>
      </c>
      <c r="K98" s="77">
        <f>+K11/(K11+K54)*100</f>
        <v>88.085436893203877</v>
      </c>
      <c r="L98" s="77">
        <f>+L11/(L11+L54)*100</f>
        <v>91.361479164952129</v>
      </c>
      <c r="M98" s="103"/>
      <c r="N98" s="77">
        <f>+N11/(N11+N54)*100</f>
        <v>93.321829417577391</v>
      </c>
      <c r="O98" s="77">
        <f>+O11/(O11+O54)*100</f>
        <v>92.089929795639932</v>
      </c>
      <c r="P98" s="77">
        <f>+P11/(P11+P54)*100</f>
        <v>94.650521152667082</v>
      </c>
      <c r="Q98" s="103"/>
      <c r="R98" s="77">
        <f>+R11/(R11+R54)*100</f>
        <v>94.523394362104042</v>
      </c>
      <c r="S98" s="77">
        <f>+S11/(S11+S54)*100</f>
        <v>93.5048122924523</v>
      </c>
      <c r="T98" s="77">
        <f>+T11/(T11+T54)*100</f>
        <v>95.610767289551163</v>
      </c>
      <c r="U98" s="103"/>
      <c r="V98" s="77">
        <f>+V11/(V11+V54)*100</f>
        <v>96.095986976933474</v>
      </c>
      <c r="W98" s="77">
        <f>+W11/(W11+W54)*100</f>
        <v>95.345421679941254</v>
      </c>
      <c r="X98" s="77">
        <f>+X11/(X11+X54)*100</f>
        <v>96.891750262015279</v>
      </c>
      <c r="Y98" s="103"/>
      <c r="Z98" s="77">
        <f>+Z11/(Z11+Z54)*100</f>
        <v>98.897131327841748</v>
      </c>
      <c r="AA98" s="77">
        <f>+AA11/(AA11+AA54)*100</f>
        <v>98.698884758364315</v>
      </c>
      <c r="AB98" s="77">
        <f>+AB11/(AB11+AB54)*100</f>
        <v>99.106947697111636</v>
      </c>
    </row>
    <row r="99" spans="1:28" x14ac:dyDescent="0.2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</row>
    <row r="100" spans="1:28" x14ac:dyDescent="0.25">
      <c r="A100" s="62" t="s">
        <v>83</v>
      </c>
      <c r="B100" s="77">
        <f>+B13/(B13+B56)*100</f>
        <v>94.332320752361525</v>
      </c>
      <c r="C100" s="77">
        <f>+C13/(C13+C56)*100</f>
        <v>93.498175922172678</v>
      </c>
      <c r="D100" s="77">
        <f>+D13/(D13+D56)*100</f>
        <v>95.212038303693575</v>
      </c>
      <c r="E100" s="103"/>
      <c r="F100" s="77">
        <f>+F13/(F13+F56)*100</f>
        <v>99.387514723203779</v>
      </c>
      <c r="G100" s="77">
        <f>+G13/(G13+G56)*100</f>
        <v>99.299719887955177</v>
      </c>
      <c r="H100" s="77">
        <f>+H13/(H13+H56)*100</f>
        <v>99.476937708036132</v>
      </c>
      <c r="I100" s="104"/>
      <c r="J100" s="77">
        <f>+J13/(J13+J56)*100</f>
        <v>87.274939172749384</v>
      </c>
      <c r="K100" s="77">
        <f>+K13/(K13+K56)*100</f>
        <v>86.014319809069221</v>
      </c>
      <c r="L100" s="77">
        <f>+L13/(L13+L56)*100</f>
        <v>88.58560794044665</v>
      </c>
      <c r="M100" s="104"/>
      <c r="N100" s="77">
        <f>+N13/(N13+N56)*100</f>
        <v>92.805383022774322</v>
      </c>
      <c r="O100" s="77">
        <f>+O13/(O13+O56)*100</f>
        <v>91.629072681704258</v>
      </c>
      <c r="P100" s="77">
        <f>+P13/(P13+P56)*100</f>
        <v>94.060995184590695</v>
      </c>
      <c r="Q100" s="104"/>
      <c r="R100" s="77">
        <f>+R13/(R13+R56)*100</f>
        <v>92.681086519114686</v>
      </c>
      <c r="S100" s="77">
        <f>+S13/(S13+S56)*100</f>
        <v>91.370063383715262</v>
      </c>
      <c r="T100" s="77">
        <f>+T13/(T13+T56)*100</f>
        <v>94.077922077922082</v>
      </c>
      <c r="U100" s="104"/>
      <c r="V100" s="77">
        <f>+V13/(V13+V56)*100</f>
        <v>95.009930486593845</v>
      </c>
      <c r="W100" s="77">
        <f>+W13/(W13+W56)*100</f>
        <v>94.241842610364685</v>
      </c>
      <c r="X100" s="77">
        <f>+X13/(X13+X56)*100</f>
        <v>95.833333333333343</v>
      </c>
      <c r="Y100" s="103"/>
      <c r="Z100" s="77">
        <f>+Z13/(Z13+Z56)*100</f>
        <v>98.870798319327733</v>
      </c>
      <c r="AA100" s="77">
        <f>+AA13/(AA13+AA56)*100</f>
        <v>98.475609756097555</v>
      </c>
      <c r="AB100" s="77">
        <f>+AB13/(AB13+AB56)*100</f>
        <v>99.293478260869563</v>
      </c>
    </row>
    <row r="101" spans="1:28" x14ac:dyDescent="0.25">
      <c r="A101" s="62" t="s">
        <v>84</v>
      </c>
      <c r="B101" s="77">
        <f t="shared" ref="B101:D116" si="0">+B14/(B14+B57)*100</f>
        <v>95.348722986247552</v>
      </c>
      <c r="C101" s="77">
        <f t="shared" si="0"/>
        <v>94.598511933520143</v>
      </c>
      <c r="D101" s="77">
        <f t="shared" si="0"/>
        <v>96.1242633103586</v>
      </c>
      <c r="E101" s="103"/>
      <c r="F101" s="77">
        <f t="shared" ref="F101:H116" si="1">+F14/(F14+F57)*100</f>
        <v>98.929747530186603</v>
      </c>
      <c r="G101" s="77">
        <f t="shared" si="1"/>
        <v>98.738343390016453</v>
      </c>
      <c r="H101" s="77">
        <f t="shared" si="1"/>
        <v>99.121361889071935</v>
      </c>
      <c r="I101" s="104"/>
      <c r="J101" s="77">
        <f t="shared" ref="J101:L116" si="2">+J14/(J14+J57)*100</f>
        <v>90.330861380490589</v>
      </c>
      <c r="K101" s="77">
        <f t="shared" si="2"/>
        <v>88.295454545454547</v>
      </c>
      <c r="L101" s="77">
        <f t="shared" si="2"/>
        <v>92.382588774341357</v>
      </c>
      <c r="M101" s="104"/>
      <c r="N101" s="77">
        <f t="shared" ref="N101:P116" si="3">+N14/(N14+N57)*100</f>
        <v>94.432548179871517</v>
      </c>
      <c r="O101" s="77">
        <f t="shared" si="3"/>
        <v>93.325457767277015</v>
      </c>
      <c r="P101" s="77">
        <f t="shared" si="3"/>
        <v>95.621827411167516</v>
      </c>
      <c r="Q101" s="104"/>
      <c r="R101" s="77">
        <f t="shared" ref="R101:T116" si="4">+R14/(R14+R57)*100</f>
        <v>94.275274056029232</v>
      </c>
      <c r="S101" s="77">
        <f t="shared" si="4"/>
        <v>93.556231003039514</v>
      </c>
      <c r="T101" s="77">
        <f t="shared" si="4"/>
        <v>94.996949359365473</v>
      </c>
      <c r="U101" s="104"/>
      <c r="V101" s="77">
        <f t="shared" ref="V101:X116" si="5">+V14/(V14+V57)*100</f>
        <v>95.501627700503107</v>
      </c>
      <c r="W101" s="77">
        <f t="shared" si="5"/>
        <v>95.186246418338101</v>
      </c>
      <c r="X101" s="77">
        <f t="shared" si="5"/>
        <v>95.838433292533665</v>
      </c>
      <c r="Y101" s="103"/>
      <c r="Z101" s="77">
        <f t="shared" ref="Z101:AB116" si="6">+Z14/(Z14+Z57)*100</f>
        <v>98.566198901769368</v>
      </c>
      <c r="AA101" s="77">
        <f t="shared" si="6"/>
        <v>98.395721925133699</v>
      </c>
      <c r="AB101" s="77">
        <f t="shared" si="6"/>
        <v>98.746081504702204</v>
      </c>
    </row>
    <row r="102" spans="1:28" x14ac:dyDescent="0.25">
      <c r="A102" s="62" t="s">
        <v>85</v>
      </c>
      <c r="B102" s="77">
        <f t="shared" si="0"/>
        <v>92.656311443177358</v>
      </c>
      <c r="C102" s="77">
        <f t="shared" si="0"/>
        <v>91.655591418264663</v>
      </c>
      <c r="D102" s="77">
        <f t="shared" si="0"/>
        <v>93.730886850152899</v>
      </c>
      <c r="E102" s="103"/>
      <c r="F102" s="77">
        <f t="shared" si="1"/>
        <v>99.22147651006712</v>
      </c>
      <c r="G102" s="77">
        <f t="shared" si="1"/>
        <v>99.238578680203048</v>
      </c>
      <c r="H102" s="77">
        <f t="shared" si="1"/>
        <v>99.2022792022792</v>
      </c>
      <c r="I102" s="104"/>
      <c r="J102" s="77">
        <f t="shared" si="2"/>
        <v>85.625338386572821</v>
      </c>
      <c r="K102" s="77">
        <f t="shared" si="2"/>
        <v>85.223191380194976</v>
      </c>
      <c r="L102" s="77">
        <f t="shared" si="2"/>
        <v>86.07449856733524</v>
      </c>
      <c r="M102" s="104"/>
      <c r="N102" s="77">
        <f t="shared" si="3"/>
        <v>89.6197948098974</v>
      </c>
      <c r="O102" s="77">
        <f t="shared" si="3"/>
        <v>87.72753963593658</v>
      </c>
      <c r="P102" s="77">
        <f t="shared" si="3"/>
        <v>91.620111731843579</v>
      </c>
      <c r="Q102" s="104"/>
      <c r="R102" s="77">
        <f t="shared" si="4"/>
        <v>91.263884719303519</v>
      </c>
      <c r="S102" s="77">
        <f t="shared" si="4"/>
        <v>88.674839462930535</v>
      </c>
      <c r="T102" s="77">
        <f t="shared" si="4"/>
        <v>94.004944375772553</v>
      </c>
      <c r="U102" s="104"/>
      <c r="V102" s="77">
        <f t="shared" si="5"/>
        <v>92.04826732673267</v>
      </c>
      <c r="W102" s="77">
        <f t="shared" si="5"/>
        <v>91.074681238615668</v>
      </c>
      <c r="X102" s="77">
        <f t="shared" si="5"/>
        <v>93.059936908517344</v>
      </c>
      <c r="Y102" s="103"/>
      <c r="Z102" s="77">
        <f t="shared" si="6"/>
        <v>98.622047244094489</v>
      </c>
      <c r="AA102" s="77">
        <f t="shared" si="6"/>
        <v>98.324742268041234</v>
      </c>
      <c r="AB102" s="77">
        <f t="shared" si="6"/>
        <v>98.930481283422452</v>
      </c>
    </row>
    <row r="103" spans="1:28" x14ac:dyDescent="0.25">
      <c r="A103" s="62" t="s">
        <v>86</v>
      </c>
      <c r="B103" s="77">
        <f t="shared" si="0"/>
        <v>95.221546481320601</v>
      </c>
      <c r="C103" s="77">
        <f t="shared" si="0"/>
        <v>94.636104036428179</v>
      </c>
      <c r="D103" s="77">
        <f t="shared" si="0"/>
        <v>95.835018196522441</v>
      </c>
      <c r="E103" s="103"/>
      <c r="F103" s="77">
        <f t="shared" si="1"/>
        <v>99.002438483706484</v>
      </c>
      <c r="G103" s="77">
        <f t="shared" si="1"/>
        <v>99.003034243606407</v>
      </c>
      <c r="H103" s="77">
        <f t="shared" si="1"/>
        <v>99.001814882032662</v>
      </c>
      <c r="I103" s="104"/>
      <c r="J103" s="77">
        <f t="shared" si="2"/>
        <v>89.565795303500224</v>
      </c>
      <c r="K103" s="77">
        <f t="shared" si="2"/>
        <v>88.181421718273</v>
      </c>
      <c r="L103" s="77">
        <f t="shared" si="2"/>
        <v>90.995047276001799</v>
      </c>
      <c r="M103" s="104"/>
      <c r="N103" s="77">
        <f t="shared" si="3"/>
        <v>94.069681245366937</v>
      </c>
      <c r="O103" s="77">
        <f t="shared" si="3"/>
        <v>93.229420360448117</v>
      </c>
      <c r="P103" s="77">
        <f t="shared" si="3"/>
        <v>94.934804413239718</v>
      </c>
      <c r="Q103" s="104"/>
      <c r="R103" s="77">
        <f t="shared" si="4"/>
        <v>94.599176556066851</v>
      </c>
      <c r="S103" s="77">
        <f t="shared" si="4"/>
        <v>94.359464627151041</v>
      </c>
      <c r="T103" s="77">
        <f t="shared" si="4"/>
        <v>94.845360824742258</v>
      </c>
      <c r="U103" s="104"/>
      <c r="V103" s="77">
        <f t="shared" si="5"/>
        <v>95.402298850574709</v>
      </c>
      <c r="W103" s="77">
        <f t="shared" si="5"/>
        <v>94.536271808999089</v>
      </c>
      <c r="X103" s="77">
        <f t="shared" si="5"/>
        <v>96.389324960753527</v>
      </c>
      <c r="Y103" s="103"/>
      <c r="Z103" s="77">
        <f t="shared" si="6"/>
        <v>98.933531746031747</v>
      </c>
      <c r="AA103" s="77">
        <f t="shared" si="6"/>
        <v>98.770894788593893</v>
      </c>
      <c r="AB103" s="77">
        <f t="shared" si="6"/>
        <v>99.099099099099092</v>
      </c>
    </row>
    <row r="104" spans="1:28" x14ac:dyDescent="0.25">
      <c r="A104" s="62" t="s">
        <v>87</v>
      </c>
      <c r="B104" s="77">
        <f t="shared" si="0"/>
        <v>97.633913900755829</v>
      </c>
      <c r="C104" s="77">
        <f t="shared" si="0"/>
        <v>96.936542669584242</v>
      </c>
      <c r="D104" s="77">
        <f t="shared" si="0"/>
        <v>98.406650502251466</v>
      </c>
      <c r="E104" s="103"/>
      <c r="F104" s="77">
        <f t="shared" si="1"/>
        <v>99.712918660287087</v>
      </c>
      <c r="G104" s="77">
        <f t="shared" si="1"/>
        <v>99.451553930530167</v>
      </c>
      <c r="H104" s="77">
        <f t="shared" si="1"/>
        <v>100</v>
      </c>
      <c r="I104" s="104"/>
      <c r="J104" s="77">
        <f t="shared" si="2"/>
        <v>93.014705882352942</v>
      </c>
      <c r="K104" s="77">
        <f t="shared" si="2"/>
        <v>91.465677179962896</v>
      </c>
      <c r="L104" s="77">
        <f t="shared" si="2"/>
        <v>94.535519125683066</v>
      </c>
      <c r="M104" s="104"/>
      <c r="N104" s="77">
        <f t="shared" si="3"/>
        <v>97.39854318418314</v>
      </c>
      <c r="O104" s="77">
        <f t="shared" si="3"/>
        <v>96.281800391389424</v>
      </c>
      <c r="P104" s="77">
        <f t="shared" si="3"/>
        <v>98.666666666666671</v>
      </c>
      <c r="Q104" s="104"/>
      <c r="R104" s="77">
        <f t="shared" si="4"/>
        <v>97.390396659707719</v>
      </c>
      <c r="S104" s="77">
        <f t="shared" si="4"/>
        <v>96.531791907514446</v>
      </c>
      <c r="T104" s="77">
        <f t="shared" si="4"/>
        <v>98.405466970387252</v>
      </c>
      <c r="U104" s="104"/>
      <c r="V104" s="77">
        <f t="shared" si="5"/>
        <v>98.679245283018872</v>
      </c>
      <c r="W104" s="77">
        <f t="shared" si="5"/>
        <v>97.883597883597886</v>
      </c>
      <c r="X104" s="77">
        <f t="shared" si="5"/>
        <v>99.59432048681542</v>
      </c>
      <c r="Y104" s="103"/>
      <c r="Z104" s="77">
        <f t="shared" si="6"/>
        <v>99.897330595482543</v>
      </c>
      <c r="AA104" s="77">
        <f t="shared" si="6"/>
        <v>100</v>
      </c>
      <c r="AB104" s="77">
        <f t="shared" si="6"/>
        <v>99.78165938864629</v>
      </c>
    </row>
    <row r="105" spans="1:28" x14ac:dyDescent="0.25">
      <c r="A105" s="62" t="s">
        <v>88</v>
      </c>
      <c r="B105" s="77">
        <f t="shared" si="0"/>
        <v>97.306078245566539</v>
      </c>
      <c r="C105" s="77">
        <f t="shared" si="0"/>
        <v>96.641643619122874</v>
      </c>
      <c r="D105" s="77">
        <f t="shared" si="0"/>
        <v>98.008633895000699</v>
      </c>
      <c r="E105" s="103"/>
      <c r="F105" s="77">
        <f t="shared" si="1"/>
        <v>98.608964451313753</v>
      </c>
      <c r="G105" s="77">
        <f t="shared" si="1"/>
        <v>98.457016899338726</v>
      </c>
      <c r="H105" s="77">
        <f t="shared" si="1"/>
        <v>98.777506112469439</v>
      </c>
      <c r="I105" s="104"/>
      <c r="J105" s="77">
        <f t="shared" si="2"/>
        <v>92.616679418515673</v>
      </c>
      <c r="K105" s="77">
        <f t="shared" si="2"/>
        <v>90.778533635676496</v>
      </c>
      <c r="L105" s="77">
        <f t="shared" si="2"/>
        <v>94.50038729666926</v>
      </c>
      <c r="M105" s="104"/>
      <c r="N105" s="77">
        <f t="shared" si="3"/>
        <v>96.946564885496173</v>
      </c>
      <c r="O105" s="77">
        <f t="shared" si="3"/>
        <v>96.098388464800678</v>
      </c>
      <c r="P105" s="77">
        <f t="shared" si="3"/>
        <v>97.794741306191696</v>
      </c>
      <c r="Q105" s="104"/>
      <c r="R105" s="77">
        <f t="shared" si="4"/>
        <v>97.464212678936605</v>
      </c>
      <c r="S105" s="77">
        <f t="shared" si="4"/>
        <v>96.811819595645403</v>
      </c>
      <c r="T105" s="77">
        <f t="shared" si="4"/>
        <v>98.188093183779131</v>
      </c>
      <c r="U105" s="104"/>
      <c r="V105" s="77">
        <f t="shared" si="5"/>
        <v>98.893146019582801</v>
      </c>
      <c r="W105" s="77">
        <f t="shared" si="5"/>
        <v>98.478444632290788</v>
      </c>
      <c r="X105" s="77">
        <f t="shared" si="5"/>
        <v>99.313893653516288</v>
      </c>
      <c r="Y105" s="103"/>
      <c r="Z105" s="77">
        <f t="shared" si="6"/>
        <v>99.628099173553721</v>
      </c>
      <c r="AA105" s="77">
        <f t="shared" si="6"/>
        <v>99.444885011895323</v>
      </c>
      <c r="AB105" s="77">
        <f t="shared" si="6"/>
        <v>99.8274374460742</v>
      </c>
    </row>
    <row r="106" spans="1:28" x14ac:dyDescent="0.25">
      <c r="A106" s="62" t="s">
        <v>89</v>
      </c>
      <c r="B106" s="77">
        <f t="shared" si="0"/>
        <v>97.911014650027127</v>
      </c>
      <c r="C106" s="77">
        <f t="shared" si="0"/>
        <v>97.517168515583734</v>
      </c>
      <c r="D106" s="77">
        <f t="shared" si="0"/>
        <v>98.326826547685442</v>
      </c>
      <c r="E106" s="103"/>
      <c r="F106" s="77">
        <f t="shared" si="1"/>
        <v>99.557522123893804</v>
      </c>
      <c r="G106" s="77">
        <f t="shared" si="1"/>
        <v>99.700598802395206</v>
      </c>
      <c r="H106" s="77">
        <f t="shared" si="1"/>
        <v>99.418604651162795</v>
      </c>
      <c r="I106" s="104"/>
      <c r="J106" s="77">
        <f t="shared" si="2"/>
        <v>94.191522762951337</v>
      </c>
      <c r="K106" s="77">
        <f t="shared" si="2"/>
        <v>91.935483870967744</v>
      </c>
      <c r="L106" s="77">
        <f t="shared" si="2"/>
        <v>96.330275229357795</v>
      </c>
      <c r="M106" s="104"/>
      <c r="N106" s="77">
        <f t="shared" si="3"/>
        <v>96.497373029772319</v>
      </c>
      <c r="O106" s="77">
        <f t="shared" si="3"/>
        <v>96.345514950166105</v>
      </c>
      <c r="P106" s="77">
        <f t="shared" si="3"/>
        <v>96.666666666666671</v>
      </c>
      <c r="Q106" s="104"/>
      <c r="R106" s="77">
        <f t="shared" si="4"/>
        <v>98.591549295774655</v>
      </c>
      <c r="S106" s="77">
        <f t="shared" si="4"/>
        <v>98.498498498498492</v>
      </c>
      <c r="T106" s="77">
        <f t="shared" si="4"/>
        <v>98.692810457516345</v>
      </c>
      <c r="U106" s="104"/>
      <c r="V106" s="77">
        <f t="shared" si="5"/>
        <v>98.80952380952381</v>
      </c>
      <c r="W106" s="77">
        <f t="shared" si="5"/>
        <v>98.634812286689424</v>
      </c>
      <c r="X106" s="77">
        <f t="shared" si="5"/>
        <v>98.983050847457633</v>
      </c>
      <c r="Y106" s="103"/>
      <c r="Z106" s="77">
        <f t="shared" si="6"/>
        <v>99.825479930191975</v>
      </c>
      <c r="AA106" s="77">
        <f t="shared" si="6"/>
        <v>99.689440993788821</v>
      </c>
      <c r="AB106" s="77">
        <f t="shared" si="6"/>
        <v>100</v>
      </c>
    </row>
    <row r="107" spans="1:28" x14ac:dyDescent="0.25">
      <c r="A107" s="62" t="s">
        <v>90</v>
      </c>
      <c r="B107" s="77">
        <f t="shared" si="0"/>
        <v>95.439409680598843</v>
      </c>
      <c r="C107" s="77">
        <f t="shared" si="0"/>
        <v>94.755821141561924</v>
      </c>
      <c r="D107" s="77">
        <f t="shared" si="0"/>
        <v>96.171456942682184</v>
      </c>
      <c r="E107" s="103"/>
      <c r="F107" s="77">
        <f t="shared" si="1"/>
        <v>99.42258015499165</v>
      </c>
      <c r="G107" s="77">
        <f t="shared" si="1"/>
        <v>99.268149882903984</v>
      </c>
      <c r="H107" s="77">
        <f t="shared" si="1"/>
        <v>99.58925750394944</v>
      </c>
      <c r="I107" s="104"/>
      <c r="J107" s="77">
        <f t="shared" si="2"/>
        <v>89.855517983399935</v>
      </c>
      <c r="K107" s="77">
        <f t="shared" si="2"/>
        <v>88.689943300507309</v>
      </c>
      <c r="L107" s="77">
        <f t="shared" si="2"/>
        <v>91.093502377179078</v>
      </c>
      <c r="M107" s="104"/>
      <c r="N107" s="77">
        <f t="shared" si="3"/>
        <v>95.4471012119227</v>
      </c>
      <c r="O107" s="77">
        <f t="shared" si="3"/>
        <v>94.606459705236759</v>
      </c>
      <c r="P107" s="77">
        <f t="shared" si="3"/>
        <v>96.366129585190265</v>
      </c>
      <c r="Q107" s="104"/>
      <c r="R107" s="77">
        <f t="shared" si="4"/>
        <v>93.978043267678402</v>
      </c>
      <c r="S107" s="77">
        <f t="shared" si="4"/>
        <v>92.915360501567406</v>
      </c>
      <c r="T107" s="77">
        <f t="shared" si="4"/>
        <v>95.106524633821579</v>
      </c>
      <c r="U107" s="104"/>
      <c r="V107" s="77">
        <f t="shared" si="5"/>
        <v>95.539980885632374</v>
      </c>
      <c r="W107" s="77">
        <f t="shared" si="5"/>
        <v>94.924172082946455</v>
      </c>
      <c r="X107" s="77">
        <f t="shared" si="5"/>
        <v>96.19297669839186</v>
      </c>
      <c r="Y107" s="103"/>
      <c r="Z107" s="77">
        <f t="shared" si="6"/>
        <v>98.586993530813757</v>
      </c>
      <c r="AA107" s="77">
        <f t="shared" si="6"/>
        <v>98.286655683690284</v>
      </c>
      <c r="AB107" s="77">
        <f t="shared" si="6"/>
        <v>98.908066220500174</v>
      </c>
    </row>
    <row r="108" spans="1:28" x14ac:dyDescent="0.25">
      <c r="A108" s="62" t="s">
        <v>91</v>
      </c>
      <c r="B108" s="77">
        <f t="shared" si="0"/>
        <v>96.384193440053735</v>
      </c>
      <c r="C108" s="77">
        <f t="shared" si="0"/>
        <v>95.862369337979089</v>
      </c>
      <c r="D108" s="77">
        <f t="shared" si="0"/>
        <v>96.936189818014284</v>
      </c>
      <c r="E108" s="103"/>
      <c r="F108" s="77">
        <f t="shared" si="1"/>
        <v>99.675535366645036</v>
      </c>
      <c r="G108" s="77">
        <f t="shared" si="1"/>
        <v>99.739921976592981</v>
      </c>
      <c r="H108" s="77">
        <f t="shared" si="1"/>
        <v>99.611398963730565</v>
      </c>
      <c r="I108" s="104"/>
      <c r="J108" s="77">
        <f t="shared" si="2"/>
        <v>90.579710144927532</v>
      </c>
      <c r="K108" s="77">
        <f t="shared" si="2"/>
        <v>89.252625077208165</v>
      </c>
      <c r="L108" s="77">
        <f t="shared" si="2"/>
        <v>91.961414790996784</v>
      </c>
      <c r="M108" s="104"/>
      <c r="N108" s="77">
        <f t="shared" si="3"/>
        <v>95.077355836849506</v>
      </c>
      <c r="O108" s="77">
        <f t="shared" si="3"/>
        <v>95.199459093982426</v>
      </c>
      <c r="P108" s="77">
        <f t="shared" si="3"/>
        <v>94.945054945054935</v>
      </c>
      <c r="Q108" s="104"/>
      <c r="R108" s="77">
        <f t="shared" si="4"/>
        <v>96.173383000338646</v>
      </c>
      <c r="S108" s="77">
        <f t="shared" si="4"/>
        <v>95.228884590586716</v>
      </c>
      <c r="T108" s="77">
        <f t="shared" si="4"/>
        <v>97.218259629101283</v>
      </c>
      <c r="U108" s="104"/>
      <c r="V108" s="77">
        <f t="shared" si="5"/>
        <v>97.543160690571057</v>
      </c>
      <c r="W108" s="77">
        <f t="shared" si="5"/>
        <v>96.724470134874764</v>
      </c>
      <c r="X108" s="77">
        <f t="shared" si="5"/>
        <v>98.419243986254287</v>
      </c>
      <c r="Y108" s="103"/>
      <c r="Z108" s="77">
        <f t="shared" si="6"/>
        <v>99.642984648339876</v>
      </c>
      <c r="AA108" s="77">
        <f t="shared" si="6"/>
        <v>99.583333333333329</v>
      </c>
      <c r="AB108" s="77">
        <f t="shared" si="6"/>
        <v>99.706098457016907</v>
      </c>
    </row>
    <row r="109" spans="1:28" x14ac:dyDescent="0.25">
      <c r="A109" s="62" t="s">
        <v>92</v>
      </c>
      <c r="B109" s="77">
        <f t="shared" si="0"/>
        <v>94.830004169351483</v>
      </c>
      <c r="C109" s="77">
        <f t="shared" si="0"/>
        <v>93.891733723482076</v>
      </c>
      <c r="D109" s="77">
        <f t="shared" si="0"/>
        <v>95.838905057814841</v>
      </c>
      <c r="E109" s="103"/>
      <c r="F109" s="77">
        <f t="shared" si="1"/>
        <v>98.721500106541654</v>
      </c>
      <c r="G109" s="77">
        <f t="shared" si="1"/>
        <v>98.351195383347076</v>
      </c>
      <c r="H109" s="77">
        <f t="shared" si="1"/>
        <v>99.117776797529771</v>
      </c>
      <c r="I109" s="104"/>
      <c r="J109" s="77">
        <f t="shared" si="2"/>
        <v>87.721061093247584</v>
      </c>
      <c r="K109" s="77">
        <f t="shared" si="2"/>
        <v>86.177274502147597</v>
      </c>
      <c r="L109" s="77">
        <f t="shared" si="2"/>
        <v>89.35817805383023</v>
      </c>
      <c r="M109" s="104"/>
      <c r="N109" s="77">
        <f t="shared" si="3"/>
        <v>93.240418118466891</v>
      </c>
      <c r="O109" s="77">
        <f t="shared" si="3"/>
        <v>91.472527472527474</v>
      </c>
      <c r="P109" s="77">
        <f t="shared" si="3"/>
        <v>95.221674876847288</v>
      </c>
      <c r="Q109" s="104"/>
      <c r="R109" s="77">
        <f t="shared" si="4"/>
        <v>94.771395076201642</v>
      </c>
      <c r="S109" s="77">
        <f t="shared" si="4"/>
        <v>94.192377495462793</v>
      </c>
      <c r="T109" s="77">
        <f t="shared" si="4"/>
        <v>95.390587093643859</v>
      </c>
      <c r="U109" s="104"/>
      <c r="V109" s="77">
        <f t="shared" si="5"/>
        <v>96.666666666666671</v>
      </c>
      <c r="W109" s="77">
        <f t="shared" si="5"/>
        <v>95.761904761904759</v>
      </c>
      <c r="X109" s="77">
        <f t="shared" si="5"/>
        <v>97.62626262626263</v>
      </c>
      <c r="Y109" s="103"/>
      <c r="Z109" s="77">
        <f t="shared" si="6"/>
        <v>98.941929133858267</v>
      </c>
      <c r="AA109" s="77">
        <f t="shared" si="6"/>
        <v>98.57414448669202</v>
      </c>
      <c r="AB109" s="77">
        <f t="shared" si="6"/>
        <v>99.336734693877546</v>
      </c>
    </row>
    <row r="110" spans="1:28" x14ac:dyDescent="0.25">
      <c r="A110" s="62" t="s">
        <v>93</v>
      </c>
      <c r="B110" s="77">
        <f t="shared" si="0"/>
        <v>93.724314117516386</v>
      </c>
      <c r="C110" s="77">
        <f t="shared" si="0"/>
        <v>92.283230867076526</v>
      </c>
      <c r="D110" s="77">
        <f t="shared" si="0"/>
        <v>95.310312645823615</v>
      </c>
      <c r="E110" s="103"/>
      <c r="F110" s="77">
        <f t="shared" si="1"/>
        <v>99.672560576293392</v>
      </c>
      <c r="G110" s="77">
        <f t="shared" si="1"/>
        <v>99.50920245398774</v>
      </c>
      <c r="H110" s="77">
        <f t="shared" si="1"/>
        <v>99.859550561797747</v>
      </c>
      <c r="I110" s="104"/>
      <c r="J110" s="77">
        <f t="shared" si="2"/>
        <v>87.951807228915655</v>
      </c>
      <c r="K110" s="77">
        <f t="shared" si="2"/>
        <v>85.093167701863365</v>
      </c>
      <c r="L110" s="77">
        <f t="shared" si="2"/>
        <v>90.932642487046635</v>
      </c>
      <c r="M110" s="104"/>
      <c r="N110" s="77">
        <f t="shared" si="3"/>
        <v>90.51246537396122</v>
      </c>
      <c r="O110" s="77">
        <f t="shared" si="3"/>
        <v>88.441558441558442</v>
      </c>
      <c r="P110" s="77">
        <f t="shared" si="3"/>
        <v>92.87833827893175</v>
      </c>
      <c r="Q110" s="104"/>
      <c r="R110" s="77">
        <f t="shared" si="4"/>
        <v>92.198142414860683</v>
      </c>
      <c r="S110" s="77">
        <f t="shared" si="4"/>
        <v>90.296803652968038</v>
      </c>
      <c r="T110" s="77">
        <f t="shared" si="4"/>
        <v>94.451962110960764</v>
      </c>
      <c r="U110" s="104"/>
      <c r="V110" s="77">
        <f t="shared" si="5"/>
        <v>94.698475811795888</v>
      </c>
      <c r="W110" s="77">
        <f t="shared" si="5"/>
        <v>93.315508021390372</v>
      </c>
      <c r="X110" s="77">
        <f t="shared" si="5"/>
        <v>96.057818659658352</v>
      </c>
      <c r="Y110" s="103"/>
      <c r="Z110" s="77">
        <f t="shared" si="6"/>
        <v>97.971450037565745</v>
      </c>
      <c r="AA110" s="77">
        <f t="shared" si="6"/>
        <v>97.724039829302995</v>
      </c>
      <c r="AB110" s="77">
        <f t="shared" si="6"/>
        <v>98.248407643312092</v>
      </c>
    </row>
    <row r="111" spans="1:28" x14ac:dyDescent="0.25">
      <c r="A111" s="99" t="s">
        <v>94</v>
      </c>
      <c r="B111" s="77">
        <f t="shared" si="0"/>
        <v>96.701606471459499</v>
      </c>
      <c r="C111" s="77">
        <f t="shared" si="0"/>
        <v>96.109978511212731</v>
      </c>
      <c r="D111" s="77">
        <f t="shared" si="0"/>
        <v>97.334748511115038</v>
      </c>
      <c r="E111" s="103"/>
      <c r="F111" s="77">
        <f t="shared" si="1"/>
        <v>99.874804381846644</v>
      </c>
      <c r="G111" s="77">
        <f t="shared" si="1"/>
        <v>99.908172635445354</v>
      </c>
      <c r="H111" s="77">
        <f t="shared" si="1"/>
        <v>99.839897534422022</v>
      </c>
      <c r="I111" s="104"/>
      <c r="J111" s="77">
        <f t="shared" si="2"/>
        <v>91.441517033059242</v>
      </c>
      <c r="K111" s="77">
        <f t="shared" si="2"/>
        <v>90.098381466201204</v>
      </c>
      <c r="L111" s="77">
        <f t="shared" si="2"/>
        <v>92.948717948717956</v>
      </c>
      <c r="M111" s="104"/>
      <c r="N111" s="77">
        <f t="shared" si="3"/>
        <v>96.520342612419697</v>
      </c>
      <c r="O111" s="77">
        <f t="shared" si="3"/>
        <v>95.981087470449182</v>
      </c>
      <c r="P111" s="77">
        <f t="shared" si="3"/>
        <v>97.124479757850921</v>
      </c>
      <c r="Q111" s="104"/>
      <c r="R111" s="77">
        <f t="shared" si="4"/>
        <v>95.289791630187352</v>
      </c>
      <c r="S111" s="77">
        <f t="shared" si="4"/>
        <v>94.452008168822331</v>
      </c>
      <c r="T111" s="77">
        <f t="shared" si="4"/>
        <v>96.17742517129463</v>
      </c>
      <c r="U111" s="104"/>
      <c r="V111" s="77">
        <f t="shared" si="5"/>
        <v>97.798357504805168</v>
      </c>
      <c r="W111" s="77">
        <f t="shared" si="5"/>
        <v>97.307559544356224</v>
      </c>
      <c r="X111" s="77">
        <f t="shared" si="5"/>
        <v>98.301486199575379</v>
      </c>
      <c r="Y111" s="103"/>
      <c r="Z111" s="77">
        <f t="shared" si="6"/>
        <v>99.126026918370911</v>
      </c>
      <c r="AA111" s="77">
        <f t="shared" si="6"/>
        <v>98.943781942078374</v>
      </c>
      <c r="AB111" s="77">
        <f t="shared" si="6"/>
        <v>99.31801866475233</v>
      </c>
    </row>
    <row r="112" spans="1:28" x14ac:dyDescent="0.25">
      <c r="A112" s="62" t="s">
        <v>95</v>
      </c>
      <c r="B112" s="77">
        <f t="shared" si="0"/>
        <v>93.316884788671956</v>
      </c>
      <c r="C112" s="77">
        <f t="shared" si="0"/>
        <v>92.659574468085111</v>
      </c>
      <c r="D112" s="77">
        <f t="shared" si="0"/>
        <v>93.985287754218945</v>
      </c>
      <c r="E112" s="103"/>
      <c r="F112" s="77">
        <f t="shared" si="1"/>
        <v>98.714023270055122</v>
      </c>
      <c r="G112" s="77">
        <f t="shared" si="1"/>
        <v>98.559423769507802</v>
      </c>
      <c r="H112" s="77">
        <f t="shared" si="1"/>
        <v>98.875</v>
      </c>
      <c r="I112" s="104"/>
      <c r="J112" s="77">
        <f t="shared" si="2"/>
        <v>88.571428571428569</v>
      </c>
      <c r="K112" s="77">
        <f t="shared" si="2"/>
        <v>86.893203883495147</v>
      </c>
      <c r="L112" s="77">
        <f t="shared" si="2"/>
        <v>90.330788804071247</v>
      </c>
      <c r="M112" s="104"/>
      <c r="N112" s="77">
        <f t="shared" si="3"/>
        <v>88.74045801526718</v>
      </c>
      <c r="O112" s="77">
        <f t="shared" si="3"/>
        <v>87.637698898408814</v>
      </c>
      <c r="P112" s="77">
        <f t="shared" si="3"/>
        <v>89.933774834437088</v>
      </c>
      <c r="Q112" s="104"/>
      <c r="R112" s="77">
        <f t="shared" si="4"/>
        <v>93.156146179401986</v>
      </c>
      <c r="S112" s="77">
        <f t="shared" si="4"/>
        <v>92.348993288590606</v>
      </c>
      <c r="T112" s="77">
        <f t="shared" si="4"/>
        <v>93.94736842105263</v>
      </c>
      <c r="U112" s="104"/>
      <c r="V112" s="77">
        <f t="shared" si="5"/>
        <v>94.137022397891968</v>
      </c>
      <c r="W112" s="77">
        <f t="shared" si="5"/>
        <v>94.334650856389985</v>
      </c>
      <c r="X112" s="77">
        <f t="shared" si="5"/>
        <v>93.939393939393938</v>
      </c>
      <c r="Y112" s="103"/>
      <c r="Z112" s="77">
        <f t="shared" si="6"/>
        <v>96.698113207547166</v>
      </c>
      <c r="AA112" s="77">
        <f t="shared" si="6"/>
        <v>96.67590027700831</v>
      </c>
      <c r="AB112" s="77">
        <f t="shared" si="6"/>
        <v>96.719160104986884</v>
      </c>
    </row>
    <row r="113" spans="1:28" x14ac:dyDescent="0.25">
      <c r="A113" s="62" t="s">
        <v>96</v>
      </c>
      <c r="B113" s="77">
        <f t="shared" si="0"/>
        <v>96.512282677553316</v>
      </c>
      <c r="C113" s="77">
        <f t="shared" si="0"/>
        <v>95.841473625453531</v>
      </c>
      <c r="D113" s="77">
        <f t="shared" si="0"/>
        <v>97.195000710126394</v>
      </c>
      <c r="E113" s="103"/>
      <c r="F113" s="77">
        <f t="shared" si="1"/>
        <v>99.445434739552383</v>
      </c>
      <c r="G113" s="77">
        <f t="shared" si="1"/>
        <v>99.173228346456682</v>
      </c>
      <c r="H113" s="77">
        <f t="shared" si="1"/>
        <v>99.721004384216812</v>
      </c>
      <c r="I113" s="104"/>
      <c r="J113" s="77">
        <f t="shared" si="2"/>
        <v>92.441266598569968</v>
      </c>
      <c r="K113" s="77">
        <f t="shared" si="2"/>
        <v>91.286970423661074</v>
      </c>
      <c r="L113" s="77">
        <f t="shared" si="2"/>
        <v>93.648140409527798</v>
      </c>
      <c r="M113" s="104"/>
      <c r="N113" s="77">
        <f t="shared" si="3"/>
        <v>95.700110253583233</v>
      </c>
      <c r="O113" s="77">
        <f t="shared" si="3"/>
        <v>94.503546099290787</v>
      </c>
      <c r="P113" s="77">
        <f t="shared" si="3"/>
        <v>96.884598508117591</v>
      </c>
      <c r="Q113" s="104"/>
      <c r="R113" s="77">
        <f t="shared" si="4"/>
        <v>95.803608896349132</v>
      </c>
      <c r="S113" s="77">
        <f t="shared" si="4"/>
        <v>94.829024186822352</v>
      </c>
      <c r="T113" s="77">
        <f t="shared" si="4"/>
        <v>96.790540540540533</v>
      </c>
      <c r="U113" s="104"/>
      <c r="V113" s="77">
        <f t="shared" si="5"/>
        <v>96.751137102014297</v>
      </c>
      <c r="W113" s="77">
        <f t="shared" si="5"/>
        <v>96.344086021505376</v>
      </c>
      <c r="X113" s="77">
        <f t="shared" si="5"/>
        <v>97.164048865619549</v>
      </c>
      <c r="Y113" s="103"/>
      <c r="Z113" s="77">
        <f t="shared" si="6"/>
        <v>98.945518453427056</v>
      </c>
      <c r="AA113" s="77">
        <f t="shared" si="6"/>
        <v>98.961488533102553</v>
      </c>
      <c r="AB113" s="77">
        <f t="shared" si="6"/>
        <v>98.929049531459171</v>
      </c>
    </row>
    <row r="114" spans="1:28" x14ac:dyDescent="0.25">
      <c r="A114" s="62" t="s">
        <v>97</v>
      </c>
      <c r="B114" s="77">
        <f t="shared" si="0"/>
        <v>93.654344242995052</v>
      </c>
      <c r="C114" s="77">
        <f t="shared" si="0"/>
        <v>92.178126442085826</v>
      </c>
      <c r="D114" s="77">
        <f t="shared" si="0"/>
        <v>95.192307692307693</v>
      </c>
      <c r="E114" s="103"/>
      <c r="F114" s="77">
        <f t="shared" si="1"/>
        <v>98.150684931506845</v>
      </c>
      <c r="G114" s="77">
        <f t="shared" si="1"/>
        <v>97.889182058047496</v>
      </c>
      <c r="H114" s="77">
        <f t="shared" si="1"/>
        <v>98.433048433048427</v>
      </c>
      <c r="I114" s="104"/>
      <c r="J114" s="77">
        <f t="shared" si="2"/>
        <v>86.434349719975117</v>
      </c>
      <c r="K114" s="77">
        <f t="shared" si="2"/>
        <v>84.217171717171709</v>
      </c>
      <c r="L114" s="77">
        <f t="shared" si="2"/>
        <v>88.588957055214721</v>
      </c>
      <c r="M114" s="104"/>
      <c r="N114" s="77">
        <f t="shared" si="3"/>
        <v>90.642857142857153</v>
      </c>
      <c r="O114" s="77">
        <f t="shared" si="3"/>
        <v>87.821380243572406</v>
      </c>
      <c r="P114" s="77">
        <f t="shared" si="3"/>
        <v>93.79727685325264</v>
      </c>
      <c r="Q114" s="104"/>
      <c r="R114" s="77">
        <f t="shared" si="4"/>
        <v>92.168237853517041</v>
      </c>
      <c r="S114" s="77">
        <f t="shared" si="4"/>
        <v>90.489510489510494</v>
      </c>
      <c r="T114" s="77">
        <f t="shared" si="4"/>
        <v>93.975903614457835</v>
      </c>
      <c r="U114" s="104"/>
      <c r="V114" s="77">
        <f t="shared" si="5"/>
        <v>96.185489902767387</v>
      </c>
      <c r="W114" s="77">
        <f t="shared" si="5"/>
        <v>94.566813509544787</v>
      </c>
      <c r="X114" s="77">
        <f t="shared" si="5"/>
        <v>97.865853658536579</v>
      </c>
      <c r="Y114" s="103"/>
      <c r="Z114" s="77">
        <f t="shared" si="6"/>
        <v>99.694889397406556</v>
      </c>
      <c r="AA114" s="77">
        <f t="shared" si="6"/>
        <v>99.537750385208014</v>
      </c>
      <c r="AB114" s="77">
        <f t="shared" si="6"/>
        <v>99.848942598187307</v>
      </c>
    </row>
    <row r="115" spans="1:28" x14ac:dyDescent="0.25">
      <c r="A115" s="62" t="s">
        <v>98</v>
      </c>
      <c r="B115" s="77">
        <f t="shared" si="0"/>
        <v>95.662227892512561</v>
      </c>
      <c r="C115" s="77">
        <f t="shared" si="0"/>
        <v>94.653067532066132</v>
      </c>
      <c r="D115" s="77">
        <f t="shared" si="0"/>
        <v>96.738056013179573</v>
      </c>
      <c r="E115" s="103"/>
      <c r="F115" s="77">
        <f t="shared" si="1"/>
        <v>99.397869383974054</v>
      </c>
      <c r="G115" s="77">
        <f t="shared" si="1"/>
        <v>99.103139013452918</v>
      </c>
      <c r="H115" s="77">
        <f t="shared" si="1"/>
        <v>99.712643678160916</v>
      </c>
      <c r="I115" s="104"/>
      <c r="J115" s="77">
        <f t="shared" si="2"/>
        <v>91.72597864768683</v>
      </c>
      <c r="K115" s="77">
        <f t="shared" si="2"/>
        <v>89.586919104991395</v>
      </c>
      <c r="L115" s="77">
        <f t="shared" si="2"/>
        <v>94.014732965009202</v>
      </c>
      <c r="M115" s="104"/>
      <c r="N115" s="77">
        <f t="shared" si="3"/>
        <v>91.546494281452013</v>
      </c>
      <c r="O115" s="77">
        <f t="shared" si="3"/>
        <v>89.981273408239701</v>
      </c>
      <c r="P115" s="77">
        <f t="shared" si="3"/>
        <v>93.319194061505826</v>
      </c>
      <c r="Q115" s="104"/>
      <c r="R115" s="77">
        <f t="shared" si="4"/>
        <v>96.138807429130011</v>
      </c>
      <c r="S115" s="77">
        <f t="shared" si="4"/>
        <v>95.329670329670336</v>
      </c>
      <c r="T115" s="77">
        <f t="shared" si="4"/>
        <v>97.064989517819711</v>
      </c>
      <c r="U115" s="104"/>
      <c r="V115" s="77">
        <f t="shared" si="5"/>
        <v>96.057692307692307</v>
      </c>
      <c r="W115" s="77">
        <f t="shared" si="5"/>
        <v>95.770676691729335</v>
      </c>
      <c r="X115" s="77">
        <f t="shared" si="5"/>
        <v>96.358267716535423</v>
      </c>
      <c r="Y115" s="103"/>
      <c r="Z115" s="77">
        <f t="shared" si="6"/>
        <v>99.298948422633941</v>
      </c>
      <c r="AA115" s="77">
        <f t="shared" si="6"/>
        <v>98.762886597938149</v>
      </c>
      <c r="AB115" s="77">
        <f t="shared" si="6"/>
        <v>99.805258033106142</v>
      </c>
    </row>
    <row r="116" spans="1:28" x14ac:dyDescent="0.25">
      <c r="A116" s="62" t="s">
        <v>99</v>
      </c>
      <c r="B116" s="77">
        <f t="shared" si="0"/>
        <v>97.754426371095434</v>
      </c>
      <c r="C116" s="77">
        <f t="shared" si="0"/>
        <v>97.236180904522612</v>
      </c>
      <c r="D116" s="77">
        <f t="shared" si="0"/>
        <v>98.306092124814256</v>
      </c>
      <c r="E116" s="103"/>
      <c r="F116" s="77">
        <f t="shared" si="1"/>
        <v>99.309153713298798</v>
      </c>
      <c r="G116" s="77">
        <f t="shared" si="1"/>
        <v>98.752228163992868</v>
      </c>
      <c r="H116" s="77">
        <f t="shared" si="1"/>
        <v>99.832495812395308</v>
      </c>
      <c r="I116" s="104"/>
      <c r="J116" s="77">
        <f t="shared" si="2"/>
        <v>95.953307392996109</v>
      </c>
      <c r="K116" s="77">
        <f t="shared" si="2"/>
        <v>95.014662756598241</v>
      </c>
      <c r="L116" s="77">
        <f t="shared" si="2"/>
        <v>97.014925373134332</v>
      </c>
      <c r="M116" s="104"/>
      <c r="N116" s="77">
        <f t="shared" si="3"/>
        <v>96.076642335766422</v>
      </c>
      <c r="O116" s="77">
        <f t="shared" si="3"/>
        <v>96.236559139784944</v>
      </c>
      <c r="P116" s="77">
        <f t="shared" si="3"/>
        <v>95.910780669144984</v>
      </c>
      <c r="Q116" s="104"/>
      <c r="R116" s="77">
        <f t="shared" si="4"/>
        <v>96.847635726795104</v>
      </c>
      <c r="S116" s="77">
        <f t="shared" si="4"/>
        <v>95.945945945945937</v>
      </c>
      <c r="T116" s="77">
        <f t="shared" si="4"/>
        <v>97.818181818181813</v>
      </c>
      <c r="U116" s="104"/>
      <c r="V116" s="77">
        <f t="shared" si="5"/>
        <v>99.235993208828518</v>
      </c>
      <c r="W116" s="77">
        <f t="shared" si="5"/>
        <v>98.68421052631578</v>
      </c>
      <c r="X116" s="77">
        <f t="shared" si="5"/>
        <v>99.824561403508767</v>
      </c>
      <c r="Y116" s="103"/>
      <c r="Z116" s="77">
        <f t="shared" si="6"/>
        <v>99.264705882352942</v>
      </c>
      <c r="AA116" s="77">
        <f t="shared" si="6"/>
        <v>99.139414802065403</v>
      </c>
      <c r="AB116" s="77">
        <f t="shared" si="6"/>
        <v>99.408284023668642</v>
      </c>
    </row>
    <row r="117" spans="1:28" x14ac:dyDescent="0.25">
      <c r="A117" s="62" t="s">
        <v>100</v>
      </c>
      <c r="B117" s="77">
        <f t="shared" ref="B117:D126" si="7">+B30/(B30+B73)*100</f>
        <v>95.202735710796276</v>
      </c>
      <c r="C117" s="77">
        <f t="shared" si="7"/>
        <v>94.01693320790217</v>
      </c>
      <c r="D117" s="77">
        <f t="shared" si="7"/>
        <v>96.483739837398375</v>
      </c>
      <c r="E117" s="103"/>
      <c r="F117" s="77">
        <f t="shared" ref="F117:H126" si="8">+F30/(F30+F73)*100</f>
        <v>98.916315472606868</v>
      </c>
      <c r="G117" s="77">
        <f t="shared" si="8"/>
        <v>98.729792147806009</v>
      </c>
      <c r="H117" s="77">
        <f t="shared" si="8"/>
        <v>99.119496855345915</v>
      </c>
      <c r="I117" s="104"/>
      <c r="J117" s="77">
        <f t="shared" ref="J117:L126" si="9">+J30/(J30+J73)*100</f>
        <v>90.544109878499739</v>
      </c>
      <c r="K117" s="77">
        <f t="shared" si="9"/>
        <v>87.932843651626442</v>
      </c>
      <c r="L117" s="77">
        <f t="shared" si="9"/>
        <v>93.191489361702125</v>
      </c>
      <c r="M117" s="104"/>
      <c r="N117" s="77">
        <f t="shared" ref="N117:P126" si="10">+N30/(N30+N73)*100</f>
        <v>92.279411764705884</v>
      </c>
      <c r="O117" s="77">
        <f t="shared" si="10"/>
        <v>90.436835891381349</v>
      </c>
      <c r="P117" s="77">
        <f t="shared" si="10"/>
        <v>94.267515923566876</v>
      </c>
      <c r="Q117" s="104"/>
      <c r="R117" s="77">
        <f t="shared" ref="R117:T126" si="11">+R30/(R30+R73)*100</f>
        <v>94.6396664681358</v>
      </c>
      <c r="S117" s="77">
        <f t="shared" si="11"/>
        <v>93.216630196936549</v>
      </c>
      <c r="T117" s="77">
        <f t="shared" si="11"/>
        <v>96.33986928104575</v>
      </c>
      <c r="U117" s="104"/>
      <c r="V117" s="77">
        <f t="shared" ref="V117:X126" si="12">+V30/(V30+V73)*100</f>
        <v>96.074985354422964</v>
      </c>
      <c r="W117" s="77">
        <f t="shared" si="12"/>
        <v>94.98289623717217</v>
      </c>
      <c r="X117" s="77">
        <f t="shared" si="12"/>
        <v>97.228915662650607</v>
      </c>
      <c r="Y117" s="103"/>
      <c r="Z117" s="77">
        <f t="shared" ref="Z117:AB126" si="13">+Z30/(Z30+Z73)*100</f>
        <v>99.338544798556825</v>
      </c>
      <c r="AA117" s="77">
        <f t="shared" si="13"/>
        <v>99.417249417249423</v>
      </c>
      <c r="AB117" s="77">
        <f t="shared" si="13"/>
        <v>99.254658385093165</v>
      </c>
    </row>
    <row r="118" spans="1:28" x14ac:dyDescent="0.25">
      <c r="A118" s="62" t="s">
        <v>101</v>
      </c>
      <c r="B118" s="77">
        <f t="shared" si="7"/>
        <v>95.91530259798769</v>
      </c>
      <c r="C118" s="77">
        <f t="shared" si="7"/>
        <v>95.041322314049594</v>
      </c>
      <c r="D118" s="77">
        <f t="shared" si="7"/>
        <v>96.820544176092938</v>
      </c>
      <c r="E118" s="103"/>
      <c r="F118" s="77">
        <f t="shared" si="8"/>
        <v>99.148211243611584</v>
      </c>
      <c r="G118" s="77">
        <f t="shared" si="8"/>
        <v>98.630136986301366</v>
      </c>
      <c r="H118" s="77">
        <f t="shared" si="8"/>
        <v>99.661016949152554</v>
      </c>
      <c r="I118" s="104"/>
      <c r="J118" s="77">
        <f t="shared" si="9"/>
        <v>90.444258172673926</v>
      </c>
      <c r="K118" s="77">
        <f t="shared" si="9"/>
        <v>87.037037037037038</v>
      </c>
      <c r="L118" s="77">
        <f t="shared" si="9"/>
        <v>93.823038397328887</v>
      </c>
      <c r="M118" s="104"/>
      <c r="N118" s="77">
        <f t="shared" si="10"/>
        <v>93.263757115749527</v>
      </c>
      <c r="O118" s="77">
        <f t="shared" si="10"/>
        <v>92.167577413479052</v>
      </c>
      <c r="P118" s="77">
        <f t="shared" si="10"/>
        <v>94.455445544554451</v>
      </c>
      <c r="Q118" s="104"/>
      <c r="R118" s="77">
        <f t="shared" si="11"/>
        <v>96.906278434940845</v>
      </c>
      <c r="S118" s="77">
        <f t="shared" si="11"/>
        <v>96.428571428571431</v>
      </c>
      <c r="T118" s="77">
        <f t="shared" si="11"/>
        <v>97.402597402597408</v>
      </c>
      <c r="U118" s="104"/>
      <c r="V118" s="77">
        <f t="shared" si="12"/>
        <v>97.461468721668183</v>
      </c>
      <c r="W118" s="77">
        <f t="shared" si="12"/>
        <v>96.637168141592923</v>
      </c>
      <c r="X118" s="77">
        <f t="shared" si="12"/>
        <v>98.327137546468407</v>
      </c>
      <c r="Y118" s="103"/>
      <c r="Z118" s="77">
        <f t="shared" si="13"/>
        <v>98.552123552123547</v>
      </c>
      <c r="AA118" s="77">
        <f t="shared" si="13"/>
        <v>99.81343283582089</v>
      </c>
      <c r="AB118" s="77">
        <f t="shared" si="13"/>
        <v>97.2</v>
      </c>
    </row>
    <row r="119" spans="1:28" x14ac:dyDescent="0.25">
      <c r="A119" s="62" t="s">
        <v>102</v>
      </c>
      <c r="B119" s="77">
        <f t="shared" si="7"/>
        <v>94.340321505296686</v>
      </c>
      <c r="C119" s="77">
        <f t="shared" si="7"/>
        <v>93.103448275862064</v>
      </c>
      <c r="D119" s="77">
        <f t="shared" si="7"/>
        <v>95.668202764976968</v>
      </c>
      <c r="E119" s="103"/>
      <c r="F119" s="77">
        <f t="shared" si="8"/>
        <v>98.946906537955243</v>
      </c>
      <c r="G119" s="77">
        <f t="shared" si="8"/>
        <v>98.75</v>
      </c>
      <c r="H119" s="77">
        <f t="shared" si="8"/>
        <v>99.165894346617236</v>
      </c>
      <c r="I119" s="104"/>
      <c r="J119" s="77">
        <f t="shared" si="9"/>
        <v>86.145069274653636</v>
      </c>
      <c r="K119" s="77">
        <f t="shared" si="9"/>
        <v>84.808144087705557</v>
      </c>
      <c r="L119" s="77">
        <f t="shared" si="9"/>
        <v>87.595581988105351</v>
      </c>
      <c r="M119" s="104"/>
      <c r="N119" s="77">
        <f t="shared" si="10"/>
        <v>90.068337129840543</v>
      </c>
      <c r="O119" s="77">
        <f t="shared" si="10"/>
        <v>86.872246696035234</v>
      </c>
      <c r="P119" s="77">
        <f t="shared" si="10"/>
        <v>93.490566037735846</v>
      </c>
      <c r="Q119" s="104"/>
      <c r="R119" s="77">
        <f t="shared" si="11"/>
        <v>95.768880800727928</v>
      </c>
      <c r="S119" s="77">
        <f t="shared" si="11"/>
        <v>94.45438282647585</v>
      </c>
      <c r="T119" s="77">
        <f t="shared" si="11"/>
        <v>97.129629629629633</v>
      </c>
      <c r="U119" s="104"/>
      <c r="V119" s="77">
        <f t="shared" si="12"/>
        <v>97.386461011139673</v>
      </c>
      <c r="W119" s="77">
        <f t="shared" si="12"/>
        <v>96.443341604631925</v>
      </c>
      <c r="X119" s="77">
        <f t="shared" si="12"/>
        <v>98.4</v>
      </c>
      <c r="Y119" s="103"/>
      <c r="Z119" s="77">
        <f t="shared" si="13"/>
        <v>98.626777832270719</v>
      </c>
      <c r="AA119" s="77">
        <f t="shared" si="13"/>
        <v>98.19047619047619</v>
      </c>
      <c r="AB119" s="77">
        <f t="shared" si="13"/>
        <v>99.089989888776543</v>
      </c>
    </row>
    <row r="120" spans="1:28" x14ac:dyDescent="0.25">
      <c r="A120" s="62" t="s">
        <v>103</v>
      </c>
      <c r="B120" s="77">
        <f t="shared" si="7"/>
        <v>94.306220095693789</v>
      </c>
      <c r="C120" s="77">
        <f t="shared" si="7"/>
        <v>93.369222689075627</v>
      </c>
      <c r="D120" s="77">
        <f t="shared" si="7"/>
        <v>95.323638437410892</v>
      </c>
      <c r="E120" s="103"/>
      <c r="F120" s="77">
        <f t="shared" si="8"/>
        <v>97.543186180422268</v>
      </c>
      <c r="G120" s="77">
        <f t="shared" si="8"/>
        <v>97.140707298720841</v>
      </c>
      <c r="H120" s="77">
        <f t="shared" si="8"/>
        <v>97.96238244514106</v>
      </c>
      <c r="I120" s="104"/>
      <c r="J120" s="77">
        <f t="shared" si="9"/>
        <v>87.394957983193279</v>
      </c>
      <c r="K120" s="77">
        <f t="shared" si="9"/>
        <v>84.820801124385099</v>
      </c>
      <c r="L120" s="77">
        <f t="shared" si="9"/>
        <v>90.182648401826484</v>
      </c>
      <c r="M120" s="104"/>
      <c r="N120" s="77">
        <f t="shared" si="10"/>
        <v>91.594076655052277</v>
      </c>
      <c r="O120" s="77">
        <f t="shared" si="10"/>
        <v>90.487804878048777</v>
      </c>
      <c r="P120" s="77">
        <f t="shared" si="10"/>
        <v>92.870544090056285</v>
      </c>
      <c r="Q120" s="104"/>
      <c r="R120" s="77">
        <f t="shared" si="11"/>
        <v>94.848871860366117</v>
      </c>
      <c r="S120" s="77">
        <f t="shared" si="11"/>
        <v>94.563426688632617</v>
      </c>
      <c r="T120" s="77">
        <f t="shared" si="11"/>
        <v>95.154185022026425</v>
      </c>
      <c r="U120" s="104"/>
      <c r="V120" s="77">
        <f t="shared" si="12"/>
        <v>96.465269214960955</v>
      </c>
      <c r="W120" s="77">
        <f t="shared" si="12"/>
        <v>95.939490445859875</v>
      </c>
      <c r="X120" s="77">
        <f t="shared" si="12"/>
        <v>97.026338147833485</v>
      </c>
      <c r="Y120" s="103"/>
      <c r="Z120" s="77">
        <f t="shared" si="13"/>
        <v>98.914027149321271</v>
      </c>
      <c r="AA120" s="77">
        <f t="shared" si="13"/>
        <v>98.539518900343651</v>
      </c>
      <c r="AB120" s="77">
        <f t="shared" si="13"/>
        <v>99.33078393881452</v>
      </c>
    </row>
    <row r="121" spans="1:28" x14ac:dyDescent="0.25">
      <c r="A121" s="62" t="s">
        <v>104</v>
      </c>
      <c r="B121" s="77">
        <f t="shared" si="7"/>
        <v>91.903096255991713</v>
      </c>
      <c r="C121" s="77">
        <f t="shared" si="7"/>
        <v>90.609636184857422</v>
      </c>
      <c r="D121" s="77">
        <f t="shared" si="7"/>
        <v>93.344289235825812</v>
      </c>
      <c r="E121" s="103"/>
      <c r="F121" s="77">
        <f t="shared" si="8"/>
        <v>99.603489294210945</v>
      </c>
      <c r="G121" s="77">
        <f t="shared" si="8"/>
        <v>99.540581929555898</v>
      </c>
      <c r="H121" s="77">
        <f t="shared" si="8"/>
        <v>99.671052631578945</v>
      </c>
      <c r="I121" s="104"/>
      <c r="J121" s="77">
        <f t="shared" si="9"/>
        <v>85.003455425017279</v>
      </c>
      <c r="K121" s="77">
        <f t="shared" si="9"/>
        <v>82.496782496782501</v>
      </c>
      <c r="L121" s="77">
        <f t="shared" si="9"/>
        <v>87.910447761194035</v>
      </c>
      <c r="M121" s="104"/>
      <c r="N121" s="77">
        <f t="shared" si="10"/>
        <v>83.126934984520133</v>
      </c>
      <c r="O121" s="77">
        <f t="shared" si="10"/>
        <v>80.451127819548873</v>
      </c>
      <c r="P121" s="77">
        <f t="shared" si="10"/>
        <v>85.964912280701753</v>
      </c>
      <c r="Q121" s="104"/>
      <c r="R121" s="77">
        <f t="shared" si="11"/>
        <v>91.183119819140927</v>
      </c>
      <c r="S121" s="77">
        <f t="shared" si="11"/>
        <v>89.956331877729255</v>
      </c>
      <c r="T121" s="77">
        <f t="shared" si="11"/>
        <v>92.5</v>
      </c>
      <c r="U121" s="104"/>
      <c r="V121" s="77">
        <f t="shared" si="12"/>
        <v>95.379537953795378</v>
      </c>
      <c r="W121" s="77">
        <f t="shared" si="12"/>
        <v>94.23368740515933</v>
      </c>
      <c r="X121" s="77">
        <f t="shared" si="12"/>
        <v>96.745027124773969</v>
      </c>
      <c r="Y121" s="103"/>
      <c r="Z121" s="77">
        <f t="shared" si="13"/>
        <v>98.983050847457633</v>
      </c>
      <c r="AA121" s="77">
        <f t="shared" si="13"/>
        <v>99.043062200956939</v>
      </c>
      <c r="AB121" s="77">
        <f t="shared" si="13"/>
        <v>98.915009041591318</v>
      </c>
    </row>
    <row r="122" spans="1:28" x14ac:dyDescent="0.25">
      <c r="A122" s="62" t="s">
        <v>105</v>
      </c>
      <c r="B122" s="77">
        <f t="shared" si="7"/>
        <v>95.841381661174864</v>
      </c>
      <c r="C122" s="77">
        <f t="shared" si="7"/>
        <v>95.161996497373025</v>
      </c>
      <c r="D122" s="77">
        <f t="shared" si="7"/>
        <v>96.574533427828968</v>
      </c>
      <c r="E122" s="103"/>
      <c r="F122" s="77">
        <f t="shared" si="8"/>
        <v>99.231754161331637</v>
      </c>
      <c r="G122" s="77">
        <f t="shared" si="8"/>
        <v>98.895705521472394</v>
      </c>
      <c r="H122" s="77">
        <f t="shared" si="8"/>
        <v>99.598393574297177</v>
      </c>
      <c r="I122" s="104"/>
      <c r="J122" s="77">
        <f t="shared" si="9"/>
        <v>91.562685680332734</v>
      </c>
      <c r="K122" s="77">
        <f t="shared" si="9"/>
        <v>89.908256880733944</v>
      </c>
      <c r="L122" s="77">
        <f t="shared" si="9"/>
        <v>93.34155363748458</v>
      </c>
      <c r="M122" s="104"/>
      <c r="N122" s="77">
        <f t="shared" si="10"/>
        <v>92.79341111873714</v>
      </c>
      <c r="O122" s="77">
        <f t="shared" si="10"/>
        <v>92.641261498028911</v>
      </c>
      <c r="P122" s="77">
        <f t="shared" si="10"/>
        <v>92.959770114942529</v>
      </c>
      <c r="Q122" s="104"/>
      <c r="R122" s="77">
        <f t="shared" si="11"/>
        <v>95.149786019971472</v>
      </c>
      <c r="S122" s="77">
        <f t="shared" si="11"/>
        <v>94.337016574585633</v>
      </c>
      <c r="T122" s="77">
        <f t="shared" si="11"/>
        <v>96.017699115044252</v>
      </c>
      <c r="U122" s="104"/>
      <c r="V122" s="77">
        <f t="shared" si="12"/>
        <v>97.818181818181813</v>
      </c>
      <c r="W122" s="77">
        <f t="shared" si="12"/>
        <v>97.258297258297262</v>
      </c>
      <c r="X122" s="77">
        <f t="shared" si="12"/>
        <v>98.387096774193552</v>
      </c>
      <c r="Y122" s="103"/>
      <c r="Z122" s="77">
        <f t="shared" si="13"/>
        <v>99.319213313161882</v>
      </c>
      <c r="AA122" s="77">
        <f t="shared" si="13"/>
        <v>98.862019914651484</v>
      </c>
      <c r="AB122" s="77">
        <f t="shared" si="13"/>
        <v>99.838449111470112</v>
      </c>
    </row>
    <row r="123" spans="1:28" x14ac:dyDescent="0.25">
      <c r="A123" s="62" t="s">
        <v>106</v>
      </c>
      <c r="B123" s="77">
        <f t="shared" si="7"/>
        <v>93.649685973482207</v>
      </c>
      <c r="C123" s="77">
        <f t="shared" si="7"/>
        <v>92.241379310344826</v>
      </c>
      <c r="D123" s="77">
        <f t="shared" si="7"/>
        <v>95.213549337260673</v>
      </c>
      <c r="E123" s="103"/>
      <c r="F123" s="77">
        <f t="shared" si="8"/>
        <v>99.183673469387756</v>
      </c>
      <c r="G123" s="77">
        <f t="shared" si="8"/>
        <v>98.785425101214571</v>
      </c>
      <c r="H123" s="77">
        <f t="shared" si="8"/>
        <v>99.588477366255148</v>
      </c>
      <c r="I123" s="104"/>
      <c r="J123" s="77">
        <f t="shared" si="9"/>
        <v>86.679920477137173</v>
      </c>
      <c r="K123" s="77">
        <f t="shared" si="9"/>
        <v>84.883720930232556</v>
      </c>
      <c r="L123" s="77">
        <f t="shared" si="9"/>
        <v>88.571428571428569</v>
      </c>
      <c r="M123" s="104"/>
      <c r="N123" s="77">
        <f t="shared" si="10"/>
        <v>87.943262411347519</v>
      </c>
      <c r="O123" s="77">
        <f t="shared" si="10"/>
        <v>84.821428571428569</v>
      </c>
      <c r="P123" s="77">
        <f t="shared" si="10"/>
        <v>91.457286432160799</v>
      </c>
      <c r="Q123" s="104"/>
      <c r="R123" s="77">
        <f t="shared" si="11"/>
        <v>90.809628008752739</v>
      </c>
      <c r="S123" s="77">
        <f t="shared" si="11"/>
        <v>88.559322033898297</v>
      </c>
      <c r="T123" s="77">
        <f t="shared" si="11"/>
        <v>93.212669683257914</v>
      </c>
      <c r="U123" s="104"/>
      <c r="V123" s="77">
        <f t="shared" si="12"/>
        <v>96.686159844054572</v>
      </c>
      <c r="W123" s="77">
        <f t="shared" si="12"/>
        <v>95.37366548042705</v>
      </c>
      <c r="X123" s="77">
        <f t="shared" si="12"/>
        <v>98.275862068965509</v>
      </c>
      <c r="Y123" s="103"/>
      <c r="Z123" s="77">
        <f t="shared" si="13"/>
        <v>99.791666666666671</v>
      </c>
      <c r="AA123" s="77">
        <f t="shared" si="13"/>
        <v>99.618320610687022</v>
      </c>
      <c r="AB123" s="77">
        <f t="shared" si="13"/>
        <v>100</v>
      </c>
    </row>
    <row r="124" spans="1:28" x14ac:dyDescent="0.25">
      <c r="A124" s="62" t="s">
        <v>107</v>
      </c>
      <c r="B124" s="77">
        <f t="shared" si="7"/>
        <v>95.302619692863601</v>
      </c>
      <c r="C124" s="77">
        <f t="shared" si="7"/>
        <v>94.393870429373379</v>
      </c>
      <c r="D124" s="77">
        <f t="shared" si="7"/>
        <v>96.278198550370547</v>
      </c>
      <c r="E124" s="103"/>
      <c r="F124" s="77">
        <f t="shared" si="8"/>
        <v>99.425795053003526</v>
      </c>
      <c r="G124" s="77">
        <f t="shared" si="8"/>
        <v>99.178910976663786</v>
      </c>
      <c r="H124" s="77">
        <f t="shared" si="8"/>
        <v>99.683830171635051</v>
      </c>
      <c r="I124" s="104"/>
      <c r="J124" s="77">
        <f t="shared" si="9"/>
        <v>91.404612159329133</v>
      </c>
      <c r="K124" s="77">
        <f t="shared" si="9"/>
        <v>89.743589743589752</v>
      </c>
      <c r="L124" s="77">
        <f t="shared" si="9"/>
        <v>93.227792436235717</v>
      </c>
      <c r="M124" s="104"/>
      <c r="N124" s="77">
        <f t="shared" si="10"/>
        <v>92.864173228346459</v>
      </c>
      <c r="O124" s="77">
        <f t="shared" si="10"/>
        <v>91.455847255369932</v>
      </c>
      <c r="P124" s="77">
        <f t="shared" si="10"/>
        <v>94.362620619603859</v>
      </c>
      <c r="Q124" s="104"/>
      <c r="R124" s="77">
        <f t="shared" si="11"/>
        <v>94.575529068353205</v>
      </c>
      <c r="S124" s="77">
        <f t="shared" si="11"/>
        <v>93.664946034725489</v>
      </c>
      <c r="T124" s="77">
        <f t="shared" si="11"/>
        <v>95.555555555555557</v>
      </c>
      <c r="U124" s="104"/>
      <c r="V124" s="77">
        <f t="shared" si="12"/>
        <v>94.9951171875</v>
      </c>
      <c r="W124" s="77">
        <f t="shared" si="12"/>
        <v>94.240594519275433</v>
      </c>
      <c r="X124" s="77">
        <f t="shared" si="12"/>
        <v>95.831188883170356</v>
      </c>
      <c r="Y124" s="103"/>
      <c r="Z124" s="77">
        <f t="shared" si="13"/>
        <v>98.920863309352512</v>
      </c>
      <c r="AA124" s="77">
        <f t="shared" si="13"/>
        <v>98.695434019066724</v>
      </c>
      <c r="AB124" s="77">
        <f t="shared" si="13"/>
        <v>99.157451290152707</v>
      </c>
    </row>
    <row r="125" spans="1:28" x14ac:dyDescent="0.25">
      <c r="A125" s="105" t="s">
        <v>108</v>
      </c>
      <c r="B125" s="77">
        <f t="shared" si="7"/>
        <v>95.11593010310277</v>
      </c>
      <c r="C125" s="77">
        <f t="shared" si="7"/>
        <v>93.898753305629015</v>
      </c>
      <c r="D125" s="77">
        <f t="shared" si="7"/>
        <v>96.39559130175752</v>
      </c>
      <c r="E125" s="103"/>
      <c r="F125" s="77">
        <f t="shared" si="8"/>
        <v>99.518958687040183</v>
      </c>
      <c r="G125" s="77">
        <f t="shared" si="8"/>
        <v>99.322416713721069</v>
      </c>
      <c r="H125" s="77">
        <f t="shared" si="8"/>
        <v>99.71639251276234</v>
      </c>
      <c r="I125" s="104"/>
      <c r="J125" s="77">
        <f t="shared" si="9"/>
        <v>89.938617560715244</v>
      </c>
      <c r="K125" s="77">
        <f t="shared" si="9"/>
        <v>88.014590932777494</v>
      </c>
      <c r="L125" s="77">
        <f t="shared" si="9"/>
        <v>91.958424507658648</v>
      </c>
      <c r="M125" s="104"/>
      <c r="N125" s="77">
        <f t="shared" si="10"/>
        <v>92.66108061253972</v>
      </c>
      <c r="O125" s="77">
        <f t="shared" si="10"/>
        <v>91.231964483906765</v>
      </c>
      <c r="P125" s="77">
        <f t="shared" si="10"/>
        <v>94.213381555153703</v>
      </c>
      <c r="Q125" s="104"/>
      <c r="R125" s="77">
        <f t="shared" si="11"/>
        <v>94.503816793893122</v>
      </c>
      <c r="S125" s="77">
        <f t="shared" si="11"/>
        <v>92.903225806451616</v>
      </c>
      <c r="T125" s="77">
        <f t="shared" si="11"/>
        <v>96.242038216560516</v>
      </c>
      <c r="U125" s="104"/>
      <c r="V125" s="77">
        <f t="shared" si="12"/>
        <v>95.466510675636158</v>
      </c>
      <c r="W125" s="77">
        <f t="shared" si="12"/>
        <v>93.966989186112698</v>
      </c>
      <c r="X125" s="77">
        <f t="shared" si="12"/>
        <v>97.051744885679909</v>
      </c>
      <c r="Y125" s="103"/>
      <c r="Z125" s="77">
        <f t="shared" si="13"/>
        <v>99.193298169407385</v>
      </c>
      <c r="AA125" s="77">
        <f t="shared" si="13"/>
        <v>98.837209302325576</v>
      </c>
      <c r="AB125" s="77">
        <f t="shared" si="13"/>
        <v>99.559471365638757</v>
      </c>
    </row>
    <row r="126" spans="1:28" ht="13.5" thickBot="1" x14ac:dyDescent="0.3">
      <c r="A126" s="100" t="s">
        <v>109</v>
      </c>
      <c r="B126" s="83">
        <f t="shared" si="7"/>
        <v>89.277958740499457</v>
      </c>
      <c r="C126" s="83">
        <f t="shared" si="7"/>
        <v>88.992248062015506</v>
      </c>
      <c r="D126" s="83">
        <f t="shared" si="7"/>
        <v>89.59405374499714</v>
      </c>
      <c r="E126" s="106"/>
      <c r="F126" s="83">
        <f t="shared" si="8"/>
        <v>96.933333333333337</v>
      </c>
      <c r="G126" s="83">
        <f t="shared" si="8"/>
        <v>97.208121827411162</v>
      </c>
      <c r="H126" s="83">
        <f t="shared" si="8"/>
        <v>96.629213483146074</v>
      </c>
      <c r="I126" s="100"/>
      <c r="J126" s="83">
        <f t="shared" si="9"/>
        <v>83.102918586789556</v>
      </c>
      <c r="K126" s="83">
        <f t="shared" si="9"/>
        <v>83.727810650887562</v>
      </c>
      <c r="L126" s="83">
        <f t="shared" si="9"/>
        <v>82.428115015974441</v>
      </c>
      <c r="M126" s="100"/>
      <c r="N126" s="83">
        <f t="shared" si="10"/>
        <v>86.624203821656053</v>
      </c>
      <c r="O126" s="83">
        <f t="shared" si="10"/>
        <v>86.58536585365853</v>
      </c>
      <c r="P126" s="83">
        <f t="shared" si="10"/>
        <v>86.666666666666671</v>
      </c>
      <c r="Q126" s="100"/>
      <c r="R126" s="83">
        <f t="shared" si="11"/>
        <v>85.98290598290599</v>
      </c>
      <c r="S126" s="83">
        <f t="shared" si="11"/>
        <v>84.918032786885249</v>
      </c>
      <c r="T126" s="83">
        <f t="shared" si="11"/>
        <v>87.142857142857139</v>
      </c>
      <c r="U126" s="100"/>
      <c r="V126" s="83">
        <f t="shared" si="12"/>
        <v>89.311594202898547</v>
      </c>
      <c r="W126" s="83">
        <f t="shared" si="12"/>
        <v>87.197231833910038</v>
      </c>
      <c r="X126" s="83">
        <f t="shared" si="12"/>
        <v>91.634980988593156</v>
      </c>
      <c r="Y126" s="106"/>
      <c r="Z126" s="83">
        <f t="shared" si="13"/>
        <v>92.857142857142861</v>
      </c>
      <c r="AA126" s="83">
        <f t="shared" si="13"/>
        <v>92.882562277580078</v>
      </c>
      <c r="AB126" s="83">
        <f t="shared" si="13"/>
        <v>92.827004219409275</v>
      </c>
    </row>
    <row r="127" spans="1:28" x14ac:dyDescent="0.25">
      <c r="A127" s="226" t="s">
        <v>75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</row>
    <row r="128" spans="1:28" x14ac:dyDescent="0.25">
      <c r="A128" s="225" t="s">
        <v>14</v>
      </c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</row>
    <row r="129" spans="1:32" x14ac:dyDescent="0.25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</row>
    <row r="130" spans="1:32" x14ac:dyDescent="0.25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</row>
    <row r="132" spans="1:32" s="49" customFormat="1" ht="15" x14ac:dyDescent="0.25">
      <c r="A132" s="227" t="s">
        <v>123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9"/>
      <c r="AD132" s="217" t="s">
        <v>221</v>
      </c>
      <c r="AE132" s="217"/>
      <c r="AF132" s="9"/>
    </row>
    <row r="133" spans="1:32" s="49" customFormat="1" ht="15" x14ac:dyDescent="0.25">
      <c r="A133" s="228" t="s">
        <v>114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9"/>
      <c r="AD133" s="217"/>
      <c r="AE133" s="217"/>
      <c r="AF133"/>
    </row>
    <row r="134" spans="1:32" s="49" customFormat="1" ht="15" x14ac:dyDescent="0.25">
      <c r="A134" s="227" t="s">
        <v>64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</row>
    <row r="135" spans="1:32" s="49" customFormat="1" ht="15" x14ac:dyDescent="0.25">
      <c r="A135" s="228" t="s">
        <v>79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</row>
    <row r="136" spans="1:32" s="49" customFormat="1" ht="15" x14ac:dyDescent="0.25">
      <c r="A136" s="227" t="s">
        <v>116</v>
      </c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7"/>
    </row>
    <row r="137" spans="1:32" s="49" customFormat="1" ht="15" x14ac:dyDescent="0.25">
      <c r="A137" s="228" t="s">
        <v>321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</row>
    <row r="138" spans="1:32" s="49" customFormat="1" ht="15.75" thickBot="1" x14ac:dyDescent="0.3">
      <c r="A138" s="52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32" s="49" customFormat="1" ht="15" customHeight="1" x14ac:dyDescent="0.25">
      <c r="A139" s="232" t="s">
        <v>81</v>
      </c>
      <c r="B139" s="53" t="s">
        <v>21</v>
      </c>
      <c r="C139" s="53"/>
      <c r="D139" s="53"/>
      <c r="E139" s="54"/>
      <c r="F139" s="53" t="s">
        <v>23</v>
      </c>
      <c r="G139" s="53"/>
      <c r="H139" s="53"/>
      <c r="I139" s="54"/>
      <c r="J139" s="53" t="s">
        <v>24</v>
      </c>
      <c r="K139" s="53"/>
      <c r="L139" s="53"/>
      <c r="M139" s="54"/>
      <c r="N139" s="53" t="s">
        <v>25</v>
      </c>
      <c r="O139" s="53"/>
      <c r="P139" s="53"/>
      <c r="Q139" s="54"/>
      <c r="R139" s="53" t="s">
        <v>27</v>
      </c>
      <c r="S139" s="53"/>
      <c r="T139" s="53"/>
      <c r="U139" s="54"/>
      <c r="V139" s="53" t="s">
        <v>28</v>
      </c>
      <c r="W139" s="53"/>
      <c r="X139" s="53"/>
      <c r="Y139" s="54"/>
      <c r="Z139" s="53" t="s">
        <v>29</v>
      </c>
      <c r="AA139" s="53"/>
      <c r="AB139" s="53"/>
    </row>
    <row r="140" spans="1:32" s="49" customFormat="1" ht="15.75" thickBot="1" x14ac:dyDescent="0.3">
      <c r="A140" s="233"/>
      <c r="B140" s="55" t="s">
        <v>67</v>
      </c>
      <c r="C140" s="55" t="s">
        <v>68</v>
      </c>
      <c r="D140" s="55" t="s">
        <v>69</v>
      </c>
      <c r="E140" s="56"/>
      <c r="F140" s="55" t="s">
        <v>67</v>
      </c>
      <c r="G140" s="55" t="s">
        <v>68</v>
      </c>
      <c r="H140" s="55" t="s">
        <v>69</v>
      </c>
      <c r="I140" s="56"/>
      <c r="J140" s="55" t="s">
        <v>67</v>
      </c>
      <c r="K140" s="55" t="s">
        <v>68</v>
      </c>
      <c r="L140" s="55" t="s">
        <v>69</v>
      </c>
      <c r="M140" s="56"/>
      <c r="N140" s="55" t="s">
        <v>67</v>
      </c>
      <c r="O140" s="55" t="s">
        <v>68</v>
      </c>
      <c r="P140" s="55" t="s">
        <v>69</v>
      </c>
      <c r="Q140" s="56"/>
      <c r="R140" s="55" t="s">
        <v>67</v>
      </c>
      <c r="S140" s="55" t="s">
        <v>68</v>
      </c>
      <c r="T140" s="55" t="s">
        <v>69</v>
      </c>
      <c r="U140" s="56"/>
      <c r="V140" s="55" t="s">
        <v>67</v>
      </c>
      <c r="W140" s="55" t="s">
        <v>68</v>
      </c>
      <c r="X140" s="55" t="s">
        <v>69</v>
      </c>
      <c r="Y140" s="56"/>
      <c r="Z140" s="55" t="s">
        <v>67</v>
      </c>
      <c r="AA140" s="55" t="s">
        <v>68</v>
      </c>
      <c r="AB140" s="55" t="s">
        <v>69</v>
      </c>
    </row>
    <row r="141" spans="1:32" x14ac:dyDescent="0.25">
      <c r="A141" s="88"/>
      <c r="B141" s="89"/>
      <c r="C141" s="89"/>
      <c r="D141" s="89"/>
      <c r="E141" s="90"/>
      <c r="F141" s="89"/>
      <c r="G141" s="89"/>
      <c r="H141" s="89"/>
      <c r="I141" s="90"/>
      <c r="J141" s="89"/>
      <c r="K141" s="89"/>
      <c r="L141" s="89"/>
      <c r="M141" s="90"/>
      <c r="N141" s="89"/>
      <c r="O141" s="89"/>
      <c r="P141" s="89"/>
      <c r="Q141" s="90"/>
      <c r="R141" s="89"/>
      <c r="S141" s="89"/>
      <c r="T141" s="89"/>
      <c r="U141" s="90"/>
      <c r="V141" s="89"/>
      <c r="W141" s="89"/>
      <c r="X141" s="89"/>
      <c r="Y141" s="90"/>
      <c r="Z141" s="89"/>
      <c r="AA141" s="89"/>
      <c r="AB141" s="89"/>
    </row>
    <row r="142" spans="1:32" ht="13.5" x14ac:dyDescent="0.25">
      <c r="A142" s="92" t="s">
        <v>82</v>
      </c>
      <c r="B142" s="77">
        <f>+B54/(B54+B11)*100</f>
        <v>4.7719850725323658</v>
      </c>
      <c r="C142" s="77">
        <f>+C54/(C54+C11)*100</f>
        <v>5.6120941228621035</v>
      </c>
      <c r="D142" s="77">
        <f>+D54/(D54+D11)*100</f>
        <v>3.8795281190984228</v>
      </c>
      <c r="E142" s="103"/>
      <c r="F142" s="77">
        <f>+F54/(F54+F11)*100</f>
        <v>0.81338161379235796</v>
      </c>
      <c r="G142" s="77">
        <f>+G54/(G54+G11)*100</f>
        <v>0.9808574592627749</v>
      </c>
      <c r="H142" s="77">
        <f>+H54/(H54+H11)*100</f>
        <v>0.63736629163664582</v>
      </c>
      <c r="I142" s="103"/>
      <c r="J142" s="77">
        <f>+J54/(J54+J11)*100</f>
        <v>10.323929779695783</v>
      </c>
      <c r="K142" s="77">
        <f>+K54/(K54+K11)*100</f>
        <v>11.914563106796116</v>
      </c>
      <c r="L142" s="77">
        <f>+L54/(L54+L11)*100</f>
        <v>8.6385208350478688</v>
      </c>
      <c r="M142" s="103"/>
      <c r="N142" s="77">
        <f>+N54/(N54+N11)*100</f>
        <v>6.6781705824226076</v>
      </c>
      <c r="O142" s="77">
        <f>+O54/(O54+O11)*100</f>
        <v>7.9100702043600606</v>
      </c>
      <c r="P142" s="77">
        <f>+P54/(P54+P11)*100</f>
        <v>5.3494788473329242</v>
      </c>
      <c r="Q142" s="103"/>
      <c r="R142" s="77">
        <f>+R54/(R54+R11)*100</f>
        <v>5.4766056378959611</v>
      </c>
      <c r="S142" s="77">
        <f>+S54/(S54+S11)*100</f>
        <v>6.4951877075477</v>
      </c>
      <c r="T142" s="77">
        <f>+T54/(T54+T11)*100</f>
        <v>4.3892327104488373</v>
      </c>
      <c r="U142" s="103"/>
      <c r="V142" s="77">
        <f>+V54/(V54+V11)*100</f>
        <v>3.9040130230665251</v>
      </c>
      <c r="W142" s="77">
        <f>+W54/(W54+W11)*100</f>
        <v>4.6545783200587474</v>
      </c>
      <c r="X142" s="77">
        <f>+X54/(X54+X11)*100</f>
        <v>3.1082497379847283</v>
      </c>
      <c r="Y142" s="103"/>
      <c r="Z142" s="77">
        <f>+Z54/(Z54+Z11)*100</f>
        <v>1.1028686721582548</v>
      </c>
      <c r="AA142" s="77">
        <f>+AA54/(AA54+AA11)*100</f>
        <v>1.3011152416356877</v>
      </c>
      <c r="AB142" s="77">
        <f>+AB54/(AB54+AB11)*100</f>
        <v>0.89305230288836845</v>
      </c>
    </row>
    <row r="143" spans="1:32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</row>
    <row r="144" spans="1:32" x14ac:dyDescent="0.25">
      <c r="A144" s="62" t="s">
        <v>83</v>
      </c>
      <c r="B144" s="77">
        <f>+B56/(B56+B13)*100</f>
        <v>5.6676792476384668</v>
      </c>
      <c r="C144" s="77">
        <f>+C56/(C56+C13)*100</f>
        <v>6.5018240778273197</v>
      </c>
      <c r="D144" s="77">
        <f>+D56/(D56+D13)*100</f>
        <v>4.7879616963064295</v>
      </c>
      <c r="E144" s="103"/>
      <c r="F144" s="77">
        <f>+F56/(F56+F13)*100</f>
        <v>0.61248527679623088</v>
      </c>
      <c r="G144" s="77">
        <f>+G56/(G56+G13)*100</f>
        <v>0.70028011204481799</v>
      </c>
      <c r="H144" s="77">
        <f>+H56/(H56+H13)*100</f>
        <v>0.52306229196386111</v>
      </c>
      <c r="I144" s="104"/>
      <c r="J144" s="77">
        <f>+J56/(J56+J13)*100</f>
        <v>12.725060827250608</v>
      </c>
      <c r="K144" s="77">
        <f>+K56/(K56+K13)*100</f>
        <v>13.985680190930788</v>
      </c>
      <c r="L144" s="77">
        <f>+L56/(L56+L13)*100</f>
        <v>11.41439205955335</v>
      </c>
      <c r="M144" s="104"/>
      <c r="N144" s="77">
        <f>+N56/(N56+N13)*100</f>
        <v>7.1946169772256736</v>
      </c>
      <c r="O144" s="77">
        <f>+O56/(O56+O13)*100</f>
        <v>8.37092731829574</v>
      </c>
      <c r="P144" s="77">
        <f>+P56/(P56+P13)*100</f>
        <v>5.9390048154093105</v>
      </c>
      <c r="Q144" s="104"/>
      <c r="R144" s="77">
        <f>+R56/(R56+R13)*100</f>
        <v>7.3189134808853114</v>
      </c>
      <c r="S144" s="77">
        <f>+S56/(S56+S13)*100</f>
        <v>8.6299366162847395</v>
      </c>
      <c r="T144" s="77">
        <f>+T56/(T56+T13)*100</f>
        <v>5.9220779220779223</v>
      </c>
      <c r="U144" s="104"/>
      <c r="V144" s="77">
        <f>+V56/(V56+V13)*100</f>
        <v>4.9900695134061568</v>
      </c>
      <c r="W144" s="77">
        <f>+W56/(W56+W13)*100</f>
        <v>5.7581573896353166</v>
      </c>
      <c r="X144" s="77">
        <f>+X56/(X56+X13)*100</f>
        <v>4.1666666666666661</v>
      </c>
      <c r="Y144" s="103"/>
      <c r="Z144" s="77">
        <f>+Z56/(Z56+Z13)*100</f>
        <v>1.1292016806722689</v>
      </c>
      <c r="AA144" s="77">
        <f>+AA56/(AA56+AA13)*100</f>
        <v>1.524390243902439</v>
      </c>
      <c r="AB144" s="77">
        <f>+AB56/(AB56+AB13)*100</f>
        <v>0.70652173913043481</v>
      </c>
    </row>
    <row r="145" spans="1:28" x14ac:dyDescent="0.25">
      <c r="A145" s="62" t="s">
        <v>84</v>
      </c>
      <c r="B145" s="77">
        <f t="shared" ref="B145:D160" si="14">+B57/(B57+B14)*100</f>
        <v>4.6512770137524555</v>
      </c>
      <c r="C145" s="77">
        <f t="shared" si="14"/>
        <v>5.4014880664798532</v>
      </c>
      <c r="D145" s="77">
        <f t="shared" si="14"/>
        <v>3.8757366896413945</v>
      </c>
      <c r="E145" s="103"/>
      <c r="F145" s="77">
        <f t="shared" ref="F145:H160" si="15">+F57/(F57+F14)*100</f>
        <v>1.0702524698133919</v>
      </c>
      <c r="G145" s="77">
        <f t="shared" si="15"/>
        <v>1.2616566099835436</v>
      </c>
      <c r="H145" s="77">
        <f t="shared" si="15"/>
        <v>0.87863811092806154</v>
      </c>
      <c r="I145" s="104"/>
      <c r="J145" s="77">
        <f t="shared" ref="J145:L160" si="16">+J57/(J57+J14)*100</f>
        <v>9.6691386195094129</v>
      </c>
      <c r="K145" s="77">
        <f t="shared" si="16"/>
        <v>11.704545454545455</v>
      </c>
      <c r="L145" s="77">
        <f t="shared" si="16"/>
        <v>7.6174112256586488</v>
      </c>
      <c r="M145" s="104"/>
      <c r="N145" s="77">
        <f t="shared" ref="N145:P160" si="17">+N57/(N57+N14)*100</f>
        <v>5.5674518201284791</v>
      </c>
      <c r="O145" s="77">
        <f t="shared" si="17"/>
        <v>6.6745422327229766</v>
      </c>
      <c r="P145" s="77">
        <f t="shared" si="17"/>
        <v>4.3781725888324869</v>
      </c>
      <c r="Q145" s="104"/>
      <c r="R145" s="77">
        <f t="shared" ref="R145:T160" si="18">+R57/(R57+R14)*100</f>
        <v>5.7247259439707676</v>
      </c>
      <c r="S145" s="77">
        <f t="shared" si="18"/>
        <v>6.4437689969604861</v>
      </c>
      <c r="T145" s="77">
        <f t="shared" si="18"/>
        <v>5.0030506406345339</v>
      </c>
      <c r="U145" s="104"/>
      <c r="V145" s="77">
        <f t="shared" ref="V145:X160" si="19">+V57/(V57+V14)*100</f>
        <v>4.498372299496892</v>
      </c>
      <c r="W145" s="77">
        <f t="shared" si="19"/>
        <v>4.8137535816618913</v>
      </c>
      <c r="X145" s="77">
        <f t="shared" si="19"/>
        <v>4.1615667074663403</v>
      </c>
      <c r="Y145" s="103"/>
      <c r="Z145" s="77">
        <f t="shared" ref="Z145:AB160" si="20">+Z57/(Z57+Z14)*100</f>
        <v>1.4338010982306284</v>
      </c>
      <c r="AA145" s="77">
        <f t="shared" si="20"/>
        <v>1.6042780748663104</v>
      </c>
      <c r="AB145" s="77">
        <f t="shared" si="20"/>
        <v>1.2539184952978055</v>
      </c>
    </row>
    <row r="146" spans="1:28" x14ac:dyDescent="0.25">
      <c r="A146" s="62" t="s">
        <v>85</v>
      </c>
      <c r="B146" s="77">
        <f t="shared" si="14"/>
        <v>7.3436885568226504</v>
      </c>
      <c r="C146" s="77">
        <f t="shared" si="14"/>
        <v>8.3444085817353333</v>
      </c>
      <c r="D146" s="77">
        <f t="shared" si="14"/>
        <v>6.2691131498470938</v>
      </c>
      <c r="E146" s="103"/>
      <c r="F146" s="77">
        <f t="shared" si="15"/>
        <v>0.77852348993288589</v>
      </c>
      <c r="G146" s="77">
        <f t="shared" si="15"/>
        <v>0.76142131979695438</v>
      </c>
      <c r="H146" s="77">
        <f t="shared" si="15"/>
        <v>0.79772079772079774</v>
      </c>
      <c r="I146" s="104"/>
      <c r="J146" s="77">
        <f t="shared" si="16"/>
        <v>14.374661613427179</v>
      </c>
      <c r="K146" s="77">
        <f t="shared" si="16"/>
        <v>14.776808619805029</v>
      </c>
      <c r="L146" s="77">
        <f t="shared" si="16"/>
        <v>13.925501432664756</v>
      </c>
      <c r="M146" s="104"/>
      <c r="N146" s="77">
        <f t="shared" si="17"/>
        <v>10.380205190102595</v>
      </c>
      <c r="O146" s="77">
        <f t="shared" si="17"/>
        <v>12.272460364063416</v>
      </c>
      <c r="P146" s="77">
        <f t="shared" si="17"/>
        <v>8.3798882681564244</v>
      </c>
      <c r="Q146" s="104"/>
      <c r="R146" s="77">
        <f t="shared" si="18"/>
        <v>8.7361152806964881</v>
      </c>
      <c r="S146" s="77">
        <f t="shared" si="18"/>
        <v>11.325160537069468</v>
      </c>
      <c r="T146" s="77">
        <f t="shared" si="18"/>
        <v>5.9950556242274411</v>
      </c>
      <c r="U146" s="104"/>
      <c r="V146" s="77">
        <f t="shared" si="19"/>
        <v>7.951732673267327</v>
      </c>
      <c r="W146" s="77">
        <f t="shared" si="19"/>
        <v>8.9253187613843341</v>
      </c>
      <c r="X146" s="77">
        <f t="shared" si="19"/>
        <v>6.9400630914826493</v>
      </c>
      <c r="Y146" s="103"/>
      <c r="Z146" s="77">
        <f t="shared" si="20"/>
        <v>1.3779527559055118</v>
      </c>
      <c r="AA146" s="77">
        <f t="shared" si="20"/>
        <v>1.6752577319587629</v>
      </c>
      <c r="AB146" s="77">
        <f t="shared" si="20"/>
        <v>1.0695187165775399</v>
      </c>
    </row>
    <row r="147" spans="1:28" x14ac:dyDescent="0.25">
      <c r="A147" s="62" t="s">
        <v>86</v>
      </c>
      <c r="B147" s="77">
        <f t="shared" si="14"/>
        <v>4.7784535186794086</v>
      </c>
      <c r="C147" s="77">
        <f t="shared" si="14"/>
        <v>5.3638959635718146</v>
      </c>
      <c r="D147" s="77">
        <f t="shared" si="14"/>
        <v>4.1649818034775574</v>
      </c>
      <c r="E147" s="103"/>
      <c r="F147" s="77">
        <f t="shared" si="15"/>
        <v>0.99756151629350476</v>
      </c>
      <c r="G147" s="77">
        <f t="shared" si="15"/>
        <v>0.99696575639358476</v>
      </c>
      <c r="H147" s="77">
        <f t="shared" si="15"/>
        <v>0.99818511796733211</v>
      </c>
      <c r="I147" s="104"/>
      <c r="J147" s="77">
        <f t="shared" si="16"/>
        <v>10.434204696499778</v>
      </c>
      <c r="K147" s="77">
        <f t="shared" si="16"/>
        <v>11.818578281726994</v>
      </c>
      <c r="L147" s="77">
        <f t="shared" si="16"/>
        <v>9.0049527239981995</v>
      </c>
      <c r="M147" s="104"/>
      <c r="N147" s="77">
        <f t="shared" si="17"/>
        <v>5.9303187546330616</v>
      </c>
      <c r="O147" s="77">
        <f t="shared" si="17"/>
        <v>6.7705796395518751</v>
      </c>
      <c r="P147" s="77">
        <f t="shared" si="17"/>
        <v>5.0651955867602805</v>
      </c>
      <c r="Q147" s="104"/>
      <c r="R147" s="77">
        <f t="shared" si="18"/>
        <v>5.4008234439331559</v>
      </c>
      <c r="S147" s="77">
        <f t="shared" si="18"/>
        <v>5.640535372848948</v>
      </c>
      <c r="T147" s="77">
        <f t="shared" si="18"/>
        <v>5.1546391752577314</v>
      </c>
      <c r="U147" s="104"/>
      <c r="V147" s="77">
        <f t="shared" si="19"/>
        <v>4.5977011494252871</v>
      </c>
      <c r="W147" s="77">
        <f t="shared" si="19"/>
        <v>5.4637281910009179</v>
      </c>
      <c r="X147" s="77">
        <f t="shared" si="19"/>
        <v>3.6106750392464679</v>
      </c>
      <c r="Y147" s="103"/>
      <c r="Z147" s="77">
        <f t="shared" si="20"/>
        <v>1.066468253968254</v>
      </c>
      <c r="AA147" s="77">
        <f t="shared" si="20"/>
        <v>1.2291052114060963</v>
      </c>
      <c r="AB147" s="77">
        <f t="shared" si="20"/>
        <v>0.90090090090090091</v>
      </c>
    </row>
    <row r="148" spans="1:28" x14ac:dyDescent="0.25">
      <c r="A148" s="62" t="s">
        <v>87</v>
      </c>
      <c r="B148" s="77">
        <f t="shared" si="14"/>
        <v>2.3660860992441668</v>
      </c>
      <c r="C148" s="77">
        <f t="shared" si="14"/>
        <v>3.0634573304157549</v>
      </c>
      <c r="D148" s="77">
        <f t="shared" si="14"/>
        <v>1.5933494977485281</v>
      </c>
      <c r="E148" s="103"/>
      <c r="F148" s="77">
        <f t="shared" si="15"/>
        <v>0.28708133971291866</v>
      </c>
      <c r="G148" s="77">
        <f t="shared" si="15"/>
        <v>0.54844606946983543</v>
      </c>
      <c r="H148" s="77">
        <f t="shared" si="15"/>
        <v>0</v>
      </c>
      <c r="I148" s="104"/>
      <c r="J148" s="77">
        <f t="shared" si="16"/>
        <v>6.9852941176470589</v>
      </c>
      <c r="K148" s="77">
        <f t="shared" si="16"/>
        <v>8.5343228200371062</v>
      </c>
      <c r="L148" s="77">
        <f t="shared" si="16"/>
        <v>5.4644808743169397</v>
      </c>
      <c r="M148" s="104"/>
      <c r="N148" s="77">
        <f t="shared" si="17"/>
        <v>2.6014568158168574</v>
      </c>
      <c r="O148" s="77">
        <f t="shared" si="17"/>
        <v>3.7181996086105675</v>
      </c>
      <c r="P148" s="77">
        <f t="shared" si="17"/>
        <v>1.3333333333333335</v>
      </c>
      <c r="Q148" s="104"/>
      <c r="R148" s="77">
        <f t="shared" si="18"/>
        <v>2.6096033402922756</v>
      </c>
      <c r="S148" s="77">
        <f t="shared" si="18"/>
        <v>3.4682080924855487</v>
      </c>
      <c r="T148" s="77">
        <f t="shared" si="18"/>
        <v>1.5945330296127564</v>
      </c>
      <c r="U148" s="104"/>
      <c r="V148" s="77">
        <f t="shared" si="19"/>
        <v>1.3207547169811322</v>
      </c>
      <c r="W148" s="77">
        <f t="shared" si="19"/>
        <v>2.1164021164021163</v>
      </c>
      <c r="X148" s="77">
        <f t="shared" si="19"/>
        <v>0.40567951318458417</v>
      </c>
      <c r="Y148" s="103"/>
      <c r="Z148" s="77">
        <f t="shared" si="20"/>
        <v>0.10266940451745381</v>
      </c>
      <c r="AA148" s="77">
        <f t="shared" si="20"/>
        <v>0</v>
      </c>
      <c r="AB148" s="77">
        <f t="shared" si="20"/>
        <v>0.21834061135371177</v>
      </c>
    </row>
    <row r="149" spans="1:28" x14ac:dyDescent="0.25">
      <c r="A149" s="62" t="s">
        <v>88</v>
      </c>
      <c r="B149" s="77">
        <f t="shared" si="14"/>
        <v>2.6939217544334642</v>
      </c>
      <c r="C149" s="77">
        <f t="shared" si="14"/>
        <v>3.3583563808771233</v>
      </c>
      <c r="D149" s="77">
        <f t="shared" si="14"/>
        <v>1.9913661049993037</v>
      </c>
      <c r="E149" s="103"/>
      <c r="F149" s="77">
        <f t="shared" si="15"/>
        <v>1.3910355486862442</v>
      </c>
      <c r="G149" s="77">
        <f t="shared" si="15"/>
        <v>1.5429831006612784</v>
      </c>
      <c r="H149" s="77">
        <f t="shared" si="15"/>
        <v>1.2224938875305624</v>
      </c>
      <c r="I149" s="104"/>
      <c r="J149" s="77">
        <f t="shared" si="16"/>
        <v>7.3833205814843152</v>
      </c>
      <c r="K149" s="77">
        <f t="shared" si="16"/>
        <v>9.2214663643235077</v>
      </c>
      <c r="L149" s="77">
        <f t="shared" si="16"/>
        <v>5.4996127033307518</v>
      </c>
      <c r="M149" s="104"/>
      <c r="N149" s="77">
        <f t="shared" si="17"/>
        <v>3.0534351145038165</v>
      </c>
      <c r="O149" s="77">
        <f t="shared" si="17"/>
        <v>3.9016115351993217</v>
      </c>
      <c r="P149" s="77">
        <f t="shared" si="17"/>
        <v>2.2052586938083119</v>
      </c>
      <c r="Q149" s="104"/>
      <c r="R149" s="77">
        <f t="shared" si="18"/>
        <v>2.5357873210633946</v>
      </c>
      <c r="S149" s="77">
        <f t="shared" si="18"/>
        <v>3.188180404354588</v>
      </c>
      <c r="T149" s="77">
        <f t="shared" si="18"/>
        <v>1.81190681622088</v>
      </c>
      <c r="U149" s="104"/>
      <c r="V149" s="77">
        <f t="shared" si="19"/>
        <v>1.1068539804171988</v>
      </c>
      <c r="W149" s="77">
        <f t="shared" si="19"/>
        <v>1.521555367709214</v>
      </c>
      <c r="X149" s="77">
        <f t="shared" si="19"/>
        <v>0.68610634648370494</v>
      </c>
      <c r="Y149" s="103"/>
      <c r="Z149" s="77">
        <f t="shared" si="20"/>
        <v>0.37190082644628097</v>
      </c>
      <c r="AA149" s="77">
        <f t="shared" si="20"/>
        <v>0.55511498810467885</v>
      </c>
      <c r="AB149" s="77">
        <f t="shared" si="20"/>
        <v>0.17256255392579811</v>
      </c>
    </row>
    <row r="150" spans="1:28" x14ac:dyDescent="0.25">
      <c r="A150" s="62" t="s">
        <v>89</v>
      </c>
      <c r="B150" s="77">
        <f t="shared" si="14"/>
        <v>2.0889853499728703</v>
      </c>
      <c r="C150" s="77">
        <f t="shared" si="14"/>
        <v>2.4828314844162707</v>
      </c>
      <c r="D150" s="77">
        <f t="shared" si="14"/>
        <v>1.6731734523145567</v>
      </c>
      <c r="E150" s="103"/>
      <c r="F150" s="77">
        <f t="shared" si="15"/>
        <v>0.44247787610619471</v>
      </c>
      <c r="G150" s="77">
        <f t="shared" si="15"/>
        <v>0.29940119760479045</v>
      </c>
      <c r="H150" s="77">
        <f t="shared" si="15"/>
        <v>0.58139534883720934</v>
      </c>
      <c r="I150" s="104"/>
      <c r="J150" s="77">
        <f t="shared" si="16"/>
        <v>5.8084772370486659</v>
      </c>
      <c r="K150" s="77">
        <f t="shared" si="16"/>
        <v>8.064516129032258</v>
      </c>
      <c r="L150" s="77">
        <f t="shared" si="16"/>
        <v>3.669724770642202</v>
      </c>
      <c r="M150" s="104"/>
      <c r="N150" s="77">
        <f t="shared" si="17"/>
        <v>3.5026269702276709</v>
      </c>
      <c r="O150" s="77">
        <f t="shared" si="17"/>
        <v>3.6544850498338874</v>
      </c>
      <c r="P150" s="77">
        <f t="shared" si="17"/>
        <v>3.3333333333333335</v>
      </c>
      <c r="Q150" s="104"/>
      <c r="R150" s="77">
        <f t="shared" si="18"/>
        <v>1.4084507042253522</v>
      </c>
      <c r="S150" s="77">
        <f t="shared" si="18"/>
        <v>1.5015015015015014</v>
      </c>
      <c r="T150" s="77">
        <f t="shared" si="18"/>
        <v>1.3071895424836601</v>
      </c>
      <c r="U150" s="104"/>
      <c r="V150" s="77">
        <f t="shared" si="19"/>
        <v>1.1904761904761905</v>
      </c>
      <c r="W150" s="77">
        <f t="shared" si="19"/>
        <v>1.3651877133105803</v>
      </c>
      <c r="X150" s="77">
        <f t="shared" si="19"/>
        <v>1.0169491525423728</v>
      </c>
      <c r="Y150" s="103"/>
      <c r="Z150" s="77">
        <f t="shared" si="20"/>
        <v>0.17452006980802792</v>
      </c>
      <c r="AA150" s="77">
        <f t="shared" si="20"/>
        <v>0.3105590062111801</v>
      </c>
      <c r="AB150" s="77">
        <f t="shared" si="20"/>
        <v>0</v>
      </c>
    </row>
    <row r="151" spans="1:28" x14ac:dyDescent="0.25">
      <c r="A151" s="62" t="s">
        <v>90</v>
      </c>
      <c r="B151" s="77">
        <f t="shared" si="14"/>
        <v>4.5605903194011557</v>
      </c>
      <c r="C151" s="77">
        <f t="shared" si="14"/>
        <v>5.2441788584380795</v>
      </c>
      <c r="D151" s="77">
        <f t="shared" si="14"/>
        <v>3.8285430573178134</v>
      </c>
      <c r="E151" s="103"/>
      <c r="F151" s="77">
        <f t="shared" si="15"/>
        <v>0.57741984500835741</v>
      </c>
      <c r="G151" s="77">
        <f t="shared" si="15"/>
        <v>0.73185011709601877</v>
      </c>
      <c r="H151" s="77">
        <f t="shared" si="15"/>
        <v>0.41074249605055296</v>
      </c>
      <c r="I151" s="104"/>
      <c r="J151" s="77">
        <f t="shared" si="16"/>
        <v>10.144482016600062</v>
      </c>
      <c r="K151" s="77">
        <f t="shared" si="16"/>
        <v>11.310056699492689</v>
      </c>
      <c r="L151" s="77">
        <f t="shared" si="16"/>
        <v>8.9064976228209183</v>
      </c>
      <c r="M151" s="104"/>
      <c r="N151" s="77">
        <f t="shared" si="17"/>
        <v>4.5528987880773011</v>
      </c>
      <c r="O151" s="77">
        <f t="shared" si="17"/>
        <v>5.3935402947632483</v>
      </c>
      <c r="P151" s="77">
        <f t="shared" si="17"/>
        <v>3.6338704148097358</v>
      </c>
      <c r="Q151" s="104"/>
      <c r="R151" s="77">
        <f t="shared" si="18"/>
        <v>6.0219567323216019</v>
      </c>
      <c r="S151" s="77">
        <f t="shared" si="18"/>
        <v>7.084639498432602</v>
      </c>
      <c r="T151" s="77">
        <f t="shared" si="18"/>
        <v>4.8934753661784285</v>
      </c>
      <c r="U151" s="104"/>
      <c r="V151" s="77">
        <f t="shared" si="19"/>
        <v>4.4600191143676335</v>
      </c>
      <c r="W151" s="77">
        <f t="shared" si="19"/>
        <v>5.0758279170535436</v>
      </c>
      <c r="X151" s="77">
        <f t="shared" si="19"/>
        <v>3.807023301608139</v>
      </c>
      <c r="Y151" s="103"/>
      <c r="Z151" s="77">
        <f t="shared" si="20"/>
        <v>1.4130064691862445</v>
      </c>
      <c r="AA151" s="77">
        <f t="shared" si="20"/>
        <v>1.71334431630972</v>
      </c>
      <c r="AB151" s="77">
        <f t="shared" si="20"/>
        <v>1.0919337794998238</v>
      </c>
    </row>
    <row r="152" spans="1:28" x14ac:dyDescent="0.25">
      <c r="A152" s="62" t="s">
        <v>91</v>
      </c>
      <c r="B152" s="77">
        <f t="shared" si="14"/>
        <v>3.6158065599462663</v>
      </c>
      <c r="C152" s="77">
        <f t="shared" si="14"/>
        <v>4.1376306620209062</v>
      </c>
      <c r="D152" s="77">
        <f t="shared" si="14"/>
        <v>3.0638101819857178</v>
      </c>
      <c r="E152" s="103"/>
      <c r="F152" s="77">
        <f t="shared" si="15"/>
        <v>0.32446463335496434</v>
      </c>
      <c r="G152" s="77">
        <f t="shared" si="15"/>
        <v>0.26007802340702213</v>
      </c>
      <c r="H152" s="77">
        <f t="shared" si="15"/>
        <v>0.38860103626943004</v>
      </c>
      <c r="I152" s="104"/>
      <c r="J152" s="77">
        <f t="shared" si="16"/>
        <v>9.4202898550724647</v>
      </c>
      <c r="K152" s="77">
        <f t="shared" si="16"/>
        <v>10.747374922791847</v>
      </c>
      <c r="L152" s="77">
        <f t="shared" si="16"/>
        <v>8.0385852090032159</v>
      </c>
      <c r="M152" s="104"/>
      <c r="N152" s="77">
        <f t="shared" si="17"/>
        <v>4.9226441631504922</v>
      </c>
      <c r="O152" s="77">
        <f t="shared" si="17"/>
        <v>4.800540906017579</v>
      </c>
      <c r="P152" s="77">
        <f t="shared" si="17"/>
        <v>5.0549450549450547</v>
      </c>
      <c r="Q152" s="104"/>
      <c r="R152" s="77">
        <f t="shared" si="18"/>
        <v>3.8266169996613613</v>
      </c>
      <c r="S152" s="77">
        <f t="shared" si="18"/>
        <v>4.7711154094132819</v>
      </c>
      <c r="T152" s="77">
        <f t="shared" si="18"/>
        <v>2.7817403708987163</v>
      </c>
      <c r="U152" s="104"/>
      <c r="V152" s="77">
        <f t="shared" si="19"/>
        <v>2.4568393094289509</v>
      </c>
      <c r="W152" s="77">
        <f t="shared" si="19"/>
        <v>3.2755298651252409</v>
      </c>
      <c r="X152" s="77">
        <f t="shared" si="19"/>
        <v>1.5807560137457044</v>
      </c>
      <c r="Y152" s="103"/>
      <c r="Z152" s="77">
        <f t="shared" si="20"/>
        <v>0.35701535166012138</v>
      </c>
      <c r="AA152" s="77">
        <f t="shared" si="20"/>
        <v>0.41666666666666669</v>
      </c>
      <c r="AB152" s="77">
        <f t="shared" si="20"/>
        <v>0.29390154298310062</v>
      </c>
    </row>
    <row r="153" spans="1:28" x14ac:dyDescent="0.25">
      <c r="A153" s="62" t="s">
        <v>92</v>
      </c>
      <c r="B153" s="77">
        <f t="shared" si="14"/>
        <v>5.1699958306485234</v>
      </c>
      <c r="C153" s="77">
        <f t="shared" si="14"/>
        <v>6.1082662765179219</v>
      </c>
      <c r="D153" s="77">
        <f t="shared" si="14"/>
        <v>4.1610949421851648</v>
      </c>
      <c r="E153" s="103"/>
      <c r="F153" s="77">
        <f t="shared" si="15"/>
        <v>1.2784998934583423</v>
      </c>
      <c r="G153" s="77">
        <f t="shared" si="15"/>
        <v>1.6488046166529264</v>
      </c>
      <c r="H153" s="77">
        <f t="shared" si="15"/>
        <v>0.88222320247022501</v>
      </c>
      <c r="I153" s="104"/>
      <c r="J153" s="77">
        <f t="shared" si="16"/>
        <v>12.27893890675241</v>
      </c>
      <c r="K153" s="77">
        <f t="shared" si="16"/>
        <v>13.822725497852401</v>
      </c>
      <c r="L153" s="77">
        <f t="shared" si="16"/>
        <v>10.641821946169772</v>
      </c>
      <c r="M153" s="104"/>
      <c r="N153" s="77">
        <f t="shared" si="17"/>
        <v>6.7595818815331015</v>
      </c>
      <c r="O153" s="77">
        <f t="shared" si="17"/>
        <v>8.5274725274725274</v>
      </c>
      <c r="P153" s="77">
        <f t="shared" si="17"/>
        <v>4.7783251231527091</v>
      </c>
      <c r="Q153" s="104"/>
      <c r="R153" s="77">
        <f t="shared" si="18"/>
        <v>5.2286049237983585</v>
      </c>
      <c r="S153" s="77">
        <f t="shared" si="18"/>
        <v>5.8076225045372052</v>
      </c>
      <c r="T153" s="77">
        <f t="shared" si="18"/>
        <v>4.6094129063561375</v>
      </c>
      <c r="U153" s="104"/>
      <c r="V153" s="77">
        <f t="shared" si="19"/>
        <v>3.3333333333333335</v>
      </c>
      <c r="W153" s="77">
        <f t="shared" si="19"/>
        <v>4.2380952380952381</v>
      </c>
      <c r="X153" s="77">
        <f t="shared" si="19"/>
        <v>2.3737373737373737</v>
      </c>
      <c r="Y153" s="103"/>
      <c r="Z153" s="77">
        <f t="shared" si="20"/>
        <v>1.0580708661417324</v>
      </c>
      <c r="AA153" s="77">
        <f t="shared" si="20"/>
        <v>1.4258555133079849</v>
      </c>
      <c r="AB153" s="77">
        <f t="shared" si="20"/>
        <v>0.66326530612244894</v>
      </c>
    </row>
    <row r="154" spans="1:28" x14ac:dyDescent="0.25">
      <c r="A154" s="62" t="s">
        <v>93</v>
      </c>
      <c r="B154" s="77">
        <f t="shared" si="14"/>
        <v>6.275685882483617</v>
      </c>
      <c r="C154" s="77">
        <f t="shared" si="14"/>
        <v>7.716769132923468</v>
      </c>
      <c r="D154" s="77">
        <f t="shared" si="14"/>
        <v>4.6896873541763879</v>
      </c>
      <c r="E154" s="103"/>
      <c r="F154" s="77">
        <f t="shared" si="15"/>
        <v>0.32743942370661427</v>
      </c>
      <c r="G154" s="77">
        <f t="shared" si="15"/>
        <v>0.49079754601226999</v>
      </c>
      <c r="H154" s="77">
        <f t="shared" si="15"/>
        <v>0.1404494382022472</v>
      </c>
      <c r="I154" s="104"/>
      <c r="J154" s="77">
        <f t="shared" si="16"/>
        <v>12.048192771084338</v>
      </c>
      <c r="K154" s="77">
        <f t="shared" si="16"/>
        <v>14.906832298136646</v>
      </c>
      <c r="L154" s="77">
        <f t="shared" si="16"/>
        <v>9.0673575129533681</v>
      </c>
      <c r="M154" s="104"/>
      <c r="N154" s="77">
        <f t="shared" si="17"/>
        <v>9.4875346260387801</v>
      </c>
      <c r="O154" s="77">
        <f t="shared" si="17"/>
        <v>11.558441558441558</v>
      </c>
      <c r="P154" s="77">
        <f t="shared" si="17"/>
        <v>7.1216617210682491</v>
      </c>
      <c r="Q154" s="104"/>
      <c r="R154" s="77">
        <f t="shared" si="18"/>
        <v>7.8018575851393184</v>
      </c>
      <c r="S154" s="77">
        <f t="shared" si="18"/>
        <v>9.7031963470319624</v>
      </c>
      <c r="T154" s="77">
        <f t="shared" si="18"/>
        <v>5.5480378890392421</v>
      </c>
      <c r="U154" s="104"/>
      <c r="V154" s="77">
        <f t="shared" si="19"/>
        <v>5.301524188204108</v>
      </c>
      <c r="W154" s="77">
        <f t="shared" si="19"/>
        <v>6.6844919786096257</v>
      </c>
      <c r="X154" s="77">
        <f t="shared" si="19"/>
        <v>3.9421813403416559</v>
      </c>
      <c r="Y154" s="103"/>
      <c r="Z154" s="77">
        <f t="shared" si="20"/>
        <v>2.0285499624342602</v>
      </c>
      <c r="AA154" s="77">
        <f t="shared" si="20"/>
        <v>2.275960170697013</v>
      </c>
      <c r="AB154" s="77">
        <f t="shared" si="20"/>
        <v>1.7515923566878981</v>
      </c>
    </row>
    <row r="155" spans="1:28" x14ac:dyDescent="0.25">
      <c r="A155" s="99" t="s">
        <v>94</v>
      </c>
      <c r="B155" s="77">
        <f t="shared" si="14"/>
        <v>3.2983935285405037</v>
      </c>
      <c r="C155" s="77">
        <f t="shared" si="14"/>
        <v>3.8900214887872613</v>
      </c>
      <c r="D155" s="77">
        <f t="shared" si="14"/>
        <v>2.6652514888849579</v>
      </c>
      <c r="E155" s="103"/>
      <c r="F155" s="77">
        <f t="shared" si="15"/>
        <v>0.12519561815336464</v>
      </c>
      <c r="G155" s="77">
        <f t="shared" si="15"/>
        <v>9.1827364554637275E-2</v>
      </c>
      <c r="H155" s="77">
        <f t="shared" si="15"/>
        <v>0.16010246557796989</v>
      </c>
      <c r="I155" s="104"/>
      <c r="J155" s="77">
        <f t="shared" si="16"/>
        <v>8.5584829669407618</v>
      </c>
      <c r="K155" s="77">
        <f t="shared" si="16"/>
        <v>9.9016185337987928</v>
      </c>
      <c r="L155" s="77">
        <f t="shared" si="16"/>
        <v>7.0512820512820511</v>
      </c>
      <c r="M155" s="104"/>
      <c r="N155" s="77">
        <f t="shared" si="17"/>
        <v>3.4796573875802999</v>
      </c>
      <c r="O155" s="77">
        <f t="shared" si="17"/>
        <v>4.0189125295508275</v>
      </c>
      <c r="P155" s="77">
        <f t="shared" si="17"/>
        <v>2.8755202421490731</v>
      </c>
      <c r="Q155" s="104"/>
      <c r="R155" s="77">
        <f t="shared" si="18"/>
        <v>4.7102083698126425</v>
      </c>
      <c r="S155" s="77">
        <f t="shared" si="18"/>
        <v>5.5479918311776721</v>
      </c>
      <c r="T155" s="77">
        <f t="shared" si="18"/>
        <v>3.8225748287053731</v>
      </c>
      <c r="U155" s="104"/>
      <c r="V155" s="77">
        <f t="shared" si="19"/>
        <v>2.2016424951948279</v>
      </c>
      <c r="W155" s="77">
        <f t="shared" si="19"/>
        <v>2.6924404556437693</v>
      </c>
      <c r="X155" s="77">
        <f t="shared" si="19"/>
        <v>1.6985138004246285</v>
      </c>
      <c r="Y155" s="103"/>
      <c r="Z155" s="77">
        <f t="shared" si="20"/>
        <v>0.87397308162908593</v>
      </c>
      <c r="AA155" s="77">
        <f t="shared" si="20"/>
        <v>1.0562180579216354</v>
      </c>
      <c r="AB155" s="77">
        <f t="shared" si="20"/>
        <v>0.68198133524766691</v>
      </c>
    </row>
    <row r="156" spans="1:28" x14ac:dyDescent="0.25">
      <c r="A156" s="62" t="s">
        <v>95</v>
      </c>
      <c r="B156" s="77">
        <f t="shared" si="14"/>
        <v>6.6831152113280421</v>
      </c>
      <c r="C156" s="77">
        <f t="shared" si="14"/>
        <v>7.3404255319148932</v>
      </c>
      <c r="D156" s="77">
        <f t="shared" si="14"/>
        <v>6.0147122457810474</v>
      </c>
      <c r="E156" s="103"/>
      <c r="F156" s="77">
        <f t="shared" si="15"/>
        <v>1.2859767299448868</v>
      </c>
      <c r="G156" s="77">
        <f t="shared" si="15"/>
        <v>1.440576230492197</v>
      </c>
      <c r="H156" s="77">
        <f t="shared" si="15"/>
        <v>1.125</v>
      </c>
      <c r="I156" s="104"/>
      <c r="J156" s="77">
        <f t="shared" si="16"/>
        <v>11.428571428571429</v>
      </c>
      <c r="K156" s="77">
        <f t="shared" si="16"/>
        <v>13.106796116504855</v>
      </c>
      <c r="L156" s="77">
        <f t="shared" si="16"/>
        <v>9.669211195928753</v>
      </c>
      <c r="M156" s="104"/>
      <c r="N156" s="77">
        <f t="shared" si="17"/>
        <v>11.259541984732824</v>
      </c>
      <c r="O156" s="77">
        <f t="shared" si="17"/>
        <v>12.362301101591187</v>
      </c>
      <c r="P156" s="77">
        <f t="shared" si="17"/>
        <v>10.066225165562914</v>
      </c>
      <c r="Q156" s="104"/>
      <c r="R156" s="77">
        <f t="shared" si="18"/>
        <v>6.8438538205980057</v>
      </c>
      <c r="S156" s="77">
        <f t="shared" si="18"/>
        <v>7.651006711409396</v>
      </c>
      <c r="T156" s="77">
        <f t="shared" si="18"/>
        <v>6.0526315789473681</v>
      </c>
      <c r="U156" s="104"/>
      <c r="V156" s="77">
        <f t="shared" si="19"/>
        <v>5.8629776021080371</v>
      </c>
      <c r="W156" s="77">
        <f t="shared" si="19"/>
        <v>5.6653491436100127</v>
      </c>
      <c r="X156" s="77">
        <f t="shared" si="19"/>
        <v>6.0606060606060606</v>
      </c>
      <c r="Y156" s="103"/>
      <c r="Z156" s="77">
        <f t="shared" si="20"/>
        <v>3.3018867924528301</v>
      </c>
      <c r="AA156" s="77">
        <f t="shared" si="20"/>
        <v>3.32409972299169</v>
      </c>
      <c r="AB156" s="77">
        <f t="shared" si="20"/>
        <v>3.2808398950131235</v>
      </c>
    </row>
    <row r="157" spans="1:28" x14ac:dyDescent="0.25">
      <c r="A157" s="62" t="s">
        <v>96</v>
      </c>
      <c r="B157" s="77">
        <f t="shared" si="14"/>
        <v>3.4877173224466809</v>
      </c>
      <c r="C157" s="77">
        <f t="shared" si="14"/>
        <v>4.1585263745464696</v>
      </c>
      <c r="D157" s="77">
        <f t="shared" si="14"/>
        <v>2.8049992898735976</v>
      </c>
      <c r="E157" s="103"/>
      <c r="F157" s="77">
        <f t="shared" si="15"/>
        <v>0.55456526044761345</v>
      </c>
      <c r="G157" s="77">
        <f t="shared" si="15"/>
        <v>0.82677165354330706</v>
      </c>
      <c r="H157" s="77">
        <f t="shared" si="15"/>
        <v>0.27899561578318055</v>
      </c>
      <c r="I157" s="104"/>
      <c r="J157" s="77">
        <f t="shared" si="16"/>
        <v>7.5587334014300307</v>
      </c>
      <c r="K157" s="77">
        <f t="shared" si="16"/>
        <v>8.7130295763389292</v>
      </c>
      <c r="L157" s="77">
        <f t="shared" si="16"/>
        <v>6.3518595904722099</v>
      </c>
      <c r="M157" s="104"/>
      <c r="N157" s="77">
        <f t="shared" si="17"/>
        <v>4.2998897464167589</v>
      </c>
      <c r="O157" s="77">
        <f t="shared" si="17"/>
        <v>5.4964539007092199</v>
      </c>
      <c r="P157" s="77">
        <f t="shared" si="17"/>
        <v>3.1154014918824044</v>
      </c>
      <c r="Q157" s="104"/>
      <c r="R157" s="77">
        <f t="shared" si="18"/>
        <v>4.1963911036508605</v>
      </c>
      <c r="S157" s="77">
        <f t="shared" si="18"/>
        <v>5.1709758131776482</v>
      </c>
      <c r="T157" s="77">
        <f t="shared" si="18"/>
        <v>3.2094594594594592</v>
      </c>
      <c r="U157" s="104"/>
      <c r="V157" s="77">
        <f t="shared" si="19"/>
        <v>3.2488628979857048</v>
      </c>
      <c r="W157" s="77">
        <f t="shared" si="19"/>
        <v>3.655913978494624</v>
      </c>
      <c r="X157" s="77">
        <f t="shared" si="19"/>
        <v>2.8359511343804535</v>
      </c>
      <c r="Y157" s="103"/>
      <c r="Z157" s="77">
        <f t="shared" si="20"/>
        <v>1.0544815465729349</v>
      </c>
      <c r="AA157" s="77">
        <f t="shared" si="20"/>
        <v>1.0385114668974471</v>
      </c>
      <c r="AB157" s="77">
        <f t="shared" si="20"/>
        <v>1.07095046854083</v>
      </c>
    </row>
    <row r="158" spans="1:28" x14ac:dyDescent="0.25">
      <c r="A158" s="62" t="s">
        <v>97</v>
      </c>
      <c r="B158" s="77">
        <f t="shared" si="14"/>
        <v>6.3456557570049448</v>
      </c>
      <c r="C158" s="77">
        <f t="shared" si="14"/>
        <v>7.8218735579141674</v>
      </c>
      <c r="D158" s="77">
        <f t="shared" si="14"/>
        <v>4.8076923076923084</v>
      </c>
      <c r="E158" s="103"/>
      <c r="F158" s="77">
        <f t="shared" si="15"/>
        <v>1.8493150684931507</v>
      </c>
      <c r="G158" s="77">
        <f t="shared" si="15"/>
        <v>2.1108179419525066</v>
      </c>
      <c r="H158" s="77">
        <f t="shared" si="15"/>
        <v>1.566951566951567</v>
      </c>
      <c r="I158" s="104"/>
      <c r="J158" s="77">
        <f t="shared" si="16"/>
        <v>13.56565028002489</v>
      </c>
      <c r="K158" s="77">
        <f t="shared" si="16"/>
        <v>15.782828282828282</v>
      </c>
      <c r="L158" s="77">
        <f t="shared" si="16"/>
        <v>11.411042944785276</v>
      </c>
      <c r="M158" s="104"/>
      <c r="N158" s="77">
        <f t="shared" si="17"/>
        <v>9.3571428571428577</v>
      </c>
      <c r="O158" s="77">
        <f t="shared" si="17"/>
        <v>12.178619756427606</v>
      </c>
      <c r="P158" s="77">
        <f t="shared" si="17"/>
        <v>6.2027231467473527</v>
      </c>
      <c r="Q158" s="104"/>
      <c r="R158" s="77">
        <f t="shared" si="18"/>
        <v>7.8317621464829585</v>
      </c>
      <c r="S158" s="77">
        <f t="shared" si="18"/>
        <v>9.51048951048951</v>
      </c>
      <c r="T158" s="77">
        <f t="shared" si="18"/>
        <v>6.024096385542169</v>
      </c>
      <c r="U158" s="104"/>
      <c r="V158" s="77">
        <f t="shared" si="19"/>
        <v>3.8145100972326103</v>
      </c>
      <c r="W158" s="77">
        <f t="shared" si="19"/>
        <v>5.4331864904552125</v>
      </c>
      <c r="X158" s="77">
        <f t="shared" si="19"/>
        <v>2.1341463414634148</v>
      </c>
      <c r="Y158" s="103"/>
      <c r="Z158" s="77">
        <f t="shared" si="20"/>
        <v>0.30511060259344014</v>
      </c>
      <c r="AA158" s="77">
        <f t="shared" si="20"/>
        <v>0.46224961479198773</v>
      </c>
      <c r="AB158" s="77">
        <f t="shared" si="20"/>
        <v>0.15105740181268881</v>
      </c>
    </row>
    <row r="159" spans="1:28" x14ac:dyDescent="0.25">
      <c r="A159" s="62" t="s">
        <v>98</v>
      </c>
      <c r="B159" s="77">
        <f t="shared" si="14"/>
        <v>4.3377721074874414</v>
      </c>
      <c r="C159" s="77">
        <f t="shared" si="14"/>
        <v>5.3469324679338595</v>
      </c>
      <c r="D159" s="77">
        <f t="shared" si="14"/>
        <v>3.2619439868204285</v>
      </c>
      <c r="E159" s="103"/>
      <c r="F159" s="77">
        <f t="shared" si="15"/>
        <v>0.60213061602593787</v>
      </c>
      <c r="G159" s="77">
        <f t="shared" si="15"/>
        <v>0.89686098654708524</v>
      </c>
      <c r="H159" s="77">
        <f t="shared" si="15"/>
        <v>0.28735632183908044</v>
      </c>
      <c r="I159" s="104"/>
      <c r="J159" s="77">
        <f t="shared" si="16"/>
        <v>8.2740213523131665</v>
      </c>
      <c r="K159" s="77">
        <f t="shared" si="16"/>
        <v>10.413080895008605</v>
      </c>
      <c r="L159" s="77">
        <f t="shared" si="16"/>
        <v>5.9852670349907919</v>
      </c>
      <c r="M159" s="104"/>
      <c r="N159" s="77">
        <f t="shared" si="17"/>
        <v>8.4535057185479872</v>
      </c>
      <c r="O159" s="77">
        <f t="shared" si="17"/>
        <v>10.018726591760299</v>
      </c>
      <c r="P159" s="77">
        <f t="shared" si="17"/>
        <v>6.680805938494168</v>
      </c>
      <c r="Q159" s="104"/>
      <c r="R159" s="77">
        <f t="shared" si="18"/>
        <v>3.8611925708699903</v>
      </c>
      <c r="S159" s="77">
        <f t="shared" si="18"/>
        <v>4.6703296703296706</v>
      </c>
      <c r="T159" s="77">
        <f t="shared" si="18"/>
        <v>2.9350104821802936</v>
      </c>
      <c r="U159" s="104"/>
      <c r="V159" s="77">
        <f t="shared" si="19"/>
        <v>3.9423076923076921</v>
      </c>
      <c r="W159" s="77">
        <f t="shared" si="19"/>
        <v>4.2293233082706765</v>
      </c>
      <c r="X159" s="77">
        <f t="shared" si="19"/>
        <v>3.6417322834645667</v>
      </c>
      <c r="Y159" s="103"/>
      <c r="Z159" s="77">
        <f t="shared" si="20"/>
        <v>0.70105157736604906</v>
      </c>
      <c r="AA159" s="77">
        <f t="shared" si="20"/>
        <v>1.2371134020618557</v>
      </c>
      <c r="AB159" s="77">
        <f t="shared" si="20"/>
        <v>0.19474196689386564</v>
      </c>
    </row>
    <row r="160" spans="1:28" x14ac:dyDescent="0.25">
      <c r="A160" s="62" t="s">
        <v>99</v>
      </c>
      <c r="B160" s="77">
        <f t="shared" si="14"/>
        <v>2.2455736289045634</v>
      </c>
      <c r="C160" s="77">
        <f t="shared" si="14"/>
        <v>2.7638190954773871</v>
      </c>
      <c r="D160" s="77">
        <f t="shared" si="14"/>
        <v>1.6939078751857355</v>
      </c>
      <c r="E160" s="103"/>
      <c r="F160" s="77">
        <f t="shared" si="15"/>
        <v>0.69084628670120896</v>
      </c>
      <c r="G160" s="77">
        <f t="shared" si="15"/>
        <v>1.2477718360071302</v>
      </c>
      <c r="H160" s="77">
        <f t="shared" si="15"/>
        <v>0.16750418760469013</v>
      </c>
      <c r="I160" s="104"/>
      <c r="J160" s="77">
        <f t="shared" si="16"/>
        <v>4.0466926070038909</v>
      </c>
      <c r="K160" s="77">
        <f t="shared" si="16"/>
        <v>4.9853372434017595</v>
      </c>
      <c r="L160" s="77">
        <f t="shared" si="16"/>
        <v>2.9850746268656714</v>
      </c>
      <c r="M160" s="104"/>
      <c r="N160" s="77">
        <f t="shared" si="17"/>
        <v>3.9233576642335768</v>
      </c>
      <c r="O160" s="77">
        <f t="shared" si="17"/>
        <v>3.763440860215054</v>
      </c>
      <c r="P160" s="77">
        <f t="shared" si="17"/>
        <v>4.0892193308550189</v>
      </c>
      <c r="Q160" s="104"/>
      <c r="R160" s="77">
        <f t="shared" si="18"/>
        <v>3.1523642732049035</v>
      </c>
      <c r="S160" s="77">
        <f t="shared" si="18"/>
        <v>4.0540540540540544</v>
      </c>
      <c r="T160" s="77">
        <f t="shared" si="18"/>
        <v>2.1818181818181821</v>
      </c>
      <c r="U160" s="104"/>
      <c r="V160" s="77">
        <f t="shared" si="19"/>
        <v>0.76400679117147707</v>
      </c>
      <c r="W160" s="77">
        <f t="shared" si="19"/>
        <v>1.3157894736842104</v>
      </c>
      <c r="X160" s="77">
        <f t="shared" si="19"/>
        <v>0.17543859649122806</v>
      </c>
      <c r="Y160" s="103"/>
      <c r="Z160" s="77">
        <f t="shared" si="20"/>
        <v>0.73529411764705876</v>
      </c>
      <c r="AA160" s="77">
        <f t="shared" si="20"/>
        <v>0.86058519793459543</v>
      </c>
      <c r="AB160" s="77">
        <f t="shared" si="20"/>
        <v>0.59171597633136097</v>
      </c>
    </row>
    <row r="161" spans="1:28" x14ac:dyDescent="0.25">
      <c r="A161" s="62" t="s">
        <v>100</v>
      </c>
      <c r="B161" s="77">
        <f t="shared" ref="B161:D170" si="21">+B73/(B73+B30)*100</f>
        <v>4.7972642892037127</v>
      </c>
      <c r="C161" s="77">
        <f t="shared" si="21"/>
        <v>5.9830667920978362</v>
      </c>
      <c r="D161" s="77">
        <f t="shared" si="21"/>
        <v>3.5162601626016263</v>
      </c>
      <c r="E161" s="103"/>
      <c r="F161" s="77">
        <f t="shared" ref="F161:H170" si="22">+F73/(F73+F30)*100</f>
        <v>1.0836845273931366</v>
      </c>
      <c r="G161" s="77">
        <f t="shared" si="22"/>
        <v>1.2702078521939952</v>
      </c>
      <c r="H161" s="77">
        <f t="shared" si="22"/>
        <v>0.88050314465408808</v>
      </c>
      <c r="I161" s="104"/>
      <c r="J161" s="77">
        <f t="shared" ref="J161:L170" si="23">+J73/(J73+J30)*100</f>
        <v>9.4558901215002642</v>
      </c>
      <c r="K161" s="77">
        <f t="shared" si="23"/>
        <v>12.067156348373558</v>
      </c>
      <c r="L161" s="77">
        <f t="shared" si="23"/>
        <v>6.8085106382978724</v>
      </c>
      <c r="M161" s="104"/>
      <c r="N161" s="77">
        <f t="shared" ref="N161:P170" si="24">+N73/(N73+N30)*100</f>
        <v>7.7205882352941178</v>
      </c>
      <c r="O161" s="77">
        <f t="shared" si="24"/>
        <v>9.5631641086186541</v>
      </c>
      <c r="P161" s="77">
        <f t="shared" si="24"/>
        <v>5.7324840764331215</v>
      </c>
      <c r="Q161" s="104"/>
      <c r="R161" s="77">
        <f t="shared" ref="R161:T170" si="25">+R73/(R73+R30)*100</f>
        <v>5.3603335318642049</v>
      </c>
      <c r="S161" s="77">
        <f t="shared" si="25"/>
        <v>6.7833698030634579</v>
      </c>
      <c r="T161" s="77">
        <f t="shared" si="25"/>
        <v>3.6601307189542487</v>
      </c>
      <c r="U161" s="104"/>
      <c r="V161" s="77">
        <f t="shared" ref="V161:X170" si="26">+V73/(V73+V30)*100</f>
        <v>3.9250146455770358</v>
      </c>
      <c r="W161" s="77">
        <f t="shared" si="26"/>
        <v>5.0171037628278219</v>
      </c>
      <c r="X161" s="77">
        <f t="shared" si="26"/>
        <v>2.7710843373493974</v>
      </c>
      <c r="Y161" s="103"/>
      <c r="Z161" s="77">
        <f t="shared" ref="Z161:AB170" si="27">+Z73/(Z73+Z30)*100</f>
        <v>0.66145520144317504</v>
      </c>
      <c r="AA161" s="77">
        <f t="shared" si="27"/>
        <v>0.58275058275058278</v>
      </c>
      <c r="AB161" s="77">
        <f t="shared" si="27"/>
        <v>0.74534161490683226</v>
      </c>
    </row>
    <row r="162" spans="1:28" x14ac:dyDescent="0.25">
      <c r="A162" s="62" t="s">
        <v>101</v>
      </c>
      <c r="B162" s="77">
        <f t="shared" si="21"/>
        <v>4.0846974020123143</v>
      </c>
      <c r="C162" s="77">
        <f t="shared" si="21"/>
        <v>4.9586776859504136</v>
      </c>
      <c r="D162" s="77">
        <f t="shared" si="21"/>
        <v>3.1794558239070616</v>
      </c>
      <c r="E162" s="103"/>
      <c r="F162" s="77">
        <f t="shared" si="22"/>
        <v>0.85178875638841567</v>
      </c>
      <c r="G162" s="77">
        <f t="shared" si="22"/>
        <v>1.3698630136986301</v>
      </c>
      <c r="H162" s="77">
        <f t="shared" si="22"/>
        <v>0.33898305084745761</v>
      </c>
      <c r="I162" s="104"/>
      <c r="J162" s="77">
        <f t="shared" si="23"/>
        <v>9.5557418273260684</v>
      </c>
      <c r="K162" s="77">
        <f t="shared" si="23"/>
        <v>12.962962962962962</v>
      </c>
      <c r="L162" s="77">
        <f t="shared" si="23"/>
        <v>6.1769616026711187</v>
      </c>
      <c r="M162" s="104"/>
      <c r="N162" s="77">
        <f t="shared" si="24"/>
        <v>6.7362428842504745</v>
      </c>
      <c r="O162" s="77">
        <f t="shared" si="24"/>
        <v>7.8324225865209467</v>
      </c>
      <c r="P162" s="77">
        <f t="shared" si="24"/>
        <v>5.544554455445545</v>
      </c>
      <c r="Q162" s="104"/>
      <c r="R162" s="77">
        <f t="shared" si="25"/>
        <v>3.0937215650591448</v>
      </c>
      <c r="S162" s="77">
        <f t="shared" si="25"/>
        <v>3.5714285714285712</v>
      </c>
      <c r="T162" s="77">
        <f t="shared" si="25"/>
        <v>2.5974025974025974</v>
      </c>
      <c r="U162" s="104"/>
      <c r="V162" s="77">
        <f t="shared" si="26"/>
        <v>2.5385312783318223</v>
      </c>
      <c r="W162" s="77">
        <f t="shared" si="26"/>
        <v>3.3628318584070795</v>
      </c>
      <c r="X162" s="77">
        <f t="shared" si="26"/>
        <v>1.6728624535315983</v>
      </c>
      <c r="Y162" s="103"/>
      <c r="Z162" s="77">
        <f t="shared" si="27"/>
        <v>1.4478764478764479</v>
      </c>
      <c r="AA162" s="77">
        <f t="shared" si="27"/>
        <v>0.18656716417910446</v>
      </c>
      <c r="AB162" s="77">
        <f t="shared" si="27"/>
        <v>2.8000000000000003</v>
      </c>
    </row>
    <row r="163" spans="1:28" x14ac:dyDescent="0.25">
      <c r="A163" s="62" t="s">
        <v>102</v>
      </c>
      <c r="B163" s="77">
        <f t="shared" si="21"/>
        <v>5.6596784947033116</v>
      </c>
      <c r="C163" s="77">
        <f t="shared" si="21"/>
        <v>6.8965517241379306</v>
      </c>
      <c r="D163" s="77">
        <f t="shared" si="21"/>
        <v>4.3317972350230418</v>
      </c>
      <c r="E163" s="103"/>
      <c r="F163" s="77">
        <f t="shared" si="22"/>
        <v>1.0530934620447565</v>
      </c>
      <c r="G163" s="77">
        <f t="shared" si="22"/>
        <v>1.25</v>
      </c>
      <c r="H163" s="77">
        <f t="shared" si="22"/>
        <v>0.83410565338276188</v>
      </c>
      <c r="I163" s="104"/>
      <c r="J163" s="77">
        <f t="shared" si="23"/>
        <v>13.854930725346373</v>
      </c>
      <c r="K163" s="77">
        <f t="shared" si="23"/>
        <v>15.191855912294441</v>
      </c>
      <c r="L163" s="77">
        <f t="shared" si="23"/>
        <v>12.404418011894647</v>
      </c>
      <c r="M163" s="104"/>
      <c r="N163" s="77">
        <f t="shared" si="24"/>
        <v>9.9316628701594531</v>
      </c>
      <c r="O163" s="77">
        <f t="shared" si="24"/>
        <v>13.127753303964756</v>
      </c>
      <c r="P163" s="77">
        <f t="shared" si="24"/>
        <v>6.5094339622641506</v>
      </c>
      <c r="Q163" s="104"/>
      <c r="R163" s="77">
        <f t="shared" si="25"/>
        <v>4.2311191992720651</v>
      </c>
      <c r="S163" s="77">
        <f t="shared" si="25"/>
        <v>5.5456171735241506</v>
      </c>
      <c r="T163" s="77">
        <f t="shared" si="25"/>
        <v>2.8703703703703702</v>
      </c>
      <c r="U163" s="104"/>
      <c r="V163" s="77">
        <f t="shared" si="26"/>
        <v>2.6135389888603253</v>
      </c>
      <c r="W163" s="77">
        <f t="shared" si="26"/>
        <v>3.556658395368073</v>
      </c>
      <c r="X163" s="77">
        <f t="shared" si="26"/>
        <v>1.6</v>
      </c>
      <c r="Y163" s="103"/>
      <c r="Z163" s="77">
        <f t="shared" si="27"/>
        <v>1.3732221677292791</v>
      </c>
      <c r="AA163" s="77">
        <f t="shared" si="27"/>
        <v>1.8095238095238095</v>
      </c>
      <c r="AB163" s="77">
        <f t="shared" si="27"/>
        <v>0.91001011122345798</v>
      </c>
    </row>
    <row r="164" spans="1:28" x14ac:dyDescent="0.25">
      <c r="A164" s="62" t="s">
        <v>103</v>
      </c>
      <c r="B164" s="77">
        <f t="shared" si="21"/>
        <v>5.6937799043062203</v>
      </c>
      <c r="C164" s="77">
        <f t="shared" si="21"/>
        <v>6.6307773109243699</v>
      </c>
      <c r="D164" s="77">
        <f t="shared" si="21"/>
        <v>4.6763615625891077</v>
      </c>
      <c r="E164" s="103"/>
      <c r="F164" s="77">
        <f t="shared" si="22"/>
        <v>2.4568138195777354</v>
      </c>
      <c r="G164" s="77">
        <f t="shared" si="22"/>
        <v>2.8592927012791574</v>
      </c>
      <c r="H164" s="77">
        <f t="shared" si="22"/>
        <v>2.0376175548589339</v>
      </c>
      <c r="I164" s="104"/>
      <c r="J164" s="77">
        <f t="shared" si="23"/>
        <v>12.605042016806722</v>
      </c>
      <c r="K164" s="77">
        <f t="shared" si="23"/>
        <v>15.179198875614899</v>
      </c>
      <c r="L164" s="77">
        <f t="shared" si="23"/>
        <v>9.8173515981735147</v>
      </c>
      <c r="M164" s="104"/>
      <c r="N164" s="77">
        <f t="shared" si="24"/>
        <v>8.4059233449477357</v>
      </c>
      <c r="O164" s="77">
        <f t="shared" si="24"/>
        <v>9.5121951219512191</v>
      </c>
      <c r="P164" s="77">
        <f t="shared" si="24"/>
        <v>7.1294559099437143</v>
      </c>
      <c r="Q164" s="104"/>
      <c r="R164" s="77">
        <f t="shared" si="25"/>
        <v>5.1511281396338866</v>
      </c>
      <c r="S164" s="77">
        <f t="shared" si="25"/>
        <v>5.4365733113673809</v>
      </c>
      <c r="T164" s="77">
        <f t="shared" si="25"/>
        <v>4.8458149779735686</v>
      </c>
      <c r="U164" s="104"/>
      <c r="V164" s="77">
        <f t="shared" si="26"/>
        <v>3.5347307850390468</v>
      </c>
      <c r="W164" s="77">
        <f t="shared" si="26"/>
        <v>4.0605095541401273</v>
      </c>
      <c r="X164" s="77">
        <f t="shared" si="26"/>
        <v>2.9736618521665252</v>
      </c>
      <c r="Y164" s="103"/>
      <c r="Z164" s="77">
        <f t="shared" si="27"/>
        <v>1.0859728506787329</v>
      </c>
      <c r="AA164" s="77">
        <f t="shared" si="27"/>
        <v>1.4604810996563573</v>
      </c>
      <c r="AB164" s="77">
        <f t="shared" si="27"/>
        <v>0.6692160611854685</v>
      </c>
    </row>
    <row r="165" spans="1:28" x14ac:dyDescent="0.25">
      <c r="A165" s="62" t="s">
        <v>104</v>
      </c>
      <c r="B165" s="77">
        <f t="shared" si="21"/>
        <v>8.0969037440082907</v>
      </c>
      <c r="C165" s="77">
        <f t="shared" si="21"/>
        <v>9.3903638151425763</v>
      </c>
      <c r="D165" s="77">
        <f t="shared" si="21"/>
        <v>6.6557107641741986</v>
      </c>
      <c r="E165" s="103"/>
      <c r="F165" s="77">
        <f t="shared" si="22"/>
        <v>0.39651070578905628</v>
      </c>
      <c r="G165" s="77">
        <f t="shared" si="22"/>
        <v>0.45941807044410415</v>
      </c>
      <c r="H165" s="77">
        <f t="shared" si="22"/>
        <v>0.3289473684210526</v>
      </c>
      <c r="I165" s="104"/>
      <c r="J165" s="77">
        <f t="shared" si="23"/>
        <v>14.996544574982723</v>
      </c>
      <c r="K165" s="77">
        <f t="shared" si="23"/>
        <v>17.503217503217503</v>
      </c>
      <c r="L165" s="77">
        <f t="shared" si="23"/>
        <v>12.08955223880597</v>
      </c>
      <c r="M165" s="104"/>
      <c r="N165" s="77">
        <f t="shared" si="24"/>
        <v>16.873065015479877</v>
      </c>
      <c r="O165" s="77">
        <f t="shared" si="24"/>
        <v>19.548872180451127</v>
      </c>
      <c r="P165" s="77">
        <f t="shared" si="24"/>
        <v>14.035087719298245</v>
      </c>
      <c r="Q165" s="104"/>
      <c r="R165" s="77">
        <f t="shared" si="25"/>
        <v>8.8168801808590818</v>
      </c>
      <c r="S165" s="77">
        <f t="shared" si="25"/>
        <v>10.043668122270741</v>
      </c>
      <c r="T165" s="77">
        <f t="shared" si="25"/>
        <v>7.5</v>
      </c>
      <c r="U165" s="104"/>
      <c r="V165" s="77">
        <f t="shared" si="26"/>
        <v>4.6204620462046204</v>
      </c>
      <c r="W165" s="77">
        <f t="shared" si="26"/>
        <v>5.7663125948406675</v>
      </c>
      <c r="X165" s="77">
        <f t="shared" si="26"/>
        <v>3.2549728752260401</v>
      </c>
      <c r="Y165" s="103"/>
      <c r="Z165" s="77">
        <f t="shared" si="27"/>
        <v>1.0169491525423728</v>
      </c>
      <c r="AA165" s="77">
        <f t="shared" si="27"/>
        <v>0.9569377990430622</v>
      </c>
      <c r="AB165" s="77">
        <f t="shared" si="27"/>
        <v>1.0849909584086799</v>
      </c>
    </row>
    <row r="166" spans="1:28" x14ac:dyDescent="0.25">
      <c r="A166" s="62" t="s">
        <v>105</v>
      </c>
      <c r="B166" s="77">
        <f t="shared" si="21"/>
        <v>4.158618338825133</v>
      </c>
      <c r="C166" s="77">
        <f t="shared" si="21"/>
        <v>4.8380035026269708</v>
      </c>
      <c r="D166" s="77">
        <f t="shared" si="21"/>
        <v>3.4254665721710369</v>
      </c>
      <c r="E166" s="103"/>
      <c r="F166" s="77">
        <f t="shared" si="22"/>
        <v>0.76824583866837381</v>
      </c>
      <c r="G166" s="77">
        <f t="shared" si="22"/>
        <v>1.1042944785276074</v>
      </c>
      <c r="H166" s="77">
        <f t="shared" si="22"/>
        <v>0.40160642570281119</v>
      </c>
      <c r="I166" s="104"/>
      <c r="J166" s="77">
        <f t="shared" si="23"/>
        <v>8.4373143196672604</v>
      </c>
      <c r="K166" s="77">
        <f t="shared" si="23"/>
        <v>10.091743119266056</v>
      </c>
      <c r="L166" s="77">
        <f t="shared" si="23"/>
        <v>6.6584463625154129</v>
      </c>
      <c r="M166" s="104"/>
      <c r="N166" s="77">
        <f t="shared" si="24"/>
        <v>7.2065888812628698</v>
      </c>
      <c r="O166" s="77">
        <f t="shared" si="24"/>
        <v>7.3587385019710903</v>
      </c>
      <c r="P166" s="77">
        <f t="shared" si="24"/>
        <v>7.0402298850574709</v>
      </c>
      <c r="Q166" s="104"/>
      <c r="R166" s="77">
        <f t="shared" si="25"/>
        <v>4.8502139800285313</v>
      </c>
      <c r="S166" s="77">
        <f t="shared" si="25"/>
        <v>5.6629834254143647</v>
      </c>
      <c r="T166" s="77">
        <f t="shared" si="25"/>
        <v>3.9823008849557522</v>
      </c>
      <c r="U166" s="104"/>
      <c r="V166" s="77">
        <f t="shared" si="26"/>
        <v>2.1818181818181821</v>
      </c>
      <c r="W166" s="77">
        <f t="shared" si="26"/>
        <v>2.7417027417027415</v>
      </c>
      <c r="X166" s="77">
        <f t="shared" si="26"/>
        <v>1.6129032258064515</v>
      </c>
      <c r="Y166" s="103"/>
      <c r="Z166" s="77">
        <f t="shared" si="27"/>
        <v>0.68078668683812404</v>
      </c>
      <c r="AA166" s="77">
        <f t="shared" si="27"/>
        <v>1.1379800853485065</v>
      </c>
      <c r="AB166" s="77">
        <f t="shared" si="27"/>
        <v>0.16155088852988692</v>
      </c>
    </row>
    <row r="167" spans="1:28" x14ac:dyDescent="0.25">
      <c r="A167" s="62" t="s">
        <v>106</v>
      </c>
      <c r="B167" s="77">
        <f t="shared" si="21"/>
        <v>6.3503140265177951</v>
      </c>
      <c r="C167" s="77">
        <f t="shared" si="21"/>
        <v>7.7586206896551726</v>
      </c>
      <c r="D167" s="77">
        <f t="shared" si="21"/>
        <v>4.7864506627393233</v>
      </c>
      <c r="E167" s="103"/>
      <c r="F167" s="77">
        <f t="shared" si="22"/>
        <v>0.81632653061224492</v>
      </c>
      <c r="G167" s="77">
        <f t="shared" si="22"/>
        <v>1.214574898785425</v>
      </c>
      <c r="H167" s="77">
        <f t="shared" si="22"/>
        <v>0.41152263374485598</v>
      </c>
      <c r="I167" s="104"/>
      <c r="J167" s="77">
        <f t="shared" si="23"/>
        <v>13.320079522862823</v>
      </c>
      <c r="K167" s="77">
        <f t="shared" si="23"/>
        <v>15.11627906976744</v>
      </c>
      <c r="L167" s="77">
        <f t="shared" si="23"/>
        <v>11.428571428571429</v>
      </c>
      <c r="M167" s="104"/>
      <c r="N167" s="77">
        <f t="shared" si="24"/>
        <v>12.056737588652481</v>
      </c>
      <c r="O167" s="77">
        <f t="shared" si="24"/>
        <v>15.178571428571427</v>
      </c>
      <c r="P167" s="77">
        <f t="shared" si="24"/>
        <v>8.5427135678391952</v>
      </c>
      <c r="Q167" s="104"/>
      <c r="R167" s="77">
        <f t="shared" si="25"/>
        <v>9.1903719912472646</v>
      </c>
      <c r="S167" s="77">
        <f t="shared" si="25"/>
        <v>11.440677966101696</v>
      </c>
      <c r="T167" s="77">
        <f t="shared" si="25"/>
        <v>6.7873303167420813</v>
      </c>
      <c r="U167" s="104"/>
      <c r="V167" s="77">
        <f t="shared" si="26"/>
        <v>3.3138401559454191</v>
      </c>
      <c r="W167" s="77">
        <f t="shared" si="26"/>
        <v>4.6263345195729535</v>
      </c>
      <c r="X167" s="77">
        <f t="shared" si="26"/>
        <v>1.7241379310344827</v>
      </c>
      <c r="Y167" s="103"/>
      <c r="Z167" s="77">
        <f t="shared" si="27"/>
        <v>0.20833333333333334</v>
      </c>
      <c r="AA167" s="77">
        <f t="shared" si="27"/>
        <v>0.38167938931297707</v>
      </c>
      <c r="AB167" s="77">
        <f t="shared" si="27"/>
        <v>0</v>
      </c>
    </row>
    <row r="168" spans="1:28" x14ac:dyDescent="0.25">
      <c r="A168" s="62" t="s">
        <v>107</v>
      </c>
      <c r="B168" s="77">
        <f t="shared" si="21"/>
        <v>4.6973803071364051</v>
      </c>
      <c r="C168" s="77">
        <f t="shared" si="21"/>
        <v>5.6061295706266119</v>
      </c>
      <c r="D168" s="77">
        <f t="shared" si="21"/>
        <v>3.7218014496294485</v>
      </c>
      <c r="E168" s="103"/>
      <c r="F168" s="77">
        <f t="shared" si="22"/>
        <v>0.5742049469964664</v>
      </c>
      <c r="G168" s="77">
        <f t="shared" si="22"/>
        <v>0.82108902333621436</v>
      </c>
      <c r="H168" s="77">
        <f t="shared" si="22"/>
        <v>0.31616982836495033</v>
      </c>
      <c r="I168" s="104"/>
      <c r="J168" s="77">
        <f t="shared" si="23"/>
        <v>8.5953878406708597</v>
      </c>
      <c r="K168" s="77">
        <f t="shared" si="23"/>
        <v>10.256410256410255</v>
      </c>
      <c r="L168" s="77">
        <f t="shared" si="23"/>
        <v>6.772207563764292</v>
      </c>
      <c r="M168" s="104"/>
      <c r="N168" s="77">
        <f t="shared" si="24"/>
        <v>7.1358267716535435</v>
      </c>
      <c r="O168" s="77">
        <f t="shared" si="24"/>
        <v>8.5441527446300718</v>
      </c>
      <c r="P168" s="77">
        <f t="shared" si="24"/>
        <v>5.6373793803961405</v>
      </c>
      <c r="Q168" s="104"/>
      <c r="R168" s="77">
        <f t="shared" si="25"/>
        <v>5.4244709316468009</v>
      </c>
      <c r="S168" s="77">
        <f t="shared" si="25"/>
        <v>6.3350539652745192</v>
      </c>
      <c r="T168" s="77">
        <f t="shared" si="25"/>
        <v>4.4444444444444446</v>
      </c>
      <c r="U168" s="104"/>
      <c r="V168" s="77">
        <f t="shared" si="26"/>
        <v>5.0048828125</v>
      </c>
      <c r="W168" s="77">
        <f t="shared" si="26"/>
        <v>5.7594054807245705</v>
      </c>
      <c r="X168" s="77">
        <f t="shared" si="26"/>
        <v>4.1688111168296444</v>
      </c>
      <c r="Y168" s="103"/>
      <c r="Z168" s="77">
        <f t="shared" si="27"/>
        <v>1.079136690647482</v>
      </c>
      <c r="AA168" s="77">
        <f t="shared" si="27"/>
        <v>1.3045659809332664</v>
      </c>
      <c r="AB168" s="77">
        <f t="shared" si="27"/>
        <v>0.84254870984728802</v>
      </c>
    </row>
    <row r="169" spans="1:28" x14ac:dyDescent="0.25">
      <c r="A169" s="105" t="s">
        <v>108</v>
      </c>
      <c r="B169" s="77">
        <f t="shared" si="21"/>
        <v>4.8840698968972358</v>
      </c>
      <c r="C169" s="77">
        <f t="shared" si="21"/>
        <v>6.1012466943709862</v>
      </c>
      <c r="D169" s="77">
        <f t="shared" si="21"/>
        <v>3.6044086982424783</v>
      </c>
      <c r="E169" s="103"/>
      <c r="F169" s="77">
        <f t="shared" si="22"/>
        <v>0.48104131295981895</v>
      </c>
      <c r="G169" s="77">
        <f t="shared" si="22"/>
        <v>0.67758328627893849</v>
      </c>
      <c r="H169" s="77">
        <f t="shared" si="22"/>
        <v>0.28360748723766305</v>
      </c>
      <c r="I169" s="104"/>
      <c r="J169" s="77">
        <f t="shared" si="23"/>
        <v>10.06138243928476</v>
      </c>
      <c r="K169" s="77">
        <f t="shared" si="23"/>
        <v>11.985409067222513</v>
      </c>
      <c r="L169" s="77">
        <f t="shared" si="23"/>
        <v>8.0415754923413552</v>
      </c>
      <c r="M169" s="104"/>
      <c r="N169" s="77">
        <f t="shared" si="24"/>
        <v>7.3389193874602716</v>
      </c>
      <c r="O169" s="77">
        <f t="shared" si="24"/>
        <v>8.7680355160932297</v>
      </c>
      <c r="P169" s="77">
        <f t="shared" si="24"/>
        <v>5.786618444846293</v>
      </c>
      <c r="Q169" s="104"/>
      <c r="R169" s="77">
        <f t="shared" si="25"/>
        <v>5.4961832061068705</v>
      </c>
      <c r="S169" s="77">
        <f t="shared" si="25"/>
        <v>7.096774193548387</v>
      </c>
      <c r="T169" s="77">
        <f t="shared" si="25"/>
        <v>3.7579617834394905</v>
      </c>
      <c r="U169" s="104"/>
      <c r="V169" s="77">
        <f t="shared" si="26"/>
        <v>4.533489324363849</v>
      </c>
      <c r="W169" s="77">
        <f t="shared" si="26"/>
        <v>6.0330108138873078</v>
      </c>
      <c r="X169" s="77">
        <f t="shared" si="26"/>
        <v>2.9482551143200966</v>
      </c>
      <c r="Y169" s="103"/>
      <c r="Z169" s="77">
        <f t="shared" si="27"/>
        <v>0.80670183059261569</v>
      </c>
      <c r="AA169" s="77">
        <f t="shared" si="27"/>
        <v>1.1627906976744187</v>
      </c>
      <c r="AB169" s="77">
        <f t="shared" si="27"/>
        <v>0.44052863436123352</v>
      </c>
    </row>
    <row r="170" spans="1:28" ht="13.5" thickBot="1" x14ac:dyDescent="0.3">
      <c r="A170" s="100" t="s">
        <v>109</v>
      </c>
      <c r="B170" s="83">
        <f t="shared" si="21"/>
        <v>10.722041259500543</v>
      </c>
      <c r="C170" s="83">
        <f t="shared" si="21"/>
        <v>11.007751937984496</v>
      </c>
      <c r="D170" s="83">
        <f t="shared" si="21"/>
        <v>10.405946255002858</v>
      </c>
      <c r="E170" s="106"/>
      <c r="F170" s="83">
        <f t="shared" si="22"/>
        <v>3.0666666666666664</v>
      </c>
      <c r="G170" s="83">
        <f t="shared" si="22"/>
        <v>2.7918781725888326</v>
      </c>
      <c r="H170" s="83">
        <f t="shared" si="22"/>
        <v>3.3707865168539324</v>
      </c>
      <c r="I170" s="100"/>
      <c r="J170" s="83">
        <f t="shared" si="23"/>
        <v>16.897081413210447</v>
      </c>
      <c r="K170" s="83">
        <f t="shared" si="23"/>
        <v>16.272189349112427</v>
      </c>
      <c r="L170" s="83">
        <f t="shared" si="23"/>
        <v>17.571884984025559</v>
      </c>
      <c r="M170" s="100"/>
      <c r="N170" s="83">
        <f t="shared" si="24"/>
        <v>13.375796178343949</v>
      </c>
      <c r="O170" s="83">
        <f t="shared" si="24"/>
        <v>13.414634146341465</v>
      </c>
      <c r="P170" s="83">
        <f t="shared" si="24"/>
        <v>13.333333333333334</v>
      </c>
      <c r="Q170" s="100"/>
      <c r="R170" s="83">
        <f t="shared" si="25"/>
        <v>14.017094017094017</v>
      </c>
      <c r="S170" s="83">
        <f t="shared" si="25"/>
        <v>15.081967213114755</v>
      </c>
      <c r="T170" s="83">
        <f t="shared" si="25"/>
        <v>12.857142857142856</v>
      </c>
      <c r="U170" s="100"/>
      <c r="V170" s="83">
        <f t="shared" si="26"/>
        <v>10.688405797101449</v>
      </c>
      <c r="W170" s="83">
        <f t="shared" si="26"/>
        <v>12.802768166089965</v>
      </c>
      <c r="X170" s="83">
        <f t="shared" si="26"/>
        <v>8.3650190114068437</v>
      </c>
      <c r="Y170" s="106"/>
      <c r="Z170" s="83">
        <f t="shared" si="27"/>
        <v>7.1428571428571423</v>
      </c>
      <c r="AA170" s="83">
        <f t="shared" si="27"/>
        <v>7.1174377224199299</v>
      </c>
      <c r="AB170" s="83">
        <f t="shared" si="27"/>
        <v>7.1729957805907167</v>
      </c>
    </row>
    <row r="171" spans="1:28" x14ac:dyDescent="0.25">
      <c r="A171" s="226" t="s">
        <v>75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</row>
    <row r="172" spans="1:28" x14ac:dyDescent="0.25">
      <c r="A172" s="225" t="s">
        <v>14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</row>
    <row r="173" spans="1:28" x14ac:dyDescent="0.25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</row>
    <row r="174" spans="1:28" x14ac:dyDescent="0.25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0"/>
  <sheetViews>
    <sheetView topLeftCell="G117" zoomScaleNormal="100" workbookViewId="0">
      <selection activeCell="AD132" sqref="AD132:AE133"/>
    </sheetView>
  </sheetViews>
  <sheetFormatPr baseColWidth="10" defaultRowHeight="12.75" x14ac:dyDescent="0.25"/>
  <cols>
    <col min="1" max="1" width="14.5703125" style="62" customWidth="1"/>
    <col min="2" max="4" width="6.7109375" style="63" customWidth="1"/>
    <col min="5" max="5" width="1.42578125" style="63" customWidth="1"/>
    <col min="6" max="8" width="6" style="63" customWidth="1"/>
    <col min="9" max="9" width="1.42578125" style="63" customWidth="1"/>
    <col min="10" max="12" width="6" style="63" customWidth="1"/>
    <col min="13" max="13" width="1.42578125" style="63" customWidth="1"/>
    <col min="14" max="16" width="6" style="63" customWidth="1"/>
    <col min="17" max="17" width="1.42578125" style="63" customWidth="1"/>
    <col min="18" max="20" width="6" style="63" customWidth="1"/>
    <col min="21" max="21" width="1.42578125" style="63" customWidth="1"/>
    <col min="22" max="23" width="6" style="63" customWidth="1"/>
    <col min="24" max="24" width="7.5703125" style="63" bestFit="1" customWidth="1"/>
    <col min="25" max="25" width="1.42578125" style="63" customWidth="1"/>
    <col min="26" max="28" width="6" style="63" customWidth="1"/>
    <col min="29" max="29" width="5.710937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7.28515625" style="63" bestFit="1" customWidth="1"/>
    <col min="259" max="260" width="6.140625" style="63" customWidth="1"/>
    <col min="261" max="261" width="1.42578125" style="63" customWidth="1"/>
    <col min="262" max="262" width="7.5703125" style="63" bestFit="1" customWidth="1"/>
    <col min="263" max="264" width="5.140625" style="63" customWidth="1"/>
    <col min="265" max="265" width="1.42578125" style="63" customWidth="1"/>
    <col min="266" max="268" width="5.140625" style="63" customWidth="1"/>
    <col min="269" max="269" width="1.42578125" style="63" customWidth="1"/>
    <col min="270" max="272" width="5.140625" style="63" customWidth="1"/>
    <col min="273" max="273" width="1.42578125" style="63" customWidth="1"/>
    <col min="274" max="276" width="5.140625" style="63" customWidth="1"/>
    <col min="277" max="277" width="1.42578125" style="63" customWidth="1"/>
    <col min="278" max="280" width="5.140625" style="63" customWidth="1"/>
    <col min="281" max="281" width="1.42578125" style="63" customWidth="1"/>
    <col min="282" max="284" width="5.140625" style="63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7.28515625" style="63" bestFit="1" customWidth="1"/>
    <col min="515" max="516" width="6.140625" style="63" customWidth="1"/>
    <col min="517" max="517" width="1.42578125" style="63" customWidth="1"/>
    <col min="518" max="518" width="7.5703125" style="63" bestFit="1" customWidth="1"/>
    <col min="519" max="520" width="5.140625" style="63" customWidth="1"/>
    <col min="521" max="521" width="1.42578125" style="63" customWidth="1"/>
    <col min="522" max="524" width="5.140625" style="63" customWidth="1"/>
    <col min="525" max="525" width="1.42578125" style="63" customWidth="1"/>
    <col min="526" max="528" width="5.140625" style="63" customWidth="1"/>
    <col min="529" max="529" width="1.42578125" style="63" customWidth="1"/>
    <col min="530" max="532" width="5.140625" style="63" customWidth="1"/>
    <col min="533" max="533" width="1.42578125" style="63" customWidth="1"/>
    <col min="534" max="536" width="5.140625" style="63" customWidth="1"/>
    <col min="537" max="537" width="1.42578125" style="63" customWidth="1"/>
    <col min="538" max="540" width="5.140625" style="63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7.28515625" style="63" bestFit="1" customWidth="1"/>
    <col min="771" max="772" width="6.140625" style="63" customWidth="1"/>
    <col min="773" max="773" width="1.42578125" style="63" customWidth="1"/>
    <col min="774" max="774" width="7.5703125" style="63" bestFit="1" customWidth="1"/>
    <col min="775" max="776" width="5.140625" style="63" customWidth="1"/>
    <col min="777" max="777" width="1.42578125" style="63" customWidth="1"/>
    <col min="778" max="780" width="5.140625" style="63" customWidth="1"/>
    <col min="781" max="781" width="1.42578125" style="63" customWidth="1"/>
    <col min="782" max="784" width="5.140625" style="63" customWidth="1"/>
    <col min="785" max="785" width="1.42578125" style="63" customWidth="1"/>
    <col min="786" max="788" width="5.140625" style="63" customWidth="1"/>
    <col min="789" max="789" width="1.42578125" style="63" customWidth="1"/>
    <col min="790" max="792" width="5.140625" style="63" customWidth="1"/>
    <col min="793" max="793" width="1.42578125" style="63" customWidth="1"/>
    <col min="794" max="796" width="5.140625" style="63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7.28515625" style="63" bestFit="1" customWidth="1"/>
    <col min="1027" max="1028" width="6.140625" style="63" customWidth="1"/>
    <col min="1029" max="1029" width="1.42578125" style="63" customWidth="1"/>
    <col min="1030" max="1030" width="7.5703125" style="63" bestFit="1" customWidth="1"/>
    <col min="1031" max="1032" width="5.140625" style="63" customWidth="1"/>
    <col min="1033" max="1033" width="1.42578125" style="63" customWidth="1"/>
    <col min="1034" max="1036" width="5.140625" style="63" customWidth="1"/>
    <col min="1037" max="1037" width="1.42578125" style="63" customWidth="1"/>
    <col min="1038" max="1040" width="5.140625" style="63" customWidth="1"/>
    <col min="1041" max="1041" width="1.42578125" style="63" customWidth="1"/>
    <col min="1042" max="1044" width="5.140625" style="63" customWidth="1"/>
    <col min="1045" max="1045" width="1.42578125" style="63" customWidth="1"/>
    <col min="1046" max="1048" width="5.140625" style="63" customWidth="1"/>
    <col min="1049" max="1049" width="1.42578125" style="63" customWidth="1"/>
    <col min="1050" max="1052" width="5.140625" style="63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7.28515625" style="63" bestFit="1" customWidth="1"/>
    <col min="1283" max="1284" width="6.140625" style="63" customWidth="1"/>
    <col min="1285" max="1285" width="1.42578125" style="63" customWidth="1"/>
    <col min="1286" max="1286" width="7.5703125" style="63" bestFit="1" customWidth="1"/>
    <col min="1287" max="1288" width="5.140625" style="63" customWidth="1"/>
    <col min="1289" max="1289" width="1.42578125" style="63" customWidth="1"/>
    <col min="1290" max="1292" width="5.140625" style="63" customWidth="1"/>
    <col min="1293" max="1293" width="1.42578125" style="63" customWidth="1"/>
    <col min="1294" max="1296" width="5.140625" style="63" customWidth="1"/>
    <col min="1297" max="1297" width="1.42578125" style="63" customWidth="1"/>
    <col min="1298" max="1300" width="5.140625" style="63" customWidth="1"/>
    <col min="1301" max="1301" width="1.42578125" style="63" customWidth="1"/>
    <col min="1302" max="1304" width="5.140625" style="63" customWidth="1"/>
    <col min="1305" max="1305" width="1.42578125" style="63" customWidth="1"/>
    <col min="1306" max="1308" width="5.140625" style="63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7.28515625" style="63" bestFit="1" customWidth="1"/>
    <col min="1539" max="1540" width="6.140625" style="63" customWidth="1"/>
    <col min="1541" max="1541" width="1.42578125" style="63" customWidth="1"/>
    <col min="1542" max="1542" width="7.5703125" style="63" bestFit="1" customWidth="1"/>
    <col min="1543" max="1544" width="5.140625" style="63" customWidth="1"/>
    <col min="1545" max="1545" width="1.42578125" style="63" customWidth="1"/>
    <col min="1546" max="1548" width="5.140625" style="63" customWidth="1"/>
    <col min="1549" max="1549" width="1.42578125" style="63" customWidth="1"/>
    <col min="1550" max="1552" width="5.140625" style="63" customWidth="1"/>
    <col min="1553" max="1553" width="1.42578125" style="63" customWidth="1"/>
    <col min="1554" max="1556" width="5.140625" style="63" customWidth="1"/>
    <col min="1557" max="1557" width="1.42578125" style="63" customWidth="1"/>
    <col min="1558" max="1560" width="5.140625" style="63" customWidth="1"/>
    <col min="1561" max="1561" width="1.42578125" style="63" customWidth="1"/>
    <col min="1562" max="1564" width="5.140625" style="63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7.28515625" style="63" bestFit="1" customWidth="1"/>
    <col min="1795" max="1796" width="6.140625" style="63" customWidth="1"/>
    <col min="1797" max="1797" width="1.42578125" style="63" customWidth="1"/>
    <col min="1798" max="1798" width="7.5703125" style="63" bestFit="1" customWidth="1"/>
    <col min="1799" max="1800" width="5.140625" style="63" customWidth="1"/>
    <col min="1801" max="1801" width="1.42578125" style="63" customWidth="1"/>
    <col min="1802" max="1804" width="5.140625" style="63" customWidth="1"/>
    <col min="1805" max="1805" width="1.42578125" style="63" customWidth="1"/>
    <col min="1806" max="1808" width="5.140625" style="63" customWidth="1"/>
    <col min="1809" max="1809" width="1.42578125" style="63" customWidth="1"/>
    <col min="1810" max="1812" width="5.140625" style="63" customWidth="1"/>
    <col min="1813" max="1813" width="1.42578125" style="63" customWidth="1"/>
    <col min="1814" max="1816" width="5.140625" style="63" customWidth="1"/>
    <col min="1817" max="1817" width="1.42578125" style="63" customWidth="1"/>
    <col min="1818" max="1820" width="5.140625" style="63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7.28515625" style="63" bestFit="1" customWidth="1"/>
    <col min="2051" max="2052" width="6.140625" style="63" customWidth="1"/>
    <col min="2053" max="2053" width="1.42578125" style="63" customWidth="1"/>
    <col min="2054" max="2054" width="7.5703125" style="63" bestFit="1" customWidth="1"/>
    <col min="2055" max="2056" width="5.140625" style="63" customWidth="1"/>
    <col min="2057" max="2057" width="1.42578125" style="63" customWidth="1"/>
    <col min="2058" max="2060" width="5.140625" style="63" customWidth="1"/>
    <col min="2061" max="2061" width="1.42578125" style="63" customWidth="1"/>
    <col min="2062" max="2064" width="5.140625" style="63" customWidth="1"/>
    <col min="2065" max="2065" width="1.42578125" style="63" customWidth="1"/>
    <col min="2066" max="2068" width="5.140625" style="63" customWidth="1"/>
    <col min="2069" max="2069" width="1.42578125" style="63" customWidth="1"/>
    <col min="2070" max="2072" width="5.140625" style="63" customWidth="1"/>
    <col min="2073" max="2073" width="1.42578125" style="63" customWidth="1"/>
    <col min="2074" max="2076" width="5.140625" style="63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7.28515625" style="63" bestFit="1" customWidth="1"/>
    <col min="2307" max="2308" width="6.140625" style="63" customWidth="1"/>
    <col min="2309" max="2309" width="1.42578125" style="63" customWidth="1"/>
    <col min="2310" max="2310" width="7.5703125" style="63" bestFit="1" customWidth="1"/>
    <col min="2311" max="2312" width="5.140625" style="63" customWidth="1"/>
    <col min="2313" max="2313" width="1.42578125" style="63" customWidth="1"/>
    <col min="2314" max="2316" width="5.140625" style="63" customWidth="1"/>
    <col min="2317" max="2317" width="1.42578125" style="63" customWidth="1"/>
    <col min="2318" max="2320" width="5.140625" style="63" customWidth="1"/>
    <col min="2321" max="2321" width="1.42578125" style="63" customWidth="1"/>
    <col min="2322" max="2324" width="5.140625" style="63" customWidth="1"/>
    <col min="2325" max="2325" width="1.42578125" style="63" customWidth="1"/>
    <col min="2326" max="2328" width="5.140625" style="63" customWidth="1"/>
    <col min="2329" max="2329" width="1.42578125" style="63" customWidth="1"/>
    <col min="2330" max="2332" width="5.140625" style="63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7.28515625" style="63" bestFit="1" customWidth="1"/>
    <col min="2563" max="2564" width="6.140625" style="63" customWidth="1"/>
    <col min="2565" max="2565" width="1.42578125" style="63" customWidth="1"/>
    <col min="2566" max="2566" width="7.5703125" style="63" bestFit="1" customWidth="1"/>
    <col min="2567" max="2568" width="5.140625" style="63" customWidth="1"/>
    <col min="2569" max="2569" width="1.42578125" style="63" customWidth="1"/>
    <col min="2570" max="2572" width="5.140625" style="63" customWidth="1"/>
    <col min="2573" max="2573" width="1.42578125" style="63" customWidth="1"/>
    <col min="2574" max="2576" width="5.140625" style="63" customWidth="1"/>
    <col min="2577" max="2577" width="1.42578125" style="63" customWidth="1"/>
    <col min="2578" max="2580" width="5.140625" style="63" customWidth="1"/>
    <col min="2581" max="2581" width="1.42578125" style="63" customWidth="1"/>
    <col min="2582" max="2584" width="5.140625" style="63" customWidth="1"/>
    <col min="2585" max="2585" width="1.42578125" style="63" customWidth="1"/>
    <col min="2586" max="2588" width="5.140625" style="63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7.28515625" style="63" bestFit="1" customWidth="1"/>
    <col min="2819" max="2820" width="6.140625" style="63" customWidth="1"/>
    <col min="2821" max="2821" width="1.42578125" style="63" customWidth="1"/>
    <col min="2822" max="2822" width="7.5703125" style="63" bestFit="1" customWidth="1"/>
    <col min="2823" max="2824" width="5.140625" style="63" customWidth="1"/>
    <col min="2825" max="2825" width="1.42578125" style="63" customWidth="1"/>
    <col min="2826" max="2828" width="5.140625" style="63" customWidth="1"/>
    <col min="2829" max="2829" width="1.42578125" style="63" customWidth="1"/>
    <col min="2830" max="2832" width="5.140625" style="63" customWidth="1"/>
    <col min="2833" max="2833" width="1.42578125" style="63" customWidth="1"/>
    <col min="2834" max="2836" width="5.140625" style="63" customWidth="1"/>
    <col min="2837" max="2837" width="1.42578125" style="63" customWidth="1"/>
    <col min="2838" max="2840" width="5.140625" style="63" customWidth="1"/>
    <col min="2841" max="2841" width="1.42578125" style="63" customWidth="1"/>
    <col min="2842" max="2844" width="5.140625" style="63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7.28515625" style="63" bestFit="1" customWidth="1"/>
    <col min="3075" max="3076" width="6.140625" style="63" customWidth="1"/>
    <col min="3077" max="3077" width="1.42578125" style="63" customWidth="1"/>
    <col min="3078" max="3078" width="7.5703125" style="63" bestFit="1" customWidth="1"/>
    <col min="3079" max="3080" width="5.140625" style="63" customWidth="1"/>
    <col min="3081" max="3081" width="1.42578125" style="63" customWidth="1"/>
    <col min="3082" max="3084" width="5.140625" style="63" customWidth="1"/>
    <col min="3085" max="3085" width="1.42578125" style="63" customWidth="1"/>
    <col min="3086" max="3088" width="5.140625" style="63" customWidth="1"/>
    <col min="3089" max="3089" width="1.42578125" style="63" customWidth="1"/>
    <col min="3090" max="3092" width="5.140625" style="63" customWidth="1"/>
    <col min="3093" max="3093" width="1.42578125" style="63" customWidth="1"/>
    <col min="3094" max="3096" width="5.140625" style="63" customWidth="1"/>
    <col min="3097" max="3097" width="1.42578125" style="63" customWidth="1"/>
    <col min="3098" max="3100" width="5.140625" style="63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7.28515625" style="63" bestFit="1" customWidth="1"/>
    <col min="3331" max="3332" width="6.140625" style="63" customWidth="1"/>
    <col min="3333" max="3333" width="1.42578125" style="63" customWidth="1"/>
    <col min="3334" max="3334" width="7.5703125" style="63" bestFit="1" customWidth="1"/>
    <col min="3335" max="3336" width="5.140625" style="63" customWidth="1"/>
    <col min="3337" max="3337" width="1.42578125" style="63" customWidth="1"/>
    <col min="3338" max="3340" width="5.140625" style="63" customWidth="1"/>
    <col min="3341" max="3341" width="1.42578125" style="63" customWidth="1"/>
    <col min="3342" max="3344" width="5.140625" style="63" customWidth="1"/>
    <col min="3345" max="3345" width="1.42578125" style="63" customWidth="1"/>
    <col min="3346" max="3348" width="5.140625" style="63" customWidth="1"/>
    <col min="3349" max="3349" width="1.42578125" style="63" customWidth="1"/>
    <col min="3350" max="3352" width="5.140625" style="63" customWidth="1"/>
    <col min="3353" max="3353" width="1.42578125" style="63" customWidth="1"/>
    <col min="3354" max="3356" width="5.140625" style="63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7.28515625" style="63" bestFit="1" customWidth="1"/>
    <col min="3587" max="3588" width="6.140625" style="63" customWidth="1"/>
    <col min="3589" max="3589" width="1.42578125" style="63" customWidth="1"/>
    <col min="3590" max="3590" width="7.5703125" style="63" bestFit="1" customWidth="1"/>
    <col min="3591" max="3592" width="5.140625" style="63" customWidth="1"/>
    <col min="3593" max="3593" width="1.42578125" style="63" customWidth="1"/>
    <col min="3594" max="3596" width="5.140625" style="63" customWidth="1"/>
    <col min="3597" max="3597" width="1.42578125" style="63" customWidth="1"/>
    <col min="3598" max="3600" width="5.140625" style="63" customWidth="1"/>
    <col min="3601" max="3601" width="1.42578125" style="63" customWidth="1"/>
    <col min="3602" max="3604" width="5.140625" style="63" customWidth="1"/>
    <col min="3605" max="3605" width="1.42578125" style="63" customWidth="1"/>
    <col min="3606" max="3608" width="5.140625" style="63" customWidth="1"/>
    <col min="3609" max="3609" width="1.42578125" style="63" customWidth="1"/>
    <col min="3610" max="3612" width="5.140625" style="63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7.28515625" style="63" bestFit="1" customWidth="1"/>
    <col min="3843" max="3844" width="6.140625" style="63" customWidth="1"/>
    <col min="3845" max="3845" width="1.42578125" style="63" customWidth="1"/>
    <col min="3846" max="3846" width="7.5703125" style="63" bestFit="1" customWidth="1"/>
    <col min="3847" max="3848" width="5.140625" style="63" customWidth="1"/>
    <col min="3849" max="3849" width="1.42578125" style="63" customWidth="1"/>
    <col min="3850" max="3852" width="5.140625" style="63" customWidth="1"/>
    <col min="3853" max="3853" width="1.42578125" style="63" customWidth="1"/>
    <col min="3854" max="3856" width="5.140625" style="63" customWidth="1"/>
    <col min="3857" max="3857" width="1.42578125" style="63" customWidth="1"/>
    <col min="3858" max="3860" width="5.140625" style="63" customWidth="1"/>
    <col min="3861" max="3861" width="1.42578125" style="63" customWidth="1"/>
    <col min="3862" max="3864" width="5.140625" style="63" customWidth="1"/>
    <col min="3865" max="3865" width="1.42578125" style="63" customWidth="1"/>
    <col min="3866" max="3868" width="5.140625" style="63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7.28515625" style="63" bestFit="1" customWidth="1"/>
    <col min="4099" max="4100" width="6.140625" style="63" customWidth="1"/>
    <col min="4101" max="4101" width="1.42578125" style="63" customWidth="1"/>
    <col min="4102" max="4102" width="7.5703125" style="63" bestFit="1" customWidth="1"/>
    <col min="4103" max="4104" width="5.140625" style="63" customWidth="1"/>
    <col min="4105" max="4105" width="1.42578125" style="63" customWidth="1"/>
    <col min="4106" max="4108" width="5.140625" style="63" customWidth="1"/>
    <col min="4109" max="4109" width="1.42578125" style="63" customWidth="1"/>
    <col min="4110" max="4112" width="5.140625" style="63" customWidth="1"/>
    <col min="4113" max="4113" width="1.42578125" style="63" customWidth="1"/>
    <col min="4114" max="4116" width="5.140625" style="63" customWidth="1"/>
    <col min="4117" max="4117" width="1.42578125" style="63" customWidth="1"/>
    <col min="4118" max="4120" width="5.140625" style="63" customWidth="1"/>
    <col min="4121" max="4121" width="1.42578125" style="63" customWidth="1"/>
    <col min="4122" max="4124" width="5.140625" style="63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7.28515625" style="63" bestFit="1" customWidth="1"/>
    <col min="4355" max="4356" width="6.140625" style="63" customWidth="1"/>
    <col min="4357" max="4357" width="1.42578125" style="63" customWidth="1"/>
    <col min="4358" max="4358" width="7.5703125" style="63" bestFit="1" customWidth="1"/>
    <col min="4359" max="4360" width="5.140625" style="63" customWidth="1"/>
    <col min="4361" max="4361" width="1.42578125" style="63" customWidth="1"/>
    <col min="4362" max="4364" width="5.140625" style="63" customWidth="1"/>
    <col min="4365" max="4365" width="1.42578125" style="63" customWidth="1"/>
    <col min="4366" max="4368" width="5.140625" style="63" customWidth="1"/>
    <col min="4369" max="4369" width="1.42578125" style="63" customWidth="1"/>
    <col min="4370" max="4372" width="5.140625" style="63" customWidth="1"/>
    <col min="4373" max="4373" width="1.42578125" style="63" customWidth="1"/>
    <col min="4374" max="4376" width="5.140625" style="63" customWidth="1"/>
    <col min="4377" max="4377" width="1.42578125" style="63" customWidth="1"/>
    <col min="4378" max="4380" width="5.140625" style="63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7.28515625" style="63" bestFit="1" customWidth="1"/>
    <col min="4611" max="4612" width="6.140625" style="63" customWidth="1"/>
    <col min="4613" max="4613" width="1.42578125" style="63" customWidth="1"/>
    <col min="4614" max="4614" width="7.5703125" style="63" bestFit="1" customWidth="1"/>
    <col min="4615" max="4616" width="5.140625" style="63" customWidth="1"/>
    <col min="4617" max="4617" width="1.42578125" style="63" customWidth="1"/>
    <col min="4618" max="4620" width="5.140625" style="63" customWidth="1"/>
    <col min="4621" max="4621" width="1.42578125" style="63" customWidth="1"/>
    <col min="4622" max="4624" width="5.140625" style="63" customWidth="1"/>
    <col min="4625" max="4625" width="1.42578125" style="63" customWidth="1"/>
    <col min="4626" max="4628" width="5.140625" style="63" customWidth="1"/>
    <col min="4629" max="4629" width="1.42578125" style="63" customWidth="1"/>
    <col min="4630" max="4632" width="5.140625" style="63" customWidth="1"/>
    <col min="4633" max="4633" width="1.42578125" style="63" customWidth="1"/>
    <col min="4634" max="4636" width="5.140625" style="63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7.28515625" style="63" bestFit="1" customWidth="1"/>
    <col min="4867" max="4868" width="6.140625" style="63" customWidth="1"/>
    <col min="4869" max="4869" width="1.42578125" style="63" customWidth="1"/>
    <col min="4870" max="4870" width="7.5703125" style="63" bestFit="1" customWidth="1"/>
    <col min="4871" max="4872" width="5.140625" style="63" customWidth="1"/>
    <col min="4873" max="4873" width="1.42578125" style="63" customWidth="1"/>
    <col min="4874" max="4876" width="5.140625" style="63" customWidth="1"/>
    <col min="4877" max="4877" width="1.42578125" style="63" customWidth="1"/>
    <col min="4878" max="4880" width="5.140625" style="63" customWidth="1"/>
    <col min="4881" max="4881" width="1.42578125" style="63" customWidth="1"/>
    <col min="4882" max="4884" width="5.140625" style="63" customWidth="1"/>
    <col min="4885" max="4885" width="1.42578125" style="63" customWidth="1"/>
    <col min="4886" max="4888" width="5.140625" style="63" customWidth="1"/>
    <col min="4889" max="4889" width="1.42578125" style="63" customWidth="1"/>
    <col min="4890" max="4892" width="5.140625" style="63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7.28515625" style="63" bestFit="1" customWidth="1"/>
    <col min="5123" max="5124" width="6.140625" style="63" customWidth="1"/>
    <col min="5125" max="5125" width="1.42578125" style="63" customWidth="1"/>
    <col min="5126" max="5126" width="7.5703125" style="63" bestFit="1" customWidth="1"/>
    <col min="5127" max="5128" width="5.140625" style="63" customWidth="1"/>
    <col min="5129" max="5129" width="1.42578125" style="63" customWidth="1"/>
    <col min="5130" max="5132" width="5.140625" style="63" customWidth="1"/>
    <col min="5133" max="5133" width="1.42578125" style="63" customWidth="1"/>
    <col min="5134" max="5136" width="5.140625" style="63" customWidth="1"/>
    <col min="5137" max="5137" width="1.42578125" style="63" customWidth="1"/>
    <col min="5138" max="5140" width="5.140625" style="63" customWidth="1"/>
    <col min="5141" max="5141" width="1.42578125" style="63" customWidth="1"/>
    <col min="5142" max="5144" width="5.140625" style="63" customWidth="1"/>
    <col min="5145" max="5145" width="1.42578125" style="63" customWidth="1"/>
    <col min="5146" max="5148" width="5.140625" style="63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7.28515625" style="63" bestFit="1" customWidth="1"/>
    <col min="5379" max="5380" width="6.140625" style="63" customWidth="1"/>
    <col min="5381" max="5381" width="1.42578125" style="63" customWidth="1"/>
    <col min="5382" max="5382" width="7.5703125" style="63" bestFit="1" customWidth="1"/>
    <col min="5383" max="5384" width="5.140625" style="63" customWidth="1"/>
    <col min="5385" max="5385" width="1.42578125" style="63" customWidth="1"/>
    <col min="5386" max="5388" width="5.140625" style="63" customWidth="1"/>
    <col min="5389" max="5389" width="1.42578125" style="63" customWidth="1"/>
    <col min="5390" max="5392" width="5.140625" style="63" customWidth="1"/>
    <col min="5393" max="5393" width="1.42578125" style="63" customWidth="1"/>
    <col min="5394" max="5396" width="5.140625" style="63" customWidth="1"/>
    <col min="5397" max="5397" width="1.42578125" style="63" customWidth="1"/>
    <col min="5398" max="5400" width="5.140625" style="63" customWidth="1"/>
    <col min="5401" max="5401" width="1.42578125" style="63" customWidth="1"/>
    <col min="5402" max="5404" width="5.140625" style="63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7.28515625" style="63" bestFit="1" customWidth="1"/>
    <col min="5635" max="5636" width="6.140625" style="63" customWidth="1"/>
    <col min="5637" max="5637" width="1.42578125" style="63" customWidth="1"/>
    <col min="5638" max="5638" width="7.5703125" style="63" bestFit="1" customWidth="1"/>
    <col min="5639" max="5640" width="5.140625" style="63" customWidth="1"/>
    <col min="5641" max="5641" width="1.42578125" style="63" customWidth="1"/>
    <col min="5642" max="5644" width="5.140625" style="63" customWidth="1"/>
    <col min="5645" max="5645" width="1.42578125" style="63" customWidth="1"/>
    <col min="5646" max="5648" width="5.140625" style="63" customWidth="1"/>
    <col min="5649" max="5649" width="1.42578125" style="63" customWidth="1"/>
    <col min="5650" max="5652" width="5.140625" style="63" customWidth="1"/>
    <col min="5653" max="5653" width="1.42578125" style="63" customWidth="1"/>
    <col min="5654" max="5656" width="5.140625" style="63" customWidth="1"/>
    <col min="5657" max="5657" width="1.42578125" style="63" customWidth="1"/>
    <col min="5658" max="5660" width="5.140625" style="63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7.28515625" style="63" bestFit="1" customWidth="1"/>
    <col min="5891" max="5892" width="6.140625" style="63" customWidth="1"/>
    <col min="5893" max="5893" width="1.42578125" style="63" customWidth="1"/>
    <col min="5894" max="5894" width="7.5703125" style="63" bestFit="1" customWidth="1"/>
    <col min="5895" max="5896" width="5.140625" style="63" customWidth="1"/>
    <col min="5897" max="5897" width="1.42578125" style="63" customWidth="1"/>
    <col min="5898" max="5900" width="5.140625" style="63" customWidth="1"/>
    <col min="5901" max="5901" width="1.42578125" style="63" customWidth="1"/>
    <col min="5902" max="5904" width="5.140625" style="63" customWidth="1"/>
    <col min="5905" max="5905" width="1.42578125" style="63" customWidth="1"/>
    <col min="5906" max="5908" width="5.140625" style="63" customWidth="1"/>
    <col min="5909" max="5909" width="1.42578125" style="63" customWidth="1"/>
    <col min="5910" max="5912" width="5.140625" style="63" customWidth="1"/>
    <col min="5913" max="5913" width="1.42578125" style="63" customWidth="1"/>
    <col min="5914" max="5916" width="5.140625" style="63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7.28515625" style="63" bestFit="1" customWidth="1"/>
    <col min="6147" max="6148" width="6.140625" style="63" customWidth="1"/>
    <col min="6149" max="6149" width="1.42578125" style="63" customWidth="1"/>
    <col min="6150" max="6150" width="7.5703125" style="63" bestFit="1" customWidth="1"/>
    <col min="6151" max="6152" width="5.140625" style="63" customWidth="1"/>
    <col min="6153" max="6153" width="1.42578125" style="63" customWidth="1"/>
    <col min="6154" max="6156" width="5.140625" style="63" customWidth="1"/>
    <col min="6157" max="6157" width="1.42578125" style="63" customWidth="1"/>
    <col min="6158" max="6160" width="5.140625" style="63" customWidth="1"/>
    <col min="6161" max="6161" width="1.42578125" style="63" customWidth="1"/>
    <col min="6162" max="6164" width="5.140625" style="63" customWidth="1"/>
    <col min="6165" max="6165" width="1.42578125" style="63" customWidth="1"/>
    <col min="6166" max="6168" width="5.140625" style="63" customWidth="1"/>
    <col min="6169" max="6169" width="1.42578125" style="63" customWidth="1"/>
    <col min="6170" max="6172" width="5.140625" style="63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7.28515625" style="63" bestFit="1" customWidth="1"/>
    <col min="6403" max="6404" width="6.140625" style="63" customWidth="1"/>
    <col min="6405" max="6405" width="1.42578125" style="63" customWidth="1"/>
    <col min="6406" max="6406" width="7.5703125" style="63" bestFit="1" customWidth="1"/>
    <col min="6407" max="6408" width="5.140625" style="63" customWidth="1"/>
    <col min="6409" max="6409" width="1.42578125" style="63" customWidth="1"/>
    <col min="6410" max="6412" width="5.140625" style="63" customWidth="1"/>
    <col min="6413" max="6413" width="1.42578125" style="63" customWidth="1"/>
    <col min="6414" max="6416" width="5.140625" style="63" customWidth="1"/>
    <col min="6417" max="6417" width="1.42578125" style="63" customWidth="1"/>
    <col min="6418" max="6420" width="5.140625" style="63" customWidth="1"/>
    <col min="6421" max="6421" width="1.42578125" style="63" customWidth="1"/>
    <col min="6422" max="6424" width="5.140625" style="63" customWidth="1"/>
    <col min="6425" max="6425" width="1.42578125" style="63" customWidth="1"/>
    <col min="6426" max="6428" width="5.140625" style="63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7.28515625" style="63" bestFit="1" customWidth="1"/>
    <col min="6659" max="6660" width="6.140625" style="63" customWidth="1"/>
    <col min="6661" max="6661" width="1.42578125" style="63" customWidth="1"/>
    <col min="6662" max="6662" width="7.5703125" style="63" bestFit="1" customWidth="1"/>
    <col min="6663" max="6664" width="5.140625" style="63" customWidth="1"/>
    <col min="6665" max="6665" width="1.42578125" style="63" customWidth="1"/>
    <col min="6666" max="6668" width="5.140625" style="63" customWidth="1"/>
    <col min="6669" max="6669" width="1.42578125" style="63" customWidth="1"/>
    <col min="6670" max="6672" width="5.140625" style="63" customWidth="1"/>
    <col min="6673" max="6673" width="1.42578125" style="63" customWidth="1"/>
    <col min="6674" max="6676" width="5.140625" style="63" customWidth="1"/>
    <col min="6677" max="6677" width="1.42578125" style="63" customWidth="1"/>
    <col min="6678" max="6680" width="5.140625" style="63" customWidth="1"/>
    <col min="6681" max="6681" width="1.42578125" style="63" customWidth="1"/>
    <col min="6682" max="6684" width="5.140625" style="63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7.28515625" style="63" bestFit="1" customWidth="1"/>
    <col min="6915" max="6916" width="6.140625" style="63" customWidth="1"/>
    <col min="6917" max="6917" width="1.42578125" style="63" customWidth="1"/>
    <col min="6918" max="6918" width="7.5703125" style="63" bestFit="1" customWidth="1"/>
    <col min="6919" max="6920" width="5.140625" style="63" customWidth="1"/>
    <col min="6921" max="6921" width="1.42578125" style="63" customWidth="1"/>
    <col min="6922" max="6924" width="5.140625" style="63" customWidth="1"/>
    <col min="6925" max="6925" width="1.42578125" style="63" customWidth="1"/>
    <col min="6926" max="6928" width="5.140625" style="63" customWidth="1"/>
    <col min="6929" max="6929" width="1.42578125" style="63" customWidth="1"/>
    <col min="6930" max="6932" width="5.140625" style="63" customWidth="1"/>
    <col min="6933" max="6933" width="1.42578125" style="63" customWidth="1"/>
    <col min="6934" max="6936" width="5.140625" style="63" customWidth="1"/>
    <col min="6937" max="6937" width="1.42578125" style="63" customWidth="1"/>
    <col min="6938" max="6940" width="5.140625" style="63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7.28515625" style="63" bestFit="1" customWidth="1"/>
    <col min="7171" max="7172" width="6.140625" style="63" customWidth="1"/>
    <col min="7173" max="7173" width="1.42578125" style="63" customWidth="1"/>
    <col min="7174" max="7174" width="7.5703125" style="63" bestFit="1" customWidth="1"/>
    <col min="7175" max="7176" width="5.140625" style="63" customWidth="1"/>
    <col min="7177" max="7177" width="1.42578125" style="63" customWidth="1"/>
    <col min="7178" max="7180" width="5.140625" style="63" customWidth="1"/>
    <col min="7181" max="7181" width="1.42578125" style="63" customWidth="1"/>
    <col min="7182" max="7184" width="5.140625" style="63" customWidth="1"/>
    <col min="7185" max="7185" width="1.42578125" style="63" customWidth="1"/>
    <col min="7186" max="7188" width="5.140625" style="63" customWidth="1"/>
    <col min="7189" max="7189" width="1.42578125" style="63" customWidth="1"/>
    <col min="7190" max="7192" width="5.140625" style="63" customWidth="1"/>
    <col min="7193" max="7193" width="1.42578125" style="63" customWidth="1"/>
    <col min="7194" max="7196" width="5.140625" style="63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7.28515625" style="63" bestFit="1" customWidth="1"/>
    <col min="7427" max="7428" width="6.140625" style="63" customWidth="1"/>
    <col min="7429" max="7429" width="1.42578125" style="63" customWidth="1"/>
    <col min="7430" max="7430" width="7.5703125" style="63" bestFit="1" customWidth="1"/>
    <col min="7431" max="7432" width="5.140625" style="63" customWidth="1"/>
    <col min="7433" max="7433" width="1.42578125" style="63" customWidth="1"/>
    <col min="7434" max="7436" width="5.140625" style="63" customWidth="1"/>
    <col min="7437" max="7437" width="1.42578125" style="63" customWidth="1"/>
    <col min="7438" max="7440" width="5.140625" style="63" customWidth="1"/>
    <col min="7441" max="7441" width="1.42578125" style="63" customWidth="1"/>
    <col min="7442" max="7444" width="5.140625" style="63" customWidth="1"/>
    <col min="7445" max="7445" width="1.42578125" style="63" customWidth="1"/>
    <col min="7446" max="7448" width="5.140625" style="63" customWidth="1"/>
    <col min="7449" max="7449" width="1.42578125" style="63" customWidth="1"/>
    <col min="7450" max="7452" width="5.140625" style="63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7.28515625" style="63" bestFit="1" customWidth="1"/>
    <col min="7683" max="7684" width="6.140625" style="63" customWidth="1"/>
    <col min="7685" max="7685" width="1.42578125" style="63" customWidth="1"/>
    <col min="7686" max="7686" width="7.5703125" style="63" bestFit="1" customWidth="1"/>
    <col min="7687" max="7688" width="5.140625" style="63" customWidth="1"/>
    <col min="7689" max="7689" width="1.42578125" style="63" customWidth="1"/>
    <col min="7690" max="7692" width="5.140625" style="63" customWidth="1"/>
    <col min="7693" max="7693" width="1.42578125" style="63" customWidth="1"/>
    <col min="7694" max="7696" width="5.140625" style="63" customWidth="1"/>
    <col min="7697" max="7697" width="1.42578125" style="63" customWidth="1"/>
    <col min="7698" max="7700" width="5.140625" style="63" customWidth="1"/>
    <col min="7701" max="7701" width="1.42578125" style="63" customWidth="1"/>
    <col min="7702" max="7704" width="5.140625" style="63" customWidth="1"/>
    <col min="7705" max="7705" width="1.42578125" style="63" customWidth="1"/>
    <col min="7706" max="7708" width="5.140625" style="63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7.28515625" style="63" bestFit="1" customWidth="1"/>
    <col min="7939" max="7940" width="6.140625" style="63" customWidth="1"/>
    <col min="7941" max="7941" width="1.42578125" style="63" customWidth="1"/>
    <col min="7942" max="7942" width="7.5703125" style="63" bestFit="1" customWidth="1"/>
    <col min="7943" max="7944" width="5.140625" style="63" customWidth="1"/>
    <col min="7945" max="7945" width="1.42578125" style="63" customWidth="1"/>
    <col min="7946" max="7948" width="5.140625" style="63" customWidth="1"/>
    <col min="7949" max="7949" width="1.42578125" style="63" customWidth="1"/>
    <col min="7950" max="7952" width="5.140625" style="63" customWidth="1"/>
    <col min="7953" max="7953" width="1.42578125" style="63" customWidth="1"/>
    <col min="7954" max="7956" width="5.140625" style="63" customWidth="1"/>
    <col min="7957" max="7957" width="1.42578125" style="63" customWidth="1"/>
    <col min="7958" max="7960" width="5.140625" style="63" customWidth="1"/>
    <col min="7961" max="7961" width="1.42578125" style="63" customWidth="1"/>
    <col min="7962" max="7964" width="5.140625" style="63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7.28515625" style="63" bestFit="1" customWidth="1"/>
    <col min="8195" max="8196" width="6.140625" style="63" customWidth="1"/>
    <col min="8197" max="8197" width="1.42578125" style="63" customWidth="1"/>
    <col min="8198" max="8198" width="7.5703125" style="63" bestFit="1" customWidth="1"/>
    <col min="8199" max="8200" width="5.140625" style="63" customWidth="1"/>
    <col min="8201" max="8201" width="1.42578125" style="63" customWidth="1"/>
    <col min="8202" max="8204" width="5.140625" style="63" customWidth="1"/>
    <col min="8205" max="8205" width="1.42578125" style="63" customWidth="1"/>
    <col min="8206" max="8208" width="5.140625" style="63" customWidth="1"/>
    <col min="8209" max="8209" width="1.42578125" style="63" customWidth="1"/>
    <col min="8210" max="8212" width="5.140625" style="63" customWidth="1"/>
    <col min="8213" max="8213" width="1.42578125" style="63" customWidth="1"/>
    <col min="8214" max="8216" width="5.140625" style="63" customWidth="1"/>
    <col min="8217" max="8217" width="1.42578125" style="63" customWidth="1"/>
    <col min="8218" max="8220" width="5.140625" style="63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7.28515625" style="63" bestFit="1" customWidth="1"/>
    <col min="8451" max="8452" width="6.140625" style="63" customWidth="1"/>
    <col min="8453" max="8453" width="1.42578125" style="63" customWidth="1"/>
    <col min="8454" max="8454" width="7.5703125" style="63" bestFit="1" customWidth="1"/>
    <col min="8455" max="8456" width="5.140625" style="63" customWidth="1"/>
    <col min="8457" max="8457" width="1.42578125" style="63" customWidth="1"/>
    <col min="8458" max="8460" width="5.140625" style="63" customWidth="1"/>
    <col min="8461" max="8461" width="1.42578125" style="63" customWidth="1"/>
    <col min="8462" max="8464" width="5.140625" style="63" customWidth="1"/>
    <col min="8465" max="8465" width="1.42578125" style="63" customWidth="1"/>
    <col min="8466" max="8468" width="5.140625" style="63" customWidth="1"/>
    <col min="8469" max="8469" width="1.42578125" style="63" customWidth="1"/>
    <col min="8470" max="8472" width="5.140625" style="63" customWidth="1"/>
    <col min="8473" max="8473" width="1.42578125" style="63" customWidth="1"/>
    <col min="8474" max="8476" width="5.140625" style="63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7.28515625" style="63" bestFit="1" customWidth="1"/>
    <col min="8707" max="8708" width="6.140625" style="63" customWidth="1"/>
    <col min="8709" max="8709" width="1.42578125" style="63" customWidth="1"/>
    <col min="8710" max="8710" width="7.5703125" style="63" bestFit="1" customWidth="1"/>
    <col min="8711" max="8712" width="5.140625" style="63" customWidth="1"/>
    <col min="8713" max="8713" width="1.42578125" style="63" customWidth="1"/>
    <col min="8714" max="8716" width="5.140625" style="63" customWidth="1"/>
    <col min="8717" max="8717" width="1.42578125" style="63" customWidth="1"/>
    <col min="8718" max="8720" width="5.140625" style="63" customWidth="1"/>
    <col min="8721" max="8721" width="1.42578125" style="63" customWidth="1"/>
    <col min="8722" max="8724" width="5.140625" style="63" customWidth="1"/>
    <col min="8725" max="8725" width="1.42578125" style="63" customWidth="1"/>
    <col min="8726" max="8728" width="5.140625" style="63" customWidth="1"/>
    <col min="8729" max="8729" width="1.42578125" style="63" customWidth="1"/>
    <col min="8730" max="8732" width="5.140625" style="63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7.28515625" style="63" bestFit="1" customWidth="1"/>
    <col min="8963" max="8964" width="6.140625" style="63" customWidth="1"/>
    <col min="8965" max="8965" width="1.42578125" style="63" customWidth="1"/>
    <col min="8966" max="8966" width="7.5703125" style="63" bestFit="1" customWidth="1"/>
    <col min="8967" max="8968" width="5.140625" style="63" customWidth="1"/>
    <col min="8969" max="8969" width="1.42578125" style="63" customWidth="1"/>
    <col min="8970" max="8972" width="5.140625" style="63" customWidth="1"/>
    <col min="8973" max="8973" width="1.42578125" style="63" customWidth="1"/>
    <col min="8974" max="8976" width="5.140625" style="63" customWidth="1"/>
    <col min="8977" max="8977" width="1.42578125" style="63" customWidth="1"/>
    <col min="8978" max="8980" width="5.140625" style="63" customWidth="1"/>
    <col min="8981" max="8981" width="1.42578125" style="63" customWidth="1"/>
    <col min="8982" max="8984" width="5.140625" style="63" customWidth="1"/>
    <col min="8985" max="8985" width="1.42578125" style="63" customWidth="1"/>
    <col min="8986" max="8988" width="5.140625" style="63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7.28515625" style="63" bestFit="1" customWidth="1"/>
    <col min="9219" max="9220" width="6.140625" style="63" customWidth="1"/>
    <col min="9221" max="9221" width="1.42578125" style="63" customWidth="1"/>
    <col min="9222" max="9222" width="7.5703125" style="63" bestFit="1" customWidth="1"/>
    <col min="9223" max="9224" width="5.140625" style="63" customWidth="1"/>
    <col min="9225" max="9225" width="1.42578125" style="63" customWidth="1"/>
    <col min="9226" max="9228" width="5.140625" style="63" customWidth="1"/>
    <col min="9229" max="9229" width="1.42578125" style="63" customWidth="1"/>
    <col min="9230" max="9232" width="5.140625" style="63" customWidth="1"/>
    <col min="9233" max="9233" width="1.42578125" style="63" customWidth="1"/>
    <col min="9234" max="9236" width="5.140625" style="63" customWidth="1"/>
    <col min="9237" max="9237" width="1.42578125" style="63" customWidth="1"/>
    <col min="9238" max="9240" width="5.140625" style="63" customWidth="1"/>
    <col min="9241" max="9241" width="1.42578125" style="63" customWidth="1"/>
    <col min="9242" max="9244" width="5.140625" style="63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7.28515625" style="63" bestFit="1" customWidth="1"/>
    <col min="9475" max="9476" width="6.140625" style="63" customWidth="1"/>
    <col min="9477" max="9477" width="1.42578125" style="63" customWidth="1"/>
    <col min="9478" max="9478" width="7.5703125" style="63" bestFit="1" customWidth="1"/>
    <col min="9479" max="9480" width="5.140625" style="63" customWidth="1"/>
    <col min="9481" max="9481" width="1.42578125" style="63" customWidth="1"/>
    <col min="9482" max="9484" width="5.140625" style="63" customWidth="1"/>
    <col min="9485" max="9485" width="1.42578125" style="63" customWidth="1"/>
    <col min="9486" max="9488" width="5.140625" style="63" customWidth="1"/>
    <col min="9489" max="9489" width="1.42578125" style="63" customWidth="1"/>
    <col min="9490" max="9492" width="5.140625" style="63" customWidth="1"/>
    <col min="9493" max="9493" width="1.42578125" style="63" customWidth="1"/>
    <col min="9494" max="9496" width="5.140625" style="63" customWidth="1"/>
    <col min="9497" max="9497" width="1.42578125" style="63" customWidth="1"/>
    <col min="9498" max="9500" width="5.140625" style="63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7.28515625" style="63" bestFit="1" customWidth="1"/>
    <col min="9731" max="9732" width="6.140625" style="63" customWidth="1"/>
    <col min="9733" max="9733" width="1.42578125" style="63" customWidth="1"/>
    <col min="9734" max="9734" width="7.5703125" style="63" bestFit="1" customWidth="1"/>
    <col min="9735" max="9736" width="5.140625" style="63" customWidth="1"/>
    <col min="9737" max="9737" width="1.42578125" style="63" customWidth="1"/>
    <col min="9738" max="9740" width="5.140625" style="63" customWidth="1"/>
    <col min="9741" max="9741" width="1.42578125" style="63" customWidth="1"/>
    <col min="9742" max="9744" width="5.140625" style="63" customWidth="1"/>
    <col min="9745" max="9745" width="1.42578125" style="63" customWidth="1"/>
    <col min="9746" max="9748" width="5.140625" style="63" customWidth="1"/>
    <col min="9749" max="9749" width="1.42578125" style="63" customWidth="1"/>
    <col min="9750" max="9752" width="5.140625" style="63" customWidth="1"/>
    <col min="9753" max="9753" width="1.42578125" style="63" customWidth="1"/>
    <col min="9754" max="9756" width="5.140625" style="63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7.28515625" style="63" bestFit="1" customWidth="1"/>
    <col min="9987" max="9988" width="6.140625" style="63" customWidth="1"/>
    <col min="9989" max="9989" width="1.42578125" style="63" customWidth="1"/>
    <col min="9990" max="9990" width="7.5703125" style="63" bestFit="1" customWidth="1"/>
    <col min="9991" max="9992" width="5.140625" style="63" customWidth="1"/>
    <col min="9993" max="9993" width="1.42578125" style="63" customWidth="1"/>
    <col min="9994" max="9996" width="5.140625" style="63" customWidth="1"/>
    <col min="9997" max="9997" width="1.42578125" style="63" customWidth="1"/>
    <col min="9998" max="10000" width="5.140625" style="63" customWidth="1"/>
    <col min="10001" max="10001" width="1.42578125" style="63" customWidth="1"/>
    <col min="10002" max="10004" width="5.140625" style="63" customWidth="1"/>
    <col min="10005" max="10005" width="1.42578125" style="63" customWidth="1"/>
    <col min="10006" max="10008" width="5.140625" style="63" customWidth="1"/>
    <col min="10009" max="10009" width="1.42578125" style="63" customWidth="1"/>
    <col min="10010" max="10012" width="5.140625" style="63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7.28515625" style="63" bestFit="1" customWidth="1"/>
    <col min="10243" max="10244" width="6.140625" style="63" customWidth="1"/>
    <col min="10245" max="10245" width="1.42578125" style="63" customWidth="1"/>
    <col min="10246" max="10246" width="7.5703125" style="63" bestFit="1" customWidth="1"/>
    <col min="10247" max="10248" width="5.140625" style="63" customWidth="1"/>
    <col min="10249" max="10249" width="1.42578125" style="63" customWidth="1"/>
    <col min="10250" max="10252" width="5.140625" style="63" customWidth="1"/>
    <col min="10253" max="10253" width="1.42578125" style="63" customWidth="1"/>
    <col min="10254" max="10256" width="5.140625" style="63" customWidth="1"/>
    <col min="10257" max="10257" width="1.42578125" style="63" customWidth="1"/>
    <col min="10258" max="10260" width="5.140625" style="63" customWidth="1"/>
    <col min="10261" max="10261" width="1.42578125" style="63" customWidth="1"/>
    <col min="10262" max="10264" width="5.140625" style="63" customWidth="1"/>
    <col min="10265" max="10265" width="1.42578125" style="63" customWidth="1"/>
    <col min="10266" max="10268" width="5.140625" style="63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7.28515625" style="63" bestFit="1" customWidth="1"/>
    <col min="10499" max="10500" width="6.140625" style="63" customWidth="1"/>
    <col min="10501" max="10501" width="1.42578125" style="63" customWidth="1"/>
    <col min="10502" max="10502" width="7.5703125" style="63" bestFit="1" customWidth="1"/>
    <col min="10503" max="10504" width="5.140625" style="63" customWidth="1"/>
    <col min="10505" max="10505" width="1.42578125" style="63" customWidth="1"/>
    <col min="10506" max="10508" width="5.140625" style="63" customWidth="1"/>
    <col min="10509" max="10509" width="1.42578125" style="63" customWidth="1"/>
    <col min="10510" max="10512" width="5.140625" style="63" customWidth="1"/>
    <col min="10513" max="10513" width="1.42578125" style="63" customWidth="1"/>
    <col min="10514" max="10516" width="5.140625" style="63" customWidth="1"/>
    <col min="10517" max="10517" width="1.42578125" style="63" customWidth="1"/>
    <col min="10518" max="10520" width="5.140625" style="63" customWidth="1"/>
    <col min="10521" max="10521" width="1.42578125" style="63" customWidth="1"/>
    <col min="10522" max="10524" width="5.140625" style="63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7.28515625" style="63" bestFit="1" customWidth="1"/>
    <col min="10755" max="10756" width="6.140625" style="63" customWidth="1"/>
    <col min="10757" max="10757" width="1.42578125" style="63" customWidth="1"/>
    <col min="10758" max="10758" width="7.5703125" style="63" bestFit="1" customWidth="1"/>
    <col min="10759" max="10760" width="5.140625" style="63" customWidth="1"/>
    <col min="10761" max="10761" width="1.42578125" style="63" customWidth="1"/>
    <col min="10762" max="10764" width="5.140625" style="63" customWidth="1"/>
    <col min="10765" max="10765" width="1.42578125" style="63" customWidth="1"/>
    <col min="10766" max="10768" width="5.140625" style="63" customWidth="1"/>
    <col min="10769" max="10769" width="1.42578125" style="63" customWidth="1"/>
    <col min="10770" max="10772" width="5.140625" style="63" customWidth="1"/>
    <col min="10773" max="10773" width="1.42578125" style="63" customWidth="1"/>
    <col min="10774" max="10776" width="5.140625" style="63" customWidth="1"/>
    <col min="10777" max="10777" width="1.42578125" style="63" customWidth="1"/>
    <col min="10778" max="10780" width="5.140625" style="63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7.28515625" style="63" bestFit="1" customWidth="1"/>
    <col min="11011" max="11012" width="6.140625" style="63" customWidth="1"/>
    <col min="11013" max="11013" width="1.42578125" style="63" customWidth="1"/>
    <col min="11014" max="11014" width="7.5703125" style="63" bestFit="1" customWidth="1"/>
    <col min="11015" max="11016" width="5.140625" style="63" customWidth="1"/>
    <col min="11017" max="11017" width="1.42578125" style="63" customWidth="1"/>
    <col min="11018" max="11020" width="5.140625" style="63" customWidth="1"/>
    <col min="11021" max="11021" width="1.42578125" style="63" customWidth="1"/>
    <col min="11022" max="11024" width="5.140625" style="63" customWidth="1"/>
    <col min="11025" max="11025" width="1.42578125" style="63" customWidth="1"/>
    <col min="11026" max="11028" width="5.140625" style="63" customWidth="1"/>
    <col min="11029" max="11029" width="1.42578125" style="63" customWidth="1"/>
    <col min="11030" max="11032" width="5.140625" style="63" customWidth="1"/>
    <col min="11033" max="11033" width="1.42578125" style="63" customWidth="1"/>
    <col min="11034" max="11036" width="5.140625" style="63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7.28515625" style="63" bestFit="1" customWidth="1"/>
    <col min="11267" max="11268" width="6.140625" style="63" customWidth="1"/>
    <col min="11269" max="11269" width="1.42578125" style="63" customWidth="1"/>
    <col min="11270" max="11270" width="7.5703125" style="63" bestFit="1" customWidth="1"/>
    <col min="11271" max="11272" width="5.140625" style="63" customWidth="1"/>
    <col min="11273" max="11273" width="1.42578125" style="63" customWidth="1"/>
    <col min="11274" max="11276" width="5.140625" style="63" customWidth="1"/>
    <col min="11277" max="11277" width="1.42578125" style="63" customWidth="1"/>
    <col min="11278" max="11280" width="5.140625" style="63" customWidth="1"/>
    <col min="11281" max="11281" width="1.42578125" style="63" customWidth="1"/>
    <col min="11282" max="11284" width="5.140625" style="63" customWidth="1"/>
    <col min="11285" max="11285" width="1.42578125" style="63" customWidth="1"/>
    <col min="11286" max="11288" width="5.140625" style="63" customWidth="1"/>
    <col min="11289" max="11289" width="1.42578125" style="63" customWidth="1"/>
    <col min="11290" max="11292" width="5.140625" style="63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7.28515625" style="63" bestFit="1" customWidth="1"/>
    <col min="11523" max="11524" width="6.140625" style="63" customWidth="1"/>
    <col min="11525" max="11525" width="1.42578125" style="63" customWidth="1"/>
    <col min="11526" max="11526" width="7.5703125" style="63" bestFit="1" customWidth="1"/>
    <col min="11527" max="11528" width="5.140625" style="63" customWidth="1"/>
    <col min="11529" max="11529" width="1.42578125" style="63" customWidth="1"/>
    <col min="11530" max="11532" width="5.140625" style="63" customWidth="1"/>
    <col min="11533" max="11533" width="1.42578125" style="63" customWidth="1"/>
    <col min="11534" max="11536" width="5.140625" style="63" customWidth="1"/>
    <col min="11537" max="11537" width="1.42578125" style="63" customWidth="1"/>
    <col min="11538" max="11540" width="5.140625" style="63" customWidth="1"/>
    <col min="11541" max="11541" width="1.42578125" style="63" customWidth="1"/>
    <col min="11542" max="11544" width="5.140625" style="63" customWidth="1"/>
    <col min="11545" max="11545" width="1.42578125" style="63" customWidth="1"/>
    <col min="11546" max="11548" width="5.140625" style="63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7.28515625" style="63" bestFit="1" customWidth="1"/>
    <col min="11779" max="11780" width="6.140625" style="63" customWidth="1"/>
    <col min="11781" max="11781" width="1.42578125" style="63" customWidth="1"/>
    <col min="11782" max="11782" width="7.5703125" style="63" bestFit="1" customWidth="1"/>
    <col min="11783" max="11784" width="5.140625" style="63" customWidth="1"/>
    <col min="11785" max="11785" width="1.42578125" style="63" customWidth="1"/>
    <col min="11786" max="11788" width="5.140625" style="63" customWidth="1"/>
    <col min="11789" max="11789" width="1.42578125" style="63" customWidth="1"/>
    <col min="11790" max="11792" width="5.140625" style="63" customWidth="1"/>
    <col min="11793" max="11793" width="1.42578125" style="63" customWidth="1"/>
    <col min="11794" max="11796" width="5.140625" style="63" customWidth="1"/>
    <col min="11797" max="11797" width="1.42578125" style="63" customWidth="1"/>
    <col min="11798" max="11800" width="5.140625" style="63" customWidth="1"/>
    <col min="11801" max="11801" width="1.42578125" style="63" customWidth="1"/>
    <col min="11802" max="11804" width="5.140625" style="63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7.28515625" style="63" bestFit="1" customWidth="1"/>
    <col min="12035" max="12036" width="6.140625" style="63" customWidth="1"/>
    <col min="12037" max="12037" width="1.42578125" style="63" customWidth="1"/>
    <col min="12038" max="12038" width="7.5703125" style="63" bestFit="1" customWidth="1"/>
    <col min="12039" max="12040" width="5.140625" style="63" customWidth="1"/>
    <col min="12041" max="12041" width="1.42578125" style="63" customWidth="1"/>
    <col min="12042" max="12044" width="5.140625" style="63" customWidth="1"/>
    <col min="12045" max="12045" width="1.42578125" style="63" customWidth="1"/>
    <col min="12046" max="12048" width="5.140625" style="63" customWidth="1"/>
    <col min="12049" max="12049" width="1.42578125" style="63" customWidth="1"/>
    <col min="12050" max="12052" width="5.140625" style="63" customWidth="1"/>
    <col min="12053" max="12053" width="1.42578125" style="63" customWidth="1"/>
    <col min="12054" max="12056" width="5.140625" style="63" customWidth="1"/>
    <col min="12057" max="12057" width="1.42578125" style="63" customWidth="1"/>
    <col min="12058" max="12060" width="5.140625" style="63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7.28515625" style="63" bestFit="1" customWidth="1"/>
    <col min="12291" max="12292" width="6.140625" style="63" customWidth="1"/>
    <col min="12293" max="12293" width="1.42578125" style="63" customWidth="1"/>
    <col min="12294" max="12294" width="7.5703125" style="63" bestFit="1" customWidth="1"/>
    <col min="12295" max="12296" width="5.140625" style="63" customWidth="1"/>
    <col min="12297" max="12297" width="1.42578125" style="63" customWidth="1"/>
    <col min="12298" max="12300" width="5.140625" style="63" customWidth="1"/>
    <col min="12301" max="12301" width="1.42578125" style="63" customWidth="1"/>
    <col min="12302" max="12304" width="5.140625" style="63" customWidth="1"/>
    <col min="12305" max="12305" width="1.42578125" style="63" customWidth="1"/>
    <col min="12306" max="12308" width="5.140625" style="63" customWidth="1"/>
    <col min="12309" max="12309" width="1.42578125" style="63" customWidth="1"/>
    <col min="12310" max="12312" width="5.140625" style="63" customWidth="1"/>
    <col min="12313" max="12313" width="1.42578125" style="63" customWidth="1"/>
    <col min="12314" max="12316" width="5.140625" style="63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7.28515625" style="63" bestFit="1" customWidth="1"/>
    <col min="12547" max="12548" width="6.140625" style="63" customWidth="1"/>
    <col min="12549" max="12549" width="1.42578125" style="63" customWidth="1"/>
    <col min="12550" max="12550" width="7.5703125" style="63" bestFit="1" customWidth="1"/>
    <col min="12551" max="12552" width="5.140625" style="63" customWidth="1"/>
    <col min="12553" max="12553" width="1.42578125" style="63" customWidth="1"/>
    <col min="12554" max="12556" width="5.140625" style="63" customWidth="1"/>
    <col min="12557" max="12557" width="1.42578125" style="63" customWidth="1"/>
    <col min="12558" max="12560" width="5.140625" style="63" customWidth="1"/>
    <col min="12561" max="12561" width="1.42578125" style="63" customWidth="1"/>
    <col min="12562" max="12564" width="5.140625" style="63" customWidth="1"/>
    <col min="12565" max="12565" width="1.42578125" style="63" customWidth="1"/>
    <col min="12566" max="12568" width="5.140625" style="63" customWidth="1"/>
    <col min="12569" max="12569" width="1.42578125" style="63" customWidth="1"/>
    <col min="12570" max="12572" width="5.140625" style="63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7.28515625" style="63" bestFit="1" customWidth="1"/>
    <col min="12803" max="12804" width="6.140625" style="63" customWidth="1"/>
    <col min="12805" max="12805" width="1.42578125" style="63" customWidth="1"/>
    <col min="12806" max="12806" width="7.5703125" style="63" bestFit="1" customWidth="1"/>
    <col min="12807" max="12808" width="5.140625" style="63" customWidth="1"/>
    <col min="12809" max="12809" width="1.42578125" style="63" customWidth="1"/>
    <col min="12810" max="12812" width="5.140625" style="63" customWidth="1"/>
    <col min="12813" max="12813" width="1.42578125" style="63" customWidth="1"/>
    <col min="12814" max="12816" width="5.140625" style="63" customWidth="1"/>
    <col min="12817" max="12817" width="1.42578125" style="63" customWidth="1"/>
    <col min="12818" max="12820" width="5.140625" style="63" customWidth="1"/>
    <col min="12821" max="12821" width="1.42578125" style="63" customWidth="1"/>
    <col min="12822" max="12824" width="5.140625" style="63" customWidth="1"/>
    <col min="12825" max="12825" width="1.42578125" style="63" customWidth="1"/>
    <col min="12826" max="12828" width="5.140625" style="63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7.28515625" style="63" bestFit="1" customWidth="1"/>
    <col min="13059" max="13060" width="6.140625" style="63" customWidth="1"/>
    <col min="13061" max="13061" width="1.42578125" style="63" customWidth="1"/>
    <col min="13062" max="13062" width="7.5703125" style="63" bestFit="1" customWidth="1"/>
    <col min="13063" max="13064" width="5.140625" style="63" customWidth="1"/>
    <col min="13065" max="13065" width="1.42578125" style="63" customWidth="1"/>
    <col min="13066" max="13068" width="5.140625" style="63" customWidth="1"/>
    <col min="13069" max="13069" width="1.42578125" style="63" customWidth="1"/>
    <col min="13070" max="13072" width="5.140625" style="63" customWidth="1"/>
    <col min="13073" max="13073" width="1.42578125" style="63" customWidth="1"/>
    <col min="13074" max="13076" width="5.140625" style="63" customWidth="1"/>
    <col min="13077" max="13077" width="1.42578125" style="63" customWidth="1"/>
    <col min="13078" max="13080" width="5.140625" style="63" customWidth="1"/>
    <col min="13081" max="13081" width="1.42578125" style="63" customWidth="1"/>
    <col min="13082" max="13084" width="5.140625" style="63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7.28515625" style="63" bestFit="1" customWidth="1"/>
    <col min="13315" max="13316" width="6.140625" style="63" customWidth="1"/>
    <col min="13317" max="13317" width="1.42578125" style="63" customWidth="1"/>
    <col min="13318" max="13318" width="7.5703125" style="63" bestFit="1" customWidth="1"/>
    <col min="13319" max="13320" width="5.140625" style="63" customWidth="1"/>
    <col min="13321" max="13321" width="1.42578125" style="63" customWidth="1"/>
    <col min="13322" max="13324" width="5.140625" style="63" customWidth="1"/>
    <col min="13325" max="13325" width="1.42578125" style="63" customWidth="1"/>
    <col min="13326" max="13328" width="5.140625" style="63" customWidth="1"/>
    <col min="13329" max="13329" width="1.42578125" style="63" customWidth="1"/>
    <col min="13330" max="13332" width="5.140625" style="63" customWidth="1"/>
    <col min="13333" max="13333" width="1.42578125" style="63" customWidth="1"/>
    <col min="13334" max="13336" width="5.140625" style="63" customWidth="1"/>
    <col min="13337" max="13337" width="1.42578125" style="63" customWidth="1"/>
    <col min="13338" max="13340" width="5.140625" style="63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7.28515625" style="63" bestFit="1" customWidth="1"/>
    <col min="13571" max="13572" width="6.140625" style="63" customWidth="1"/>
    <col min="13573" max="13573" width="1.42578125" style="63" customWidth="1"/>
    <col min="13574" max="13574" width="7.5703125" style="63" bestFit="1" customWidth="1"/>
    <col min="13575" max="13576" width="5.140625" style="63" customWidth="1"/>
    <col min="13577" max="13577" width="1.42578125" style="63" customWidth="1"/>
    <col min="13578" max="13580" width="5.140625" style="63" customWidth="1"/>
    <col min="13581" max="13581" width="1.42578125" style="63" customWidth="1"/>
    <col min="13582" max="13584" width="5.140625" style="63" customWidth="1"/>
    <col min="13585" max="13585" width="1.42578125" style="63" customWidth="1"/>
    <col min="13586" max="13588" width="5.140625" style="63" customWidth="1"/>
    <col min="13589" max="13589" width="1.42578125" style="63" customWidth="1"/>
    <col min="13590" max="13592" width="5.140625" style="63" customWidth="1"/>
    <col min="13593" max="13593" width="1.42578125" style="63" customWidth="1"/>
    <col min="13594" max="13596" width="5.140625" style="63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7.28515625" style="63" bestFit="1" customWidth="1"/>
    <col min="13827" max="13828" width="6.140625" style="63" customWidth="1"/>
    <col min="13829" max="13829" width="1.42578125" style="63" customWidth="1"/>
    <col min="13830" max="13830" width="7.5703125" style="63" bestFit="1" customWidth="1"/>
    <col min="13831" max="13832" width="5.140625" style="63" customWidth="1"/>
    <col min="13833" max="13833" width="1.42578125" style="63" customWidth="1"/>
    <col min="13834" max="13836" width="5.140625" style="63" customWidth="1"/>
    <col min="13837" max="13837" width="1.42578125" style="63" customWidth="1"/>
    <col min="13838" max="13840" width="5.140625" style="63" customWidth="1"/>
    <col min="13841" max="13841" width="1.42578125" style="63" customWidth="1"/>
    <col min="13842" max="13844" width="5.140625" style="63" customWidth="1"/>
    <col min="13845" max="13845" width="1.42578125" style="63" customWidth="1"/>
    <col min="13846" max="13848" width="5.140625" style="63" customWidth="1"/>
    <col min="13849" max="13849" width="1.42578125" style="63" customWidth="1"/>
    <col min="13850" max="13852" width="5.140625" style="63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7.28515625" style="63" bestFit="1" customWidth="1"/>
    <col min="14083" max="14084" width="6.140625" style="63" customWidth="1"/>
    <col min="14085" max="14085" width="1.42578125" style="63" customWidth="1"/>
    <col min="14086" max="14086" width="7.5703125" style="63" bestFit="1" customWidth="1"/>
    <col min="14087" max="14088" width="5.140625" style="63" customWidth="1"/>
    <col min="14089" max="14089" width="1.42578125" style="63" customWidth="1"/>
    <col min="14090" max="14092" width="5.140625" style="63" customWidth="1"/>
    <col min="14093" max="14093" width="1.42578125" style="63" customWidth="1"/>
    <col min="14094" max="14096" width="5.140625" style="63" customWidth="1"/>
    <col min="14097" max="14097" width="1.42578125" style="63" customWidth="1"/>
    <col min="14098" max="14100" width="5.140625" style="63" customWidth="1"/>
    <col min="14101" max="14101" width="1.42578125" style="63" customWidth="1"/>
    <col min="14102" max="14104" width="5.140625" style="63" customWidth="1"/>
    <col min="14105" max="14105" width="1.42578125" style="63" customWidth="1"/>
    <col min="14106" max="14108" width="5.140625" style="63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7.28515625" style="63" bestFit="1" customWidth="1"/>
    <col min="14339" max="14340" width="6.140625" style="63" customWidth="1"/>
    <col min="14341" max="14341" width="1.42578125" style="63" customWidth="1"/>
    <col min="14342" max="14342" width="7.5703125" style="63" bestFit="1" customWidth="1"/>
    <col min="14343" max="14344" width="5.140625" style="63" customWidth="1"/>
    <col min="14345" max="14345" width="1.42578125" style="63" customWidth="1"/>
    <col min="14346" max="14348" width="5.140625" style="63" customWidth="1"/>
    <col min="14349" max="14349" width="1.42578125" style="63" customWidth="1"/>
    <col min="14350" max="14352" width="5.140625" style="63" customWidth="1"/>
    <col min="14353" max="14353" width="1.42578125" style="63" customWidth="1"/>
    <col min="14354" max="14356" width="5.140625" style="63" customWidth="1"/>
    <col min="14357" max="14357" width="1.42578125" style="63" customWidth="1"/>
    <col min="14358" max="14360" width="5.140625" style="63" customWidth="1"/>
    <col min="14361" max="14361" width="1.42578125" style="63" customWidth="1"/>
    <col min="14362" max="14364" width="5.140625" style="63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7.28515625" style="63" bestFit="1" customWidth="1"/>
    <col min="14595" max="14596" width="6.140625" style="63" customWidth="1"/>
    <col min="14597" max="14597" width="1.42578125" style="63" customWidth="1"/>
    <col min="14598" max="14598" width="7.5703125" style="63" bestFit="1" customWidth="1"/>
    <col min="14599" max="14600" width="5.140625" style="63" customWidth="1"/>
    <col min="14601" max="14601" width="1.42578125" style="63" customWidth="1"/>
    <col min="14602" max="14604" width="5.140625" style="63" customWidth="1"/>
    <col min="14605" max="14605" width="1.42578125" style="63" customWidth="1"/>
    <col min="14606" max="14608" width="5.140625" style="63" customWidth="1"/>
    <col min="14609" max="14609" width="1.42578125" style="63" customWidth="1"/>
    <col min="14610" max="14612" width="5.140625" style="63" customWidth="1"/>
    <col min="14613" max="14613" width="1.42578125" style="63" customWidth="1"/>
    <col min="14614" max="14616" width="5.140625" style="63" customWidth="1"/>
    <col min="14617" max="14617" width="1.42578125" style="63" customWidth="1"/>
    <col min="14618" max="14620" width="5.140625" style="63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7.28515625" style="63" bestFit="1" customWidth="1"/>
    <col min="14851" max="14852" width="6.140625" style="63" customWidth="1"/>
    <col min="14853" max="14853" width="1.42578125" style="63" customWidth="1"/>
    <col min="14854" max="14854" width="7.5703125" style="63" bestFit="1" customWidth="1"/>
    <col min="14855" max="14856" width="5.140625" style="63" customWidth="1"/>
    <col min="14857" max="14857" width="1.42578125" style="63" customWidth="1"/>
    <col min="14858" max="14860" width="5.140625" style="63" customWidth="1"/>
    <col min="14861" max="14861" width="1.42578125" style="63" customWidth="1"/>
    <col min="14862" max="14864" width="5.140625" style="63" customWidth="1"/>
    <col min="14865" max="14865" width="1.42578125" style="63" customWidth="1"/>
    <col min="14866" max="14868" width="5.140625" style="63" customWidth="1"/>
    <col min="14869" max="14869" width="1.42578125" style="63" customWidth="1"/>
    <col min="14870" max="14872" width="5.140625" style="63" customWidth="1"/>
    <col min="14873" max="14873" width="1.42578125" style="63" customWidth="1"/>
    <col min="14874" max="14876" width="5.140625" style="63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7.28515625" style="63" bestFit="1" customWidth="1"/>
    <col min="15107" max="15108" width="6.140625" style="63" customWidth="1"/>
    <col min="15109" max="15109" width="1.42578125" style="63" customWidth="1"/>
    <col min="15110" max="15110" width="7.5703125" style="63" bestFit="1" customWidth="1"/>
    <col min="15111" max="15112" width="5.140625" style="63" customWidth="1"/>
    <col min="15113" max="15113" width="1.42578125" style="63" customWidth="1"/>
    <col min="15114" max="15116" width="5.140625" style="63" customWidth="1"/>
    <col min="15117" max="15117" width="1.42578125" style="63" customWidth="1"/>
    <col min="15118" max="15120" width="5.140625" style="63" customWidth="1"/>
    <col min="15121" max="15121" width="1.42578125" style="63" customWidth="1"/>
    <col min="15122" max="15124" width="5.140625" style="63" customWidth="1"/>
    <col min="15125" max="15125" width="1.42578125" style="63" customWidth="1"/>
    <col min="15126" max="15128" width="5.140625" style="63" customWidth="1"/>
    <col min="15129" max="15129" width="1.42578125" style="63" customWidth="1"/>
    <col min="15130" max="15132" width="5.140625" style="63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7.28515625" style="63" bestFit="1" customWidth="1"/>
    <col min="15363" max="15364" width="6.140625" style="63" customWidth="1"/>
    <col min="15365" max="15365" width="1.42578125" style="63" customWidth="1"/>
    <col min="15366" max="15366" width="7.5703125" style="63" bestFit="1" customWidth="1"/>
    <col min="15367" max="15368" width="5.140625" style="63" customWidth="1"/>
    <col min="15369" max="15369" width="1.42578125" style="63" customWidth="1"/>
    <col min="15370" max="15372" width="5.140625" style="63" customWidth="1"/>
    <col min="15373" max="15373" width="1.42578125" style="63" customWidth="1"/>
    <col min="15374" max="15376" width="5.140625" style="63" customWidth="1"/>
    <col min="15377" max="15377" width="1.42578125" style="63" customWidth="1"/>
    <col min="15378" max="15380" width="5.140625" style="63" customWidth="1"/>
    <col min="15381" max="15381" width="1.42578125" style="63" customWidth="1"/>
    <col min="15382" max="15384" width="5.140625" style="63" customWidth="1"/>
    <col min="15385" max="15385" width="1.42578125" style="63" customWidth="1"/>
    <col min="15386" max="15388" width="5.140625" style="63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7.28515625" style="63" bestFit="1" customWidth="1"/>
    <col min="15619" max="15620" width="6.140625" style="63" customWidth="1"/>
    <col min="15621" max="15621" width="1.42578125" style="63" customWidth="1"/>
    <col min="15622" max="15622" width="7.5703125" style="63" bestFit="1" customWidth="1"/>
    <col min="15623" max="15624" width="5.140625" style="63" customWidth="1"/>
    <col min="15625" max="15625" width="1.42578125" style="63" customWidth="1"/>
    <col min="15626" max="15628" width="5.140625" style="63" customWidth="1"/>
    <col min="15629" max="15629" width="1.42578125" style="63" customWidth="1"/>
    <col min="15630" max="15632" width="5.140625" style="63" customWidth="1"/>
    <col min="15633" max="15633" width="1.42578125" style="63" customWidth="1"/>
    <col min="15634" max="15636" width="5.140625" style="63" customWidth="1"/>
    <col min="15637" max="15637" width="1.42578125" style="63" customWidth="1"/>
    <col min="15638" max="15640" width="5.140625" style="63" customWidth="1"/>
    <col min="15641" max="15641" width="1.42578125" style="63" customWidth="1"/>
    <col min="15642" max="15644" width="5.140625" style="63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7.28515625" style="63" bestFit="1" customWidth="1"/>
    <col min="15875" max="15876" width="6.140625" style="63" customWidth="1"/>
    <col min="15877" max="15877" width="1.42578125" style="63" customWidth="1"/>
    <col min="15878" max="15878" width="7.5703125" style="63" bestFit="1" customWidth="1"/>
    <col min="15879" max="15880" width="5.140625" style="63" customWidth="1"/>
    <col min="15881" max="15881" width="1.42578125" style="63" customWidth="1"/>
    <col min="15882" max="15884" width="5.140625" style="63" customWidth="1"/>
    <col min="15885" max="15885" width="1.42578125" style="63" customWidth="1"/>
    <col min="15886" max="15888" width="5.140625" style="63" customWidth="1"/>
    <col min="15889" max="15889" width="1.42578125" style="63" customWidth="1"/>
    <col min="15890" max="15892" width="5.140625" style="63" customWidth="1"/>
    <col min="15893" max="15893" width="1.42578125" style="63" customWidth="1"/>
    <col min="15894" max="15896" width="5.140625" style="63" customWidth="1"/>
    <col min="15897" max="15897" width="1.42578125" style="63" customWidth="1"/>
    <col min="15898" max="15900" width="5.140625" style="63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7.28515625" style="63" bestFit="1" customWidth="1"/>
    <col min="16131" max="16132" width="6.140625" style="63" customWidth="1"/>
    <col min="16133" max="16133" width="1.42578125" style="63" customWidth="1"/>
    <col min="16134" max="16134" width="7.5703125" style="63" bestFit="1" customWidth="1"/>
    <col min="16135" max="16136" width="5.140625" style="63" customWidth="1"/>
    <col min="16137" max="16137" width="1.42578125" style="63" customWidth="1"/>
    <col min="16138" max="16140" width="5.140625" style="63" customWidth="1"/>
    <col min="16141" max="16141" width="1.42578125" style="63" customWidth="1"/>
    <col min="16142" max="16144" width="5.140625" style="63" customWidth="1"/>
    <col min="16145" max="16145" width="1.42578125" style="63" customWidth="1"/>
    <col min="16146" max="16148" width="5.140625" style="63" customWidth="1"/>
    <col min="16149" max="16149" width="1.42578125" style="63" customWidth="1"/>
    <col min="16150" max="16152" width="5.140625" style="63" customWidth="1"/>
    <col min="16153" max="16153" width="1.42578125" style="63" customWidth="1"/>
    <col min="16154" max="16156" width="5.140625" style="63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122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121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23</v>
      </c>
      <c r="G8" s="53"/>
      <c r="H8" s="53"/>
      <c r="I8" s="54"/>
      <c r="J8" s="53" t="s">
        <v>24</v>
      </c>
      <c r="K8" s="53"/>
      <c r="L8" s="53"/>
      <c r="M8" s="54"/>
      <c r="N8" s="53" t="s">
        <v>25</v>
      </c>
      <c r="O8" s="53"/>
      <c r="P8" s="53"/>
      <c r="Q8" s="54"/>
      <c r="R8" s="53" t="s">
        <v>27</v>
      </c>
      <c r="S8" s="53"/>
      <c r="T8" s="53"/>
      <c r="U8" s="54"/>
      <c r="V8" s="53" t="s">
        <v>28</v>
      </c>
      <c r="W8" s="53"/>
      <c r="X8" s="53"/>
      <c r="Y8" s="54"/>
      <c r="Z8" s="53" t="s">
        <v>29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93">
        <f>SUM(B13:B36)</f>
        <v>36256</v>
      </c>
      <c r="C11" s="93">
        <f>SUM(C13:C36)</f>
        <v>18581</v>
      </c>
      <c r="D11" s="93">
        <f>SUM(D13:D36)</f>
        <v>17675</v>
      </c>
      <c r="E11" s="93"/>
      <c r="F11" s="93">
        <f>SUM(F13:F36)</f>
        <v>6518</v>
      </c>
      <c r="G11" s="93">
        <f>SUM(G13:G36)</f>
        <v>3346</v>
      </c>
      <c r="H11" s="93">
        <f>SUM(H13:H36)</f>
        <v>3172</v>
      </c>
      <c r="I11" s="93"/>
      <c r="J11" s="93">
        <f>SUM(J13:J36)</f>
        <v>6232</v>
      </c>
      <c r="K11" s="93">
        <f>SUM(K13:K36)</f>
        <v>3206</v>
      </c>
      <c r="L11" s="93">
        <f>SUM(L13:L36)</f>
        <v>3026</v>
      </c>
      <c r="M11" s="93"/>
      <c r="N11" s="93">
        <f>SUM(N13:N36)</f>
        <v>5861</v>
      </c>
      <c r="O11" s="93">
        <f>SUM(O13:O36)</f>
        <v>3003</v>
      </c>
      <c r="P11" s="93">
        <f>SUM(P13:P36)</f>
        <v>2858</v>
      </c>
      <c r="Q11" s="93"/>
      <c r="R11" s="93">
        <f>SUM(R13:R36)</f>
        <v>6093</v>
      </c>
      <c r="S11" s="93">
        <f>SUM(S13:S36)</f>
        <v>3156</v>
      </c>
      <c r="T11" s="93">
        <f>SUM(T13:T36)</f>
        <v>2937</v>
      </c>
      <c r="U11" s="93"/>
      <c r="V11" s="93">
        <f>SUM(V13:V36)</f>
        <v>5907</v>
      </c>
      <c r="W11" s="93">
        <f>SUM(W13:W36)</f>
        <v>2985</v>
      </c>
      <c r="X11" s="93">
        <f>SUM(X13:X36)</f>
        <v>2922</v>
      </c>
      <c r="Y11" s="93"/>
      <c r="Z11" s="93">
        <f>SUM(Z13:Z36)</f>
        <v>5645</v>
      </c>
      <c r="AA11" s="93">
        <f>SUM(AA13:AA36)</f>
        <v>2885</v>
      </c>
      <c r="AB11" s="93">
        <f>SUM(AB13:AB36)</f>
        <v>2760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4036</v>
      </c>
      <c r="C13" s="73">
        <v>2088</v>
      </c>
      <c r="D13" s="73">
        <v>1948</v>
      </c>
      <c r="E13" s="73"/>
      <c r="F13" s="73">
        <v>727</v>
      </c>
      <c r="G13" s="73">
        <v>375</v>
      </c>
      <c r="H13" s="73">
        <v>352</v>
      </c>
      <c r="I13" s="73"/>
      <c r="J13" s="73">
        <v>726</v>
      </c>
      <c r="K13" s="73">
        <v>368</v>
      </c>
      <c r="L13" s="73">
        <v>358</v>
      </c>
      <c r="M13" s="73"/>
      <c r="N13" s="73">
        <v>690</v>
      </c>
      <c r="O13" s="73">
        <v>349</v>
      </c>
      <c r="P13" s="73">
        <v>341</v>
      </c>
      <c r="Q13" s="73"/>
      <c r="R13" s="73">
        <v>639</v>
      </c>
      <c r="S13" s="73">
        <v>328</v>
      </c>
      <c r="T13" s="73">
        <v>311</v>
      </c>
      <c r="U13" s="73"/>
      <c r="V13" s="73">
        <v>636</v>
      </c>
      <c r="W13" s="73">
        <v>350</v>
      </c>
      <c r="X13" s="73">
        <v>286</v>
      </c>
      <c r="Y13" s="73"/>
      <c r="Z13" s="73">
        <v>618</v>
      </c>
      <c r="AA13" s="73">
        <v>318</v>
      </c>
      <c r="AB13" s="73">
        <v>300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6668</v>
      </c>
      <c r="C14" s="73">
        <v>3408</v>
      </c>
      <c r="D14" s="73">
        <v>3260</v>
      </c>
      <c r="E14" s="73"/>
      <c r="F14" s="73">
        <v>1104</v>
      </c>
      <c r="G14" s="73">
        <v>576</v>
      </c>
      <c r="H14" s="73">
        <v>528</v>
      </c>
      <c r="I14" s="73"/>
      <c r="J14" s="73">
        <v>1117</v>
      </c>
      <c r="K14" s="73">
        <v>575</v>
      </c>
      <c r="L14" s="73">
        <v>542</v>
      </c>
      <c r="M14" s="73"/>
      <c r="N14" s="73">
        <v>1085</v>
      </c>
      <c r="O14" s="73">
        <v>560</v>
      </c>
      <c r="P14" s="73">
        <v>525</v>
      </c>
      <c r="Q14" s="73"/>
      <c r="R14" s="73">
        <v>1165</v>
      </c>
      <c r="S14" s="73">
        <v>586</v>
      </c>
      <c r="T14" s="73">
        <v>579</v>
      </c>
      <c r="U14" s="73"/>
      <c r="V14" s="73">
        <v>1115</v>
      </c>
      <c r="W14" s="73">
        <v>579</v>
      </c>
      <c r="X14" s="73">
        <v>536</v>
      </c>
      <c r="Y14" s="73"/>
      <c r="Z14" s="73">
        <v>1082</v>
      </c>
      <c r="AA14" s="73">
        <v>532</v>
      </c>
      <c r="AB14" s="73">
        <v>550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3939</v>
      </c>
      <c r="C15" s="73">
        <v>2009</v>
      </c>
      <c r="D15" s="73">
        <v>1930</v>
      </c>
      <c r="E15" s="73"/>
      <c r="F15" s="73">
        <v>659</v>
      </c>
      <c r="G15" s="73">
        <v>337</v>
      </c>
      <c r="H15" s="73">
        <v>322</v>
      </c>
      <c r="I15" s="73"/>
      <c r="J15" s="73">
        <v>653</v>
      </c>
      <c r="K15" s="73">
        <v>330</v>
      </c>
      <c r="L15" s="73">
        <v>323</v>
      </c>
      <c r="M15" s="73"/>
      <c r="N15" s="73">
        <v>620</v>
      </c>
      <c r="O15" s="73">
        <v>320</v>
      </c>
      <c r="P15" s="73">
        <v>300</v>
      </c>
      <c r="Q15" s="73"/>
      <c r="R15" s="73">
        <v>657</v>
      </c>
      <c r="S15" s="73">
        <v>344</v>
      </c>
      <c r="T15" s="73">
        <v>313</v>
      </c>
      <c r="U15" s="73"/>
      <c r="V15" s="73">
        <v>698</v>
      </c>
      <c r="W15" s="73">
        <v>355</v>
      </c>
      <c r="X15" s="73">
        <v>343</v>
      </c>
      <c r="Y15" s="73"/>
      <c r="Z15" s="73">
        <v>652</v>
      </c>
      <c r="AA15" s="73">
        <v>323</v>
      </c>
      <c r="AB15" s="73">
        <v>329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1837</v>
      </c>
      <c r="C16" s="73">
        <v>942</v>
      </c>
      <c r="D16" s="73">
        <v>895</v>
      </c>
      <c r="E16" s="73"/>
      <c r="F16" s="73">
        <v>379</v>
      </c>
      <c r="G16" s="73">
        <v>190</v>
      </c>
      <c r="H16" s="73">
        <v>189</v>
      </c>
      <c r="I16" s="73"/>
      <c r="J16" s="73">
        <v>321</v>
      </c>
      <c r="K16" s="73">
        <v>164</v>
      </c>
      <c r="L16" s="73">
        <v>157</v>
      </c>
      <c r="M16" s="73"/>
      <c r="N16" s="73">
        <v>318</v>
      </c>
      <c r="O16" s="73">
        <v>152</v>
      </c>
      <c r="P16" s="73">
        <v>166</v>
      </c>
      <c r="Q16" s="73"/>
      <c r="R16" s="73">
        <v>281</v>
      </c>
      <c r="S16" s="73">
        <v>152</v>
      </c>
      <c r="T16" s="73">
        <v>129</v>
      </c>
      <c r="U16" s="73"/>
      <c r="V16" s="73">
        <v>265</v>
      </c>
      <c r="W16" s="73">
        <v>134</v>
      </c>
      <c r="X16" s="73">
        <v>131</v>
      </c>
      <c r="Y16" s="73"/>
      <c r="Z16" s="73">
        <v>273</v>
      </c>
      <c r="AA16" s="73">
        <v>150</v>
      </c>
      <c r="AB16" s="73">
        <v>123</v>
      </c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188</v>
      </c>
      <c r="C17" s="73">
        <v>101</v>
      </c>
      <c r="D17" s="73">
        <v>87</v>
      </c>
      <c r="E17" s="73"/>
      <c r="F17" s="73">
        <v>32</v>
      </c>
      <c r="G17" s="73">
        <v>13</v>
      </c>
      <c r="H17" s="73">
        <v>19</v>
      </c>
      <c r="I17" s="73"/>
      <c r="J17" s="73">
        <v>33</v>
      </c>
      <c r="K17" s="73">
        <v>16</v>
      </c>
      <c r="L17" s="73">
        <v>17</v>
      </c>
      <c r="M17" s="73"/>
      <c r="N17" s="73">
        <v>30</v>
      </c>
      <c r="O17" s="73">
        <v>15</v>
      </c>
      <c r="P17" s="73">
        <v>15</v>
      </c>
      <c r="Q17" s="73"/>
      <c r="R17" s="73">
        <v>39</v>
      </c>
      <c r="S17" s="73">
        <v>21</v>
      </c>
      <c r="T17" s="73">
        <v>18</v>
      </c>
      <c r="U17" s="73"/>
      <c r="V17" s="73">
        <v>30</v>
      </c>
      <c r="W17" s="73">
        <v>19</v>
      </c>
      <c r="X17" s="73">
        <v>11</v>
      </c>
      <c r="Y17" s="73"/>
      <c r="Z17" s="73">
        <v>24</v>
      </c>
      <c r="AA17" s="73">
        <v>17</v>
      </c>
      <c r="AB17" s="73">
        <v>7</v>
      </c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274</v>
      </c>
      <c r="C18" s="73">
        <v>140</v>
      </c>
      <c r="D18" s="73">
        <v>134</v>
      </c>
      <c r="E18" s="73"/>
      <c r="F18" s="73">
        <v>58</v>
      </c>
      <c r="G18" s="73">
        <v>26</v>
      </c>
      <c r="H18" s="73">
        <v>32</v>
      </c>
      <c r="I18" s="73"/>
      <c r="J18" s="73">
        <v>51</v>
      </c>
      <c r="K18" s="73">
        <v>31</v>
      </c>
      <c r="L18" s="73">
        <v>20</v>
      </c>
      <c r="M18" s="73"/>
      <c r="N18" s="73">
        <v>44</v>
      </c>
      <c r="O18" s="73">
        <v>21</v>
      </c>
      <c r="P18" s="73">
        <v>23</v>
      </c>
      <c r="Q18" s="73"/>
      <c r="R18" s="73">
        <v>48</v>
      </c>
      <c r="S18" s="73">
        <v>23</v>
      </c>
      <c r="T18" s="73">
        <v>25</v>
      </c>
      <c r="U18" s="73"/>
      <c r="V18" s="73">
        <v>31</v>
      </c>
      <c r="W18" s="73">
        <v>16</v>
      </c>
      <c r="X18" s="73">
        <v>15</v>
      </c>
      <c r="Y18" s="73"/>
      <c r="Z18" s="73">
        <v>42</v>
      </c>
      <c r="AA18" s="73">
        <v>23</v>
      </c>
      <c r="AB18" s="73">
        <v>19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90</v>
      </c>
      <c r="B19" s="73">
        <v>3607</v>
      </c>
      <c r="C19" s="73">
        <v>1831</v>
      </c>
      <c r="D19" s="73">
        <v>1776</v>
      </c>
      <c r="E19" s="73"/>
      <c r="F19" s="73">
        <v>672</v>
      </c>
      <c r="G19" s="73">
        <v>360</v>
      </c>
      <c r="H19" s="73">
        <v>312</v>
      </c>
      <c r="I19" s="73"/>
      <c r="J19" s="73">
        <v>631</v>
      </c>
      <c r="K19" s="73">
        <v>309</v>
      </c>
      <c r="L19" s="73">
        <v>322</v>
      </c>
      <c r="M19" s="73"/>
      <c r="N19" s="73">
        <v>566</v>
      </c>
      <c r="O19" s="73">
        <v>298</v>
      </c>
      <c r="P19" s="73">
        <v>268</v>
      </c>
      <c r="Q19" s="73"/>
      <c r="R19" s="73">
        <v>611</v>
      </c>
      <c r="S19" s="73">
        <v>317</v>
      </c>
      <c r="T19" s="73">
        <v>294</v>
      </c>
      <c r="U19" s="73"/>
      <c r="V19" s="73">
        <v>585</v>
      </c>
      <c r="W19" s="73">
        <v>276</v>
      </c>
      <c r="X19" s="73">
        <v>309</v>
      </c>
      <c r="Y19" s="73"/>
      <c r="Z19" s="73">
        <v>542</v>
      </c>
      <c r="AA19" s="73">
        <v>271</v>
      </c>
      <c r="AB19" s="73">
        <v>271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91</v>
      </c>
      <c r="B20" s="73">
        <v>820</v>
      </c>
      <c r="C20" s="73">
        <v>424</v>
      </c>
      <c r="D20" s="73">
        <v>396</v>
      </c>
      <c r="E20" s="73"/>
      <c r="F20" s="73">
        <v>144</v>
      </c>
      <c r="G20" s="73">
        <v>78</v>
      </c>
      <c r="H20" s="73">
        <v>66</v>
      </c>
      <c r="I20" s="73"/>
      <c r="J20" s="73">
        <v>160</v>
      </c>
      <c r="K20" s="73">
        <v>85</v>
      </c>
      <c r="L20" s="73">
        <v>75</v>
      </c>
      <c r="M20" s="73"/>
      <c r="N20" s="73">
        <v>143</v>
      </c>
      <c r="O20" s="73">
        <v>73</v>
      </c>
      <c r="P20" s="73">
        <v>70</v>
      </c>
      <c r="Q20" s="73"/>
      <c r="R20" s="73">
        <v>132</v>
      </c>
      <c r="S20" s="73">
        <v>72</v>
      </c>
      <c r="T20" s="73">
        <v>60</v>
      </c>
      <c r="U20" s="73"/>
      <c r="V20" s="73">
        <v>118</v>
      </c>
      <c r="W20" s="73">
        <v>53</v>
      </c>
      <c r="X20" s="73">
        <v>65</v>
      </c>
      <c r="Y20" s="73"/>
      <c r="Z20" s="73">
        <v>123</v>
      </c>
      <c r="AA20" s="73">
        <v>63</v>
      </c>
      <c r="AB20" s="73">
        <v>60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92</v>
      </c>
      <c r="B21" s="73">
        <v>669</v>
      </c>
      <c r="C21" s="73">
        <v>354</v>
      </c>
      <c r="D21" s="73">
        <v>315</v>
      </c>
      <c r="E21" s="73"/>
      <c r="F21" s="73">
        <v>132</v>
      </c>
      <c r="G21" s="73">
        <v>69</v>
      </c>
      <c r="H21" s="73">
        <v>63</v>
      </c>
      <c r="I21" s="73"/>
      <c r="J21" s="73">
        <v>134</v>
      </c>
      <c r="K21" s="73">
        <v>68</v>
      </c>
      <c r="L21" s="73">
        <v>66</v>
      </c>
      <c r="M21" s="73"/>
      <c r="N21" s="73">
        <v>116</v>
      </c>
      <c r="O21" s="73">
        <v>68</v>
      </c>
      <c r="P21" s="73">
        <v>48</v>
      </c>
      <c r="Q21" s="73"/>
      <c r="R21" s="73">
        <v>86</v>
      </c>
      <c r="S21" s="73">
        <v>49</v>
      </c>
      <c r="T21" s="73">
        <v>37</v>
      </c>
      <c r="U21" s="73"/>
      <c r="V21" s="73">
        <v>96</v>
      </c>
      <c r="W21" s="73">
        <v>49</v>
      </c>
      <c r="X21" s="73">
        <v>47</v>
      </c>
      <c r="Y21" s="73"/>
      <c r="Z21" s="73">
        <v>105</v>
      </c>
      <c r="AA21" s="73">
        <v>51</v>
      </c>
      <c r="AB21" s="73">
        <v>54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99" t="s">
        <v>94</v>
      </c>
      <c r="B22" s="73">
        <v>2715</v>
      </c>
      <c r="C22" s="73">
        <v>1396</v>
      </c>
      <c r="D22" s="73">
        <v>1319</v>
      </c>
      <c r="E22" s="73"/>
      <c r="F22" s="73">
        <v>495</v>
      </c>
      <c r="G22" s="73">
        <v>257</v>
      </c>
      <c r="H22" s="73">
        <v>238</v>
      </c>
      <c r="I22" s="73"/>
      <c r="J22" s="73">
        <v>445</v>
      </c>
      <c r="K22" s="73">
        <v>227</v>
      </c>
      <c r="L22" s="73">
        <v>218</v>
      </c>
      <c r="M22" s="73"/>
      <c r="N22" s="73">
        <v>463</v>
      </c>
      <c r="O22" s="73">
        <v>232</v>
      </c>
      <c r="P22" s="73">
        <v>231</v>
      </c>
      <c r="Q22" s="73"/>
      <c r="R22" s="73">
        <v>449</v>
      </c>
      <c r="S22" s="73">
        <v>257</v>
      </c>
      <c r="T22" s="73">
        <v>192</v>
      </c>
      <c r="U22" s="73"/>
      <c r="V22" s="73">
        <v>444</v>
      </c>
      <c r="W22" s="73">
        <v>207</v>
      </c>
      <c r="X22" s="73">
        <v>237</v>
      </c>
      <c r="Y22" s="73"/>
      <c r="Z22" s="73">
        <v>419</v>
      </c>
      <c r="AA22" s="73">
        <v>216</v>
      </c>
      <c r="AB22" s="73">
        <v>203</v>
      </c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95</v>
      </c>
      <c r="B23" s="73">
        <v>246</v>
      </c>
      <c r="C23" s="73">
        <v>121</v>
      </c>
      <c r="D23" s="73">
        <v>125</v>
      </c>
      <c r="E23" s="73"/>
      <c r="F23" s="73">
        <v>45</v>
      </c>
      <c r="G23" s="73">
        <v>21</v>
      </c>
      <c r="H23" s="73">
        <v>24</v>
      </c>
      <c r="I23" s="73"/>
      <c r="J23" s="73">
        <v>38</v>
      </c>
      <c r="K23" s="73">
        <v>17</v>
      </c>
      <c r="L23" s="73">
        <v>21</v>
      </c>
      <c r="M23" s="73"/>
      <c r="N23" s="73">
        <v>38</v>
      </c>
      <c r="O23" s="73">
        <v>20</v>
      </c>
      <c r="P23" s="73">
        <v>18</v>
      </c>
      <c r="Q23" s="73"/>
      <c r="R23" s="73">
        <v>44</v>
      </c>
      <c r="S23" s="73">
        <v>22</v>
      </c>
      <c r="T23" s="73">
        <v>22</v>
      </c>
      <c r="U23" s="73"/>
      <c r="V23" s="73">
        <v>41</v>
      </c>
      <c r="W23" s="73">
        <v>23</v>
      </c>
      <c r="X23" s="73">
        <v>18</v>
      </c>
      <c r="Y23" s="73"/>
      <c r="Z23" s="73">
        <v>40</v>
      </c>
      <c r="AA23" s="73">
        <v>18</v>
      </c>
      <c r="AB23" s="73">
        <v>22</v>
      </c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62" t="s">
        <v>96</v>
      </c>
      <c r="B24" s="73">
        <v>4936</v>
      </c>
      <c r="C24" s="73">
        <v>2538</v>
      </c>
      <c r="D24" s="73">
        <v>2398</v>
      </c>
      <c r="E24" s="73"/>
      <c r="F24" s="73">
        <v>925</v>
      </c>
      <c r="G24" s="73">
        <v>466</v>
      </c>
      <c r="H24" s="73">
        <v>459</v>
      </c>
      <c r="I24" s="73"/>
      <c r="J24" s="73">
        <v>828</v>
      </c>
      <c r="K24" s="73">
        <v>429</v>
      </c>
      <c r="L24" s="73">
        <v>399</v>
      </c>
      <c r="M24" s="73"/>
      <c r="N24" s="73">
        <v>746</v>
      </c>
      <c r="O24" s="73">
        <v>400</v>
      </c>
      <c r="P24" s="73">
        <v>346</v>
      </c>
      <c r="Q24" s="73"/>
      <c r="R24" s="73">
        <v>864</v>
      </c>
      <c r="S24" s="73">
        <v>439</v>
      </c>
      <c r="T24" s="73">
        <v>425</v>
      </c>
      <c r="U24" s="73"/>
      <c r="V24" s="73">
        <v>818</v>
      </c>
      <c r="W24" s="73">
        <v>428</v>
      </c>
      <c r="X24" s="73">
        <v>390</v>
      </c>
      <c r="Y24" s="73"/>
      <c r="Z24" s="73">
        <v>755</v>
      </c>
      <c r="AA24" s="73">
        <v>376</v>
      </c>
      <c r="AB24" s="73">
        <v>379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97</v>
      </c>
      <c r="B25" s="73">
        <v>40</v>
      </c>
      <c r="C25" s="73">
        <v>22</v>
      </c>
      <c r="D25" s="73">
        <v>18</v>
      </c>
      <c r="E25" s="73"/>
      <c r="F25" s="73">
        <v>7</v>
      </c>
      <c r="G25" s="73">
        <v>7</v>
      </c>
      <c r="H25" s="73">
        <v>0</v>
      </c>
      <c r="I25" s="73"/>
      <c r="J25" s="73">
        <v>5</v>
      </c>
      <c r="K25" s="73">
        <v>2</v>
      </c>
      <c r="L25" s="73">
        <v>3</v>
      </c>
      <c r="M25" s="73"/>
      <c r="N25" s="73">
        <v>7</v>
      </c>
      <c r="O25" s="73">
        <v>4</v>
      </c>
      <c r="P25" s="73">
        <v>3</v>
      </c>
      <c r="Q25" s="73"/>
      <c r="R25" s="73">
        <v>8</v>
      </c>
      <c r="S25" s="73">
        <v>4</v>
      </c>
      <c r="T25" s="73">
        <v>4</v>
      </c>
      <c r="U25" s="73"/>
      <c r="V25" s="73">
        <v>4</v>
      </c>
      <c r="W25" s="73">
        <v>1</v>
      </c>
      <c r="X25" s="73">
        <v>3</v>
      </c>
      <c r="Y25" s="73"/>
      <c r="Z25" s="73">
        <v>9</v>
      </c>
      <c r="AA25" s="73">
        <v>4</v>
      </c>
      <c r="AB25" s="73">
        <v>5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98</v>
      </c>
      <c r="B26" s="73">
        <v>807</v>
      </c>
      <c r="C26" s="73">
        <v>402</v>
      </c>
      <c r="D26" s="73">
        <v>405</v>
      </c>
      <c r="E26" s="73"/>
      <c r="F26" s="73">
        <v>124</v>
      </c>
      <c r="G26" s="73">
        <v>55</v>
      </c>
      <c r="H26" s="73">
        <v>69</v>
      </c>
      <c r="I26" s="73"/>
      <c r="J26" s="73">
        <v>135</v>
      </c>
      <c r="K26" s="73">
        <v>74</v>
      </c>
      <c r="L26" s="73">
        <v>61</v>
      </c>
      <c r="M26" s="73"/>
      <c r="N26" s="73">
        <v>114</v>
      </c>
      <c r="O26" s="73">
        <v>51</v>
      </c>
      <c r="P26" s="73">
        <v>63</v>
      </c>
      <c r="Q26" s="73"/>
      <c r="R26" s="73">
        <v>149</v>
      </c>
      <c r="S26" s="73">
        <v>73</v>
      </c>
      <c r="T26" s="73">
        <v>76</v>
      </c>
      <c r="U26" s="73"/>
      <c r="V26" s="73">
        <v>140</v>
      </c>
      <c r="W26" s="73">
        <v>66</v>
      </c>
      <c r="X26" s="73">
        <v>74</v>
      </c>
      <c r="Y26" s="73"/>
      <c r="Z26" s="73">
        <v>145</v>
      </c>
      <c r="AA26" s="73">
        <v>83</v>
      </c>
      <c r="AB26" s="73">
        <v>62</v>
      </c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99</v>
      </c>
      <c r="B27" s="73">
        <v>333</v>
      </c>
      <c r="C27" s="73">
        <v>176</v>
      </c>
      <c r="D27" s="73">
        <v>157</v>
      </c>
      <c r="E27" s="73"/>
      <c r="F27" s="73">
        <v>63</v>
      </c>
      <c r="G27" s="73">
        <v>34</v>
      </c>
      <c r="H27" s="73">
        <v>29</v>
      </c>
      <c r="I27" s="73"/>
      <c r="J27" s="73">
        <v>58</v>
      </c>
      <c r="K27" s="73">
        <v>32</v>
      </c>
      <c r="L27" s="73">
        <v>26</v>
      </c>
      <c r="M27" s="73"/>
      <c r="N27" s="73">
        <v>65</v>
      </c>
      <c r="O27" s="73">
        <v>33</v>
      </c>
      <c r="P27" s="73">
        <v>32</v>
      </c>
      <c r="Q27" s="73"/>
      <c r="R27" s="73">
        <v>42</v>
      </c>
      <c r="S27" s="73">
        <v>30</v>
      </c>
      <c r="T27" s="73">
        <v>12</v>
      </c>
      <c r="U27" s="73"/>
      <c r="V27" s="73">
        <v>56</v>
      </c>
      <c r="W27" s="73">
        <v>24</v>
      </c>
      <c r="X27" s="73">
        <v>32</v>
      </c>
      <c r="Y27" s="73"/>
      <c r="Z27" s="73">
        <v>49</v>
      </c>
      <c r="AA27" s="73">
        <v>23</v>
      </c>
      <c r="AB27" s="73">
        <v>26</v>
      </c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100</v>
      </c>
      <c r="B28" s="73">
        <v>907</v>
      </c>
      <c r="C28" s="73">
        <v>471</v>
      </c>
      <c r="D28" s="73">
        <v>436</v>
      </c>
      <c r="E28" s="73"/>
      <c r="F28" s="73">
        <v>164</v>
      </c>
      <c r="G28" s="73">
        <v>83</v>
      </c>
      <c r="H28" s="73">
        <v>81</v>
      </c>
      <c r="I28" s="73"/>
      <c r="J28" s="73">
        <v>152</v>
      </c>
      <c r="K28" s="73">
        <v>84</v>
      </c>
      <c r="L28" s="73">
        <v>68</v>
      </c>
      <c r="M28" s="73"/>
      <c r="N28" s="73">
        <v>144</v>
      </c>
      <c r="O28" s="73">
        <v>79</v>
      </c>
      <c r="P28" s="73">
        <v>65</v>
      </c>
      <c r="Q28" s="73"/>
      <c r="R28" s="73">
        <v>165</v>
      </c>
      <c r="S28" s="73">
        <v>70</v>
      </c>
      <c r="T28" s="73">
        <v>95</v>
      </c>
      <c r="U28" s="73"/>
      <c r="V28" s="73">
        <v>143</v>
      </c>
      <c r="W28" s="73">
        <v>80</v>
      </c>
      <c r="X28" s="73">
        <v>63</v>
      </c>
      <c r="Y28" s="73"/>
      <c r="Z28" s="73">
        <v>139</v>
      </c>
      <c r="AA28" s="73">
        <v>75</v>
      </c>
      <c r="AB28" s="73">
        <v>64</v>
      </c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x14ac:dyDescent="0.2">
      <c r="A29" s="62" t="s">
        <v>101</v>
      </c>
      <c r="B29" s="73">
        <v>385</v>
      </c>
      <c r="C29" s="73">
        <v>222</v>
      </c>
      <c r="D29" s="73">
        <v>163</v>
      </c>
      <c r="E29" s="73"/>
      <c r="F29" s="73">
        <v>66</v>
      </c>
      <c r="G29" s="73">
        <v>39</v>
      </c>
      <c r="H29" s="73">
        <v>27</v>
      </c>
      <c r="I29" s="73"/>
      <c r="J29" s="73">
        <v>69</v>
      </c>
      <c r="K29" s="73">
        <v>47</v>
      </c>
      <c r="L29" s="73">
        <v>22</v>
      </c>
      <c r="M29" s="73"/>
      <c r="N29" s="73">
        <v>60</v>
      </c>
      <c r="O29" s="73">
        <v>30</v>
      </c>
      <c r="P29" s="73">
        <v>30</v>
      </c>
      <c r="Q29" s="73"/>
      <c r="R29" s="73">
        <v>67</v>
      </c>
      <c r="S29" s="73">
        <v>35</v>
      </c>
      <c r="T29" s="73">
        <v>32</v>
      </c>
      <c r="U29" s="73"/>
      <c r="V29" s="73">
        <v>65</v>
      </c>
      <c r="W29" s="73">
        <v>37</v>
      </c>
      <c r="X29" s="73">
        <v>28</v>
      </c>
      <c r="Y29" s="73"/>
      <c r="Z29" s="73">
        <v>58</v>
      </c>
      <c r="AA29" s="73">
        <v>34</v>
      </c>
      <c r="AB29" s="73">
        <v>24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102</v>
      </c>
      <c r="B30" s="73">
        <v>976</v>
      </c>
      <c r="C30" s="73">
        <v>478</v>
      </c>
      <c r="D30" s="73">
        <v>498</v>
      </c>
      <c r="E30" s="73"/>
      <c r="F30" s="73">
        <v>189</v>
      </c>
      <c r="G30" s="73">
        <v>97</v>
      </c>
      <c r="H30" s="73">
        <v>92</v>
      </c>
      <c r="I30" s="73"/>
      <c r="J30" s="73">
        <v>169</v>
      </c>
      <c r="K30" s="73">
        <v>85</v>
      </c>
      <c r="L30" s="73">
        <v>84</v>
      </c>
      <c r="M30" s="73"/>
      <c r="N30" s="73">
        <v>156</v>
      </c>
      <c r="O30" s="73">
        <v>73</v>
      </c>
      <c r="P30" s="73">
        <v>83</v>
      </c>
      <c r="Q30" s="73"/>
      <c r="R30" s="73">
        <v>165</v>
      </c>
      <c r="S30" s="73">
        <v>81</v>
      </c>
      <c r="T30" s="73">
        <v>84</v>
      </c>
      <c r="U30" s="73"/>
      <c r="V30" s="73">
        <v>150</v>
      </c>
      <c r="W30" s="73">
        <v>62</v>
      </c>
      <c r="X30" s="73">
        <v>88</v>
      </c>
      <c r="Y30" s="73"/>
      <c r="Z30" s="73">
        <v>147</v>
      </c>
      <c r="AA30" s="73">
        <v>80</v>
      </c>
      <c r="AB30" s="73">
        <v>67</v>
      </c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103</v>
      </c>
      <c r="B31" s="73">
        <v>221</v>
      </c>
      <c r="C31" s="73">
        <v>111</v>
      </c>
      <c r="D31" s="73">
        <v>110</v>
      </c>
      <c r="E31" s="73"/>
      <c r="F31" s="73">
        <v>48</v>
      </c>
      <c r="G31" s="73">
        <v>25</v>
      </c>
      <c r="H31" s="73">
        <v>23</v>
      </c>
      <c r="I31" s="73"/>
      <c r="J31" s="73">
        <v>51</v>
      </c>
      <c r="K31" s="73">
        <v>24</v>
      </c>
      <c r="L31" s="73">
        <v>27</v>
      </c>
      <c r="M31" s="73"/>
      <c r="N31" s="73">
        <v>38</v>
      </c>
      <c r="O31" s="73">
        <v>15</v>
      </c>
      <c r="P31" s="73">
        <v>23</v>
      </c>
      <c r="Q31" s="73"/>
      <c r="R31" s="73">
        <v>28</v>
      </c>
      <c r="S31" s="73">
        <v>15</v>
      </c>
      <c r="T31" s="73">
        <v>13</v>
      </c>
      <c r="U31" s="73"/>
      <c r="V31" s="73">
        <v>33</v>
      </c>
      <c r="W31" s="73">
        <v>17</v>
      </c>
      <c r="X31" s="73">
        <v>16</v>
      </c>
      <c r="Y31" s="73"/>
      <c r="Z31" s="73">
        <v>23</v>
      </c>
      <c r="AA31" s="73">
        <v>15</v>
      </c>
      <c r="AB31" s="73">
        <v>8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104</v>
      </c>
      <c r="B32" s="73">
        <v>564</v>
      </c>
      <c r="C32" s="73">
        <v>275</v>
      </c>
      <c r="D32" s="73">
        <v>289</v>
      </c>
      <c r="E32" s="73"/>
      <c r="F32" s="73">
        <v>122</v>
      </c>
      <c r="G32" s="73">
        <v>61</v>
      </c>
      <c r="H32" s="73">
        <v>61</v>
      </c>
      <c r="I32" s="73"/>
      <c r="J32" s="73">
        <v>101</v>
      </c>
      <c r="K32" s="73">
        <v>50</v>
      </c>
      <c r="L32" s="73">
        <v>51</v>
      </c>
      <c r="M32" s="73"/>
      <c r="N32" s="73">
        <v>93</v>
      </c>
      <c r="O32" s="73">
        <v>43</v>
      </c>
      <c r="P32" s="73">
        <v>50</v>
      </c>
      <c r="Q32" s="73"/>
      <c r="R32" s="73">
        <v>67</v>
      </c>
      <c r="S32" s="73">
        <v>35</v>
      </c>
      <c r="T32" s="73">
        <v>32</v>
      </c>
      <c r="U32" s="73"/>
      <c r="V32" s="73">
        <v>95</v>
      </c>
      <c r="W32" s="73">
        <v>38</v>
      </c>
      <c r="X32" s="73">
        <v>57</v>
      </c>
      <c r="Y32" s="73"/>
      <c r="Z32" s="73">
        <v>86</v>
      </c>
      <c r="AA32" s="73">
        <v>48</v>
      </c>
      <c r="AB32" s="73">
        <v>38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105</v>
      </c>
      <c r="B33" s="73">
        <v>144</v>
      </c>
      <c r="C33" s="73">
        <v>74</v>
      </c>
      <c r="D33" s="73">
        <v>70</v>
      </c>
      <c r="E33" s="73"/>
      <c r="F33" s="73">
        <v>23</v>
      </c>
      <c r="G33" s="73">
        <v>10</v>
      </c>
      <c r="H33" s="73">
        <v>13</v>
      </c>
      <c r="I33" s="73"/>
      <c r="J33" s="73">
        <v>25</v>
      </c>
      <c r="K33" s="73">
        <v>16</v>
      </c>
      <c r="L33" s="73">
        <v>9</v>
      </c>
      <c r="M33" s="73"/>
      <c r="N33" s="73">
        <v>27</v>
      </c>
      <c r="O33" s="73">
        <v>14</v>
      </c>
      <c r="P33" s="73">
        <v>13</v>
      </c>
      <c r="Q33" s="73"/>
      <c r="R33" s="73">
        <v>25</v>
      </c>
      <c r="S33" s="73">
        <v>12</v>
      </c>
      <c r="T33" s="73">
        <v>13</v>
      </c>
      <c r="U33" s="73"/>
      <c r="V33" s="73">
        <v>21</v>
      </c>
      <c r="W33" s="73">
        <v>10</v>
      </c>
      <c r="X33" s="73">
        <v>11</v>
      </c>
      <c r="Y33" s="73"/>
      <c r="Z33" s="73">
        <v>23</v>
      </c>
      <c r="AA33" s="73">
        <v>12</v>
      </c>
      <c r="AB33" s="73">
        <v>11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106</v>
      </c>
      <c r="B34" s="73">
        <v>88</v>
      </c>
      <c r="C34" s="73">
        <v>35</v>
      </c>
      <c r="D34" s="73">
        <v>53</v>
      </c>
      <c r="E34" s="73"/>
      <c r="F34" s="73">
        <v>15</v>
      </c>
      <c r="G34" s="73">
        <v>5</v>
      </c>
      <c r="H34" s="73">
        <v>10</v>
      </c>
      <c r="I34" s="73"/>
      <c r="J34" s="73">
        <v>17</v>
      </c>
      <c r="K34" s="73">
        <v>8</v>
      </c>
      <c r="L34" s="73">
        <v>9</v>
      </c>
      <c r="M34" s="73"/>
      <c r="N34" s="73">
        <v>12</v>
      </c>
      <c r="O34" s="73">
        <v>4</v>
      </c>
      <c r="P34" s="73">
        <v>8</v>
      </c>
      <c r="Q34" s="73"/>
      <c r="R34" s="73">
        <v>17</v>
      </c>
      <c r="S34" s="73">
        <v>8</v>
      </c>
      <c r="T34" s="73">
        <v>9</v>
      </c>
      <c r="U34" s="73"/>
      <c r="V34" s="73">
        <v>15</v>
      </c>
      <c r="W34" s="73">
        <v>7</v>
      </c>
      <c r="X34" s="73">
        <v>8</v>
      </c>
      <c r="Y34" s="73"/>
      <c r="Z34" s="73">
        <v>12</v>
      </c>
      <c r="AA34" s="73">
        <v>3</v>
      </c>
      <c r="AB34" s="73">
        <v>9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107</v>
      </c>
      <c r="B35" s="73">
        <v>1050</v>
      </c>
      <c r="C35" s="73">
        <v>539</v>
      </c>
      <c r="D35" s="73">
        <v>511</v>
      </c>
      <c r="E35" s="73"/>
      <c r="F35" s="73">
        <v>187</v>
      </c>
      <c r="G35" s="73">
        <v>87</v>
      </c>
      <c r="H35" s="73">
        <v>100</v>
      </c>
      <c r="I35" s="73"/>
      <c r="J35" s="73">
        <v>184</v>
      </c>
      <c r="K35" s="73">
        <v>98</v>
      </c>
      <c r="L35" s="73">
        <v>86</v>
      </c>
      <c r="M35" s="73"/>
      <c r="N35" s="73">
        <v>158</v>
      </c>
      <c r="O35" s="73">
        <v>77</v>
      </c>
      <c r="P35" s="73">
        <v>81</v>
      </c>
      <c r="Q35" s="73"/>
      <c r="R35" s="73">
        <v>189</v>
      </c>
      <c r="S35" s="73">
        <v>98</v>
      </c>
      <c r="T35" s="73">
        <v>91</v>
      </c>
      <c r="U35" s="73"/>
      <c r="V35" s="73">
        <v>178</v>
      </c>
      <c r="W35" s="73">
        <v>95</v>
      </c>
      <c r="X35" s="73">
        <v>83</v>
      </c>
      <c r="Y35" s="73"/>
      <c r="Z35" s="73">
        <v>154</v>
      </c>
      <c r="AA35" s="73">
        <v>84</v>
      </c>
      <c r="AB35" s="73">
        <v>70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ht="13.5" thickBot="1" x14ac:dyDescent="0.25">
      <c r="A36" s="108" t="s">
        <v>108</v>
      </c>
      <c r="B36" s="73">
        <v>806</v>
      </c>
      <c r="C36" s="73">
        <v>424</v>
      </c>
      <c r="D36" s="73">
        <v>382</v>
      </c>
      <c r="E36" s="73"/>
      <c r="F36" s="73">
        <v>138</v>
      </c>
      <c r="G36" s="73">
        <v>75</v>
      </c>
      <c r="H36" s="73">
        <v>63</v>
      </c>
      <c r="I36" s="73"/>
      <c r="J36" s="73">
        <v>129</v>
      </c>
      <c r="K36" s="73">
        <v>67</v>
      </c>
      <c r="L36" s="73">
        <v>62</v>
      </c>
      <c r="M36" s="73"/>
      <c r="N36" s="73">
        <v>128</v>
      </c>
      <c r="O36" s="73">
        <v>72</v>
      </c>
      <c r="P36" s="73">
        <v>56</v>
      </c>
      <c r="Q36" s="73"/>
      <c r="R36" s="73">
        <v>156</v>
      </c>
      <c r="S36" s="73">
        <v>85</v>
      </c>
      <c r="T36" s="73">
        <v>71</v>
      </c>
      <c r="U36" s="73"/>
      <c r="V36" s="73">
        <v>130</v>
      </c>
      <c r="W36" s="73">
        <v>59</v>
      </c>
      <c r="X36" s="73">
        <v>71</v>
      </c>
      <c r="Y36" s="73"/>
      <c r="Z36" s="73">
        <v>125</v>
      </c>
      <c r="AA36" s="73">
        <v>66</v>
      </c>
      <c r="AB36" s="73">
        <v>59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5">
      <c r="A37" s="226" t="s">
        <v>75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</row>
    <row r="38" spans="1:57" x14ac:dyDescent="0.25">
      <c r="A38" s="225" t="s">
        <v>14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</row>
    <row r="39" spans="1:57" x14ac:dyDescent="0.25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</row>
    <row r="40" spans="1:57" x14ac:dyDescent="0.25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</row>
    <row r="41" spans="1:57" x14ac:dyDescent="0.25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</row>
    <row r="44" spans="1:57" s="49" customFormat="1" ht="15" x14ac:dyDescent="0.25">
      <c r="A44" s="227" t="s">
        <v>125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9"/>
      <c r="AD44" s="217" t="s">
        <v>221</v>
      </c>
      <c r="AE44" s="217"/>
      <c r="AF44" s="9"/>
    </row>
    <row r="45" spans="1:57" s="49" customFormat="1" ht="15" x14ac:dyDescent="0.25">
      <c r="A45" s="228" t="s">
        <v>77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9"/>
      <c r="AD45" s="217"/>
      <c r="AE45" s="217"/>
      <c r="AF45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121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spans="1:28" s="49" customFormat="1" ht="15" customHeight="1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23</v>
      </c>
      <c r="G51" s="53"/>
      <c r="H51" s="53"/>
      <c r="I51" s="54"/>
      <c r="J51" s="53" t="s">
        <v>24</v>
      </c>
      <c r="K51" s="53"/>
      <c r="L51" s="53"/>
      <c r="M51" s="54"/>
      <c r="N51" s="53" t="s">
        <v>25</v>
      </c>
      <c r="O51" s="53"/>
      <c r="P51" s="53"/>
      <c r="Q51" s="54"/>
      <c r="R51" s="53" t="s">
        <v>27</v>
      </c>
      <c r="S51" s="53"/>
      <c r="T51" s="53"/>
      <c r="U51" s="54"/>
      <c r="V51" s="53" t="s">
        <v>28</v>
      </c>
      <c r="W51" s="53"/>
      <c r="X51" s="53"/>
      <c r="Y51" s="54"/>
      <c r="Z51" s="53" t="s">
        <v>29</v>
      </c>
      <c r="AA51" s="53"/>
      <c r="AB51" s="53"/>
    </row>
    <row r="52" spans="1:28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28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28" ht="13.5" x14ac:dyDescent="0.25">
      <c r="A54" s="92" t="s">
        <v>82</v>
      </c>
      <c r="B54" s="101">
        <f>SUM(B56:B79)</f>
        <v>177</v>
      </c>
      <c r="C54" s="101">
        <f>SUM(C56:C79)</f>
        <v>110</v>
      </c>
      <c r="D54" s="101">
        <f>SUM(D56:D79)</f>
        <v>67</v>
      </c>
      <c r="E54" s="101"/>
      <c r="F54" s="101">
        <f>SUM(F56:F79)</f>
        <v>36</v>
      </c>
      <c r="G54" s="101">
        <f>SUM(G56:G79)</f>
        <v>21</v>
      </c>
      <c r="H54" s="101">
        <f>SUM(H56:H79)</f>
        <v>15</v>
      </c>
      <c r="I54" s="101"/>
      <c r="J54" s="101">
        <f>SUM(J56:J79)</f>
        <v>30</v>
      </c>
      <c r="K54" s="101">
        <f>SUM(K56:K79)</f>
        <v>19</v>
      </c>
      <c r="L54" s="101">
        <f>SUM(L56:L79)</f>
        <v>11</v>
      </c>
      <c r="M54" s="101"/>
      <c r="N54" s="101">
        <f>SUM(N56:N79)</f>
        <v>28</v>
      </c>
      <c r="O54" s="101">
        <f>SUM(O56:O79)</f>
        <v>17</v>
      </c>
      <c r="P54" s="101">
        <f>SUM(P56:P79)</f>
        <v>11</v>
      </c>
      <c r="Q54" s="101"/>
      <c r="R54" s="101">
        <f>SUM(R56:R79)</f>
        <v>43</v>
      </c>
      <c r="S54" s="101">
        <f>SUM(S56:S79)</f>
        <v>27</v>
      </c>
      <c r="T54" s="101">
        <f>SUM(T56:T79)</f>
        <v>16</v>
      </c>
      <c r="U54" s="101"/>
      <c r="V54" s="101">
        <f>SUM(V56:V79)</f>
        <v>26</v>
      </c>
      <c r="W54" s="101">
        <f>SUM(W56:W79)</f>
        <v>16</v>
      </c>
      <c r="X54" s="101">
        <f>SUM(X56:X79)</f>
        <v>10</v>
      </c>
      <c r="Y54" s="101"/>
      <c r="Z54" s="101">
        <f>SUM(Z56:Z79)</f>
        <v>14</v>
      </c>
      <c r="AA54" s="101">
        <f>SUM(AA56:AA79)</f>
        <v>10</v>
      </c>
      <c r="AB54" s="101">
        <f>SUM(AB56:AB79)</f>
        <v>4</v>
      </c>
    </row>
    <row r="55" spans="1:28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 x14ac:dyDescent="0.2">
      <c r="A56" s="62" t="s">
        <v>83</v>
      </c>
      <c r="B56" s="73">
        <v>16</v>
      </c>
      <c r="C56" s="73">
        <v>10</v>
      </c>
      <c r="D56" s="73">
        <v>6</v>
      </c>
      <c r="E56" s="73"/>
      <c r="F56" s="73">
        <v>7</v>
      </c>
      <c r="G56" s="73">
        <v>4</v>
      </c>
      <c r="H56" s="73">
        <v>3</v>
      </c>
      <c r="I56" s="73"/>
      <c r="J56" s="73">
        <v>1</v>
      </c>
      <c r="K56" s="73">
        <v>0</v>
      </c>
      <c r="L56" s="73">
        <v>1</v>
      </c>
      <c r="M56" s="73"/>
      <c r="N56" s="73">
        <v>0</v>
      </c>
      <c r="O56" s="73">
        <v>0</v>
      </c>
      <c r="P56" s="73">
        <v>0</v>
      </c>
      <c r="Q56" s="73"/>
      <c r="R56" s="73">
        <v>4</v>
      </c>
      <c r="S56" s="73">
        <v>4</v>
      </c>
      <c r="T56" s="73">
        <v>0</v>
      </c>
      <c r="U56" s="73"/>
      <c r="V56" s="73">
        <v>1</v>
      </c>
      <c r="W56" s="73">
        <v>1</v>
      </c>
      <c r="X56" s="73">
        <v>0</v>
      </c>
      <c r="Y56" s="73"/>
      <c r="Z56" s="73">
        <v>3</v>
      </c>
      <c r="AA56" s="73">
        <v>1</v>
      </c>
      <c r="AB56" s="73">
        <v>2</v>
      </c>
    </row>
    <row r="57" spans="1:28" x14ac:dyDescent="0.2">
      <c r="A57" s="62" t="s">
        <v>84</v>
      </c>
      <c r="B57" s="73">
        <v>29</v>
      </c>
      <c r="C57" s="73">
        <v>15</v>
      </c>
      <c r="D57" s="73">
        <v>14</v>
      </c>
      <c r="E57" s="73"/>
      <c r="F57" s="73">
        <v>9</v>
      </c>
      <c r="G57" s="73">
        <v>3</v>
      </c>
      <c r="H57" s="73">
        <v>6</v>
      </c>
      <c r="I57" s="73"/>
      <c r="J57" s="73">
        <v>4</v>
      </c>
      <c r="K57" s="73">
        <v>4</v>
      </c>
      <c r="L57" s="73">
        <v>0</v>
      </c>
      <c r="M57" s="73"/>
      <c r="N57" s="73">
        <v>6</v>
      </c>
      <c r="O57" s="73">
        <v>3</v>
      </c>
      <c r="P57" s="73">
        <v>3</v>
      </c>
      <c r="Q57" s="73"/>
      <c r="R57" s="73">
        <v>8</v>
      </c>
      <c r="S57" s="73">
        <v>4</v>
      </c>
      <c r="T57" s="73">
        <v>4</v>
      </c>
      <c r="U57" s="73"/>
      <c r="V57" s="73">
        <v>1</v>
      </c>
      <c r="W57" s="73">
        <v>0</v>
      </c>
      <c r="X57" s="73">
        <v>1</v>
      </c>
      <c r="Y57" s="73"/>
      <c r="Z57" s="73">
        <v>1</v>
      </c>
      <c r="AA57" s="73">
        <v>1</v>
      </c>
      <c r="AB57" s="73">
        <v>0</v>
      </c>
    </row>
    <row r="58" spans="1:28" x14ac:dyDescent="0.2">
      <c r="A58" s="62" t="s">
        <v>85</v>
      </c>
      <c r="B58" s="73">
        <v>23</v>
      </c>
      <c r="C58" s="73">
        <v>17</v>
      </c>
      <c r="D58" s="73">
        <v>6</v>
      </c>
      <c r="E58" s="73"/>
      <c r="F58" s="73">
        <v>3</v>
      </c>
      <c r="G58" s="73">
        <v>1</v>
      </c>
      <c r="H58" s="73">
        <v>2</v>
      </c>
      <c r="I58" s="73"/>
      <c r="J58" s="73">
        <v>1</v>
      </c>
      <c r="K58" s="73">
        <v>1</v>
      </c>
      <c r="L58" s="73">
        <v>0</v>
      </c>
      <c r="M58" s="73"/>
      <c r="N58" s="73">
        <v>8</v>
      </c>
      <c r="O58" s="73">
        <v>6</v>
      </c>
      <c r="P58" s="73">
        <v>2</v>
      </c>
      <c r="Q58" s="73"/>
      <c r="R58" s="73">
        <v>6</v>
      </c>
      <c r="S58" s="73">
        <v>5</v>
      </c>
      <c r="T58" s="73">
        <v>1</v>
      </c>
      <c r="U58" s="73"/>
      <c r="V58" s="73">
        <v>3</v>
      </c>
      <c r="W58" s="73">
        <v>2</v>
      </c>
      <c r="X58" s="73">
        <v>1</v>
      </c>
      <c r="Y58" s="73"/>
      <c r="Z58" s="73">
        <v>2</v>
      </c>
      <c r="AA58" s="73">
        <v>2</v>
      </c>
      <c r="AB58" s="73">
        <v>0</v>
      </c>
    </row>
    <row r="59" spans="1:28" x14ac:dyDescent="0.2">
      <c r="A59" s="62" t="s">
        <v>86</v>
      </c>
      <c r="B59" s="73">
        <v>27</v>
      </c>
      <c r="C59" s="73">
        <v>18</v>
      </c>
      <c r="D59" s="73">
        <v>9</v>
      </c>
      <c r="E59" s="73"/>
      <c r="F59" s="73">
        <v>9</v>
      </c>
      <c r="G59" s="73">
        <v>7</v>
      </c>
      <c r="H59" s="73">
        <v>2</v>
      </c>
      <c r="I59" s="73"/>
      <c r="J59" s="73">
        <v>8</v>
      </c>
      <c r="K59" s="73">
        <v>3</v>
      </c>
      <c r="L59" s="73">
        <v>5</v>
      </c>
      <c r="M59" s="73"/>
      <c r="N59" s="73">
        <v>1</v>
      </c>
      <c r="O59" s="73">
        <v>1</v>
      </c>
      <c r="P59" s="73">
        <v>0</v>
      </c>
      <c r="Q59" s="73"/>
      <c r="R59" s="73">
        <v>1</v>
      </c>
      <c r="S59" s="73">
        <v>1</v>
      </c>
      <c r="T59" s="73">
        <v>0</v>
      </c>
      <c r="U59" s="73"/>
      <c r="V59" s="73">
        <v>5</v>
      </c>
      <c r="W59" s="73">
        <v>3</v>
      </c>
      <c r="X59" s="73">
        <v>2</v>
      </c>
      <c r="Y59" s="73"/>
      <c r="Z59" s="73">
        <v>3</v>
      </c>
      <c r="AA59" s="73">
        <v>3</v>
      </c>
      <c r="AB59" s="73">
        <v>0</v>
      </c>
    </row>
    <row r="60" spans="1:28" x14ac:dyDescent="0.2">
      <c r="A60" s="62" t="s">
        <v>87</v>
      </c>
      <c r="B60" s="73">
        <v>0</v>
      </c>
      <c r="C60" s="73">
        <v>0</v>
      </c>
      <c r="D60" s="73">
        <v>0</v>
      </c>
      <c r="E60" s="73"/>
      <c r="F60" s="73">
        <v>0</v>
      </c>
      <c r="G60" s="73">
        <v>0</v>
      </c>
      <c r="H60" s="73">
        <v>0</v>
      </c>
      <c r="I60" s="73"/>
      <c r="J60" s="73">
        <v>0</v>
      </c>
      <c r="K60" s="73">
        <v>0</v>
      </c>
      <c r="L60" s="73">
        <v>0</v>
      </c>
      <c r="M60" s="73"/>
      <c r="N60" s="73">
        <v>0</v>
      </c>
      <c r="O60" s="73">
        <v>0</v>
      </c>
      <c r="P60" s="73">
        <v>0</v>
      </c>
      <c r="Q60" s="73"/>
      <c r="R60" s="73">
        <v>0</v>
      </c>
      <c r="S60" s="73">
        <v>0</v>
      </c>
      <c r="T60" s="73">
        <v>0</v>
      </c>
      <c r="U60" s="73"/>
      <c r="V60" s="73">
        <v>0</v>
      </c>
      <c r="W60" s="73">
        <v>0</v>
      </c>
      <c r="X60" s="73">
        <v>0</v>
      </c>
      <c r="Y60" s="73"/>
      <c r="Z60" s="73">
        <v>0</v>
      </c>
      <c r="AA60" s="73">
        <v>0</v>
      </c>
      <c r="AB60" s="73">
        <v>0</v>
      </c>
    </row>
    <row r="61" spans="1:28" x14ac:dyDescent="0.2">
      <c r="A61" s="62" t="s">
        <v>88</v>
      </c>
      <c r="B61" s="73">
        <v>1</v>
      </c>
      <c r="C61" s="73">
        <v>1</v>
      </c>
      <c r="D61" s="73">
        <v>0</v>
      </c>
      <c r="E61" s="73"/>
      <c r="F61" s="73">
        <v>0</v>
      </c>
      <c r="G61" s="73">
        <v>0</v>
      </c>
      <c r="H61" s="73">
        <v>0</v>
      </c>
      <c r="I61" s="73"/>
      <c r="J61" s="73">
        <v>0</v>
      </c>
      <c r="K61" s="73">
        <v>0</v>
      </c>
      <c r="L61" s="73">
        <v>0</v>
      </c>
      <c r="M61" s="73"/>
      <c r="N61" s="73">
        <v>0</v>
      </c>
      <c r="O61" s="73">
        <v>0</v>
      </c>
      <c r="P61" s="73">
        <v>0</v>
      </c>
      <c r="Q61" s="73"/>
      <c r="R61" s="73">
        <v>0</v>
      </c>
      <c r="S61" s="73">
        <v>0</v>
      </c>
      <c r="T61" s="73">
        <v>0</v>
      </c>
      <c r="U61" s="73"/>
      <c r="V61" s="73">
        <v>1</v>
      </c>
      <c r="W61" s="73">
        <v>1</v>
      </c>
      <c r="X61" s="73">
        <v>0</v>
      </c>
      <c r="Y61" s="73"/>
      <c r="Z61" s="73">
        <v>0</v>
      </c>
      <c r="AA61" s="73">
        <v>0</v>
      </c>
      <c r="AB61" s="73">
        <v>0</v>
      </c>
    </row>
    <row r="62" spans="1:28" x14ac:dyDescent="0.2">
      <c r="A62" s="62" t="s">
        <v>90</v>
      </c>
      <c r="B62" s="73">
        <v>16</v>
      </c>
      <c r="C62" s="73">
        <v>13</v>
      </c>
      <c r="D62" s="73">
        <v>3</v>
      </c>
      <c r="E62" s="73"/>
      <c r="F62" s="73">
        <v>1</v>
      </c>
      <c r="G62" s="73">
        <v>1</v>
      </c>
      <c r="H62" s="73">
        <v>0</v>
      </c>
      <c r="I62" s="73"/>
      <c r="J62" s="73">
        <v>5</v>
      </c>
      <c r="K62" s="73">
        <v>5</v>
      </c>
      <c r="L62" s="73">
        <v>0</v>
      </c>
      <c r="M62" s="73"/>
      <c r="N62" s="73">
        <v>1</v>
      </c>
      <c r="O62" s="73">
        <v>1</v>
      </c>
      <c r="P62" s="73">
        <v>0</v>
      </c>
      <c r="Q62" s="73"/>
      <c r="R62" s="73">
        <v>6</v>
      </c>
      <c r="S62" s="73">
        <v>4</v>
      </c>
      <c r="T62" s="73">
        <v>2</v>
      </c>
      <c r="U62" s="73"/>
      <c r="V62" s="73">
        <v>0</v>
      </c>
      <c r="W62" s="73">
        <v>0</v>
      </c>
      <c r="X62" s="73">
        <v>0</v>
      </c>
      <c r="Y62" s="73"/>
      <c r="Z62" s="73">
        <v>3</v>
      </c>
      <c r="AA62" s="73">
        <v>2</v>
      </c>
      <c r="AB62" s="73">
        <v>1</v>
      </c>
    </row>
    <row r="63" spans="1:28" x14ac:dyDescent="0.2">
      <c r="A63" s="62" t="s">
        <v>91</v>
      </c>
      <c r="B63" s="73">
        <v>2</v>
      </c>
      <c r="C63" s="73">
        <v>2</v>
      </c>
      <c r="D63" s="73">
        <v>0</v>
      </c>
      <c r="E63" s="73"/>
      <c r="F63" s="73">
        <v>1</v>
      </c>
      <c r="G63" s="73">
        <v>1</v>
      </c>
      <c r="H63" s="73">
        <v>0</v>
      </c>
      <c r="I63" s="73"/>
      <c r="J63" s="73">
        <v>0</v>
      </c>
      <c r="K63" s="73">
        <v>0</v>
      </c>
      <c r="L63" s="73">
        <v>0</v>
      </c>
      <c r="M63" s="73"/>
      <c r="N63" s="73">
        <v>0</v>
      </c>
      <c r="O63" s="73">
        <v>0</v>
      </c>
      <c r="P63" s="73">
        <v>0</v>
      </c>
      <c r="Q63" s="73"/>
      <c r="R63" s="73">
        <v>0</v>
      </c>
      <c r="S63" s="73">
        <v>0</v>
      </c>
      <c r="T63" s="73">
        <v>0</v>
      </c>
      <c r="U63" s="73"/>
      <c r="V63" s="73">
        <v>0</v>
      </c>
      <c r="W63" s="73">
        <v>0</v>
      </c>
      <c r="X63" s="73">
        <v>0</v>
      </c>
      <c r="Y63" s="73"/>
      <c r="Z63" s="73">
        <v>1</v>
      </c>
      <c r="AA63" s="73">
        <v>1</v>
      </c>
      <c r="AB63" s="73">
        <v>0</v>
      </c>
    </row>
    <row r="64" spans="1:28" x14ac:dyDescent="0.2">
      <c r="A64" s="62" t="s">
        <v>92</v>
      </c>
      <c r="B64" s="73">
        <v>9</v>
      </c>
      <c r="C64" s="73">
        <v>2</v>
      </c>
      <c r="D64" s="73">
        <v>7</v>
      </c>
      <c r="E64" s="73"/>
      <c r="F64" s="73">
        <v>1</v>
      </c>
      <c r="G64" s="73">
        <v>0</v>
      </c>
      <c r="H64" s="73">
        <v>1</v>
      </c>
      <c r="I64" s="73"/>
      <c r="J64" s="73">
        <v>2</v>
      </c>
      <c r="K64" s="73">
        <v>1</v>
      </c>
      <c r="L64" s="73">
        <v>1</v>
      </c>
      <c r="M64" s="73"/>
      <c r="N64" s="73">
        <v>1</v>
      </c>
      <c r="O64" s="73">
        <v>0</v>
      </c>
      <c r="P64" s="73">
        <v>1</v>
      </c>
      <c r="Q64" s="73"/>
      <c r="R64" s="73">
        <v>3</v>
      </c>
      <c r="S64" s="73">
        <v>0</v>
      </c>
      <c r="T64" s="73">
        <v>3</v>
      </c>
      <c r="U64" s="73"/>
      <c r="V64" s="73">
        <v>2</v>
      </c>
      <c r="W64" s="73">
        <v>1</v>
      </c>
      <c r="X64" s="73">
        <v>1</v>
      </c>
      <c r="Y64" s="73"/>
      <c r="Z64" s="73">
        <v>0</v>
      </c>
      <c r="AA64" s="73">
        <v>0</v>
      </c>
      <c r="AB64" s="73">
        <v>0</v>
      </c>
    </row>
    <row r="65" spans="1:28" x14ac:dyDescent="0.2">
      <c r="A65" s="99" t="s">
        <v>94</v>
      </c>
      <c r="B65" s="73">
        <v>7</v>
      </c>
      <c r="C65" s="73">
        <v>4</v>
      </c>
      <c r="D65" s="73">
        <v>3</v>
      </c>
      <c r="E65" s="73"/>
      <c r="F65" s="73">
        <v>3</v>
      </c>
      <c r="G65" s="73">
        <v>3</v>
      </c>
      <c r="H65" s="73">
        <v>0</v>
      </c>
      <c r="I65" s="73"/>
      <c r="J65" s="73">
        <v>0</v>
      </c>
      <c r="K65" s="73">
        <v>0</v>
      </c>
      <c r="L65" s="73">
        <v>0</v>
      </c>
      <c r="M65" s="73"/>
      <c r="N65" s="73">
        <v>3</v>
      </c>
      <c r="O65" s="73">
        <v>1</v>
      </c>
      <c r="P65" s="73">
        <v>2</v>
      </c>
      <c r="Q65" s="73"/>
      <c r="R65" s="73">
        <v>0</v>
      </c>
      <c r="S65" s="73">
        <v>0</v>
      </c>
      <c r="T65" s="73">
        <v>0</v>
      </c>
      <c r="U65" s="73"/>
      <c r="V65" s="73">
        <v>1</v>
      </c>
      <c r="W65" s="73">
        <v>0</v>
      </c>
      <c r="X65" s="73">
        <v>1</v>
      </c>
      <c r="Y65" s="73"/>
      <c r="Z65" s="73">
        <v>0</v>
      </c>
      <c r="AA65" s="73">
        <v>0</v>
      </c>
      <c r="AB65" s="73">
        <v>0</v>
      </c>
    </row>
    <row r="66" spans="1:28" x14ac:dyDescent="0.2">
      <c r="A66" s="62" t="s">
        <v>95</v>
      </c>
      <c r="B66" s="73">
        <v>0</v>
      </c>
      <c r="C66" s="73">
        <v>0</v>
      </c>
      <c r="D66" s="73">
        <v>0</v>
      </c>
      <c r="E66" s="73"/>
      <c r="F66" s="73">
        <v>0</v>
      </c>
      <c r="G66" s="73">
        <v>0</v>
      </c>
      <c r="H66" s="73">
        <v>0</v>
      </c>
      <c r="I66" s="73"/>
      <c r="J66" s="73">
        <v>0</v>
      </c>
      <c r="K66" s="73">
        <v>0</v>
      </c>
      <c r="L66" s="73">
        <v>0</v>
      </c>
      <c r="M66" s="73"/>
      <c r="N66" s="73">
        <v>0</v>
      </c>
      <c r="O66" s="73">
        <v>0</v>
      </c>
      <c r="P66" s="73">
        <v>0</v>
      </c>
      <c r="Q66" s="73"/>
      <c r="R66" s="73">
        <v>0</v>
      </c>
      <c r="S66" s="73">
        <v>0</v>
      </c>
      <c r="T66" s="73">
        <v>0</v>
      </c>
      <c r="U66" s="73"/>
      <c r="V66" s="73">
        <v>0</v>
      </c>
      <c r="W66" s="73">
        <v>0</v>
      </c>
      <c r="X66" s="73">
        <v>0</v>
      </c>
      <c r="Y66" s="73"/>
      <c r="Z66" s="73">
        <v>0</v>
      </c>
      <c r="AA66" s="73">
        <v>0</v>
      </c>
      <c r="AB66" s="73">
        <v>0</v>
      </c>
    </row>
    <row r="67" spans="1:28" x14ac:dyDescent="0.2">
      <c r="A67" s="62" t="s">
        <v>96</v>
      </c>
      <c r="B67" s="73">
        <v>6</v>
      </c>
      <c r="C67" s="73">
        <v>4</v>
      </c>
      <c r="D67" s="73">
        <v>2</v>
      </c>
      <c r="E67" s="73"/>
      <c r="F67" s="73">
        <v>1</v>
      </c>
      <c r="G67" s="73">
        <v>0</v>
      </c>
      <c r="H67" s="73">
        <v>1</v>
      </c>
      <c r="I67" s="73"/>
      <c r="J67" s="73">
        <v>0</v>
      </c>
      <c r="K67" s="73">
        <v>0</v>
      </c>
      <c r="L67" s="73">
        <v>0</v>
      </c>
      <c r="M67" s="73"/>
      <c r="N67" s="73">
        <v>4</v>
      </c>
      <c r="O67" s="73">
        <v>3</v>
      </c>
      <c r="P67" s="73">
        <v>1</v>
      </c>
      <c r="Q67" s="73"/>
      <c r="R67" s="73">
        <v>1</v>
      </c>
      <c r="S67" s="73">
        <v>1</v>
      </c>
      <c r="T67" s="73">
        <v>0</v>
      </c>
      <c r="U67" s="73"/>
      <c r="V67" s="73">
        <v>0</v>
      </c>
      <c r="W67" s="73">
        <v>0</v>
      </c>
      <c r="X67" s="73">
        <v>0</v>
      </c>
      <c r="Y67" s="73"/>
      <c r="Z67" s="73">
        <v>0</v>
      </c>
      <c r="AA67" s="73">
        <v>0</v>
      </c>
      <c r="AB67" s="73">
        <v>0</v>
      </c>
    </row>
    <row r="68" spans="1:28" x14ac:dyDescent="0.2">
      <c r="A68" s="62" t="s">
        <v>97</v>
      </c>
      <c r="B68" s="73">
        <v>0</v>
      </c>
      <c r="C68" s="73">
        <v>0</v>
      </c>
      <c r="D68" s="73">
        <v>0</v>
      </c>
      <c r="E68" s="73"/>
      <c r="F68" s="73">
        <v>0</v>
      </c>
      <c r="G68" s="73">
        <v>0</v>
      </c>
      <c r="H68" s="73">
        <v>0</v>
      </c>
      <c r="I68" s="73"/>
      <c r="J68" s="73">
        <v>0</v>
      </c>
      <c r="K68" s="73">
        <v>0</v>
      </c>
      <c r="L68" s="73">
        <v>0</v>
      </c>
      <c r="M68" s="73"/>
      <c r="N68" s="73">
        <v>0</v>
      </c>
      <c r="O68" s="73">
        <v>0</v>
      </c>
      <c r="P68" s="73">
        <v>0</v>
      </c>
      <c r="Q68" s="73"/>
      <c r="R68" s="73">
        <v>0</v>
      </c>
      <c r="S68" s="73">
        <v>0</v>
      </c>
      <c r="T68" s="73">
        <v>0</v>
      </c>
      <c r="U68" s="73"/>
      <c r="V68" s="73">
        <v>0</v>
      </c>
      <c r="W68" s="73">
        <v>0</v>
      </c>
      <c r="X68" s="73">
        <v>0</v>
      </c>
      <c r="Y68" s="73"/>
      <c r="Z68" s="73">
        <v>0</v>
      </c>
      <c r="AA68" s="73">
        <v>0</v>
      </c>
      <c r="AB68" s="73">
        <v>0</v>
      </c>
    </row>
    <row r="69" spans="1:28" x14ac:dyDescent="0.2">
      <c r="A69" s="62" t="s">
        <v>98</v>
      </c>
      <c r="B69" s="73">
        <v>1</v>
      </c>
      <c r="C69" s="73">
        <v>1</v>
      </c>
      <c r="D69" s="73">
        <v>0</v>
      </c>
      <c r="E69" s="73"/>
      <c r="F69" s="73">
        <v>0</v>
      </c>
      <c r="G69" s="73">
        <v>0</v>
      </c>
      <c r="H69" s="73">
        <v>0</v>
      </c>
      <c r="I69" s="73"/>
      <c r="J69" s="73">
        <v>0</v>
      </c>
      <c r="K69" s="73">
        <v>0</v>
      </c>
      <c r="L69" s="73">
        <v>0</v>
      </c>
      <c r="M69" s="73"/>
      <c r="N69" s="73">
        <v>1</v>
      </c>
      <c r="O69" s="73">
        <v>1</v>
      </c>
      <c r="P69" s="73">
        <v>0</v>
      </c>
      <c r="Q69" s="73"/>
      <c r="R69" s="73">
        <v>0</v>
      </c>
      <c r="S69" s="73">
        <v>0</v>
      </c>
      <c r="T69" s="73">
        <v>0</v>
      </c>
      <c r="U69" s="73"/>
      <c r="V69" s="73">
        <v>0</v>
      </c>
      <c r="W69" s="73">
        <v>0</v>
      </c>
      <c r="X69" s="73">
        <v>0</v>
      </c>
      <c r="Y69" s="73"/>
      <c r="Z69" s="73">
        <v>0</v>
      </c>
      <c r="AA69" s="73">
        <v>0</v>
      </c>
      <c r="AB69" s="73">
        <v>0</v>
      </c>
    </row>
    <row r="70" spans="1:28" x14ac:dyDescent="0.2">
      <c r="A70" s="62" t="s">
        <v>99</v>
      </c>
      <c r="B70" s="73">
        <v>0</v>
      </c>
      <c r="C70" s="73">
        <v>0</v>
      </c>
      <c r="D70" s="73">
        <v>0</v>
      </c>
      <c r="E70" s="73"/>
      <c r="F70" s="73">
        <v>0</v>
      </c>
      <c r="G70" s="73">
        <v>0</v>
      </c>
      <c r="H70" s="73">
        <v>0</v>
      </c>
      <c r="I70" s="73"/>
      <c r="J70" s="73">
        <v>0</v>
      </c>
      <c r="K70" s="73">
        <v>0</v>
      </c>
      <c r="L70" s="73">
        <v>0</v>
      </c>
      <c r="M70" s="73"/>
      <c r="N70" s="73">
        <v>0</v>
      </c>
      <c r="O70" s="73">
        <v>0</v>
      </c>
      <c r="P70" s="73">
        <v>0</v>
      </c>
      <c r="Q70" s="73"/>
      <c r="R70" s="73">
        <v>0</v>
      </c>
      <c r="S70" s="73">
        <v>0</v>
      </c>
      <c r="T70" s="73">
        <v>0</v>
      </c>
      <c r="U70" s="73"/>
      <c r="V70" s="73">
        <v>0</v>
      </c>
      <c r="W70" s="73">
        <v>0</v>
      </c>
      <c r="X70" s="73">
        <v>0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62" t="s">
        <v>100</v>
      </c>
      <c r="B71" s="73">
        <v>0</v>
      </c>
      <c r="C71" s="73">
        <v>0</v>
      </c>
      <c r="D71" s="73">
        <v>0</v>
      </c>
      <c r="E71" s="73"/>
      <c r="F71" s="73">
        <v>0</v>
      </c>
      <c r="G71" s="73">
        <v>0</v>
      </c>
      <c r="H71" s="73">
        <v>0</v>
      </c>
      <c r="I71" s="73"/>
      <c r="J71" s="73">
        <v>0</v>
      </c>
      <c r="K71" s="73">
        <v>0</v>
      </c>
      <c r="L71" s="73">
        <v>0</v>
      </c>
      <c r="M71" s="73"/>
      <c r="N71" s="73">
        <v>0</v>
      </c>
      <c r="O71" s="73">
        <v>0</v>
      </c>
      <c r="P71" s="73">
        <v>0</v>
      </c>
      <c r="Q71" s="73"/>
      <c r="R71" s="73">
        <v>0</v>
      </c>
      <c r="S71" s="73">
        <v>0</v>
      </c>
      <c r="T71" s="73">
        <v>0</v>
      </c>
      <c r="U71" s="73"/>
      <c r="V71" s="73">
        <v>0</v>
      </c>
      <c r="W71" s="73">
        <v>0</v>
      </c>
      <c r="X71" s="73">
        <v>0</v>
      </c>
      <c r="Y71" s="73"/>
      <c r="Z71" s="73">
        <v>0</v>
      </c>
      <c r="AA71" s="73">
        <v>0</v>
      </c>
      <c r="AB71" s="73">
        <v>0</v>
      </c>
    </row>
    <row r="72" spans="1:28" x14ac:dyDescent="0.2">
      <c r="A72" s="62" t="s">
        <v>101</v>
      </c>
      <c r="B72" s="73">
        <v>2</v>
      </c>
      <c r="C72" s="73">
        <v>1</v>
      </c>
      <c r="D72" s="73">
        <v>1</v>
      </c>
      <c r="E72" s="73"/>
      <c r="F72" s="73">
        <v>0</v>
      </c>
      <c r="G72" s="73">
        <v>0</v>
      </c>
      <c r="H72" s="73">
        <v>0</v>
      </c>
      <c r="I72" s="73"/>
      <c r="J72" s="73">
        <v>0</v>
      </c>
      <c r="K72" s="73">
        <v>0</v>
      </c>
      <c r="L72" s="73">
        <v>0</v>
      </c>
      <c r="M72" s="73"/>
      <c r="N72" s="73">
        <v>0</v>
      </c>
      <c r="O72" s="73">
        <v>0</v>
      </c>
      <c r="P72" s="73">
        <v>0</v>
      </c>
      <c r="Q72" s="73"/>
      <c r="R72" s="73">
        <v>1</v>
      </c>
      <c r="S72" s="73">
        <v>0</v>
      </c>
      <c r="T72" s="73">
        <v>1</v>
      </c>
      <c r="U72" s="73"/>
      <c r="V72" s="73">
        <v>1</v>
      </c>
      <c r="W72" s="73">
        <v>1</v>
      </c>
      <c r="X72" s="73">
        <v>0</v>
      </c>
      <c r="Y72" s="73"/>
      <c r="Z72" s="73">
        <v>0</v>
      </c>
      <c r="AA72" s="73">
        <v>0</v>
      </c>
      <c r="AB72" s="73">
        <v>0</v>
      </c>
    </row>
    <row r="73" spans="1:28" x14ac:dyDescent="0.2">
      <c r="A73" s="62" t="s">
        <v>102</v>
      </c>
      <c r="B73" s="73">
        <v>32</v>
      </c>
      <c r="C73" s="73">
        <v>19</v>
      </c>
      <c r="D73" s="73">
        <v>13</v>
      </c>
      <c r="E73" s="73"/>
      <c r="F73" s="73">
        <v>1</v>
      </c>
      <c r="G73" s="73">
        <v>1</v>
      </c>
      <c r="H73" s="73">
        <v>0</v>
      </c>
      <c r="I73" s="73"/>
      <c r="J73" s="73">
        <v>8</v>
      </c>
      <c r="K73" s="73">
        <v>4</v>
      </c>
      <c r="L73" s="73">
        <v>4</v>
      </c>
      <c r="M73" s="73"/>
      <c r="N73" s="73">
        <v>2</v>
      </c>
      <c r="O73" s="73">
        <v>1</v>
      </c>
      <c r="P73" s="73">
        <v>1</v>
      </c>
      <c r="Q73" s="73"/>
      <c r="R73" s="73">
        <v>12</v>
      </c>
      <c r="S73" s="73">
        <v>8</v>
      </c>
      <c r="T73" s="73">
        <v>4</v>
      </c>
      <c r="U73" s="73"/>
      <c r="V73" s="73">
        <v>9</v>
      </c>
      <c r="W73" s="73">
        <v>5</v>
      </c>
      <c r="X73" s="73">
        <v>4</v>
      </c>
      <c r="Y73" s="73"/>
      <c r="Z73" s="73">
        <v>0</v>
      </c>
      <c r="AA73" s="73">
        <v>0</v>
      </c>
      <c r="AB73" s="73">
        <v>0</v>
      </c>
    </row>
    <row r="74" spans="1:28" x14ac:dyDescent="0.2">
      <c r="A74" s="62" t="s">
        <v>103</v>
      </c>
      <c r="B74" s="73">
        <v>0</v>
      </c>
      <c r="C74" s="73">
        <v>0</v>
      </c>
      <c r="D74" s="73">
        <v>0</v>
      </c>
      <c r="E74" s="73"/>
      <c r="F74" s="73">
        <v>0</v>
      </c>
      <c r="G74" s="73">
        <v>0</v>
      </c>
      <c r="H74" s="73">
        <v>0</v>
      </c>
      <c r="I74" s="73"/>
      <c r="J74" s="73">
        <v>0</v>
      </c>
      <c r="K74" s="73">
        <v>0</v>
      </c>
      <c r="L74" s="73">
        <v>0</v>
      </c>
      <c r="M74" s="73"/>
      <c r="N74" s="73">
        <v>0</v>
      </c>
      <c r="O74" s="73">
        <v>0</v>
      </c>
      <c r="P74" s="73">
        <v>0</v>
      </c>
      <c r="Q74" s="73"/>
      <c r="R74" s="73">
        <v>0</v>
      </c>
      <c r="S74" s="73">
        <v>0</v>
      </c>
      <c r="T74" s="73">
        <v>0</v>
      </c>
      <c r="U74" s="73"/>
      <c r="V74" s="73">
        <v>0</v>
      </c>
      <c r="W74" s="73">
        <v>0</v>
      </c>
      <c r="X74" s="73">
        <v>0</v>
      </c>
      <c r="Y74" s="73"/>
      <c r="Z74" s="73">
        <v>0</v>
      </c>
      <c r="AA74" s="73">
        <v>0</v>
      </c>
      <c r="AB74" s="73">
        <v>0</v>
      </c>
    </row>
    <row r="75" spans="1:28" x14ac:dyDescent="0.2">
      <c r="A75" s="62" t="s">
        <v>104</v>
      </c>
      <c r="B75" s="73">
        <v>1</v>
      </c>
      <c r="C75" s="73">
        <v>1</v>
      </c>
      <c r="D75" s="73">
        <v>0</v>
      </c>
      <c r="E75" s="73"/>
      <c r="F75" s="73">
        <v>0</v>
      </c>
      <c r="G75" s="73">
        <v>0</v>
      </c>
      <c r="H75" s="73">
        <v>0</v>
      </c>
      <c r="I75" s="73"/>
      <c r="J75" s="73">
        <v>1</v>
      </c>
      <c r="K75" s="73">
        <v>1</v>
      </c>
      <c r="L75" s="73">
        <v>0</v>
      </c>
      <c r="M75" s="73"/>
      <c r="N75" s="73">
        <v>0</v>
      </c>
      <c r="O75" s="73">
        <v>0</v>
      </c>
      <c r="P75" s="73">
        <v>0</v>
      </c>
      <c r="Q75" s="73"/>
      <c r="R75" s="73">
        <v>0</v>
      </c>
      <c r="S75" s="73">
        <v>0</v>
      </c>
      <c r="T75" s="73">
        <v>0</v>
      </c>
      <c r="U75" s="73"/>
      <c r="V75" s="73">
        <v>0</v>
      </c>
      <c r="W75" s="73">
        <v>0</v>
      </c>
      <c r="X75" s="73">
        <v>0</v>
      </c>
      <c r="Y75" s="73"/>
      <c r="Z75" s="73">
        <v>0</v>
      </c>
      <c r="AA75" s="73">
        <v>0</v>
      </c>
      <c r="AB75" s="73">
        <v>0</v>
      </c>
    </row>
    <row r="76" spans="1:28" x14ac:dyDescent="0.2">
      <c r="A76" s="62" t="s">
        <v>105</v>
      </c>
      <c r="B76" s="73">
        <v>1</v>
      </c>
      <c r="C76" s="73">
        <v>0</v>
      </c>
      <c r="D76" s="73">
        <v>1</v>
      </c>
      <c r="E76" s="73"/>
      <c r="F76" s="73">
        <v>0</v>
      </c>
      <c r="G76" s="73">
        <v>0</v>
      </c>
      <c r="H76" s="73">
        <v>0</v>
      </c>
      <c r="I76" s="73"/>
      <c r="J76" s="73">
        <v>0</v>
      </c>
      <c r="K76" s="73">
        <v>0</v>
      </c>
      <c r="L76" s="73">
        <v>0</v>
      </c>
      <c r="M76" s="73"/>
      <c r="N76" s="73">
        <v>1</v>
      </c>
      <c r="O76" s="73">
        <v>0</v>
      </c>
      <c r="P76" s="73">
        <v>1</v>
      </c>
      <c r="Q76" s="73"/>
      <c r="R76" s="73">
        <v>0</v>
      </c>
      <c r="S76" s="73">
        <v>0</v>
      </c>
      <c r="T76" s="73">
        <v>0</v>
      </c>
      <c r="U76" s="73"/>
      <c r="V76" s="73">
        <v>0</v>
      </c>
      <c r="W76" s="73">
        <v>0</v>
      </c>
      <c r="X76" s="73">
        <v>0</v>
      </c>
      <c r="Y76" s="73"/>
      <c r="Z76" s="73">
        <v>0</v>
      </c>
      <c r="AA76" s="73">
        <v>0</v>
      </c>
      <c r="AB76" s="73">
        <v>0</v>
      </c>
    </row>
    <row r="77" spans="1:28" x14ac:dyDescent="0.2">
      <c r="A77" s="62" t="s">
        <v>106</v>
      </c>
      <c r="B77" s="73">
        <v>0</v>
      </c>
      <c r="C77" s="73">
        <v>0</v>
      </c>
      <c r="D77" s="73">
        <v>0</v>
      </c>
      <c r="E77" s="73"/>
      <c r="F77" s="73">
        <v>0</v>
      </c>
      <c r="G77" s="73">
        <v>0</v>
      </c>
      <c r="H77" s="73">
        <v>0</v>
      </c>
      <c r="I77" s="73"/>
      <c r="J77" s="73">
        <v>0</v>
      </c>
      <c r="K77" s="73">
        <v>0</v>
      </c>
      <c r="L77" s="73">
        <v>0</v>
      </c>
      <c r="M77" s="73"/>
      <c r="N77" s="73">
        <v>0</v>
      </c>
      <c r="O77" s="73">
        <v>0</v>
      </c>
      <c r="P77" s="73">
        <v>0</v>
      </c>
      <c r="Q77" s="73"/>
      <c r="R77" s="73">
        <v>0</v>
      </c>
      <c r="S77" s="73">
        <v>0</v>
      </c>
      <c r="T77" s="73">
        <v>0</v>
      </c>
      <c r="U77" s="73"/>
      <c r="V77" s="73">
        <v>0</v>
      </c>
      <c r="W77" s="73">
        <v>0</v>
      </c>
      <c r="X77" s="73">
        <v>0</v>
      </c>
      <c r="Y77" s="73"/>
      <c r="Z77" s="73">
        <v>0</v>
      </c>
      <c r="AA77" s="73">
        <v>0</v>
      </c>
      <c r="AB77" s="73">
        <v>0</v>
      </c>
    </row>
    <row r="78" spans="1:28" x14ac:dyDescent="0.2">
      <c r="A78" s="62" t="s">
        <v>107</v>
      </c>
      <c r="B78" s="73">
        <v>4</v>
      </c>
      <c r="C78" s="73">
        <v>2</v>
      </c>
      <c r="D78" s="73">
        <v>2</v>
      </c>
      <c r="E78" s="73"/>
      <c r="F78" s="73">
        <v>0</v>
      </c>
      <c r="G78" s="73">
        <v>0</v>
      </c>
      <c r="H78" s="73">
        <v>0</v>
      </c>
      <c r="I78" s="73"/>
      <c r="J78" s="73">
        <v>0</v>
      </c>
      <c r="K78" s="73">
        <v>0</v>
      </c>
      <c r="L78" s="73">
        <v>0</v>
      </c>
      <c r="M78" s="73"/>
      <c r="N78" s="73">
        <v>0</v>
      </c>
      <c r="O78" s="73">
        <v>0</v>
      </c>
      <c r="P78" s="73">
        <v>0</v>
      </c>
      <c r="Q78" s="73"/>
      <c r="R78" s="73">
        <v>1</v>
      </c>
      <c r="S78" s="73">
        <v>0</v>
      </c>
      <c r="T78" s="73">
        <v>1</v>
      </c>
      <c r="U78" s="73"/>
      <c r="V78" s="73">
        <v>2</v>
      </c>
      <c r="W78" s="73">
        <v>2</v>
      </c>
      <c r="X78" s="73">
        <v>0</v>
      </c>
      <c r="Y78" s="73"/>
      <c r="Z78" s="73">
        <v>1</v>
      </c>
      <c r="AA78" s="73">
        <v>0</v>
      </c>
      <c r="AB78" s="73">
        <v>1</v>
      </c>
    </row>
    <row r="79" spans="1:28" ht="13.5" thickBot="1" x14ac:dyDescent="0.25">
      <c r="A79" s="108" t="s">
        <v>108</v>
      </c>
      <c r="B79" s="73">
        <v>0</v>
      </c>
      <c r="C79" s="73">
        <v>0</v>
      </c>
      <c r="D79" s="73">
        <v>0</v>
      </c>
      <c r="E79" s="73"/>
      <c r="F79" s="73">
        <v>0</v>
      </c>
      <c r="G79" s="73">
        <v>0</v>
      </c>
      <c r="H79" s="73">
        <v>0</v>
      </c>
      <c r="I79" s="73"/>
      <c r="J79" s="73">
        <v>0</v>
      </c>
      <c r="K79" s="73">
        <v>0</v>
      </c>
      <c r="L79" s="73">
        <v>0</v>
      </c>
      <c r="M79" s="73"/>
      <c r="N79" s="73">
        <v>0</v>
      </c>
      <c r="O79" s="73">
        <v>0</v>
      </c>
      <c r="P79" s="73">
        <v>0</v>
      </c>
      <c r="Q79" s="73"/>
      <c r="R79" s="73">
        <v>0</v>
      </c>
      <c r="S79" s="73">
        <v>0</v>
      </c>
      <c r="T79" s="73">
        <v>0</v>
      </c>
      <c r="U79" s="73"/>
      <c r="V79" s="73">
        <v>0</v>
      </c>
      <c r="W79" s="73">
        <v>0</v>
      </c>
      <c r="X79" s="73">
        <v>0</v>
      </c>
      <c r="Y79" s="73"/>
      <c r="Z79" s="73">
        <v>0</v>
      </c>
      <c r="AA79" s="73">
        <v>0</v>
      </c>
      <c r="AB79" s="73">
        <v>0</v>
      </c>
    </row>
    <row r="80" spans="1:28" x14ac:dyDescent="0.25">
      <c r="A80" s="226" t="s">
        <v>75</v>
      </c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</row>
    <row r="81" spans="1:32" x14ac:dyDescent="0.25">
      <c r="A81" s="225" t="s">
        <v>14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</row>
    <row r="82" spans="1:32" x14ac:dyDescent="0.25">
      <c r="A82" s="210"/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</row>
    <row r="83" spans="1:32" x14ac:dyDescent="0.25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</row>
    <row r="84" spans="1:32" x14ac:dyDescent="0.25">
      <c r="A84" s="210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</row>
    <row r="85" spans="1:32" x14ac:dyDescent="0.25">
      <c r="A85" s="210"/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</row>
    <row r="87" spans="1:32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</row>
    <row r="88" spans="1:32" s="49" customFormat="1" ht="15" x14ac:dyDescent="0.25">
      <c r="A88" s="235" t="s">
        <v>124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9"/>
      <c r="AD88" s="217" t="s">
        <v>221</v>
      </c>
      <c r="AE88" s="217"/>
      <c r="AF88" s="9"/>
    </row>
    <row r="89" spans="1:32" s="49" customFormat="1" ht="15" x14ac:dyDescent="0.25">
      <c r="A89" s="228" t="s">
        <v>112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9"/>
      <c r="AD89" s="217"/>
      <c r="AE89" s="217"/>
      <c r="AF89"/>
    </row>
    <row r="90" spans="1:32" s="49" customFormat="1" ht="15" x14ac:dyDescent="0.25">
      <c r="A90" s="227" t="s">
        <v>64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</row>
    <row r="91" spans="1:32" s="49" customFormat="1" ht="15" x14ac:dyDescent="0.25">
      <c r="A91" s="228" t="s">
        <v>79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spans="1:32" s="49" customFormat="1" ht="15" x14ac:dyDescent="0.25">
      <c r="A92" s="227" t="s">
        <v>121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</row>
    <row r="93" spans="1:32" s="49" customFormat="1" ht="15" customHeight="1" x14ac:dyDescent="0.25">
      <c r="A93" s="228" t="s">
        <v>321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spans="1:32" s="49" customFormat="1" ht="15.75" thickBot="1" x14ac:dyDescent="0.3">
      <c r="A94" s="52"/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32" s="49" customFormat="1" ht="15" customHeight="1" x14ac:dyDescent="0.25">
      <c r="A95" s="232" t="s">
        <v>81</v>
      </c>
      <c r="B95" s="53" t="s">
        <v>21</v>
      </c>
      <c r="C95" s="53"/>
      <c r="D95" s="53"/>
      <c r="E95" s="54"/>
      <c r="F95" s="53" t="s">
        <v>23</v>
      </c>
      <c r="G95" s="53"/>
      <c r="H95" s="53"/>
      <c r="I95" s="54"/>
      <c r="J95" s="53" t="s">
        <v>24</v>
      </c>
      <c r="K95" s="53"/>
      <c r="L95" s="53"/>
      <c r="M95" s="54"/>
      <c r="N95" s="53" t="s">
        <v>25</v>
      </c>
      <c r="O95" s="53"/>
      <c r="P95" s="53"/>
      <c r="Q95" s="54"/>
      <c r="R95" s="53" t="s">
        <v>27</v>
      </c>
      <c r="S95" s="53"/>
      <c r="T95" s="53"/>
      <c r="U95" s="54"/>
      <c r="V95" s="53" t="s">
        <v>28</v>
      </c>
      <c r="W95" s="53"/>
      <c r="X95" s="53"/>
      <c r="Y95" s="54"/>
      <c r="Z95" s="53" t="s">
        <v>29</v>
      </c>
      <c r="AA95" s="53"/>
      <c r="AB95" s="53"/>
    </row>
    <row r="96" spans="1:32" s="49" customFormat="1" ht="15.75" thickBot="1" x14ac:dyDescent="0.3">
      <c r="A96" s="233"/>
      <c r="B96" s="55" t="s">
        <v>67</v>
      </c>
      <c r="C96" s="55" t="s">
        <v>68</v>
      </c>
      <c r="D96" s="55" t="s">
        <v>69</v>
      </c>
      <c r="E96" s="56"/>
      <c r="F96" s="55" t="s">
        <v>67</v>
      </c>
      <c r="G96" s="55" t="s">
        <v>68</v>
      </c>
      <c r="H96" s="55" t="s">
        <v>69</v>
      </c>
      <c r="I96" s="56"/>
      <c r="J96" s="55" t="s">
        <v>67</v>
      </c>
      <c r="K96" s="55" t="s">
        <v>68</v>
      </c>
      <c r="L96" s="55" t="s">
        <v>69</v>
      </c>
      <c r="M96" s="56"/>
      <c r="N96" s="55" t="s">
        <v>67</v>
      </c>
      <c r="O96" s="55" t="s">
        <v>68</v>
      </c>
      <c r="P96" s="55" t="s">
        <v>69</v>
      </c>
      <c r="Q96" s="56"/>
      <c r="R96" s="55" t="s">
        <v>67</v>
      </c>
      <c r="S96" s="55" t="s">
        <v>68</v>
      </c>
      <c r="T96" s="55" t="s">
        <v>69</v>
      </c>
      <c r="U96" s="56"/>
      <c r="V96" s="55" t="s">
        <v>67</v>
      </c>
      <c r="W96" s="55" t="s">
        <v>68</v>
      </c>
      <c r="X96" s="55" t="s">
        <v>69</v>
      </c>
      <c r="Y96" s="56"/>
      <c r="Z96" s="55" t="s">
        <v>67</v>
      </c>
      <c r="AA96" s="55" t="s">
        <v>68</v>
      </c>
      <c r="AB96" s="55" t="s">
        <v>69</v>
      </c>
    </row>
    <row r="97" spans="1:28" x14ac:dyDescent="0.25">
      <c r="A97" s="88"/>
      <c r="B97" s="89"/>
      <c r="C97" s="89"/>
      <c r="D97" s="89"/>
      <c r="E97" s="90"/>
      <c r="F97" s="89"/>
      <c r="G97" s="89"/>
      <c r="H97" s="89"/>
      <c r="I97" s="90"/>
      <c r="J97" s="89"/>
      <c r="K97" s="89"/>
      <c r="L97" s="89"/>
      <c r="M97" s="90"/>
      <c r="N97" s="89"/>
      <c r="O97" s="89"/>
      <c r="P97" s="89"/>
      <c r="Q97" s="90"/>
      <c r="R97" s="89"/>
      <c r="S97" s="89"/>
      <c r="T97" s="89"/>
      <c r="U97" s="90"/>
      <c r="V97" s="89"/>
      <c r="W97" s="89"/>
      <c r="X97" s="89"/>
      <c r="Y97" s="90"/>
      <c r="Z97" s="89"/>
      <c r="AA97" s="89"/>
      <c r="AB97" s="89"/>
    </row>
    <row r="98" spans="1:28" ht="13.5" x14ac:dyDescent="0.25">
      <c r="A98" s="92" t="s">
        <v>82</v>
      </c>
      <c r="B98" s="77">
        <f>+B11/(B11+B54)*100</f>
        <v>99.514176707929622</v>
      </c>
      <c r="C98" s="77">
        <f>+C11/(C11+C54)*100</f>
        <v>99.411481461666042</v>
      </c>
      <c r="D98" s="77">
        <f>+D11/(D11+D54)*100</f>
        <v>99.622365009581785</v>
      </c>
      <c r="E98" s="103"/>
      <c r="F98" s="77">
        <f>+F11/(F11+F54)*100</f>
        <v>99.450717119316451</v>
      </c>
      <c r="G98" s="77">
        <f>+G11/(G11+G54)*100</f>
        <v>99.376299376299386</v>
      </c>
      <c r="H98" s="77">
        <f>+H11/(H11+H54)*100</f>
        <v>99.529337935362406</v>
      </c>
      <c r="I98" s="103"/>
      <c r="J98" s="77">
        <f>+J11/(J11+J54)*100</f>
        <v>99.520919833918882</v>
      </c>
      <c r="K98" s="77">
        <f>+K11/(K11+K54)*100</f>
        <v>99.410852713178301</v>
      </c>
      <c r="L98" s="77">
        <f>+L11/(L11+L54)*100</f>
        <v>99.637800460981225</v>
      </c>
      <c r="M98" s="103"/>
      <c r="N98" s="77">
        <f>+N11/(N11+N54)*100</f>
        <v>99.524537272881645</v>
      </c>
      <c r="O98" s="77">
        <f>+O11/(O11+O54)*100</f>
        <v>99.437086092715234</v>
      </c>
      <c r="P98" s="77">
        <f>+P11/(P11+P54)*100</f>
        <v>99.61659114674103</v>
      </c>
      <c r="Q98" s="103"/>
      <c r="R98" s="77">
        <f>+R11/(R11+R54)*100</f>
        <v>99.299217731421123</v>
      </c>
      <c r="S98" s="77">
        <f>+S11/(S11+S54)*100</f>
        <v>99.151743638077278</v>
      </c>
      <c r="T98" s="77">
        <f>+T11/(T11+T54)*100</f>
        <v>99.45817812394175</v>
      </c>
      <c r="U98" s="103"/>
      <c r="V98" s="77">
        <f>+V11/(V11+V54)*100</f>
        <v>99.561773133322092</v>
      </c>
      <c r="W98" s="77">
        <f>+W11/(W11+W54)*100</f>
        <v>99.466844385204936</v>
      </c>
      <c r="X98" s="77">
        <f>+X11/(X11+X54)*100</f>
        <v>99.658935879945432</v>
      </c>
      <c r="Y98" s="103"/>
      <c r="Z98" s="77">
        <f>+Z11/(Z11+Z54)*100</f>
        <v>99.752606467573784</v>
      </c>
      <c r="AA98" s="77">
        <f>+AA11/(AA11+AA54)*100</f>
        <v>99.654576856649385</v>
      </c>
      <c r="AB98" s="77">
        <f>+AB11/(AB11+AB54)*100</f>
        <v>99.855282199710558</v>
      </c>
    </row>
    <row r="99" spans="1:28" x14ac:dyDescent="0.2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</row>
    <row r="100" spans="1:28" x14ac:dyDescent="0.25">
      <c r="A100" s="62" t="s">
        <v>83</v>
      </c>
      <c r="B100" s="77">
        <f t="shared" ref="B100:D115" si="0">+B13/(B13+B56)*100</f>
        <v>99.60513326752222</v>
      </c>
      <c r="C100" s="77">
        <f t="shared" si="0"/>
        <v>99.523355576739746</v>
      </c>
      <c r="D100" s="77">
        <f t="shared" si="0"/>
        <v>99.692937563971341</v>
      </c>
      <c r="E100" s="103"/>
      <c r="F100" s="77">
        <f t="shared" ref="F100:H115" si="1">+F13/(F13+F56)*100</f>
        <v>99.04632152588556</v>
      </c>
      <c r="G100" s="77">
        <f t="shared" si="1"/>
        <v>98.944591029023741</v>
      </c>
      <c r="H100" s="77">
        <f t="shared" si="1"/>
        <v>99.154929577464785</v>
      </c>
      <c r="I100" s="104"/>
      <c r="J100" s="77">
        <f t="shared" ref="J100:L115" si="2">+J13/(J13+J56)*100</f>
        <v>99.862448418156816</v>
      </c>
      <c r="K100" s="77">
        <f t="shared" si="2"/>
        <v>100</v>
      </c>
      <c r="L100" s="77">
        <f t="shared" si="2"/>
        <v>99.721448467966582</v>
      </c>
      <c r="M100" s="104"/>
      <c r="N100" s="77">
        <f t="shared" ref="N100:P115" si="3">+N13/(N13+N56)*100</f>
        <v>100</v>
      </c>
      <c r="O100" s="77">
        <f t="shared" si="3"/>
        <v>100</v>
      </c>
      <c r="P100" s="77">
        <f t="shared" si="3"/>
        <v>100</v>
      </c>
      <c r="Q100" s="104"/>
      <c r="R100" s="77">
        <f t="shared" ref="R100:T115" si="4">+R13/(R13+R56)*100</f>
        <v>99.377916018662518</v>
      </c>
      <c r="S100" s="77">
        <f t="shared" si="4"/>
        <v>98.795180722891558</v>
      </c>
      <c r="T100" s="77">
        <f t="shared" si="4"/>
        <v>100</v>
      </c>
      <c r="U100" s="104"/>
      <c r="V100" s="77">
        <f t="shared" ref="V100:X115" si="5">+V13/(V13+V56)*100</f>
        <v>99.843014128728413</v>
      </c>
      <c r="W100" s="77">
        <f t="shared" si="5"/>
        <v>99.715099715099726</v>
      </c>
      <c r="X100" s="77">
        <f t="shared" si="5"/>
        <v>100</v>
      </c>
      <c r="Y100" s="103"/>
      <c r="Z100" s="77">
        <f t="shared" ref="Z100:AB115" si="6">+Z13/(Z13+Z56)*100</f>
        <v>99.516908212560381</v>
      </c>
      <c r="AA100" s="77">
        <f t="shared" si="6"/>
        <v>99.686520376175551</v>
      </c>
      <c r="AB100" s="77">
        <f t="shared" si="6"/>
        <v>99.337748344370851</v>
      </c>
    </row>
    <row r="101" spans="1:28" x14ac:dyDescent="0.25">
      <c r="A101" s="62" t="s">
        <v>84</v>
      </c>
      <c r="B101" s="77">
        <f t="shared" si="0"/>
        <v>99.566970285202331</v>
      </c>
      <c r="C101" s="77">
        <f t="shared" si="0"/>
        <v>99.561787905346193</v>
      </c>
      <c r="D101" s="77">
        <f t="shared" si="0"/>
        <v>99.572388515577273</v>
      </c>
      <c r="E101" s="103"/>
      <c r="F101" s="77">
        <f t="shared" si="1"/>
        <v>99.191374663072779</v>
      </c>
      <c r="G101" s="77">
        <f t="shared" si="1"/>
        <v>99.481865284974091</v>
      </c>
      <c r="H101" s="77">
        <f t="shared" si="1"/>
        <v>98.876404494382015</v>
      </c>
      <c r="I101" s="104"/>
      <c r="J101" s="77">
        <f t="shared" si="2"/>
        <v>99.643175735950038</v>
      </c>
      <c r="K101" s="77">
        <f t="shared" si="2"/>
        <v>99.309153713298798</v>
      </c>
      <c r="L101" s="77">
        <f t="shared" si="2"/>
        <v>100</v>
      </c>
      <c r="M101" s="104"/>
      <c r="N101" s="77">
        <f t="shared" si="3"/>
        <v>99.45004582951421</v>
      </c>
      <c r="O101" s="77">
        <f t="shared" si="3"/>
        <v>99.46714031971581</v>
      </c>
      <c r="P101" s="77">
        <f t="shared" si="3"/>
        <v>99.431818181818173</v>
      </c>
      <c r="Q101" s="104"/>
      <c r="R101" s="77">
        <f t="shared" si="4"/>
        <v>99.317988064791123</v>
      </c>
      <c r="S101" s="77">
        <f t="shared" si="4"/>
        <v>99.322033898305079</v>
      </c>
      <c r="T101" s="77">
        <f t="shared" si="4"/>
        <v>99.313893653516288</v>
      </c>
      <c r="U101" s="104"/>
      <c r="V101" s="77">
        <f t="shared" si="5"/>
        <v>99.910394265232966</v>
      </c>
      <c r="W101" s="77">
        <f t="shared" si="5"/>
        <v>100</v>
      </c>
      <c r="X101" s="77">
        <f t="shared" si="5"/>
        <v>99.813780260707631</v>
      </c>
      <c r="Y101" s="103"/>
      <c r="Z101" s="77">
        <f t="shared" si="6"/>
        <v>99.907663896583571</v>
      </c>
      <c r="AA101" s="77">
        <f t="shared" si="6"/>
        <v>99.812382739211998</v>
      </c>
      <c r="AB101" s="77">
        <f t="shared" si="6"/>
        <v>100</v>
      </c>
    </row>
    <row r="102" spans="1:28" x14ac:dyDescent="0.25">
      <c r="A102" s="62" t="s">
        <v>85</v>
      </c>
      <c r="B102" s="77">
        <f t="shared" si="0"/>
        <v>99.419485108531049</v>
      </c>
      <c r="C102" s="77">
        <f t="shared" si="0"/>
        <v>99.160908193484701</v>
      </c>
      <c r="D102" s="77">
        <f t="shared" si="0"/>
        <v>99.690082644628092</v>
      </c>
      <c r="E102" s="103"/>
      <c r="F102" s="77">
        <f t="shared" si="1"/>
        <v>99.546827794561935</v>
      </c>
      <c r="G102" s="77">
        <f t="shared" si="1"/>
        <v>99.704142011834321</v>
      </c>
      <c r="H102" s="77">
        <f t="shared" si="1"/>
        <v>99.382716049382708</v>
      </c>
      <c r="I102" s="104"/>
      <c r="J102" s="77">
        <f t="shared" si="2"/>
        <v>99.84709480122325</v>
      </c>
      <c r="K102" s="77">
        <f t="shared" si="2"/>
        <v>99.697885196374628</v>
      </c>
      <c r="L102" s="77">
        <f t="shared" si="2"/>
        <v>100</v>
      </c>
      <c r="M102" s="104"/>
      <c r="N102" s="77">
        <f t="shared" si="3"/>
        <v>98.726114649681534</v>
      </c>
      <c r="O102" s="77">
        <f t="shared" si="3"/>
        <v>98.159509202453989</v>
      </c>
      <c r="P102" s="77">
        <f t="shared" si="3"/>
        <v>99.337748344370851</v>
      </c>
      <c r="Q102" s="104"/>
      <c r="R102" s="77">
        <f t="shared" si="4"/>
        <v>99.095022624434392</v>
      </c>
      <c r="S102" s="77">
        <f t="shared" si="4"/>
        <v>98.567335243553018</v>
      </c>
      <c r="T102" s="77">
        <f t="shared" si="4"/>
        <v>99.681528662420376</v>
      </c>
      <c r="U102" s="104"/>
      <c r="V102" s="77">
        <f t="shared" si="5"/>
        <v>99.572039942938659</v>
      </c>
      <c r="W102" s="77">
        <f t="shared" si="5"/>
        <v>99.439775910364148</v>
      </c>
      <c r="X102" s="77">
        <f t="shared" si="5"/>
        <v>99.70930232558139</v>
      </c>
      <c r="Y102" s="103"/>
      <c r="Z102" s="77">
        <f t="shared" si="6"/>
        <v>99.694189602446485</v>
      </c>
      <c r="AA102" s="77">
        <f t="shared" si="6"/>
        <v>99.384615384615387</v>
      </c>
      <c r="AB102" s="77">
        <f t="shared" si="6"/>
        <v>100</v>
      </c>
    </row>
    <row r="103" spans="1:28" x14ac:dyDescent="0.25">
      <c r="A103" s="62" t="s">
        <v>86</v>
      </c>
      <c r="B103" s="77">
        <f t="shared" si="0"/>
        <v>98.55150214592274</v>
      </c>
      <c r="C103" s="77">
        <f t="shared" si="0"/>
        <v>98.125</v>
      </c>
      <c r="D103" s="77">
        <f t="shared" si="0"/>
        <v>99.004424778761063</v>
      </c>
      <c r="E103" s="103"/>
      <c r="F103" s="77">
        <f t="shared" si="1"/>
        <v>97.680412371134011</v>
      </c>
      <c r="G103" s="77">
        <f t="shared" si="1"/>
        <v>96.44670050761421</v>
      </c>
      <c r="H103" s="77">
        <f t="shared" si="1"/>
        <v>98.952879581151834</v>
      </c>
      <c r="I103" s="104"/>
      <c r="J103" s="77">
        <f t="shared" si="2"/>
        <v>97.568389057750764</v>
      </c>
      <c r="K103" s="77">
        <f t="shared" si="2"/>
        <v>98.203592814371248</v>
      </c>
      <c r="L103" s="77">
        <f t="shared" si="2"/>
        <v>96.913580246913583</v>
      </c>
      <c r="M103" s="104"/>
      <c r="N103" s="77">
        <f t="shared" si="3"/>
        <v>99.686520376175551</v>
      </c>
      <c r="O103" s="77">
        <f t="shared" si="3"/>
        <v>99.346405228758172</v>
      </c>
      <c r="P103" s="77">
        <f t="shared" si="3"/>
        <v>100</v>
      </c>
      <c r="Q103" s="104"/>
      <c r="R103" s="77">
        <f t="shared" si="4"/>
        <v>99.645390070921991</v>
      </c>
      <c r="S103" s="77">
        <f t="shared" si="4"/>
        <v>99.346405228758172</v>
      </c>
      <c r="T103" s="77">
        <f t="shared" si="4"/>
        <v>100</v>
      </c>
      <c r="U103" s="104"/>
      <c r="V103" s="77">
        <f t="shared" si="5"/>
        <v>98.148148148148152</v>
      </c>
      <c r="W103" s="77">
        <f t="shared" si="5"/>
        <v>97.810218978102199</v>
      </c>
      <c r="X103" s="77">
        <f t="shared" si="5"/>
        <v>98.496240601503757</v>
      </c>
      <c r="Y103" s="103"/>
      <c r="Z103" s="77">
        <f t="shared" si="6"/>
        <v>98.91304347826086</v>
      </c>
      <c r="AA103" s="77">
        <f t="shared" si="6"/>
        <v>98.039215686274503</v>
      </c>
      <c r="AB103" s="77">
        <f t="shared" si="6"/>
        <v>100</v>
      </c>
    </row>
    <row r="104" spans="1:28" x14ac:dyDescent="0.25">
      <c r="A104" s="62" t="s">
        <v>87</v>
      </c>
      <c r="B104" s="77">
        <f t="shared" si="0"/>
        <v>100</v>
      </c>
      <c r="C104" s="77">
        <f t="shared" si="0"/>
        <v>100</v>
      </c>
      <c r="D104" s="77">
        <f t="shared" si="0"/>
        <v>100</v>
      </c>
      <c r="E104" s="103"/>
      <c r="F104" s="77">
        <f t="shared" si="1"/>
        <v>100</v>
      </c>
      <c r="G104" s="77">
        <f t="shared" si="1"/>
        <v>100</v>
      </c>
      <c r="H104" s="77">
        <f t="shared" si="1"/>
        <v>100</v>
      </c>
      <c r="I104" s="104"/>
      <c r="J104" s="77">
        <f t="shared" si="2"/>
        <v>100</v>
      </c>
      <c r="K104" s="77">
        <f t="shared" si="2"/>
        <v>100</v>
      </c>
      <c r="L104" s="77">
        <f t="shared" si="2"/>
        <v>100</v>
      </c>
      <c r="M104" s="104"/>
      <c r="N104" s="77">
        <f t="shared" si="3"/>
        <v>100</v>
      </c>
      <c r="O104" s="77">
        <f t="shared" si="3"/>
        <v>100</v>
      </c>
      <c r="P104" s="77">
        <f t="shared" si="3"/>
        <v>100</v>
      </c>
      <c r="Q104" s="104"/>
      <c r="R104" s="77">
        <f t="shared" si="4"/>
        <v>100</v>
      </c>
      <c r="S104" s="77">
        <f t="shared" si="4"/>
        <v>100</v>
      </c>
      <c r="T104" s="77">
        <f t="shared" si="4"/>
        <v>100</v>
      </c>
      <c r="U104" s="104"/>
      <c r="V104" s="77">
        <f t="shared" si="5"/>
        <v>100</v>
      </c>
      <c r="W104" s="77">
        <f t="shared" si="5"/>
        <v>100</v>
      </c>
      <c r="X104" s="77">
        <f t="shared" si="5"/>
        <v>100</v>
      </c>
      <c r="Y104" s="103"/>
      <c r="Z104" s="77">
        <f t="shared" si="6"/>
        <v>100</v>
      </c>
      <c r="AA104" s="77">
        <f t="shared" si="6"/>
        <v>100</v>
      </c>
      <c r="AB104" s="77">
        <f t="shared" si="6"/>
        <v>100</v>
      </c>
    </row>
    <row r="105" spans="1:28" x14ac:dyDescent="0.25">
      <c r="A105" s="62" t="s">
        <v>88</v>
      </c>
      <c r="B105" s="77">
        <f t="shared" si="0"/>
        <v>99.63636363636364</v>
      </c>
      <c r="C105" s="77">
        <f t="shared" si="0"/>
        <v>99.290780141843967</v>
      </c>
      <c r="D105" s="77">
        <f t="shared" si="0"/>
        <v>100</v>
      </c>
      <c r="E105" s="103"/>
      <c r="F105" s="77">
        <f t="shared" si="1"/>
        <v>100</v>
      </c>
      <c r="G105" s="77">
        <f t="shared" si="1"/>
        <v>100</v>
      </c>
      <c r="H105" s="77">
        <f t="shared" si="1"/>
        <v>100</v>
      </c>
      <c r="I105" s="104"/>
      <c r="J105" s="77">
        <f t="shared" si="2"/>
        <v>100</v>
      </c>
      <c r="K105" s="77">
        <f t="shared" si="2"/>
        <v>100</v>
      </c>
      <c r="L105" s="77">
        <f t="shared" si="2"/>
        <v>100</v>
      </c>
      <c r="M105" s="104"/>
      <c r="N105" s="77">
        <f t="shared" si="3"/>
        <v>100</v>
      </c>
      <c r="O105" s="77">
        <f t="shared" si="3"/>
        <v>100</v>
      </c>
      <c r="P105" s="77">
        <f t="shared" si="3"/>
        <v>100</v>
      </c>
      <c r="Q105" s="104"/>
      <c r="R105" s="77">
        <f t="shared" si="4"/>
        <v>100</v>
      </c>
      <c r="S105" s="77">
        <f t="shared" si="4"/>
        <v>100</v>
      </c>
      <c r="T105" s="77">
        <f t="shared" si="4"/>
        <v>100</v>
      </c>
      <c r="U105" s="104"/>
      <c r="V105" s="77">
        <f t="shared" si="5"/>
        <v>96.875</v>
      </c>
      <c r="W105" s="77">
        <f t="shared" si="5"/>
        <v>94.117647058823522</v>
      </c>
      <c r="X105" s="77">
        <f t="shared" si="5"/>
        <v>100</v>
      </c>
      <c r="Y105" s="103"/>
      <c r="Z105" s="77">
        <f t="shared" si="6"/>
        <v>100</v>
      </c>
      <c r="AA105" s="77">
        <f t="shared" si="6"/>
        <v>100</v>
      </c>
      <c r="AB105" s="77">
        <f t="shared" si="6"/>
        <v>100</v>
      </c>
    </row>
    <row r="106" spans="1:28" x14ac:dyDescent="0.25">
      <c r="A106" s="62" t="s">
        <v>90</v>
      </c>
      <c r="B106" s="77">
        <f t="shared" si="0"/>
        <v>99.558377035605844</v>
      </c>
      <c r="C106" s="77">
        <f t="shared" si="0"/>
        <v>99.29501084598698</v>
      </c>
      <c r="D106" s="77">
        <f t="shared" si="0"/>
        <v>99.831365935919052</v>
      </c>
      <c r="E106" s="103"/>
      <c r="F106" s="77">
        <f t="shared" si="1"/>
        <v>99.851411589895989</v>
      </c>
      <c r="G106" s="77">
        <f t="shared" si="1"/>
        <v>99.7229916897507</v>
      </c>
      <c r="H106" s="77">
        <f t="shared" si="1"/>
        <v>100</v>
      </c>
      <c r="I106" s="104"/>
      <c r="J106" s="77">
        <f t="shared" si="2"/>
        <v>99.213836477987414</v>
      </c>
      <c r="K106" s="77">
        <f t="shared" si="2"/>
        <v>98.407643312101911</v>
      </c>
      <c r="L106" s="77">
        <f t="shared" si="2"/>
        <v>100</v>
      </c>
      <c r="M106" s="104"/>
      <c r="N106" s="77">
        <f t="shared" si="3"/>
        <v>99.82363315696648</v>
      </c>
      <c r="O106" s="77">
        <f t="shared" si="3"/>
        <v>99.665551839464882</v>
      </c>
      <c r="P106" s="77">
        <f t="shared" si="3"/>
        <v>100</v>
      </c>
      <c r="Q106" s="104"/>
      <c r="R106" s="77">
        <f t="shared" si="4"/>
        <v>99.027552674230151</v>
      </c>
      <c r="S106" s="77">
        <f t="shared" si="4"/>
        <v>98.753894080996886</v>
      </c>
      <c r="T106" s="77">
        <f t="shared" si="4"/>
        <v>99.324324324324323</v>
      </c>
      <c r="U106" s="104"/>
      <c r="V106" s="77">
        <f t="shared" si="5"/>
        <v>100</v>
      </c>
      <c r="W106" s="77">
        <f t="shared" si="5"/>
        <v>100</v>
      </c>
      <c r="X106" s="77">
        <f t="shared" si="5"/>
        <v>100</v>
      </c>
      <c r="Y106" s="103"/>
      <c r="Z106" s="77">
        <f t="shared" si="6"/>
        <v>99.449541284403679</v>
      </c>
      <c r="AA106" s="77">
        <f t="shared" si="6"/>
        <v>99.26739926739927</v>
      </c>
      <c r="AB106" s="77">
        <f t="shared" si="6"/>
        <v>99.632352941176478</v>
      </c>
    </row>
    <row r="107" spans="1:28" x14ac:dyDescent="0.25">
      <c r="A107" s="62" t="s">
        <v>91</v>
      </c>
      <c r="B107" s="77">
        <f t="shared" si="0"/>
        <v>99.756690997566906</v>
      </c>
      <c r="C107" s="77">
        <f t="shared" si="0"/>
        <v>99.53051643192488</v>
      </c>
      <c r="D107" s="77">
        <f t="shared" si="0"/>
        <v>100</v>
      </c>
      <c r="E107" s="103"/>
      <c r="F107" s="77">
        <f t="shared" si="1"/>
        <v>99.310344827586206</v>
      </c>
      <c r="G107" s="77">
        <f t="shared" si="1"/>
        <v>98.734177215189874</v>
      </c>
      <c r="H107" s="77">
        <f t="shared" si="1"/>
        <v>100</v>
      </c>
      <c r="I107" s="104"/>
      <c r="J107" s="77">
        <f t="shared" si="2"/>
        <v>100</v>
      </c>
      <c r="K107" s="77">
        <f t="shared" si="2"/>
        <v>100</v>
      </c>
      <c r="L107" s="77">
        <f t="shared" si="2"/>
        <v>100</v>
      </c>
      <c r="M107" s="104"/>
      <c r="N107" s="77">
        <f t="shared" si="3"/>
        <v>100</v>
      </c>
      <c r="O107" s="77">
        <f t="shared" si="3"/>
        <v>100</v>
      </c>
      <c r="P107" s="77">
        <f t="shared" si="3"/>
        <v>100</v>
      </c>
      <c r="Q107" s="104"/>
      <c r="R107" s="77">
        <f t="shared" si="4"/>
        <v>100</v>
      </c>
      <c r="S107" s="77">
        <f t="shared" si="4"/>
        <v>100</v>
      </c>
      <c r="T107" s="77">
        <f t="shared" si="4"/>
        <v>100</v>
      </c>
      <c r="U107" s="104"/>
      <c r="V107" s="77">
        <f t="shared" si="5"/>
        <v>100</v>
      </c>
      <c r="W107" s="77">
        <f t="shared" si="5"/>
        <v>100</v>
      </c>
      <c r="X107" s="77">
        <f t="shared" si="5"/>
        <v>100</v>
      </c>
      <c r="Y107" s="103"/>
      <c r="Z107" s="77">
        <f t="shared" si="6"/>
        <v>99.193548387096769</v>
      </c>
      <c r="AA107" s="77">
        <f t="shared" si="6"/>
        <v>98.4375</v>
      </c>
      <c r="AB107" s="77">
        <f t="shared" si="6"/>
        <v>100</v>
      </c>
    </row>
    <row r="108" spans="1:28" x14ac:dyDescent="0.25">
      <c r="A108" s="62" t="s">
        <v>92</v>
      </c>
      <c r="B108" s="77">
        <f t="shared" si="0"/>
        <v>98.672566371681413</v>
      </c>
      <c r="C108" s="77">
        <f t="shared" si="0"/>
        <v>99.438202247191015</v>
      </c>
      <c r="D108" s="77">
        <f t="shared" si="0"/>
        <v>97.826086956521735</v>
      </c>
      <c r="E108" s="103"/>
      <c r="F108" s="77">
        <f t="shared" si="1"/>
        <v>99.248120300751879</v>
      </c>
      <c r="G108" s="77">
        <f t="shared" si="1"/>
        <v>100</v>
      </c>
      <c r="H108" s="77">
        <f t="shared" si="1"/>
        <v>98.4375</v>
      </c>
      <c r="I108" s="104"/>
      <c r="J108" s="77">
        <f t="shared" si="2"/>
        <v>98.529411764705884</v>
      </c>
      <c r="K108" s="77">
        <f t="shared" si="2"/>
        <v>98.550724637681171</v>
      </c>
      <c r="L108" s="77">
        <f t="shared" si="2"/>
        <v>98.507462686567166</v>
      </c>
      <c r="M108" s="104"/>
      <c r="N108" s="77">
        <f t="shared" si="3"/>
        <v>99.145299145299148</v>
      </c>
      <c r="O108" s="77">
        <f t="shared" si="3"/>
        <v>100</v>
      </c>
      <c r="P108" s="77">
        <f t="shared" si="3"/>
        <v>97.959183673469383</v>
      </c>
      <c r="Q108" s="104"/>
      <c r="R108" s="77">
        <f t="shared" si="4"/>
        <v>96.629213483146074</v>
      </c>
      <c r="S108" s="77">
        <f t="shared" si="4"/>
        <v>100</v>
      </c>
      <c r="T108" s="77">
        <f t="shared" si="4"/>
        <v>92.5</v>
      </c>
      <c r="U108" s="104"/>
      <c r="V108" s="77">
        <f t="shared" si="5"/>
        <v>97.959183673469383</v>
      </c>
      <c r="W108" s="77">
        <f t="shared" si="5"/>
        <v>98</v>
      </c>
      <c r="X108" s="77">
        <f t="shared" si="5"/>
        <v>97.916666666666657</v>
      </c>
      <c r="Y108" s="103"/>
      <c r="Z108" s="77">
        <f t="shared" si="6"/>
        <v>100</v>
      </c>
      <c r="AA108" s="77">
        <f t="shared" si="6"/>
        <v>100</v>
      </c>
      <c r="AB108" s="77">
        <f t="shared" si="6"/>
        <v>100</v>
      </c>
    </row>
    <row r="109" spans="1:28" x14ac:dyDescent="0.25">
      <c r="A109" s="99" t="s">
        <v>94</v>
      </c>
      <c r="B109" s="77">
        <f t="shared" si="0"/>
        <v>99.742836149889797</v>
      </c>
      <c r="C109" s="77">
        <f t="shared" si="0"/>
        <v>99.714285714285708</v>
      </c>
      <c r="D109" s="77">
        <f t="shared" si="0"/>
        <v>99.773071104387284</v>
      </c>
      <c r="E109" s="103"/>
      <c r="F109" s="77">
        <f t="shared" si="1"/>
        <v>99.397590361445793</v>
      </c>
      <c r="G109" s="77">
        <f t="shared" si="1"/>
        <v>98.846153846153854</v>
      </c>
      <c r="H109" s="77">
        <f t="shared" si="1"/>
        <v>100</v>
      </c>
      <c r="I109" s="104"/>
      <c r="J109" s="77">
        <f t="shared" si="2"/>
        <v>100</v>
      </c>
      <c r="K109" s="77">
        <f t="shared" si="2"/>
        <v>100</v>
      </c>
      <c r="L109" s="77">
        <f t="shared" si="2"/>
        <v>100</v>
      </c>
      <c r="M109" s="104"/>
      <c r="N109" s="77">
        <f t="shared" si="3"/>
        <v>99.356223175965667</v>
      </c>
      <c r="O109" s="77">
        <f t="shared" si="3"/>
        <v>99.570815450643778</v>
      </c>
      <c r="P109" s="77">
        <f t="shared" si="3"/>
        <v>99.141630901287556</v>
      </c>
      <c r="Q109" s="104"/>
      <c r="R109" s="77">
        <f t="shared" si="4"/>
        <v>100</v>
      </c>
      <c r="S109" s="77">
        <f t="shared" si="4"/>
        <v>100</v>
      </c>
      <c r="T109" s="77">
        <f t="shared" si="4"/>
        <v>100</v>
      </c>
      <c r="U109" s="104"/>
      <c r="V109" s="77">
        <f t="shared" si="5"/>
        <v>99.775280898876403</v>
      </c>
      <c r="W109" s="77">
        <f t="shared" si="5"/>
        <v>100</v>
      </c>
      <c r="X109" s="77">
        <f t="shared" si="5"/>
        <v>99.579831932773118</v>
      </c>
      <c r="Y109" s="103"/>
      <c r="Z109" s="77">
        <f t="shared" si="6"/>
        <v>100</v>
      </c>
      <c r="AA109" s="77">
        <f t="shared" si="6"/>
        <v>100</v>
      </c>
      <c r="AB109" s="77">
        <f t="shared" si="6"/>
        <v>100</v>
      </c>
    </row>
    <row r="110" spans="1:28" x14ac:dyDescent="0.25">
      <c r="A110" s="62" t="s">
        <v>95</v>
      </c>
      <c r="B110" s="77">
        <f t="shared" si="0"/>
        <v>100</v>
      </c>
      <c r="C110" s="77">
        <f t="shared" si="0"/>
        <v>100</v>
      </c>
      <c r="D110" s="77">
        <f t="shared" si="0"/>
        <v>100</v>
      </c>
      <c r="E110" s="103"/>
      <c r="F110" s="77">
        <f t="shared" si="1"/>
        <v>100</v>
      </c>
      <c r="G110" s="77">
        <f t="shared" si="1"/>
        <v>100</v>
      </c>
      <c r="H110" s="77">
        <f t="shared" si="1"/>
        <v>100</v>
      </c>
      <c r="I110" s="104"/>
      <c r="J110" s="77">
        <f t="shared" si="2"/>
        <v>100</v>
      </c>
      <c r="K110" s="77">
        <f t="shared" si="2"/>
        <v>100</v>
      </c>
      <c r="L110" s="77">
        <f t="shared" si="2"/>
        <v>100</v>
      </c>
      <c r="M110" s="104"/>
      <c r="N110" s="77">
        <f t="shared" si="3"/>
        <v>100</v>
      </c>
      <c r="O110" s="77">
        <f t="shared" si="3"/>
        <v>100</v>
      </c>
      <c r="P110" s="77">
        <f t="shared" si="3"/>
        <v>100</v>
      </c>
      <c r="Q110" s="104"/>
      <c r="R110" s="77">
        <f t="shared" si="4"/>
        <v>100</v>
      </c>
      <c r="S110" s="77">
        <f t="shared" si="4"/>
        <v>100</v>
      </c>
      <c r="T110" s="77">
        <f t="shared" si="4"/>
        <v>100</v>
      </c>
      <c r="U110" s="104"/>
      <c r="V110" s="77">
        <f t="shared" si="5"/>
        <v>100</v>
      </c>
      <c r="W110" s="77">
        <f t="shared" si="5"/>
        <v>100</v>
      </c>
      <c r="X110" s="77">
        <f t="shared" si="5"/>
        <v>100</v>
      </c>
      <c r="Y110" s="103"/>
      <c r="Z110" s="77">
        <f t="shared" si="6"/>
        <v>100</v>
      </c>
      <c r="AA110" s="77">
        <f t="shared" si="6"/>
        <v>100</v>
      </c>
      <c r="AB110" s="77">
        <f t="shared" si="6"/>
        <v>100</v>
      </c>
    </row>
    <row r="111" spans="1:28" x14ac:dyDescent="0.25">
      <c r="A111" s="62" t="s">
        <v>96</v>
      </c>
      <c r="B111" s="77">
        <f t="shared" si="0"/>
        <v>99.878591663294216</v>
      </c>
      <c r="C111" s="77">
        <f t="shared" si="0"/>
        <v>99.842643587726201</v>
      </c>
      <c r="D111" s="77">
        <f t="shared" si="0"/>
        <v>99.916666666666671</v>
      </c>
      <c r="E111" s="103"/>
      <c r="F111" s="77">
        <f t="shared" si="1"/>
        <v>99.892008639308855</v>
      </c>
      <c r="G111" s="77">
        <f t="shared" si="1"/>
        <v>100</v>
      </c>
      <c r="H111" s="77">
        <f t="shared" si="1"/>
        <v>99.782608695652172</v>
      </c>
      <c r="I111" s="104"/>
      <c r="J111" s="77">
        <f t="shared" si="2"/>
        <v>100</v>
      </c>
      <c r="K111" s="77">
        <f t="shared" si="2"/>
        <v>100</v>
      </c>
      <c r="L111" s="77">
        <f t="shared" si="2"/>
        <v>100</v>
      </c>
      <c r="M111" s="104"/>
      <c r="N111" s="77">
        <f t="shared" si="3"/>
        <v>99.466666666666669</v>
      </c>
      <c r="O111" s="77">
        <f t="shared" si="3"/>
        <v>99.255583126550874</v>
      </c>
      <c r="P111" s="77">
        <f t="shared" si="3"/>
        <v>99.711815561959654</v>
      </c>
      <c r="Q111" s="104"/>
      <c r="R111" s="77">
        <f t="shared" si="4"/>
        <v>99.884393063583815</v>
      </c>
      <c r="S111" s="77">
        <f t="shared" si="4"/>
        <v>99.772727272727266</v>
      </c>
      <c r="T111" s="77">
        <f t="shared" si="4"/>
        <v>100</v>
      </c>
      <c r="U111" s="104"/>
      <c r="V111" s="77">
        <f t="shared" si="5"/>
        <v>100</v>
      </c>
      <c r="W111" s="77">
        <f t="shared" si="5"/>
        <v>100</v>
      </c>
      <c r="X111" s="77">
        <f t="shared" si="5"/>
        <v>100</v>
      </c>
      <c r="Y111" s="103"/>
      <c r="Z111" s="77">
        <f t="shared" si="6"/>
        <v>100</v>
      </c>
      <c r="AA111" s="77">
        <f t="shared" si="6"/>
        <v>100</v>
      </c>
      <c r="AB111" s="77">
        <f t="shared" si="6"/>
        <v>100</v>
      </c>
    </row>
    <row r="112" spans="1:28" x14ac:dyDescent="0.25">
      <c r="A112" s="62" t="s">
        <v>97</v>
      </c>
      <c r="B112" s="77">
        <f t="shared" si="0"/>
        <v>100</v>
      </c>
      <c r="C112" s="77">
        <f t="shared" si="0"/>
        <v>100</v>
      </c>
      <c r="D112" s="77">
        <f t="shared" si="0"/>
        <v>100</v>
      </c>
      <c r="E112" s="103"/>
      <c r="F112" s="77">
        <f t="shared" si="1"/>
        <v>100</v>
      </c>
      <c r="G112" s="77">
        <f t="shared" si="1"/>
        <v>100</v>
      </c>
      <c r="H112" s="77" t="s">
        <v>47</v>
      </c>
      <c r="I112" s="104"/>
      <c r="J112" s="77">
        <f t="shared" si="2"/>
        <v>100</v>
      </c>
      <c r="K112" s="77">
        <f t="shared" si="2"/>
        <v>100</v>
      </c>
      <c r="L112" s="77">
        <f t="shared" si="2"/>
        <v>100</v>
      </c>
      <c r="M112" s="104"/>
      <c r="N112" s="77">
        <f t="shared" si="3"/>
        <v>100</v>
      </c>
      <c r="O112" s="77">
        <f t="shared" si="3"/>
        <v>100</v>
      </c>
      <c r="P112" s="77">
        <f t="shared" si="3"/>
        <v>100</v>
      </c>
      <c r="Q112" s="104"/>
      <c r="R112" s="77">
        <f t="shared" si="4"/>
        <v>100</v>
      </c>
      <c r="S112" s="77">
        <f t="shared" si="4"/>
        <v>100</v>
      </c>
      <c r="T112" s="77">
        <f t="shared" si="4"/>
        <v>100</v>
      </c>
      <c r="U112" s="104"/>
      <c r="V112" s="77">
        <f t="shared" si="5"/>
        <v>100</v>
      </c>
      <c r="W112" s="77">
        <f t="shared" si="5"/>
        <v>100</v>
      </c>
      <c r="X112" s="77">
        <f t="shared" si="5"/>
        <v>100</v>
      </c>
      <c r="Y112" s="103"/>
      <c r="Z112" s="77">
        <f t="shared" si="6"/>
        <v>100</v>
      </c>
      <c r="AA112" s="77">
        <f t="shared" si="6"/>
        <v>100</v>
      </c>
      <c r="AB112" s="77">
        <f t="shared" si="6"/>
        <v>100</v>
      </c>
    </row>
    <row r="113" spans="1:28" x14ac:dyDescent="0.25">
      <c r="A113" s="62" t="s">
        <v>98</v>
      </c>
      <c r="B113" s="77">
        <f t="shared" si="0"/>
        <v>99.876237623762378</v>
      </c>
      <c r="C113" s="77">
        <f t="shared" si="0"/>
        <v>99.75186104218362</v>
      </c>
      <c r="D113" s="77">
        <f t="shared" si="0"/>
        <v>100</v>
      </c>
      <c r="E113" s="103"/>
      <c r="F113" s="77">
        <f t="shared" si="1"/>
        <v>100</v>
      </c>
      <c r="G113" s="77">
        <f t="shared" si="1"/>
        <v>100</v>
      </c>
      <c r="H113" s="77">
        <f t="shared" si="1"/>
        <v>100</v>
      </c>
      <c r="I113" s="104"/>
      <c r="J113" s="77">
        <f t="shared" si="2"/>
        <v>100</v>
      </c>
      <c r="K113" s="77">
        <f t="shared" si="2"/>
        <v>100</v>
      </c>
      <c r="L113" s="77">
        <f t="shared" si="2"/>
        <v>100</v>
      </c>
      <c r="M113" s="104"/>
      <c r="N113" s="77">
        <f t="shared" si="3"/>
        <v>99.130434782608702</v>
      </c>
      <c r="O113" s="77">
        <f t="shared" si="3"/>
        <v>98.076923076923066</v>
      </c>
      <c r="P113" s="77">
        <f t="shared" si="3"/>
        <v>100</v>
      </c>
      <c r="Q113" s="104"/>
      <c r="R113" s="77">
        <f t="shared" si="4"/>
        <v>100</v>
      </c>
      <c r="S113" s="77">
        <f t="shared" si="4"/>
        <v>100</v>
      </c>
      <c r="T113" s="77">
        <f t="shared" si="4"/>
        <v>100</v>
      </c>
      <c r="U113" s="104"/>
      <c r="V113" s="77">
        <f t="shared" si="5"/>
        <v>100</v>
      </c>
      <c r="W113" s="77">
        <f t="shared" si="5"/>
        <v>100</v>
      </c>
      <c r="X113" s="77">
        <f t="shared" si="5"/>
        <v>100</v>
      </c>
      <c r="Y113" s="103"/>
      <c r="Z113" s="77">
        <f t="shared" si="6"/>
        <v>100</v>
      </c>
      <c r="AA113" s="77">
        <f t="shared" si="6"/>
        <v>100</v>
      </c>
      <c r="AB113" s="77">
        <f t="shared" si="6"/>
        <v>100</v>
      </c>
    </row>
    <row r="114" spans="1:28" x14ac:dyDescent="0.25">
      <c r="A114" s="62" t="s">
        <v>99</v>
      </c>
      <c r="B114" s="77">
        <f t="shared" si="0"/>
        <v>100</v>
      </c>
      <c r="C114" s="77">
        <f t="shared" si="0"/>
        <v>100</v>
      </c>
      <c r="D114" s="77">
        <f t="shared" si="0"/>
        <v>100</v>
      </c>
      <c r="E114" s="103"/>
      <c r="F114" s="77">
        <f t="shared" si="1"/>
        <v>100</v>
      </c>
      <c r="G114" s="77">
        <f t="shared" si="1"/>
        <v>100</v>
      </c>
      <c r="H114" s="77">
        <f t="shared" si="1"/>
        <v>100</v>
      </c>
      <c r="I114" s="104"/>
      <c r="J114" s="77">
        <f t="shared" si="2"/>
        <v>100</v>
      </c>
      <c r="K114" s="77">
        <f t="shared" si="2"/>
        <v>100</v>
      </c>
      <c r="L114" s="77">
        <f t="shared" si="2"/>
        <v>100</v>
      </c>
      <c r="M114" s="104"/>
      <c r="N114" s="77">
        <f t="shared" si="3"/>
        <v>100</v>
      </c>
      <c r="O114" s="77">
        <f t="shared" si="3"/>
        <v>100</v>
      </c>
      <c r="P114" s="77">
        <f t="shared" si="3"/>
        <v>100</v>
      </c>
      <c r="Q114" s="104"/>
      <c r="R114" s="77">
        <f t="shared" si="4"/>
        <v>100</v>
      </c>
      <c r="S114" s="77">
        <f t="shared" si="4"/>
        <v>100</v>
      </c>
      <c r="T114" s="77">
        <f t="shared" si="4"/>
        <v>100</v>
      </c>
      <c r="U114" s="104"/>
      <c r="V114" s="77">
        <f t="shared" si="5"/>
        <v>100</v>
      </c>
      <c r="W114" s="77">
        <f t="shared" si="5"/>
        <v>100</v>
      </c>
      <c r="X114" s="77">
        <f t="shared" si="5"/>
        <v>100</v>
      </c>
      <c r="Y114" s="103"/>
      <c r="Z114" s="77">
        <f t="shared" si="6"/>
        <v>100</v>
      </c>
      <c r="AA114" s="77">
        <f t="shared" si="6"/>
        <v>100</v>
      </c>
      <c r="AB114" s="77">
        <f t="shared" si="6"/>
        <v>100</v>
      </c>
    </row>
    <row r="115" spans="1:28" x14ac:dyDescent="0.25">
      <c r="A115" s="62" t="s">
        <v>100</v>
      </c>
      <c r="B115" s="77">
        <f t="shared" si="0"/>
        <v>100</v>
      </c>
      <c r="C115" s="77">
        <f t="shared" si="0"/>
        <v>100</v>
      </c>
      <c r="D115" s="77">
        <f t="shared" si="0"/>
        <v>100</v>
      </c>
      <c r="E115" s="103"/>
      <c r="F115" s="77">
        <f t="shared" si="1"/>
        <v>100</v>
      </c>
      <c r="G115" s="77">
        <f t="shared" si="1"/>
        <v>100</v>
      </c>
      <c r="H115" s="77">
        <f t="shared" si="1"/>
        <v>100</v>
      </c>
      <c r="I115" s="104"/>
      <c r="J115" s="77">
        <f t="shared" si="2"/>
        <v>100</v>
      </c>
      <c r="K115" s="77">
        <f t="shared" si="2"/>
        <v>100</v>
      </c>
      <c r="L115" s="77">
        <f t="shared" si="2"/>
        <v>100</v>
      </c>
      <c r="M115" s="104"/>
      <c r="N115" s="77">
        <f t="shared" si="3"/>
        <v>100</v>
      </c>
      <c r="O115" s="77">
        <f t="shared" si="3"/>
        <v>100</v>
      </c>
      <c r="P115" s="77">
        <f t="shared" si="3"/>
        <v>100</v>
      </c>
      <c r="Q115" s="104"/>
      <c r="R115" s="77">
        <f t="shared" si="4"/>
        <v>100</v>
      </c>
      <c r="S115" s="77">
        <f t="shared" si="4"/>
        <v>100</v>
      </c>
      <c r="T115" s="77">
        <f t="shared" si="4"/>
        <v>100</v>
      </c>
      <c r="U115" s="104"/>
      <c r="V115" s="77">
        <f t="shared" si="5"/>
        <v>100</v>
      </c>
      <c r="W115" s="77">
        <f t="shared" si="5"/>
        <v>100</v>
      </c>
      <c r="X115" s="77">
        <f t="shared" si="5"/>
        <v>100</v>
      </c>
      <c r="Y115" s="103"/>
      <c r="Z115" s="77">
        <f t="shared" si="6"/>
        <v>100</v>
      </c>
      <c r="AA115" s="77">
        <f t="shared" si="6"/>
        <v>100</v>
      </c>
      <c r="AB115" s="77">
        <f t="shared" si="6"/>
        <v>100</v>
      </c>
    </row>
    <row r="116" spans="1:28" x14ac:dyDescent="0.25">
      <c r="A116" s="62" t="s">
        <v>101</v>
      </c>
      <c r="B116" s="77">
        <f t="shared" ref="B116:D123" si="7">+B29/(B29+B72)*100</f>
        <v>99.483204134366915</v>
      </c>
      <c r="C116" s="77">
        <f t="shared" si="7"/>
        <v>99.551569506726452</v>
      </c>
      <c r="D116" s="77">
        <f t="shared" si="7"/>
        <v>99.390243902439025</v>
      </c>
      <c r="E116" s="103"/>
      <c r="F116" s="77">
        <f t="shared" ref="F116:H123" si="8">+F29/(F29+F72)*100</f>
        <v>100</v>
      </c>
      <c r="G116" s="77">
        <f t="shared" si="8"/>
        <v>100</v>
      </c>
      <c r="H116" s="77">
        <f t="shared" si="8"/>
        <v>100</v>
      </c>
      <c r="I116" s="104"/>
      <c r="J116" s="77">
        <f t="shared" ref="J116:L123" si="9">+J29/(J29+J72)*100</f>
        <v>100</v>
      </c>
      <c r="K116" s="77">
        <f t="shared" si="9"/>
        <v>100</v>
      </c>
      <c r="L116" s="77">
        <f t="shared" si="9"/>
        <v>100</v>
      </c>
      <c r="M116" s="104"/>
      <c r="N116" s="77">
        <f t="shared" ref="N116:P123" si="10">+N29/(N29+N72)*100</f>
        <v>100</v>
      </c>
      <c r="O116" s="77">
        <f t="shared" si="10"/>
        <v>100</v>
      </c>
      <c r="P116" s="77">
        <f t="shared" si="10"/>
        <v>100</v>
      </c>
      <c r="Q116" s="104"/>
      <c r="R116" s="77">
        <f t="shared" ref="R116:T123" si="11">+R29/(R29+R72)*100</f>
        <v>98.529411764705884</v>
      </c>
      <c r="S116" s="77">
        <f t="shared" si="11"/>
        <v>100</v>
      </c>
      <c r="T116" s="77">
        <f t="shared" si="11"/>
        <v>96.969696969696969</v>
      </c>
      <c r="U116" s="104"/>
      <c r="V116" s="77">
        <f t="shared" ref="V116:X123" si="12">+V29/(V29+V72)*100</f>
        <v>98.484848484848484</v>
      </c>
      <c r="W116" s="77">
        <f t="shared" si="12"/>
        <v>97.368421052631575</v>
      </c>
      <c r="X116" s="77">
        <f t="shared" si="12"/>
        <v>100</v>
      </c>
      <c r="Y116" s="103"/>
      <c r="Z116" s="77">
        <f t="shared" ref="Z116:AB123" si="13">+Z29/(Z29+Z72)*100</f>
        <v>100</v>
      </c>
      <c r="AA116" s="77">
        <f t="shared" si="13"/>
        <v>100</v>
      </c>
      <c r="AB116" s="77">
        <f t="shared" si="13"/>
        <v>100</v>
      </c>
    </row>
    <row r="117" spans="1:28" x14ac:dyDescent="0.25">
      <c r="A117" s="62" t="s">
        <v>102</v>
      </c>
      <c r="B117" s="77">
        <f t="shared" si="7"/>
        <v>96.825396825396822</v>
      </c>
      <c r="C117" s="77">
        <f t="shared" si="7"/>
        <v>96.177062374245466</v>
      </c>
      <c r="D117" s="77">
        <f t="shared" si="7"/>
        <v>97.455968688845402</v>
      </c>
      <c r="E117" s="103"/>
      <c r="F117" s="77">
        <f t="shared" si="8"/>
        <v>99.473684210526315</v>
      </c>
      <c r="G117" s="77">
        <f t="shared" si="8"/>
        <v>98.979591836734699</v>
      </c>
      <c r="H117" s="77">
        <f t="shared" si="8"/>
        <v>100</v>
      </c>
      <c r="I117" s="104"/>
      <c r="J117" s="77">
        <f t="shared" si="9"/>
        <v>95.480225988700568</v>
      </c>
      <c r="K117" s="77">
        <f t="shared" si="9"/>
        <v>95.50561797752809</v>
      </c>
      <c r="L117" s="77">
        <f t="shared" si="9"/>
        <v>95.454545454545453</v>
      </c>
      <c r="M117" s="104"/>
      <c r="N117" s="77">
        <f t="shared" si="10"/>
        <v>98.734177215189874</v>
      </c>
      <c r="O117" s="77">
        <f t="shared" si="10"/>
        <v>98.648648648648646</v>
      </c>
      <c r="P117" s="77">
        <f t="shared" si="10"/>
        <v>98.80952380952381</v>
      </c>
      <c r="Q117" s="104"/>
      <c r="R117" s="77">
        <f t="shared" si="11"/>
        <v>93.220338983050837</v>
      </c>
      <c r="S117" s="77">
        <f t="shared" si="11"/>
        <v>91.011235955056179</v>
      </c>
      <c r="T117" s="77">
        <f t="shared" si="11"/>
        <v>95.454545454545453</v>
      </c>
      <c r="U117" s="104"/>
      <c r="V117" s="77">
        <f t="shared" si="12"/>
        <v>94.339622641509436</v>
      </c>
      <c r="W117" s="77">
        <f t="shared" si="12"/>
        <v>92.537313432835816</v>
      </c>
      <c r="X117" s="77">
        <f t="shared" si="12"/>
        <v>95.652173913043484</v>
      </c>
      <c r="Y117" s="103"/>
      <c r="Z117" s="77">
        <f t="shared" si="13"/>
        <v>100</v>
      </c>
      <c r="AA117" s="77">
        <f t="shared" si="13"/>
        <v>100</v>
      </c>
      <c r="AB117" s="77">
        <f t="shared" si="13"/>
        <v>100</v>
      </c>
    </row>
    <row r="118" spans="1:28" x14ac:dyDescent="0.25">
      <c r="A118" s="62" t="s">
        <v>103</v>
      </c>
      <c r="B118" s="77">
        <f t="shared" si="7"/>
        <v>100</v>
      </c>
      <c r="C118" s="77">
        <f t="shared" si="7"/>
        <v>100</v>
      </c>
      <c r="D118" s="77">
        <f t="shared" si="7"/>
        <v>100</v>
      </c>
      <c r="E118" s="103"/>
      <c r="F118" s="77">
        <f t="shared" si="8"/>
        <v>100</v>
      </c>
      <c r="G118" s="77">
        <f t="shared" si="8"/>
        <v>100</v>
      </c>
      <c r="H118" s="77">
        <f t="shared" si="8"/>
        <v>100</v>
      </c>
      <c r="I118" s="104"/>
      <c r="J118" s="77">
        <f t="shared" si="9"/>
        <v>100</v>
      </c>
      <c r="K118" s="77">
        <f t="shared" si="9"/>
        <v>100</v>
      </c>
      <c r="L118" s="77">
        <f t="shared" si="9"/>
        <v>100</v>
      </c>
      <c r="M118" s="104"/>
      <c r="N118" s="77">
        <f t="shared" si="10"/>
        <v>100</v>
      </c>
      <c r="O118" s="77">
        <f t="shared" si="10"/>
        <v>100</v>
      </c>
      <c r="P118" s="77">
        <f t="shared" si="10"/>
        <v>100</v>
      </c>
      <c r="Q118" s="104"/>
      <c r="R118" s="77">
        <f t="shared" si="11"/>
        <v>100</v>
      </c>
      <c r="S118" s="77">
        <f t="shared" si="11"/>
        <v>100</v>
      </c>
      <c r="T118" s="77">
        <f t="shared" si="11"/>
        <v>100</v>
      </c>
      <c r="U118" s="104"/>
      <c r="V118" s="77">
        <f t="shared" si="12"/>
        <v>100</v>
      </c>
      <c r="W118" s="77">
        <f t="shared" si="12"/>
        <v>100</v>
      </c>
      <c r="X118" s="77">
        <f t="shared" si="12"/>
        <v>100</v>
      </c>
      <c r="Y118" s="103"/>
      <c r="Z118" s="77">
        <f t="shared" si="13"/>
        <v>100</v>
      </c>
      <c r="AA118" s="77">
        <f t="shared" si="13"/>
        <v>100</v>
      </c>
      <c r="AB118" s="77">
        <f t="shared" si="13"/>
        <v>100</v>
      </c>
    </row>
    <row r="119" spans="1:28" x14ac:dyDescent="0.25">
      <c r="A119" s="62" t="s">
        <v>104</v>
      </c>
      <c r="B119" s="77">
        <f t="shared" si="7"/>
        <v>99.823008849557525</v>
      </c>
      <c r="C119" s="77">
        <f t="shared" si="7"/>
        <v>99.637681159420282</v>
      </c>
      <c r="D119" s="77">
        <f t="shared" si="7"/>
        <v>100</v>
      </c>
      <c r="E119" s="103"/>
      <c r="F119" s="77">
        <f t="shared" si="8"/>
        <v>100</v>
      </c>
      <c r="G119" s="77">
        <f t="shared" si="8"/>
        <v>100</v>
      </c>
      <c r="H119" s="77">
        <f t="shared" si="8"/>
        <v>100</v>
      </c>
      <c r="I119" s="104"/>
      <c r="J119" s="77">
        <f t="shared" si="9"/>
        <v>99.019607843137265</v>
      </c>
      <c r="K119" s="77">
        <f t="shared" si="9"/>
        <v>98.039215686274503</v>
      </c>
      <c r="L119" s="77">
        <f t="shared" si="9"/>
        <v>100</v>
      </c>
      <c r="M119" s="104"/>
      <c r="N119" s="77">
        <f t="shared" si="10"/>
        <v>100</v>
      </c>
      <c r="O119" s="77">
        <f t="shared" si="10"/>
        <v>100</v>
      </c>
      <c r="P119" s="77">
        <f t="shared" si="10"/>
        <v>100</v>
      </c>
      <c r="Q119" s="104"/>
      <c r="R119" s="77">
        <f t="shared" si="11"/>
        <v>100</v>
      </c>
      <c r="S119" s="77">
        <f t="shared" si="11"/>
        <v>100</v>
      </c>
      <c r="T119" s="77">
        <f t="shared" si="11"/>
        <v>100</v>
      </c>
      <c r="U119" s="104"/>
      <c r="V119" s="77">
        <f t="shared" si="12"/>
        <v>100</v>
      </c>
      <c r="W119" s="77">
        <f t="shared" si="12"/>
        <v>100</v>
      </c>
      <c r="X119" s="77">
        <f t="shared" si="12"/>
        <v>100</v>
      </c>
      <c r="Y119" s="103"/>
      <c r="Z119" s="77">
        <f t="shared" si="13"/>
        <v>100</v>
      </c>
      <c r="AA119" s="77">
        <f t="shared" si="13"/>
        <v>100</v>
      </c>
      <c r="AB119" s="77">
        <f t="shared" si="13"/>
        <v>100</v>
      </c>
    </row>
    <row r="120" spans="1:28" x14ac:dyDescent="0.25">
      <c r="A120" s="62" t="s">
        <v>105</v>
      </c>
      <c r="B120" s="77">
        <f t="shared" si="7"/>
        <v>99.310344827586206</v>
      </c>
      <c r="C120" s="77">
        <f t="shared" si="7"/>
        <v>100</v>
      </c>
      <c r="D120" s="77">
        <f t="shared" si="7"/>
        <v>98.591549295774655</v>
      </c>
      <c r="E120" s="103"/>
      <c r="F120" s="77">
        <f t="shared" si="8"/>
        <v>100</v>
      </c>
      <c r="G120" s="77">
        <f t="shared" si="8"/>
        <v>100</v>
      </c>
      <c r="H120" s="77">
        <f t="shared" si="8"/>
        <v>100</v>
      </c>
      <c r="I120" s="104"/>
      <c r="J120" s="77">
        <f t="shared" si="9"/>
        <v>100</v>
      </c>
      <c r="K120" s="77">
        <f t="shared" si="9"/>
        <v>100</v>
      </c>
      <c r="L120" s="77">
        <f t="shared" si="9"/>
        <v>100</v>
      </c>
      <c r="M120" s="104"/>
      <c r="N120" s="77">
        <f t="shared" si="10"/>
        <v>96.428571428571431</v>
      </c>
      <c r="O120" s="77">
        <f t="shared" si="10"/>
        <v>100</v>
      </c>
      <c r="P120" s="77">
        <f t="shared" si="10"/>
        <v>92.857142857142861</v>
      </c>
      <c r="Q120" s="104"/>
      <c r="R120" s="77">
        <f t="shared" si="11"/>
        <v>100</v>
      </c>
      <c r="S120" s="77">
        <f t="shared" si="11"/>
        <v>100</v>
      </c>
      <c r="T120" s="77">
        <f t="shared" si="11"/>
        <v>100</v>
      </c>
      <c r="U120" s="104"/>
      <c r="V120" s="77">
        <f t="shared" si="12"/>
        <v>100</v>
      </c>
      <c r="W120" s="77">
        <f t="shared" si="12"/>
        <v>100</v>
      </c>
      <c r="X120" s="77">
        <f t="shared" si="12"/>
        <v>100</v>
      </c>
      <c r="Y120" s="103"/>
      <c r="Z120" s="77">
        <f t="shared" si="13"/>
        <v>100</v>
      </c>
      <c r="AA120" s="77">
        <f t="shared" si="13"/>
        <v>100</v>
      </c>
      <c r="AB120" s="77">
        <f t="shared" si="13"/>
        <v>100</v>
      </c>
    </row>
    <row r="121" spans="1:28" x14ac:dyDescent="0.25">
      <c r="A121" s="62" t="s">
        <v>106</v>
      </c>
      <c r="B121" s="77">
        <f t="shared" si="7"/>
        <v>100</v>
      </c>
      <c r="C121" s="77">
        <f t="shared" si="7"/>
        <v>100</v>
      </c>
      <c r="D121" s="77">
        <f t="shared" si="7"/>
        <v>100</v>
      </c>
      <c r="E121" s="103"/>
      <c r="F121" s="77">
        <f t="shared" si="8"/>
        <v>100</v>
      </c>
      <c r="G121" s="77">
        <f t="shared" si="8"/>
        <v>100</v>
      </c>
      <c r="H121" s="77">
        <f t="shared" si="8"/>
        <v>100</v>
      </c>
      <c r="I121" s="104"/>
      <c r="J121" s="77">
        <f t="shared" si="9"/>
        <v>100</v>
      </c>
      <c r="K121" s="77">
        <f t="shared" si="9"/>
        <v>100</v>
      </c>
      <c r="L121" s="77">
        <f t="shared" si="9"/>
        <v>100</v>
      </c>
      <c r="M121" s="104"/>
      <c r="N121" s="77">
        <f t="shared" si="10"/>
        <v>100</v>
      </c>
      <c r="O121" s="77">
        <f t="shared" si="10"/>
        <v>100</v>
      </c>
      <c r="P121" s="77">
        <f t="shared" si="10"/>
        <v>100</v>
      </c>
      <c r="Q121" s="104"/>
      <c r="R121" s="77">
        <f t="shared" si="11"/>
        <v>100</v>
      </c>
      <c r="S121" s="77">
        <f t="shared" si="11"/>
        <v>100</v>
      </c>
      <c r="T121" s="77">
        <f t="shared" si="11"/>
        <v>100</v>
      </c>
      <c r="U121" s="104"/>
      <c r="V121" s="77">
        <f t="shared" si="12"/>
        <v>100</v>
      </c>
      <c r="W121" s="77">
        <f t="shared" si="12"/>
        <v>100</v>
      </c>
      <c r="X121" s="77">
        <f t="shared" si="12"/>
        <v>100</v>
      </c>
      <c r="Y121" s="103"/>
      <c r="Z121" s="77">
        <f t="shared" si="13"/>
        <v>100</v>
      </c>
      <c r="AA121" s="77">
        <f t="shared" si="13"/>
        <v>100</v>
      </c>
      <c r="AB121" s="77">
        <f t="shared" si="13"/>
        <v>100</v>
      </c>
    </row>
    <row r="122" spans="1:28" x14ac:dyDescent="0.25">
      <c r="A122" s="62" t="s">
        <v>107</v>
      </c>
      <c r="B122" s="77">
        <f t="shared" si="7"/>
        <v>99.62049335863378</v>
      </c>
      <c r="C122" s="77">
        <f t="shared" si="7"/>
        <v>99.630314232902023</v>
      </c>
      <c r="D122" s="77">
        <f t="shared" si="7"/>
        <v>99.610136452241719</v>
      </c>
      <c r="E122" s="103"/>
      <c r="F122" s="77">
        <f t="shared" si="8"/>
        <v>100</v>
      </c>
      <c r="G122" s="77">
        <f t="shared" si="8"/>
        <v>100</v>
      </c>
      <c r="H122" s="77">
        <f t="shared" si="8"/>
        <v>100</v>
      </c>
      <c r="I122" s="104"/>
      <c r="J122" s="77">
        <f t="shared" si="9"/>
        <v>100</v>
      </c>
      <c r="K122" s="77">
        <f t="shared" si="9"/>
        <v>100</v>
      </c>
      <c r="L122" s="77">
        <f t="shared" si="9"/>
        <v>100</v>
      </c>
      <c r="M122" s="104"/>
      <c r="N122" s="77">
        <f t="shared" si="10"/>
        <v>100</v>
      </c>
      <c r="O122" s="77">
        <f t="shared" si="10"/>
        <v>100</v>
      </c>
      <c r="P122" s="77">
        <f t="shared" si="10"/>
        <v>100</v>
      </c>
      <c r="Q122" s="104"/>
      <c r="R122" s="77">
        <f t="shared" si="11"/>
        <v>99.473684210526315</v>
      </c>
      <c r="S122" s="77">
        <f t="shared" si="11"/>
        <v>100</v>
      </c>
      <c r="T122" s="77">
        <f t="shared" si="11"/>
        <v>98.91304347826086</v>
      </c>
      <c r="U122" s="104"/>
      <c r="V122" s="77">
        <f t="shared" si="12"/>
        <v>98.888888888888886</v>
      </c>
      <c r="W122" s="77">
        <f t="shared" si="12"/>
        <v>97.9381443298969</v>
      </c>
      <c r="X122" s="77">
        <f t="shared" si="12"/>
        <v>100</v>
      </c>
      <c r="Y122" s="103"/>
      <c r="Z122" s="77">
        <f t="shared" si="13"/>
        <v>99.354838709677423</v>
      </c>
      <c r="AA122" s="77">
        <f t="shared" si="13"/>
        <v>100</v>
      </c>
      <c r="AB122" s="77">
        <f t="shared" si="13"/>
        <v>98.591549295774655</v>
      </c>
    </row>
    <row r="123" spans="1:28" ht="13.5" thickBot="1" x14ac:dyDescent="0.3">
      <c r="A123" s="108" t="s">
        <v>108</v>
      </c>
      <c r="B123" s="83">
        <f t="shared" si="7"/>
        <v>100</v>
      </c>
      <c r="C123" s="83">
        <f t="shared" si="7"/>
        <v>100</v>
      </c>
      <c r="D123" s="83">
        <f t="shared" si="7"/>
        <v>100</v>
      </c>
      <c r="E123" s="106"/>
      <c r="F123" s="83">
        <f t="shared" si="8"/>
        <v>100</v>
      </c>
      <c r="G123" s="83">
        <f t="shared" si="8"/>
        <v>100</v>
      </c>
      <c r="H123" s="83">
        <f t="shared" si="8"/>
        <v>100</v>
      </c>
      <c r="I123" s="100"/>
      <c r="J123" s="83">
        <f t="shared" si="9"/>
        <v>100</v>
      </c>
      <c r="K123" s="83">
        <f t="shared" si="9"/>
        <v>100</v>
      </c>
      <c r="L123" s="83">
        <f t="shared" si="9"/>
        <v>100</v>
      </c>
      <c r="M123" s="100"/>
      <c r="N123" s="83">
        <f t="shared" si="10"/>
        <v>100</v>
      </c>
      <c r="O123" s="83">
        <f t="shared" si="10"/>
        <v>100</v>
      </c>
      <c r="P123" s="83">
        <f t="shared" si="10"/>
        <v>100</v>
      </c>
      <c r="Q123" s="100"/>
      <c r="R123" s="83">
        <f t="shared" si="11"/>
        <v>100</v>
      </c>
      <c r="S123" s="83">
        <f t="shared" si="11"/>
        <v>100</v>
      </c>
      <c r="T123" s="83">
        <f t="shared" si="11"/>
        <v>100</v>
      </c>
      <c r="U123" s="100"/>
      <c r="V123" s="83">
        <f t="shared" si="12"/>
        <v>100</v>
      </c>
      <c r="W123" s="83">
        <f t="shared" si="12"/>
        <v>100</v>
      </c>
      <c r="X123" s="83">
        <f t="shared" si="12"/>
        <v>100</v>
      </c>
      <c r="Y123" s="106"/>
      <c r="Z123" s="83">
        <f t="shared" si="13"/>
        <v>100</v>
      </c>
      <c r="AA123" s="83">
        <f t="shared" si="13"/>
        <v>100</v>
      </c>
      <c r="AB123" s="83">
        <f t="shared" si="13"/>
        <v>100</v>
      </c>
    </row>
    <row r="124" spans="1:28" x14ac:dyDescent="0.25">
      <c r="A124" s="226" t="s">
        <v>75</v>
      </c>
      <c r="B124" s="226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</row>
    <row r="125" spans="1:28" x14ac:dyDescent="0.25">
      <c r="A125" s="236" t="s">
        <v>14</v>
      </c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</row>
    <row r="126" spans="1:28" x14ac:dyDescent="0.25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</row>
    <row r="127" spans="1:28" x14ac:dyDescent="0.25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</row>
    <row r="128" spans="1:28" x14ac:dyDescent="0.25">
      <c r="A128" s="212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</row>
    <row r="129" spans="1:32" x14ac:dyDescent="0.25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</row>
    <row r="132" spans="1:32" s="49" customFormat="1" ht="15" x14ac:dyDescent="0.25">
      <c r="A132" s="227" t="s">
        <v>127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9"/>
      <c r="AD132" s="217" t="s">
        <v>221</v>
      </c>
      <c r="AE132" s="217"/>
      <c r="AF132" s="9"/>
    </row>
    <row r="133" spans="1:32" s="49" customFormat="1" ht="15" x14ac:dyDescent="0.25">
      <c r="A133" s="228" t="s">
        <v>114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9"/>
      <c r="AD133" s="217"/>
      <c r="AE133" s="217"/>
      <c r="AF133"/>
    </row>
    <row r="134" spans="1:32" s="49" customFormat="1" ht="15" x14ac:dyDescent="0.25">
      <c r="A134" s="227" t="s">
        <v>64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</row>
    <row r="135" spans="1:32" s="49" customFormat="1" ht="15" x14ac:dyDescent="0.25">
      <c r="A135" s="234" t="s">
        <v>79</v>
      </c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</row>
    <row r="136" spans="1:32" s="49" customFormat="1" ht="15" customHeight="1" x14ac:dyDescent="0.25">
      <c r="A136" s="235" t="s">
        <v>121</v>
      </c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  <c r="AB136" s="235"/>
    </row>
    <row r="137" spans="1:32" s="49" customFormat="1" ht="15" x14ac:dyDescent="0.25">
      <c r="A137" s="228" t="s">
        <v>321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</row>
    <row r="138" spans="1:32" s="49" customFormat="1" ht="15.75" thickBot="1" x14ac:dyDescent="0.3">
      <c r="A138" s="52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32" s="49" customFormat="1" ht="15" customHeight="1" x14ac:dyDescent="0.25">
      <c r="A139" s="232" t="s">
        <v>81</v>
      </c>
      <c r="B139" s="53" t="s">
        <v>21</v>
      </c>
      <c r="C139" s="53"/>
      <c r="D139" s="53"/>
      <c r="E139" s="54"/>
      <c r="F139" s="53" t="s">
        <v>23</v>
      </c>
      <c r="G139" s="53"/>
      <c r="H139" s="53"/>
      <c r="I139" s="54"/>
      <c r="J139" s="53" t="s">
        <v>24</v>
      </c>
      <c r="K139" s="53"/>
      <c r="L139" s="53"/>
      <c r="M139" s="54"/>
      <c r="N139" s="53" t="s">
        <v>25</v>
      </c>
      <c r="O139" s="53"/>
      <c r="P139" s="53"/>
      <c r="Q139" s="54"/>
      <c r="R139" s="53" t="s">
        <v>27</v>
      </c>
      <c r="S139" s="53"/>
      <c r="T139" s="53"/>
      <c r="U139" s="54"/>
      <c r="V139" s="53" t="s">
        <v>28</v>
      </c>
      <c r="W139" s="53"/>
      <c r="X139" s="53"/>
      <c r="Y139" s="54"/>
      <c r="Z139" s="53" t="s">
        <v>29</v>
      </c>
      <c r="AA139" s="53"/>
      <c r="AB139" s="53"/>
    </row>
    <row r="140" spans="1:32" s="49" customFormat="1" ht="15.75" thickBot="1" x14ac:dyDescent="0.3">
      <c r="A140" s="233"/>
      <c r="B140" s="55" t="s">
        <v>67</v>
      </c>
      <c r="C140" s="55" t="s">
        <v>68</v>
      </c>
      <c r="D140" s="55" t="s">
        <v>69</v>
      </c>
      <c r="E140" s="56"/>
      <c r="F140" s="55" t="s">
        <v>67</v>
      </c>
      <c r="G140" s="55" t="s">
        <v>68</v>
      </c>
      <c r="H140" s="55" t="s">
        <v>69</v>
      </c>
      <c r="I140" s="56"/>
      <c r="J140" s="55" t="s">
        <v>67</v>
      </c>
      <c r="K140" s="55" t="s">
        <v>68</v>
      </c>
      <c r="L140" s="55" t="s">
        <v>69</v>
      </c>
      <c r="M140" s="56"/>
      <c r="N140" s="55" t="s">
        <v>67</v>
      </c>
      <c r="O140" s="55" t="s">
        <v>68</v>
      </c>
      <c r="P140" s="55" t="s">
        <v>69</v>
      </c>
      <c r="Q140" s="56"/>
      <c r="R140" s="55" t="s">
        <v>67</v>
      </c>
      <c r="S140" s="55" t="s">
        <v>68</v>
      </c>
      <c r="T140" s="55" t="s">
        <v>69</v>
      </c>
      <c r="U140" s="56"/>
      <c r="V140" s="55" t="s">
        <v>67</v>
      </c>
      <c r="W140" s="55" t="s">
        <v>68</v>
      </c>
      <c r="X140" s="55" t="s">
        <v>69</v>
      </c>
      <c r="Y140" s="56"/>
      <c r="Z140" s="55" t="s">
        <v>67</v>
      </c>
      <c r="AA140" s="55" t="s">
        <v>68</v>
      </c>
      <c r="AB140" s="55" t="s">
        <v>69</v>
      </c>
    </row>
    <row r="141" spans="1:32" x14ac:dyDescent="0.25">
      <c r="A141" s="88"/>
      <c r="B141" s="89"/>
      <c r="C141" s="89"/>
      <c r="D141" s="89"/>
      <c r="E141" s="90"/>
      <c r="F141" s="89"/>
      <c r="G141" s="89"/>
      <c r="H141" s="89"/>
      <c r="I141" s="90"/>
      <c r="J141" s="89"/>
      <c r="K141" s="89"/>
      <c r="L141" s="89"/>
      <c r="M141" s="90"/>
      <c r="N141" s="89"/>
      <c r="O141" s="89"/>
      <c r="P141" s="89"/>
      <c r="Q141" s="90"/>
      <c r="R141" s="89"/>
      <c r="S141" s="89"/>
      <c r="T141" s="89"/>
      <c r="U141" s="90"/>
      <c r="V141" s="89"/>
      <c r="W141" s="89"/>
      <c r="X141" s="89"/>
      <c r="Y141" s="90"/>
      <c r="Z141" s="89"/>
      <c r="AA141" s="89"/>
      <c r="AB141" s="89"/>
    </row>
    <row r="142" spans="1:32" ht="13.5" x14ac:dyDescent="0.25">
      <c r="A142" s="92" t="s">
        <v>82</v>
      </c>
      <c r="B142" s="77">
        <f>+B54/(B54+B11)*100</f>
        <v>0.48582329207037578</v>
      </c>
      <c r="C142" s="77">
        <f>+C54/(C54+C11)*100</f>
        <v>0.58851853833395751</v>
      </c>
      <c r="D142" s="77">
        <f>+D54/(D54+D11)*100</f>
        <v>0.37763499041821669</v>
      </c>
      <c r="E142" s="103"/>
      <c r="F142" s="77">
        <f>+F54/(F54+F11)*100</f>
        <v>0.54928288068355202</v>
      </c>
      <c r="G142" s="77">
        <f>+G54/(G54+G11)*100</f>
        <v>0.62370062370062374</v>
      </c>
      <c r="H142" s="77">
        <f>+H54/(H54+H11)*100</f>
        <v>0.47066206463759025</v>
      </c>
      <c r="I142" s="103"/>
      <c r="J142" s="77">
        <f>+J54/(J54+J11)*100</f>
        <v>0.47908016608112425</v>
      </c>
      <c r="K142" s="77">
        <f>+K54/(K54+K11)*100</f>
        <v>0.58914728682170536</v>
      </c>
      <c r="L142" s="77">
        <f>+L54/(L54+L11)*100</f>
        <v>0.36219953901876856</v>
      </c>
      <c r="M142" s="103"/>
      <c r="N142" s="77">
        <f>+N54/(N54+N11)*100</f>
        <v>0.47546272711835624</v>
      </c>
      <c r="O142" s="77">
        <f>+O54/(O54+O11)*100</f>
        <v>0.5629139072847682</v>
      </c>
      <c r="P142" s="77">
        <f>+P54/(P54+P11)*100</f>
        <v>0.38340885325897522</v>
      </c>
      <c r="Q142" s="103"/>
      <c r="R142" s="77">
        <f>+R54/(R54+R11)*100</f>
        <v>0.70078226857887871</v>
      </c>
      <c r="S142" s="77">
        <f>+S54/(S54+S11)*100</f>
        <v>0.84825636192271436</v>
      </c>
      <c r="T142" s="77">
        <f>+T54/(T54+T11)*100</f>
        <v>0.54182187605824583</v>
      </c>
      <c r="U142" s="103"/>
      <c r="V142" s="77">
        <f>+V54/(V54+V11)*100</f>
        <v>0.43822686667790328</v>
      </c>
      <c r="W142" s="77">
        <f>+W54/(W54+W11)*100</f>
        <v>0.53315561479506834</v>
      </c>
      <c r="X142" s="77">
        <f>+X54/(X54+X11)*100</f>
        <v>0.34106412005457026</v>
      </c>
      <c r="Y142" s="103"/>
      <c r="Z142" s="77">
        <f>+Z54/(Z54+Z11)*100</f>
        <v>0.24739353242622372</v>
      </c>
      <c r="AA142" s="77">
        <f>+AA54/(AA54+AA11)*100</f>
        <v>0.34542314335060448</v>
      </c>
      <c r="AB142" s="77">
        <f>+AB54/(AB54+AB11)*100</f>
        <v>0.14471780028943559</v>
      </c>
    </row>
    <row r="143" spans="1:32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</row>
    <row r="144" spans="1:32" x14ac:dyDescent="0.25">
      <c r="A144" s="62" t="s">
        <v>83</v>
      </c>
      <c r="B144" s="77">
        <f t="shared" ref="B144:D159" si="14">+B56/(B56+B13)*100</f>
        <v>0.3948667324777887</v>
      </c>
      <c r="C144" s="77">
        <f t="shared" si="14"/>
        <v>0.47664442326024786</v>
      </c>
      <c r="D144" s="77">
        <f t="shared" si="14"/>
        <v>0.30706243602865912</v>
      </c>
      <c r="E144" s="103"/>
      <c r="F144" s="77">
        <f t="shared" ref="F144:H159" si="15">+F56/(F56+F13)*100</f>
        <v>0.9536784741144414</v>
      </c>
      <c r="G144" s="77">
        <f t="shared" si="15"/>
        <v>1.0554089709762533</v>
      </c>
      <c r="H144" s="77">
        <f t="shared" si="15"/>
        <v>0.84507042253521114</v>
      </c>
      <c r="I144" s="104"/>
      <c r="J144" s="77">
        <f t="shared" ref="J144:L159" si="16">+J56/(J56+J13)*100</f>
        <v>0.13755158184319119</v>
      </c>
      <c r="K144" s="77">
        <f t="shared" si="16"/>
        <v>0</v>
      </c>
      <c r="L144" s="77">
        <f t="shared" si="16"/>
        <v>0.2785515320334262</v>
      </c>
      <c r="M144" s="104"/>
      <c r="N144" s="77">
        <f t="shared" ref="N144:P159" si="17">+N56/(N56+N13)*100</f>
        <v>0</v>
      </c>
      <c r="O144" s="77">
        <f t="shared" si="17"/>
        <v>0</v>
      </c>
      <c r="P144" s="77">
        <f t="shared" si="17"/>
        <v>0</v>
      </c>
      <c r="Q144" s="104"/>
      <c r="R144" s="77">
        <f t="shared" ref="R144:T159" si="18">+R56/(R56+R13)*100</f>
        <v>0.62208398133748055</v>
      </c>
      <c r="S144" s="77">
        <f t="shared" si="18"/>
        <v>1.2048192771084338</v>
      </c>
      <c r="T144" s="77">
        <f t="shared" si="18"/>
        <v>0</v>
      </c>
      <c r="U144" s="104"/>
      <c r="V144" s="77">
        <f t="shared" ref="V144:X159" si="19">+V56/(V56+V13)*100</f>
        <v>0.15698587127158556</v>
      </c>
      <c r="W144" s="77">
        <f t="shared" si="19"/>
        <v>0.28490028490028491</v>
      </c>
      <c r="X144" s="77">
        <f t="shared" si="19"/>
        <v>0</v>
      </c>
      <c r="Y144" s="103"/>
      <c r="Z144" s="77">
        <f t="shared" ref="Z144:AB159" si="20">+Z56/(Z56+Z13)*100</f>
        <v>0.48309178743961351</v>
      </c>
      <c r="AA144" s="77">
        <f t="shared" si="20"/>
        <v>0.31347962382445138</v>
      </c>
      <c r="AB144" s="77">
        <f t="shared" si="20"/>
        <v>0.66225165562913912</v>
      </c>
    </row>
    <row r="145" spans="1:28" x14ac:dyDescent="0.25">
      <c r="A145" s="62" t="s">
        <v>84</v>
      </c>
      <c r="B145" s="77">
        <f t="shared" si="14"/>
        <v>0.43302971479767061</v>
      </c>
      <c r="C145" s="77">
        <f t="shared" si="14"/>
        <v>0.43821209465381245</v>
      </c>
      <c r="D145" s="77">
        <f t="shared" si="14"/>
        <v>0.42761148442272445</v>
      </c>
      <c r="E145" s="103"/>
      <c r="F145" s="77">
        <f t="shared" si="15"/>
        <v>0.80862533692722371</v>
      </c>
      <c r="G145" s="77">
        <f t="shared" si="15"/>
        <v>0.5181347150259068</v>
      </c>
      <c r="H145" s="77">
        <f t="shared" si="15"/>
        <v>1.1235955056179776</v>
      </c>
      <c r="I145" s="104"/>
      <c r="J145" s="77">
        <f t="shared" si="16"/>
        <v>0.35682426404995543</v>
      </c>
      <c r="K145" s="77">
        <f t="shared" si="16"/>
        <v>0.69084628670120896</v>
      </c>
      <c r="L145" s="77">
        <f t="shared" si="16"/>
        <v>0</v>
      </c>
      <c r="M145" s="104"/>
      <c r="N145" s="77">
        <f t="shared" si="17"/>
        <v>0.54995417048579287</v>
      </c>
      <c r="O145" s="77">
        <f t="shared" si="17"/>
        <v>0.53285968028419184</v>
      </c>
      <c r="P145" s="77">
        <f t="shared" si="17"/>
        <v>0.56818181818181823</v>
      </c>
      <c r="Q145" s="104"/>
      <c r="R145" s="77">
        <f t="shared" si="18"/>
        <v>0.68201193520886616</v>
      </c>
      <c r="S145" s="77">
        <f t="shared" si="18"/>
        <v>0.67796610169491522</v>
      </c>
      <c r="T145" s="77">
        <f t="shared" si="18"/>
        <v>0.68610634648370494</v>
      </c>
      <c r="U145" s="104"/>
      <c r="V145" s="77">
        <f t="shared" si="19"/>
        <v>8.9605734767025089E-2</v>
      </c>
      <c r="W145" s="77">
        <f t="shared" si="19"/>
        <v>0</v>
      </c>
      <c r="X145" s="77">
        <f t="shared" si="19"/>
        <v>0.18621973929236499</v>
      </c>
      <c r="Y145" s="103"/>
      <c r="Z145" s="77">
        <f t="shared" si="20"/>
        <v>9.2336103416435819E-2</v>
      </c>
      <c r="AA145" s="77">
        <f t="shared" si="20"/>
        <v>0.18761726078799248</v>
      </c>
      <c r="AB145" s="77">
        <f t="shared" si="20"/>
        <v>0</v>
      </c>
    </row>
    <row r="146" spans="1:28" x14ac:dyDescent="0.25">
      <c r="A146" s="62" t="s">
        <v>85</v>
      </c>
      <c r="B146" s="77">
        <f t="shared" si="14"/>
        <v>0.58051489146895507</v>
      </c>
      <c r="C146" s="77">
        <f t="shared" si="14"/>
        <v>0.83909180651530102</v>
      </c>
      <c r="D146" s="77">
        <f t="shared" si="14"/>
        <v>0.30991735537190085</v>
      </c>
      <c r="E146" s="103"/>
      <c r="F146" s="77">
        <f t="shared" si="15"/>
        <v>0.45317220543806652</v>
      </c>
      <c r="G146" s="77">
        <f t="shared" si="15"/>
        <v>0.29585798816568049</v>
      </c>
      <c r="H146" s="77">
        <f t="shared" si="15"/>
        <v>0.61728395061728392</v>
      </c>
      <c r="I146" s="104"/>
      <c r="J146" s="77">
        <f t="shared" si="16"/>
        <v>0.1529051987767584</v>
      </c>
      <c r="K146" s="77">
        <f t="shared" si="16"/>
        <v>0.30211480362537763</v>
      </c>
      <c r="L146" s="77">
        <f t="shared" si="16"/>
        <v>0</v>
      </c>
      <c r="M146" s="104"/>
      <c r="N146" s="77">
        <f t="shared" si="17"/>
        <v>1.2738853503184715</v>
      </c>
      <c r="O146" s="77">
        <f t="shared" si="17"/>
        <v>1.8404907975460123</v>
      </c>
      <c r="P146" s="77">
        <f t="shared" si="17"/>
        <v>0.66225165562913912</v>
      </c>
      <c r="Q146" s="104"/>
      <c r="R146" s="77">
        <f t="shared" si="18"/>
        <v>0.90497737556561098</v>
      </c>
      <c r="S146" s="77">
        <f t="shared" si="18"/>
        <v>1.4326647564469914</v>
      </c>
      <c r="T146" s="77">
        <f t="shared" si="18"/>
        <v>0.31847133757961787</v>
      </c>
      <c r="U146" s="104"/>
      <c r="V146" s="77">
        <f t="shared" si="19"/>
        <v>0.42796005706134094</v>
      </c>
      <c r="W146" s="77">
        <f t="shared" si="19"/>
        <v>0.56022408963585435</v>
      </c>
      <c r="X146" s="77">
        <f t="shared" si="19"/>
        <v>0.29069767441860467</v>
      </c>
      <c r="Y146" s="103"/>
      <c r="Z146" s="77">
        <f t="shared" si="20"/>
        <v>0.3058103975535168</v>
      </c>
      <c r="AA146" s="77">
        <f t="shared" si="20"/>
        <v>0.61538461538461542</v>
      </c>
      <c r="AB146" s="77">
        <f t="shared" si="20"/>
        <v>0</v>
      </c>
    </row>
    <row r="147" spans="1:28" x14ac:dyDescent="0.25">
      <c r="A147" s="62" t="s">
        <v>86</v>
      </c>
      <c r="B147" s="77">
        <f t="shared" si="14"/>
        <v>1.4484978540772531</v>
      </c>
      <c r="C147" s="77">
        <f t="shared" si="14"/>
        <v>1.875</v>
      </c>
      <c r="D147" s="77">
        <f t="shared" si="14"/>
        <v>0.99557522123893805</v>
      </c>
      <c r="E147" s="103"/>
      <c r="F147" s="77">
        <f t="shared" si="15"/>
        <v>2.3195876288659796</v>
      </c>
      <c r="G147" s="77">
        <f t="shared" si="15"/>
        <v>3.5532994923857872</v>
      </c>
      <c r="H147" s="77">
        <f t="shared" si="15"/>
        <v>1.0471204188481675</v>
      </c>
      <c r="I147" s="104"/>
      <c r="J147" s="77">
        <f t="shared" si="16"/>
        <v>2.43161094224924</v>
      </c>
      <c r="K147" s="77">
        <f t="shared" si="16"/>
        <v>1.7964071856287425</v>
      </c>
      <c r="L147" s="77">
        <f t="shared" si="16"/>
        <v>3.0864197530864197</v>
      </c>
      <c r="M147" s="104"/>
      <c r="N147" s="77">
        <f t="shared" si="17"/>
        <v>0.31347962382445138</v>
      </c>
      <c r="O147" s="77">
        <f t="shared" si="17"/>
        <v>0.65359477124183007</v>
      </c>
      <c r="P147" s="77">
        <f t="shared" si="17"/>
        <v>0</v>
      </c>
      <c r="Q147" s="104"/>
      <c r="R147" s="77">
        <f t="shared" si="18"/>
        <v>0.3546099290780142</v>
      </c>
      <c r="S147" s="77">
        <f t="shared" si="18"/>
        <v>0.65359477124183007</v>
      </c>
      <c r="T147" s="77">
        <f t="shared" si="18"/>
        <v>0</v>
      </c>
      <c r="U147" s="104"/>
      <c r="V147" s="77">
        <f t="shared" si="19"/>
        <v>1.8518518518518516</v>
      </c>
      <c r="W147" s="77">
        <f t="shared" si="19"/>
        <v>2.1897810218978102</v>
      </c>
      <c r="X147" s="77">
        <f t="shared" si="19"/>
        <v>1.5037593984962405</v>
      </c>
      <c r="Y147" s="103"/>
      <c r="Z147" s="77">
        <f t="shared" si="20"/>
        <v>1.0869565217391304</v>
      </c>
      <c r="AA147" s="77">
        <f t="shared" si="20"/>
        <v>1.9607843137254901</v>
      </c>
      <c r="AB147" s="77">
        <f t="shared" si="20"/>
        <v>0</v>
      </c>
    </row>
    <row r="148" spans="1:28" x14ac:dyDescent="0.25">
      <c r="A148" s="62" t="s">
        <v>87</v>
      </c>
      <c r="B148" s="77">
        <f t="shared" si="14"/>
        <v>0</v>
      </c>
      <c r="C148" s="77">
        <f t="shared" si="14"/>
        <v>0</v>
      </c>
      <c r="D148" s="77">
        <f t="shared" si="14"/>
        <v>0</v>
      </c>
      <c r="E148" s="103"/>
      <c r="F148" s="77">
        <f t="shared" si="15"/>
        <v>0</v>
      </c>
      <c r="G148" s="77">
        <f t="shared" si="15"/>
        <v>0</v>
      </c>
      <c r="H148" s="77">
        <f t="shared" si="15"/>
        <v>0</v>
      </c>
      <c r="I148" s="104"/>
      <c r="J148" s="77">
        <f t="shared" si="16"/>
        <v>0</v>
      </c>
      <c r="K148" s="77">
        <f t="shared" si="16"/>
        <v>0</v>
      </c>
      <c r="L148" s="77">
        <f t="shared" si="16"/>
        <v>0</v>
      </c>
      <c r="M148" s="104"/>
      <c r="N148" s="77">
        <f t="shared" si="17"/>
        <v>0</v>
      </c>
      <c r="O148" s="77">
        <f t="shared" si="17"/>
        <v>0</v>
      </c>
      <c r="P148" s="77">
        <f t="shared" si="17"/>
        <v>0</v>
      </c>
      <c r="Q148" s="104"/>
      <c r="R148" s="77">
        <f t="shared" si="18"/>
        <v>0</v>
      </c>
      <c r="S148" s="77">
        <f t="shared" si="18"/>
        <v>0</v>
      </c>
      <c r="T148" s="77">
        <f t="shared" si="18"/>
        <v>0</v>
      </c>
      <c r="U148" s="104"/>
      <c r="V148" s="77">
        <f t="shared" si="19"/>
        <v>0</v>
      </c>
      <c r="W148" s="77">
        <f t="shared" si="19"/>
        <v>0</v>
      </c>
      <c r="X148" s="77">
        <f t="shared" si="19"/>
        <v>0</v>
      </c>
      <c r="Y148" s="103"/>
      <c r="Z148" s="77">
        <f t="shared" si="20"/>
        <v>0</v>
      </c>
      <c r="AA148" s="77">
        <f t="shared" si="20"/>
        <v>0</v>
      </c>
      <c r="AB148" s="77">
        <f t="shared" si="20"/>
        <v>0</v>
      </c>
    </row>
    <row r="149" spans="1:28" x14ac:dyDescent="0.25">
      <c r="A149" s="62" t="s">
        <v>88</v>
      </c>
      <c r="B149" s="77">
        <f t="shared" si="14"/>
        <v>0.36363636363636365</v>
      </c>
      <c r="C149" s="77">
        <f t="shared" si="14"/>
        <v>0.70921985815602839</v>
      </c>
      <c r="D149" s="77">
        <f t="shared" si="14"/>
        <v>0</v>
      </c>
      <c r="E149" s="103"/>
      <c r="F149" s="77">
        <f t="shared" si="15"/>
        <v>0</v>
      </c>
      <c r="G149" s="77">
        <f t="shared" si="15"/>
        <v>0</v>
      </c>
      <c r="H149" s="77">
        <f t="shared" si="15"/>
        <v>0</v>
      </c>
      <c r="I149" s="104"/>
      <c r="J149" s="77">
        <f t="shared" si="16"/>
        <v>0</v>
      </c>
      <c r="K149" s="77">
        <f t="shared" si="16"/>
        <v>0</v>
      </c>
      <c r="L149" s="77">
        <f t="shared" si="16"/>
        <v>0</v>
      </c>
      <c r="M149" s="104"/>
      <c r="N149" s="77">
        <f t="shared" si="17"/>
        <v>0</v>
      </c>
      <c r="O149" s="77">
        <f t="shared" si="17"/>
        <v>0</v>
      </c>
      <c r="P149" s="77">
        <f t="shared" si="17"/>
        <v>0</v>
      </c>
      <c r="Q149" s="104"/>
      <c r="R149" s="77">
        <f t="shared" si="18"/>
        <v>0</v>
      </c>
      <c r="S149" s="77">
        <f t="shared" si="18"/>
        <v>0</v>
      </c>
      <c r="T149" s="77">
        <f t="shared" si="18"/>
        <v>0</v>
      </c>
      <c r="U149" s="104"/>
      <c r="V149" s="77">
        <f t="shared" si="19"/>
        <v>3.125</v>
      </c>
      <c r="W149" s="77">
        <f t="shared" si="19"/>
        <v>5.8823529411764701</v>
      </c>
      <c r="X149" s="77">
        <f t="shared" si="19"/>
        <v>0</v>
      </c>
      <c r="Y149" s="103"/>
      <c r="Z149" s="77">
        <f t="shared" si="20"/>
        <v>0</v>
      </c>
      <c r="AA149" s="77">
        <f t="shared" si="20"/>
        <v>0</v>
      </c>
      <c r="AB149" s="77">
        <f t="shared" si="20"/>
        <v>0</v>
      </c>
    </row>
    <row r="150" spans="1:28" x14ac:dyDescent="0.25">
      <c r="A150" s="62" t="s">
        <v>90</v>
      </c>
      <c r="B150" s="77">
        <f t="shared" si="14"/>
        <v>0.4416229643941485</v>
      </c>
      <c r="C150" s="77">
        <f t="shared" si="14"/>
        <v>0.7049891540130151</v>
      </c>
      <c r="D150" s="77">
        <f t="shared" si="14"/>
        <v>0.16863406408094433</v>
      </c>
      <c r="E150" s="103"/>
      <c r="F150" s="77">
        <f t="shared" si="15"/>
        <v>0.14858841010401189</v>
      </c>
      <c r="G150" s="77">
        <f t="shared" si="15"/>
        <v>0.2770083102493075</v>
      </c>
      <c r="H150" s="77">
        <f t="shared" si="15"/>
        <v>0</v>
      </c>
      <c r="I150" s="104"/>
      <c r="J150" s="77">
        <f t="shared" si="16"/>
        <v>0.78616352201257866</v>
      </c>
      <c r="K150" s="77">
        <f t="shared" si="16"/>
        <v>1.5923566878980893</v>
      </c>
      <c r="L150" s="77">
        <f t="shared" si="16"/>
        <v>0</v>
      </c>
      <c r="M150" s="104"/>
      <c r="N150" s="77">
        <f t="shared" si="17"/>
        <v>0.17636684303350969</v>
      </c>
      <c r="O150" s="77">
        <f t="shared" si="17"/>
        <v>0.33444816053511706</v>
      </c>
      <c r="P150" s="77">
        <f t="shared" si="17"/>
        <v>0</v>
      </c>
      <c r="Q150" s="104"/>
      <c r="R150" s="77">
        <f t="shared" si="18"/>
        <v>0.97244732576985426</v>
      </c>
      <c r="S150" s="77">
        <f t="shared" si="18"/>
        <v>1.2461059190031152</v>
      </c>
      <c r="T150" s="77">
        <f t="shared" si="18"/>
        <v>0.67567567567567566</v>
      </c>
      <c r="U150" s="104"/>
      <c r="V150" s="77">
        <f t="shared" si="19"/>
        <v>0</v>
      </c>
      <c r="W150" s="77">
        <f t="shared" si="19"/>
        <v>0</v>
      </c>
      <c r="X150" s="77">
        <f t="shared" si="19"/>
        <v>0</v>
      </c>
      <c r="Y150" s="103"/>
      <c r="Z150" s="77">
        <f t="shared" si="20"/>
        <v>0.55045871559633031</v>
      </c>
      <c r="AA150" s="77">
        <f t="shared" si="20"/>
        <v>0.73260073260073255</v>
      </c>
      <c r="AB150" s="77">
        <f t="shared" si="20"/>
        <v>0.36764705882352938</v>
      </c>
    </row>
    <row r="151" spans="1:28" x14ac:dyDescent="0.25">
      <c r="A151" s="62" t="s">
        <v>91</v>
      </c>
      <c r="B151" s="77">
        <f t="shared" si="14"/>
        <v>0.24330900243309003</v>
      </c>
      <c r="C151" s="77">
        <f t="shared" si="14"/>
        <v>0.46948356807511737</v>
      </c>
      <c r="D151" s="77">
        <f t="shared" si="14"/>
        <v>0</v>
      </c>
      <c r="E151" s="103"/>
      <c r="F151" s="77">
        <f t="shared" si="15"/>
        <v>0.68965517241379315</v>
      </c>
      <c r="G151" s="77">
        <f t="shared" si="15"/>
        <v>1.2658227848101267</v>
      </c>
      <c r="H151" s="77">
        <f t="shared" si="15"/>
        <v>0</v>
      </c>
      <c r="I151" s="104"/>
      <c r="J151" s="77">
        <f t="shared" si="16"/>
        <v>0</v>
      </c>
      <c r="K151" s="77">
        <f t="shared" si="16"/>
        <v>0</v>
      </c>
      <c r="L151" s="77">
        <f t="shared" si="16"/>
        <v>0</v>
      </c>
      <c r="M151" s="104"/>
      <c r="N151" s="77">
        <f t="shared" si="17"/>
        <v>0</v>
      </c>
      <c r="O151" s="77">
        <f t="shared" si="17"/>
        <v>0</v>
      </c>
      <c r="P151" s="77">
        <f t="shared" si="17"/>
        <v>0</v>
      </c>
      <c r="Q151" s="104"/>
      <c r="R151" s="77">
        <f t="shared" si="18"/>
        <v>0</v>
      </c>
      <c r="S151" s="77">
        <f t="shared" si="18"/>
        <v>0</v>
      </c>
      <c r="T151" s="77">
        <f t="shared" si="18"/>
        <v>0</v>
      </c>
      <c r="U151" s="104"/>
      <c r="V151" s="77">
        <f t="shared" si="19"/>
        <v>0</v>
      </c>
      <c r="W151" s="77">
        <f t="shared" si="19"/>
        <v>0</v>
      </c>
      <c r="X151" s="77">
        <f t="shared" si="19"/>
        <v>0</v>
      </c>
      <c r="Y151" s="103"/>
      <c r="Z151" s="77">
        <f t="shared" si="20"/>
        <v>0.80645161290322576</v>
      </c>
      <c r="AA151" s="77">
        <f t="shared" si="20"/>
        <v>1.5625</v>
      </c>
      <c r="AB151" s="77">
        <f t="shared" si="20"/>
        <v>0</v>
      </c>
    </row>
    <row r="152" spans="1:28" x14ac:dyDescent="0.25">
      <c r="A152" s="62" t="s">
        <v>92</v>
      </c>
      <c r="B152" s="77">
        <f t="shared" si="14"/>
        <v>1.3274336283185841</v>
      </c>
      <c r="C152" s="77">
        <f t="shared" si="14"/>
        <v>0.5617977528089888</v>
      </c>
      <c r="D152" s="77">
        <f t="shared" si="14"/>
        <v>2.1739130434782608</v>
      </c>
      <c r="E152" s="103"/>
      <c r="F152" s="77">
        <f t="shared" si="15"/>
        <v>0.75187969924812026</v>
      </c>
      <c r="G152" s="77">
        <f t="shared" si="15"/>
        <v>0</v>
      </c>
      <c r="H152" s="77">
        <f t="shared" si="15"/>
        <v>1.5625</v>
      </c>
      <c r="I152" s="104"/>
      <c r="J152" s="77">
        <f t="shared" si="16"/>
        <v>1.4705882352941175</v>
      </c>
      <c r="K152" s="77">
        <f t="shared" si="16"/>
        <v>1.4492753623188406</v>
      </c>
      <c r="L152" s="77">
        <f t="shared" si="16"/>
        <v>1.4925373134328357</v>
      </c>
      <c r="M152" s="104"/>
      <c r="N152" s="77">
        <f t="shared" si="17"/>
        <v>0.85470085470085477</v>
      </c>
      <c r="O152" s="77">
        <f t="shared" si="17"/>
        <v>0</v>
      </c>
      <c r="P152" s="77">
        <f t="shared" si="17"/>
        <v>2.0408163265306123</v>
      </c>
      <c r="Q152" s="104"/>
      <c r="R152" s="77">
        <f t="shared" si="18"/>
        <v>3.3707865168539324</v>
      </c>
      <c r="S152" s="77">
        <f t="shared" si="18"/>
        <v>0</v>
      </c>
      <c r="T152" s="77">
        <f t="shared" si="18"/>
        <v>7.5</v>
      </c>
      <c r="U152" s="104"/>
      <c r="V152" s="77">
        <f t="shared" si="19"/>
        <v>2.0408163265306123</v>
      </c>
      <c r="W152" s="77">
        <f t="shared" si="19"/>
        <v>2</v>
      </c>
      <c r="X152" s="77">
        <f t="shared" si="19"/>
        <v>2.083333333333333</v>
      </c>
      <c r="Y152" s="103"/>
      <c r="Z152" s="77">
        <f t="shared" si="20"/>
        <v>0</v>
      </c>
      <c r="AA152" s="77">
        <f t="shared" si="20"/>
        <v>0</v>
      </c>
      <c r="AB152" s="77">
        <f t="shared" si="20"/>
        <v>0</v>
      </c>
    </row>
    <row r="153" spans="1:28" x14ac:dyDescent="0.25">
      <c r="A153" s="99" t="s">
        <v>94</v>
      </c>
      <c r="B153" s="77">
        <f t="shared" si="14"/>
        <v>0.25716385011021309</v>
      </c>
      <c r="C153" s="77">
        <f t="shared" si="14"/>
        <v>0.2857142857142857</v>
      </c>
      <c r="D153" s="77">
        <f t="shared" si="14"/>
        <v>0.22692889561270801</v>
      </c>
      <c r="E153" s="103"/>
      <c r="F153" s="77">
        <f t="shared" si="15"/>
        <v>0.60240963855421692</v>
      </c>
      <c r="G153" s="77">
        <f t="shared" si="15"/>
        <v>1.153846153846154</v>
      </c>
      <c r="H153" s="77">
        <f t="shared" si="15"/>
        <v>0</v>
      </c>
      <c r="I153" s="104"/>
      <c r="J153" s="77">
        <f t="shared" si="16"/>
        <v>0</v>
      </c>
      <c r="K153" s="77">
        <f t="shared" si="16"/>
        <v>0</v>
      </c>
      <c r="L153" s="77">
        <f t="shared" si="16"/>
        <v>0</v>
      </c>
      <c r="M153" s="104"/>
      <c r="N153" s="77">
        <f t="shared" si="17"/>
        <v>0.64377682403433478</v>
      </c>
      <c r="O153" s="77">
        <f t="shared" si="17"/>
        <v>0.42918454935622319</v>
      </c>
      <c r="P153" s="77">
        <f t="shared" si="17"/>
        <v>0.85836909871244638</v>
      </c>
      <c r="Q153" s="104"/>
      <c r="R153" s="77">
        <f t="shared" si="18"/>
        <v>0</v>
      </c>
      <c r="S153" s="77">
        <f t="shared" si="18"/>
        <v>0</v>
      </c>
      <c r="T153" s="77">
        <f t="shared" si="18"/>
        <v>0</v>
      </c>
      <c r="U153" s="104"/>
      <c r="V153" s="77">
        <f t="shared" si="19"/>
        <v>0.22471910112359553</v>
      </c>
      <c r="W153" s="77">
        <f t="shared" si="19"/>
        <v>0</v>
      </c>
      <c r="X153" s="77">
        <f t="shared" si="19"/>
        <v>0.42016806722689076</v>
      </c>
      <c r="Y153" s="103"/>
      <c r="Z153" s="77">
        <f t="shared" si="20"/>
        <v>0</v>
      </c>
      <c r="AA153" s="77">
        <f t="shared" si="20"/>
        <v>0</v>
      </c>
      <c r="AB153" s="77">
        <f t="shared" si="20"/>
        <v>0</v>
      </c>
    </row>
    <row r="154" spans="1:28" x14ac:dyDescent="0.25">
      <c r="A154" s="62" t="s">
        <v>95</v>
      </c>
      <c r="B154" s="77">
        <f t="shared" si="14"/>
        <v>0</v>
      </c>
      <c r="C154" s="77">
        <f t="shared" si="14"/>
        <v>0</v>
      </c>
      <c r="D154" s="77">
        <f t="shared" si="14"/>
        <v>0</v>
      </c>
      <c r="E154" s="103"/>
      <c r="F154" s="77">
        <f t="shared" si="15"/>
        <v>0</v>
      </c>
      <c r="G154" s="77">
        <f t="shared" si="15"/>
        <v>0</v>
      </c>
      <c r="H154" s="77">
        <f t="shared" si="15"/>
        <v>0</v>
      </c>
      <c r="I154" s="104"/>
      <c r="J154" s="77">
        <f t="shared" si="16"/>
        <v>0</v>
      </c>
      <c r="K154" s="77">
        <f t="shared" si="16"/>
        <v>0</v>
      </c>
      <c r="L154" s="77">
        <f t="shared" si="16"/>
        <v>0</v>
      </c>
      <c r="M154" s="104"/>
      <c r="N154" s="77">
        <f t="shared" si="17"/>
        <v>0</v>
      </c>
      <c r="O154" s="77">
        <f t="shared" si="17"/>
        <v>0</v>
      </c>
      <c r="P154" s="77">
        <f t="shared" si="17"/>
        <v>0</v>
      </c>
      <c r="Q154" s="104"/>
      <c r="R154" s="77">
        <f t="shared" si="18"/>
        <v>0</v>
      </c>
      <c r="S154" s="77">
        <f t="shared" si="18"/>
        <v>0</v>
      </c>
      <c r="T154" s="77">
        <f t="shared" si="18"/>
        <v>0</v>
      </c>
      <c r="U154" s="104"/>
      <c r="V154" s="77">
        <f t="shared" si="19"/>
        <v>0</v>
      </c>
      <c r="W154" s="77">
        <f t="shared" si="19"/>
        <v>0</v>
      </c>
      <c r="X154" s="77">
        <f t="shared" si="19"/>
        <v>0</v>
      </c>
      <c r="Y154" s="103"/>
      <c r="Z154" s="77">
        <f t="shared" si="20"/>
        <v>0</v>
      </c>
      <c r="AA154" s="77">
        <f t="shared" si="20"/>
        <v>0</v>
      </c>
      <c r="AB154" s="77">
        <f t="shared" si="20"/>
        <v>0</v>
      </c>
    </row>
    <row r="155" spans="1:28" x14ac:dyDescent="0.25">
      <c r="A155" s="62" t="s">
        <v>96</v>
      </c>
      <c r="B155" s="77">
        <f t="shared" si="14"/>
        <v>0.12140833670578711</v>
      </c>
      <c r="C155" s="77">
        <f t="shared" si="14"/>
        <v>0.15735641227380015</v>
      </c>
      <c r="D155" s="77">
        <f t="shared" si="14"/>
        <v>8.3333333333333343E-2</v>
      </c>
      <c r="E155" s="103"/>
      <c r="F155" s="77">
        <f t="shared" si="15"/>
        <v>0.10799136069114472</v>
      </c>
      <c r="G155" s="77">
        <f t="shared" si="15"/>
        <v>0</v>
      </c>
      <c r="H155" s="77">
        <f t="shared" si="15"/>
        <v>0.21739130434782608</v>
      </c>
      <c r="I155" s="104"/>
      <c r="J155" s="77">
        <f t="shared" si="16"/>
        <v>0</v>
      </c>
      <c r="K155" s="77">
        <f t="shared" si="16"/>
        <v>0</v>
      </c>
      <c r="L155" s="77">
        <f t="shared" si="16"/>
        <v>0</v>
      </c>
      <c r="M155" s="104"/>
      <c r="N155" s="77">
        <f t="shared" si="17"/>
        <v>0.53333333333333333</v>
      </c>
      <c r="O155" s="77">
        <f t="shared" si="17"/>
        <v>0.74441687344913154</v>
      </c>
      <c r="P155" s="77">
        <f t="shared" si="17"/>
        <v>0.28818443804034583</v>
      </c>
      <c r="Q155" s="104"/>
      <c r="R155" s="77">
        <f t="shared" si="18"/>
        <v>0.11560693641618498</v>
      </c>
      <c r="S155" s="77">
        <f t="shared" si="18"/>
        <v>0.22727272727272727</v>
      </c>
      <c r="T155" s="77">
        <f t="shared" si="18"/>
        <v>0</v>
      </c>
      <c r="U155" s="104"/>
      <c r="V155" s="77">
        <f t="shared" si="19"/>
        <v>0</v>
      </c>
      <c r="W155" s="77">
        <f t="shared" si="19"/>
        <v>0</v>
      </c>
      <c r="X155" s="77">
        <f t="shared" si="19"/>
        <v>0</v>
      </c>
      <c r="Y155" s="103"/>
      <c r="Z155" s="77">
        <f t="shared" si="20"/>
        <v>0</v>
      </c>
      <c r="AA155" s="77">
        <f t="shared" si="20"/>
        <v>0</v>
      </c>
      <c r="AB155" s="77">
        <f t="shared" si="20"/>
        <v>0</v>
      </c>
    </row>
    <row r="156" spans="1:28" x14ac:dyDescent="0.25">
      <c r="A156" s="62" t="s">
        <v>97</v>
      </c>
      <c r="B156" s="77">
        <f t="shared" si="14"/>
        <v>0</v>
      </c>
      <c r="C156" s="77">
        <f t="shared" si="14"/>
        <v>0</v>
      </c>
      <c r="D156" s="77">
        <f t="shared" si="14"/>
        <v>0</v>
      </c>
      <c r="E156" s="103"/>
      <c r="F156" s="77">
        <f t="shared" si="15"/>
        <v>0</v>
      </c>
      <c r="G156" s="77">
        <f t="shared" si="15"/>
        <v>0</v>
      </c>
      <c r="H156" s="77" t="s">
        <v>47</v>
      </c>
      <c r="I156" s="104"/>
      <c r="J156" s="77">
        <f t="shared" si="16"/>
        <v>0</v>
      </c>
      <c r="K156" s="77">
        <f t="shared" si="16"/>
        <v>0</v>
      </c>
      <c r="L156" s="77">
        <f t="shared" si="16"/>
        <v>0</v>
      </c>
      <c r="M156" s="104"/>
      <c r="N156" s="77">
        <f t="shared" si="17"/>
        <v>0</v>
      </c>
      <c r="O156" s="77">
        <f t="shared" si="17"/>
        <v>0</v>
      </c>
      <c r="P156" s="77">
        <f t="shared" si="17"/>
        <v>0</v>
      </c>
      <c r="Q156" s="104"/>
      <c r="R156" s="77">
        <f t="shared" si="18"/>
        <v>0</v>
      </c>
      <c r="S156" s="77">
        <f t="shared" si="18"/>
        <v>0</v>
      </c>
      <c r="T156" s="77">
        <f t="shared" si="18"/>
        <v>0</v>
      </c>
      <c r="U156" s="104"/>
      <c r="V156" s="77">
        <f t="shared" si="19"/>
        <v>0</v>
      </c>
      <c r="W156" s="77">
        <f t="shared" si="19"/>
        <v>0</v>
      </c>
      <c r="X156" s="77">
        <f t="shared" si="19"/>
        <v>0</v>
      </c>
      <c r="Y156" s="103"/>
      <c r="Z156" s="77">
        <f t="shared" si="20"/>
        <v>0</v>
      </c>
      <c r="AA156" s="77">
        <f t="shared" si="20"/>
        <v>0</v>
      </c>
      <c r="AB156" s="77">
        <f t="shared" si="20"/>
        <v>0</v>
      </c>
    </row>
    <row r="157" spans="1:28" x14ac:dyDescent="0.25">
      <c r="A157" s="62" t="s">
        <v>98</v>
      </c>
      <c r="B157" s="77">
        <f t="shared" si="14"/>
        <v>0.12376237623762376</v>
      </c>
      <c r="C157" s="77">
        <f t="shared" si="14"/>
        <v>0.24813895781637718</v>
      </c>
      <c r="D157" s="77">
        <f t="shared" si="14"/>
        <v>0</v>
      </c>
      <c r="E157" s="103"/>
      <c r="F157" s="77">
        <f t="shared" si="15"/>
        <v>0</v>
      </c>
      <c r="G157" s="77">
        <f t="shared" si="15"/>
        <v>0</v>
      </c>
      <c r="H157" s="77">
        <f t="shared" si="15"/>
        <v>0</v>
      </c>
      <c r="I157" s="104"/>
      <c r="J157" s="77">
        <f t="shared" si="16"/>
        <v>0</v>
      </c>
      <c r="K157" s="77">
        <f t="shared" si="16"/>
        <v>0</v>
      </c>
      <c r="L157" s="77">
        <f t="shared" si="16"/>
        <v>0</v>
      </c>
      <c r="M157" s="104"/>
      <c r="N157" s="77">
        <f t="shared" si="17"/>
        <v>0.86956521739130432</v>
      </c>
      <c r="O157" s="77">
        <f t="shared" si="17"/>
        <v>1.9230769230769231</v>
      </c>
      <c r="P157" s="77">
        <f t="shared" si="17"/>
        <v>0</v>
      </c>
      <c r="Q157" s="104"/>
      <c r="R157" s="77">
        <f t="shared" si="18"/>
        <v>0</v>
      </c>
      <c r="S157" s="77">
        <f t="shared" si="18"/>
        <v>0</v>
      </c>
      <c r="T157" s="77">
        <f t="shared" si="18"/>
        <v>0</v>
      </c>
      <c r="U157" s="104"/>
      <c r="V157" s="77">
        <f t="shared" si="19"/>
        <v>0</v>
      </c>
      <c r="W157" s="77">
        <f t="shared" si="19"/>
        <v>0</v>
      </c>
      <c r="X157" s="77">
        <f t="shared" si="19"/>
        <v>0</v>
      </c>
      <c r="Y157" s="103"/>
      <c r="Z157" s="77">
        <f t="shared" si="20"/>
        <v>0</v>
      </c>
      <c r="AA157" s="77">
        <f t="shared" si="20"/>
        <v>0</v>
      </c>
      <c r="AB157" s="77">
        <f t="shared" si="20"/>
        <v>0</v>
      </c>
    </row>
    <row r="158" spans="1:28" x14ac:dyDescent="0.25">
      <c r="A158" s="62" t="s">
        <v>99</v>
      </c>
      <c r="B158" s="77">
        <f t="shared" si="14"/>
        <v>0</v>
      </c>
      <c r="C158" s="77">
        <f t="shared" si="14"/>
        <v>0</v>
      </c>
      <c r="D158" s="77">
        <f t="shared" si="14"/>
        <v>0</v>
      </c>
      <c r="E158" s="103"/>
      <c r="F158" s="77">
        <f t="shared" si="15"/>
        <v>0</v>
      </c>
      <c r="G158" s="77">
        <f t="shared" si="15"/>
        <v>0</v>
      </c>
      <c r="H158" s="77">
        <f t="shared" si="15"/>
        <v>0</v>
      </c>
      <c r="I158" s="104"/>
      <c r="J158" s="77">
        <f t="shared" si="16"/>
        <v>0</v>
      </c>
      <c r="K158" s="77">
        <f t="shared" si="16"/>
        <v>0</v>
      </c>
      <c r="L158" s="77">
        <f t="shared" si="16"/>
        <v>0</v>
      </c>
      <c r="M158" s="104"/>
      <c r="N158" s="77">
        <f t="shared" si="17"/>
        <v>0</v>
      </c>
      <c r="O158" s="77">
        <f t="shared" si="17"/>
        <v>0</v>
      </c>
      <c r="P158" s="77">
        <f t="shared" si="17"/>
        <v>0</v>
      </c>
      <c r="Q158" s="104"/>
      <c r="R158" s="77">
        <f t="shared" si="18"/>
        <v>0</v>
      </c>
      <c r="S158" s="77">
        <f t="shared" si="18"/>
        <v>0</v>
      </c>
      <c r="T158" s="77">
        <f t="shared" si="18"/>
        <v>0</v>
      </c>
      <c r="U158" s="104"/>
      <c r="V158" s="77">
        <f t="shared" si="19"/>
        <v>0</v>
      </c>
      <c r="W158" s="77">
        <f t="shared" si="19"/>
        <v>0</v>
      </c>
      <c r="X158" s="77">
        <f t="shared" si="19"/>
        <v>0</v>
      </c>
      <c r="Y158" s="103"/>
      <c r="Z158" s="77">
        <f t="shared" si="20"/>
        <v>0</v>
      </c>
      <c r="AA158" s="77">
        <f t="shared" si="20"/>
        <v>0</v>
      </c>
      <c r="AB158" s="77">
        <f t="shared" si="20"/>
        <v>0</v>
      </c>
    </row>
    <row r="159" spans="1:28" x14ac:dyDescent="0.25">
      <c r="A159" s="62" t="s">
        <v>100</v>
      </c>
      <c r="B159" s="77">
        <f t="shared" si="14"/>
        <v>0</v>
      </c>
      <c r="C159" s="77">
        <f t="shared" si="14"/>
        <v>0</v>
      </c>
      <c r="D159" s="77">
        <f t="shared" si="14"/>
        <v>0</v>
      </c>
      <c r="E159" s="103"/>
      <c r="F159" s="77">
        <f t="shared" si="15"/>
        <v>0</v>
      </c>
      <c r="G159" s="77">
        <f t="shared" si="15"/>
        <v>0</v>
      </c>
      <c r="H159" s="77">
        <f t="shared" si="15"/>
        <v>0</v>
      </c>
      <c r="I159" s="104"/>
      <c r="J159" s="77">
        <f t="shared" si="16"/>
        <v>0</v>
      </c>
      <c r="K159" s="77">
        <f t="shared" si="16"/>
        <v>0</v>
      </c>
      <c r="L159" s="77">
        <f t="shared" si="16"/>
        <v>0</v>
      </c>
      <c r="M159" s="104"/>
      <c r="N159" s="77">
        <f t="shared" si="17"/>
        <v>0</v>
      </c>
      <c r="O159" s="77">
        <f t="shared" si="17"/>
        <v>0</v>
      </c>
      <c r="P159" s="77">
        <f t="shared" si="17"/>
        <v>0</v>
      </c>
      <c r="Q159" s="104"/>
      <c r="R159" s="77">
        <f t="shared" si="18"/>
        <v>0</v>
      </c>
      <c r="S159" s="77">
        <f t="shared" si="18"/>
        <v>0</v>
      </c>
      <c r="T159" s="77">
        <f t="shared" si="18"/>
        <v>0</v>
      </c>
      <c r="U159" s="104"/>
      <c r="V159" s="77">
        <f t="shared" si="19"/>
        <v>0</v>
      </c>
      <c r="W159" s="77">
        <f t="shared" si="19"/>
        <v>0</v>
      </c>
      <c r="X159" s="77">
        <f t="shared" si="19"/>
        <v>0</v>
      </c>
      <c r="Y159" s="103"/>
      <c r="Z159" s="77">
        <f t="shared" si="20"/>
        <v>0</v>
      </c>
      <c r="AA159" s="77">
        <f t="shared" si="20"/>
        <v>0</v>
      </c>
      <c r="AB159" s="77">
        <f t="shared" si="20"/>
        <v>0</v>
      </c>
    </row>
    <row r="160" spans="1:28" x14ac:dyDescent="0.25">
      <c r="A160" s="62" t="s">
        <v>101</v>
      </c>
      <c r="B160" s="77">
        <f t="shared" ref="B160:D167" si="21">+B72/(B72+B29)*100</f>
        <v>0.516795865633075</v>
      </c>
      <c r="C160" s="77">
        <f t="shared" si="21"/>
        <v>0.44843049327354262</v>
      </c>
      <c r="D160" s="77">
        <f t="shared" si="21"/>
        <v>0.6097560975609756</v>
      </c>
      <c r="E160" s="103"/>
      <c r="F160" s="77">
        <f t="shared" ref="F160:H167" si="22">+F72/(F72+F29)*100</f>
        <v>0</v>
      </c>
      <c r="G160" s="77">
        <f t="shared" si="22"/>
        <v>0</v>
      </c>
      <c r="H160" s="77">
        <f t="shared" si="22"/>
        <v>0</v>
      </c>
      <c r="I160" s="104"/>
      <c r="J160" s="77">
        <f t="shared" ref="J160:L167" si="23">+J72/(J72+J29)*100</f>
        <v>0</v>
      </c>
      <c r="K160" s="77">
        <f t="shared" si="23"/>
        <v>0</v>
      </c>
      <c r="L160" s="77">
        <f t="shared" si="23"/>
        <v>0</v>
      </c>
      <c r="M160" s="104"/>
      <c r="N160" s="77">
        <f t="shared" ref="N160:P167" si="24">+N72/(N72+N29)*100</f>
        <v>0</v>
      </c>
      <c r="O160" s="77">
        <f t="shared" si="24"/>
        <v>0</v>
      </c>
      <c r="P160" s="77">
        <f t="shared" si="24"/>
        <v>0</v>
      </c>
      <c r="Q160" s="104"/>
      <c r="R160" s="77">
        <f t="shared" ref="R160:T167" si="25">+R72/(R72+R29)*100</f>
        <v>1.4705882352941175</v>
      </c>
      <c r="S160" s="77">
        <f t="shared" si="25"/>
        <v>0</v>
      </c>
      <c r="T160" s="77">
        <f t="shared" si="25"/>
        <v>3.0303030303030303</v>
      </c>
      <c r="U160" s="104"/>
      <c r="V160" s="77">
        <f t="shared" ref="V160:X167" si="26">+V72/(V72+V29)*100</f>
        <v>1.5151515151515151</v>
      </c>
      <c r="W160" s="77">
        <f t="shared" si="26"/>
        <v>2.6315789473684208</v>
      </c>
      <c r="X160" s="77">
        <f t="shared" si="26"/>
        <v>0</v>
      </c>
      <c r="Y160" s="103"/>
      <c r="Z160" s="77">
        <f t="shared" ref="Z160:AB167" si="27">+Z72/(Z72+Z29)*100</f>
        <v>0</v>
      </c>
      <c r="AA160" s="77">
        <f t="shared" si="27"/>
        <v>0</v>
      </c>
      <c r="AB160" s="77">
        <f t="shared" si="27"/>
        <v>0</v>
      </c>
    </row>
    <row r="161" spans="1:28" x14ac:dyDescent="0.25">
      <c r="A161" s="62" t="s">
        <v>102</v>
      </c>
      <c r="B161" s="77">
        <f t="shared" si="21"/>
        <v>3.1746031746031744</v>
      </c>
      <c r="C161" s="77">
        <f t="shared" si="21"/>
        <v>3.8229376257545273</v>
      </c>
      <c r="D161" s="77">
        <f t="shared" si="21"/>
        <v>2.5440313111545985</v>
      </c>
      <c r="E161" s="103"/>
      <c r="F161" s="77">
        <f t="shared" si="22"/>
        <v>0.52631578947368418</v>
      </c>
      <c r="G161" s="77">
        <f t="shared" si="22"/>
        <v>1.0204081632653061</v>
      </c>
      <c r="H161" s="77">
        <f t="shared" si="22"/>
        <v>0</v>
      </c>
      <c r="I161" s="104"/>
      <c r="J161" s="77">
        <f t="shared" si="23"/>
        <v>4.5197740112994351</v>
      </c>
      <c r="K161" s="77">
        <f t="shared" si="23"/>
        <v>4.4943820224719104</v>
      </c>
      <c r="L161" s="77">
        <f t="shared" si="23"/>
        <v>4.5454545454545459</v>
      </c>
      <c r="M161" s="104"/>
      <c r="N161" s="77">
        <f t="shared" si="24"/>
        <v>1.2658227848101267</v>
      </c>
      <c r="O161" s="77">
        <f t="shared" si="24"/>
        <v>1.3513513513513513</v>
      </c>
      <c r="P161" s="77">
        <f t="shared" si="24"/>
        <v>1.1904761904761905</v>
      </c>
      <c r="Q161" s="104"/>
      <c r="R161" s="77">
        <f t="shared" si="25"/>
        <v>6.7796610169491522</v>
      </c>
      <c r="S161" s="77">
        <f t="shared" si="25"/>
        <v>8.9887640449438209</v>
      </c>
      <c r="T161" s="77">
        <f t="shared" si="25"/>
        <v>4.5454545454545459</v>
      </c>
      <c r="U161" s="104"/>
      <c r="V161" s="77">
        <f t="shared" si="26"/>
        <v>5.6603773584905666</v>
      </c>
      <c r="W161" s="77">
        <f t="shared" si="26"/>
        <v>7.4626865671641784</v>
      </c>
      <c r="X161" s="77">
        <f t="shared" si="26"/>
        <v>4.3478260869565215</v>
      </c>
      <c r="Y161" s="103"/>
      <c r="Z161" s="77">
        <f t="shared" si="27"/>
        <v>0</v>
      </c>
      <c r="AA161" s="77">
        <f t="shared" si="27"/>
        <v>0</v>
      </c>
      <c r="AB161" s="77">
        <f t="shared" si="27"/>
        <v>0</v>
      </c>
    </row>
    <row r="162" spans="1:28" x14ac:dyDescent="0.25">
      <c r="A162" s="62" t="s">
        <v>103</v>
      </c>
      <c r="B162" s="77">
        <f t="shared" si="21"/>
        <v>0</v>
      </c>
      <c r="C162" s="77">
        <f t="shared" si="21"/>
        <v>0</v>
      </c>
      <c r="D162" s="77">
        <f t="shared" si="21"/>
        <v>0</v>
      </c>
      <c r="E162" s="103"/>
      <c r="F162" s="77">
        <f t="shared" si="22"/>
        <v>0</v>
      </c>
      <c r="G162" s="77">
        <f t="shared" si="22"/>
        <v>0</v>
      </c>
      <c r="H162" s="77">
        <f t="shared" si="22"/>
        <v>0</v>
      </c>
      <c r="I162" s="104"/>
      <c r="J162" s="77">
        <f t="shared" si="23"/>
        <v>0</v>
      </c>
      <c r="K162" s="77">
        <f t="shared" si="23"/>
        <v>0</v>
      </c>
      <c r="L162" s="77">
        <f t="shared" si="23"/>
        <v>0</v>
      </c>
      <c r="M162" s="104"/>
      <c r="N162" s="77">
        <f t="shared" si="24"/>
        <v>0</v>
      </c>
      <c r="O162" s="77">
        <f t="shared" si="24"/>
        <v>0</v>
      </c>
      <c r="P162" s="77">
        <f t="shared" si="24"/>
        <v>0</v>
      </c>
      <c r="Q162" s="104"/>
      <c r="R162" s="77">
        <f t="shared" si="25"/>
        <v>0</v>
      </c>
      <c r="S162" s="77">
        <f t="shared" si="25"/>
        <v>0</v>
      </c>
      <c r="T162" s="77">
        <f t="shared" si="25"/>
        <v>0</v>
      </c>
      <c r="U162" s="104"/>
      <c r="V162" s="77">
        <f t="shared" si="26"/>
        <v>0</v>
      </c>
      <c r="W162" s="77">
        <f t="shared" si="26"/>
        <v>0</v>
      </c>
      <c r="X162" s="77">
        <f t="shared" si="26"/>
        <v>0</v>
      </c>
      <c r="Y162" s="103"/>
      <c r="Z162" s="77">
        <f t="shared" si="27"/>
        <v>0</v>
      </c>
      <c r="AA162" s="77">
        <f t="shared" si="27"/>
        <v>0</v>
      </c>
      <c r="AB162" s="77">
        <f t="shared" si="27"/>
        <v>0</v>
      </c>
    </row>
    <row r="163" spans="1:28" x14ac:dyDescent="0.25">
      <c r="A163" s="62" t="s">
        <v>104</v>
      </c>
      <c r="B163" s="77">
        <f t="shared" si="21"/>
        <v>0.17699115044247787</v>
      </c>
      <c r="C163" s="77">
        <f t="shared" si="21"/>
        <v>0.36231884057971014</v>
      </c>
      <c r="D163" s="77">
        <f t="shared" si="21"/>
        <v>0</v>
      </c>
      <c r="E163" s="103"/>
      <c r="F163" s="77">
        <f t="shared" si="22"/>
        <v>0</v>
      </c>
      <c r="G163" s="77">
        <f t="shared" si="22"/>
        <v>0</v>
      </c>
      <c r="H163" s="77">
        <f t="shared" si="22"/>
        <v>0</v>
      </c>
      <c r="I163" s="104"/>
      <c r="J163" s="77">
        <f t="shared" si="23"/>
        <v>0.98039215686274506</v>
      </c>
      <c r="K163" s="77">
        <f t="shared" si="23"/>
        <v>1.9607843137254901</v>
      </c>
      <c r="L163" s="77">
        <f t="shared" si="23"/>
        <v>0</v>
      </c>
      <c r="M163" s="104"/>
      <c r="N163" s="77">
        <f t="shared" si="24"/>
        <v>0</v>
      </c>
      <c r="O163" s="77">
        <f t="shared" si="24"/>
        <v>0</v>
      </c>
      <c r="P163" s="77">
        <f t="shared" si="24"/>
        <v>0</v>
      </c>
      <c r="Q163" s="104"/>
      <c r="R163" s="77">
        <f t="shared" si="25"/>
        <v>0</v>
      </c>
      <c r="S163" s="77">
        <f t="shared" si="25"/>
        <v>0</v>
      </c>
      <c r="T163" s="77">
        <f t="shared" si="25"/>
        <v>0</v>
      </c>
      <c r="U163" s="104"/>
      <c r="V163" s="77">
        <f t="shared" si="26"/>
        <v>0</v>
      </c>
      <c r="W163" s="77">
        <f t="shared" si="26"/>
        <v>0</v>
      </c>
      <c r="X163" s="77">
        <f t="shared" si="26"/>
        <v>0</v>
      </c>
      <c r="Y163" s="103"/>
      <c r="Z163" s="77">
        <f t="shared" si="27"/>
        <v>0</v>
      </c>
      <c r="AA163" s="77">
        <f t="shared" si="27"/>
        <v>0</v>
      </c>
      <c r="AB163" s="77">
        <f t="shared" si="27"/>
        <v>0</v>
      </c>
    </row>
    <row r="164" spans="1:28" x14ac:dyDescent="0.25">
      <c r="A164" s="62" t="s">
        <v>105</v>
      </c>
      <c r="B164" s="77">
        <f t="shared" si="21"/>
        <v>0.68965517241379315</v>
      </c>
      <c r="C164" s="77">
        <f t="shared" si="21"/>
        <v>0</v>
      </c>
      <c r="D164" s="77">
        <f t="shared" si="21"/>
        <v>1.4084507042253522</v>
      </c>
      <c r="E164" s="103"/>
      <c r="F164" s="77">
        <f t="shared" si="22"/>
        <v>0</v>
      </c>
      <c r="G164" s="77">
        <f t="shared" si="22"/>
        <v>0</v>
      </c>
      <c r="H164" s="77">
        <f t="shared" si="22"/>
        <v>0</v>
      </c>
      <c r="I164" s="104"/>
      <c r="J164" s="77">
        <f t="shared" si="23"/>
        <v>0</v>
      </c>
      <c r="K164" s="77">
        <f t="shared" si="23"/>
        <v>0</v>
      </c>
      <c r="L164" s="77">
        <f t="shared" si="23"/>
        <v>0</v>
      </c>
      <c r="M164" s="104"/>
      <c r="N164" s="77">
        <f t="shared" si="24"/>
        <v>3.5714285714285712</v>
      </c>
      <c r="O164" s="77">
        <f t="shared" si="24"/>
        <v>0</v>
      </c>
      <c r="P164" s="77">
        <f t="shared" si="24"/>
        <v>7.1428571428571423</v>
      </c>
      <c r="Q164" s="104"/>
      <c r="R164" s="77">
        <f t="shared" si="25"/>
        <v>0</v>
      </c>
      <c r="S164" s="77">
        <f t="shared" si="25"/>
        <v>0</v>
      </c>
      <c r="T164" s="77">
        <f t="shared" si="25"/>
        <v>0</v>
      </c>
      <c r="U164" s="104"/>
      <c r="V164" s="77">
        <f t="shared" si="26"/>
        <v>0</v>
      </c>
      <c r="W164" s="77">
        <f t="shared" si="26"/>
        <v>0</v>
      </c>
      <c r="X164" s="77">
        <f t="shared" si="26"/>
        <v>0</v>
      </c>
      <c r="Y164" s="103"/>
      <c r="Z164" s="77">
        <f t="shared" si="27"/>
        <v>0</v>
      </c>
      <c r="AA164" s="77">
        <f t="shared" si="27"/>
        <v>0</v>
      </c>
      <c r="AB164" s="77">
        <f t="shared" si="27"/>
        <v>0</v>
      </c>
    </row>
    <row r="165" spans="1:28" x14ac:dyDescent="0.25">
      <c r="A165" s="62" t="s">
        <v>106</v>
      </c>
      <c r="B165" s="77">
        <f t="shared" si="21"/>
        <v>0</v>
      </c>
      <c r="C165" s="77">
        <f t="shared" si="21"/>
        <v>0</v>
      </c>
      <c r="D165" s="77">
        <f t="shared" si="21"/>
        <v>0</v>
      </c>
      <c r="E165" s="103"/>
      <c r="F165" s="77">
        <f t="shared" si="22"/>
        <v>0</v>
      </c>
      <c r="G165" s="77">
        <f t="shared" si="22"/>
        <v>0</v>
      </c>
      <c r="H165" s="77">
        <f t="shared" si="22"/>
        <v>0</v>
      </c>
      <c r="I165" s="104"/>
      <c r="J165" s="77">
        <f t="shared" si="23"/>
        <v>0</v>
      </c>
      <c r="K165" s="77">
        <f t="shared" si="23"/>
        <v>0</v>
      </c>
      <c r="L165" s="77">
        <f t="shared" si="23"/>
        <v>0</v>
      </c>
      <c r="M165" s="104"/>
      <c r="N165" s="77">
        <f t="shared" si="24"/>
        <v>0</v>
      </c>
      <c r="O165" s="77">
        <f t="shared" si="24"/>
        <v>0</v>
      </c>
      <c r="P165" s="77">
        <f t="shared" si="24"/>
        <v>0</v>
      </c>
      <c r="Q165" s="104"/>
      <c r="R165" s="77">
        <f t="shared" si="25"/>
        <v>0</v>
      </c>
      <c r="S165" s="77">
        <f t="shared" si="25"/>
        <v>0</v>
      </c>
      <c r="T165" s="77">
        <f t="shared" si="25"/>
        <v>0</v>
      </c>
      <c r="U165" s="104"/>
      <c r="V165" s="77">
        <f t="shared" si="26"/>
        <v>0</v>
      </c>
      <c r="W165" s="77">
        <f t="shared" si="26"/>
        <v>0</v>
      </c>
      <c r="X165" s="77">
        <f t="shared" si="26"/>
        <v>0</v>
      </c>
      <c r="Y165" s="103"/>
      <c r="Z165" s="77">
        <f t="shared" si="27"/>
        <v>0</v>
      </c>
      <c r="AA165" s="77">
        <f t="shared" si="27"/>
        <v>0</v>
      </c>
      <c r="AB165" s="77">
        <f t="shared" si="27"/>
        <v>0</v>
      </c>
    </row>
    <row r="166" spans="1:28" x14ac:dyDescent="0.25">
      <c r="A166" s="62" t="s">
        <v>107</v>
      </c>
      <c r="B166" s="77">
        <f t="shared" si="21"/>
        <v>0.37950664136622392</v>
      </c>
      <c r="C166" s="77">
        <f t="shared" si="21"/>
        <v>0.36968576709796674</v>
      </c>
      <c r="D166" s="77">
        <f t="shared" si="21"/>
        <v>0.38986354775828458</v>
      </c>
      <c r="E166" s="103"/>
      <c r="F166" s="77">
        <f t="shared" si="22"/>
        <v>0</v>
      </c>
      <c r="G166" s="77">
        <f t="shared" si="22"/>
        <v>0</v>
      </c>
      <c r="H166" s="77">
        <f t="shared" si="22"/>
        <v>0</v>
      </c>
      <c r="I166" s="104"/>
      <c r="J166" s="77">
        <f t="shared" si="23"/>
        <v>0</v>
      </c>
      <c r="K166" s="77">
        <f t="shared" si="23"/>
        <v>0</v>
      </c>
      <c r="L166" s="77">
        <f t="shared" si="23"/>
        <v>0</v>
      </c>
      <c r="M166" s="104"/>
      <c r="N166" s="77">
        <f t="shared" si="24"/>
        <v>0</v>
      </c>
      <c r="O166" s="77">
        <f t="shared" si="24"/>
        <v>0</v>
      </c>
      <c r="P166" s="77">
        <f t="shared" si="24"/>
        <v>0</v>
      </c>
      <c r="Q166" s="104"/>
      <c r="R166" s="77">
        <f t="shared" si="25"/>
        <v>0.52631578947368418</v>
      </c>
      <c r="S166" s="77">
        <f t="shared" si="25"/>
        <v>0</v>
      </c>
      <c r="T166" s="77">
        <f t="shared" si="25"/>
        <v>1.0869565217391304</v>
      </c>
      <c r="U166" s="104"/>
      <c r="V166" s="77">
        <f t="shared" si="26"/>
        <v>1.1111111111111112</v>
      </c>
      <c r="W166" s="77">
        <f t="shared" si="26"/>
        <v>2.0618556701030926</v>
      </c>
      <c r="X166" s="77">
        <f t="shared" si="26"/>
        <v>0</v>
      </c>
      <c r="Y166" s="103"/>
      <c r="Z166" s="77">
        <f t="shared" si="27"/>
        <v>0.64516129032258063</v>
      </c>
      <c r="AA166" s="77">
        <f t="shared" si="27"/>
        <v>0</v>
      </c>
      <c r="AB166" s="77">
        <f t="shared" si="27"/>
        <v>1.4084507042253522</v>
      </c>
    </row>
    <row r="167" spans="1:28" ht="13.5" thickBot="1" x14ac:dyDescent="0.3">
      <c r="A167" s="108" t="s">
        <v>108</v>
      </c>
      <c r="B167" s="83">
        <f t="shared" si="21"/>
        <v>0</v>
      </c>
      <c r="C167" s="83">
        <f t="shared" si="21"/>
        <v>0</v>
      </c>
      <c r="D167" s="83">
        <f t="shared" si="21"/>
        <v>0</v>
      </c>
      <c r="E167" s="106"/>
      <c r="F167" s="83">
        <f t="shared" si="22"/>
        <v>0</v>
      </c>
      <c r="G167" s="83">
        <f t="shared" si="22"/>
        <v>0</v>
      </c>
      <c r="H167" s="83">
        <f t="shared" si="22"/>
        <v>0</v>
      </c>
      <c r="I167" s="100"/>
      <c r="J167" s="83">
        <f t="shared" si="23"/>
        <v>0</v>
      </c>
      <c r="K167" s="83">
        <f t="shared" si="23"/>
        <v>0</v>
      </c>
      <c r="L167" s="83">
        <f t="shared" si="23"/>
        <v>0</v>
      </c>
      <c r="M167" s="100"/>
      <c r="N167" s="83">
        <f t="shared" si="24"/>
        <v>0</v>
      </c>
      <c r="O167" s="83">
        <f t="shared" si="24"/>
        <v>0</v>
      </c>
      <c r="P167" s="83">
        <f t="shared" si="24"/>
        <v>0</v>
      </c>
      <c r="Q167" s="100"/>
      <c r="R167" s="83">
        <f t="shared" si="25"/>
        <v>0</v>
      </c>
      <c r="S167" s="83">
        <f t="shared" si="25"/>
        <v>0</v>
      </c>
      <c r="T167" s="83">
        <f t="shared" si="25"/>
        <v>0</v>
      </c>
      <c r="U167" s="100"/>
      <c r="V167" s="83">
        <f t="shared" si="26"/>
        <v>0</v>
      </c>
      <c r="W167" s="83">
        <f t="shared" si="26"/>
        <v>0</v>
      </c>
      <c r="X167" s="83">
        <f t="shared" si="26"/>
        <v>0</v>
      </c>
      <c r="Y167" s="106"/>
      <c r="Z167" s="83">
        <f t="shared" si="27"/>
        <v>0</v>
      </c>
      <c r="AA167" s="83">
        <f t="shared" si="27"/>
        <v>0</v>
      </c>
      <c r="AB167" s="83">
        <f t="shared" si="27"/>
        <v>0</v>
      </c>
    </row>
    <row r="168" spans="1:28" x14ac:dyDescent="0.25">
      <c r="A168" s="226" t="s">
        <v>75</v>
      </c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</row>
    <row r="169" spans="1:28" x14ac:dyDescent="0.25">
      <c r="A169" s="225" t="s">
        <v>14</v>
      </c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</row>
    <row r="178" spans="2:28" x14ac:dyDescent="0.25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</row>
    <row r="179" spans="2:28" x14ac:dyDescent="0.25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2:28" x14ac:dyDescent="0.25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</sheetData>
  <mergeCells count="40">
    <mergeCell ref="A137:AB137"/>
    <mergeCell ref="A139:A140"/>
    <mergeCell ref="A168:AB168"/>
    <mergeCell ref="A169:AB169"/>
    <mergeCell ref="A95:A96"/>
    <mergeCell ref="A124:AB124"/>
    <mergeCell ref="A125:AB125"/>
    <mergeCell ref="A135:AB135"/>
    <mergeCell ref="A136:AB136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37:AB37"/>
    <mergeCell ref="A44:AB44"/>
    <mergeCell ref="A45:AB45"/>
    <mergeCell ref="A38:AB38"/>
    <mergeCell ref="A49:AB49"/>
    <mergeCell ref="A51:A52"/>
    <mergeCell ref="A80:AB80"/>
    <mergeCell ref="A91:AB91"/>
    <mergeCell ref="AD1:AE2"/>
    <mergeCell ref="AD44:AE45"/>
    <mergeCell ref="AD88:AE89"/>
    <mergeCell ref="A81:AB81"/>
    <mergeCell ref="A92:AB92"/>
    <mergeCell ref="A93:AB93"/>
    <mergeCell ref="A47:AB47"/>
    <mergeCell ref="A48:AB48"/>
    <mergeCell ref="A88:AB88"/>
    <mergeCell ref="A89:AB89"/>
    <mergeCell ref="A90:AB90"/>
    <mergeCell ref="A132:AB132"/>
    <mergeCell ref="A133:AB133"/>
    <mergeCell ref="A134:AB134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90"/>
  <sheetViews>
    <sheetView topLeftCell="C29" zoomScaleNormal="100" zoomScaleSheetLayoutView="100" workbookViewId="0">
      <selection activeCell="AD45" sqref="AD45:AE46"/>
    </sheetView>
  </sheetViews>
  <sheetFormatPr baseColWidth="10" defaultRowHeight="12.75" x14ac:dyDescent="0.25"/>
  <cols>
    <col min="1" max="1" width="15.42578125" style="62" customWidth="1"/>
    <col min="2" max="2" width="7.28515625" style="63" bestFit="1" customWidth="1"/>
    <col min="3" max="4" width="6.140625" style="63" customWidth="1"/>
    <col min="5" max="5" width="1.42578125" style="63" customWidth="1"/>
    <col min="6" max="8" width="5.140625" style="63" customWidth="1"/>
    <col min="9" max="9" width="1.42578125" style="63" customWidth="1"/>
    <col min="10" max="12" width="5.140625" style="63" customWidth="1"/>
    <col min="13" max="13" width="1.42578125" style="63" customWidth="1"/>
    <col min="14" max="16" width="5.140625" style="63" customWidth="1"/>
    <col min="17" max="17" width="1.42578125" style="63" customWidth="1"/>
    <col min="18" max="20" width="5.140625" style="63" customWidth="1"/>
    <col min="21" max="21" width="1.42578125" style="63" customWidth="1"/>
    <col min="22" max="24" width="5.140625" style="63" customWidth="1"/>
    <col min="25" max="25" width="1.42578125" style="63" customWidth="1"/>
    <col min="26" max="28" width="5.140625" style="63" customWidth="1"/>
    <col min="29" max="29" width="4.570312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7.28515625" style="63" bestFit="1" customWidth="1"/>
    <col min="259" max="260" width="6.140625" style="63" customWidth="1"/>
    <col min="261" max="261" width="1.42578125" style="63" customWidth="1"/>
    <col min="262" max="264" width="5.140625" style="63" customWidth="1"/>
    <col min="265" max="265" width="1.42578125" style="63" customWidth="1"/>
    <col min="266" max="268" width="5.140625" style="63" customWidth="1"/>
    <col min="269" max="269" width="1.42578125" style="63" customWidth="1"/>
    <col min="270" max="272" width="5.140625" style="63" customWidth="1"/>
    <col min="273" max="273" width="1.42578125" style="63" customWidth="1"/>
    <col min="274" max="276" width="5.140625" style="63" customWidth="1"/>
    <col min="277" max="277" width="1.42578125" style="63" customWidth="1"/>
    <col min="278" max="280" width="5.140625" style="63" customWidth="1"/>
    <col min="281" max="281" width="1.42578125" style="63" customWidth="1"/>
    <col min="282" max="284" width="5.140625" style="63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7.28515625" style="63" bestFit="1" customWidth="1"/>
    <col min="515" max="516" width="6.140625" style="63" customWidth="1"/>
    <col min="517" max="517" width="1.42578125" style="63" customWidth="1"/>
    <col min="518" max="520" width="5.140625" style="63" customWidth="1"/>
    <col min="521" max="521" width="1.42578125" style="63" customWidth="1"/>
    <col min="522" max="524" width="5.140625" style="63" customWidth="1"/>
    <col min="525" max="525" width="1.42578125" style="63" customWidth="1"/>
    <col min="526" max="528" width="5.140625" style="63" customWidth="1"/>
    <col min="529" max="529" width="1.42578125" style="63" customWidth="1"/>
    <col min="530" max="532" width="5.140625" style="63" customWidth="1"/>
    <col min="533" max="533" width="1.42578125" style="63" customWidth="1"/>
    <col min="534" max="536" width="5.140625" style="63" customWidth="1"/>
    <col min="537" max="537" width="1.42578125" style="63" customWidth="1"/>
    <col min="538" max="540" width="5.140625" style="63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7.28515625" style="63" bestFit="1" customWidth="1"/>
    <col min="771" max="772" width="6.140625" style="63" customWidth="1"/>
    <col min="773" max="773" width="1.42578125" style="63" customWidth="1"/>
    <col min="774" max="776" width="5.140625" style="63" customWidth="1"/>
    <col min="777" max="777" width="1.42578125" style="63" customWidth="1"/>
    <col min="778" max="780" width="5.140625" style="63" customWidth="1"/>
    <col min="781" max="781" width="1.42578125" style="63" customWidth="1"/>
    <col min="782" max="784" width="5.140625" style="63" customWidth="1"/>
    <col min="785" max="785" width="1.42578125" style="63" customWidth="1"/>
    <col min="786" max="788" width="5.140625" style="63" customWidth="1"/>
    <col min="789" max="789" width="1.42578125" style="63" customWidth="1"/>
    <col min="790" max="792" width="5.140625" style="63" customWidth="1"/>
    <col min="793" max="793" width="1.42578125" style="63" customWidth="1"/>
    <col min="794" max="796" width="5.140625" style="63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7.28515625" style="63" bestFit="1" customWidth="1"/>
    <col min="1027" max="1028" width="6.140625" style="63" customWidth="1"/>
    <col min="1029" max="1029" width="1.42578125" style="63" customWidth="1"/>
    <col min="1030" max="1032" width="5.140625" style="63" customWidth="1"/>
    <col min="1033" max="1033" width="1.42578125" style="63" customWidth="1"/>
    <col min="1034" max="1036" width="5.140625" style="63" customWidth="1"/>
    <col min="1037" max="1037" width="1.42578125" style="63" customWidth="1"/>
    <col min="1038" max="1040" width="5.140625" style="63" customWidth="1"/>
    <col min="1041" max="1041" width="1.42578125" style="63" customWidth="1"/>
    <col min="1042" max="1044" width="5.140625" style="63" customWidth="1"/>
    <col min="1045" max="1045" width="1.42578125" style="63" customWidth="1"/>
    <col min="1046" max="1048" width="5.140625" style="63" customWidth="1"/>
    <col min="1049" max="1049" width="1.42578125" style="63" customWidth="1"/>
    <col min="1050" max="1052" width="5.140625" style="63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7.28515625" style="63" bestFit="1" customWidth="1"/>
    <col min="1283" max="1284" width="6.140625" style="63" customWidth="1"/>
    <col min="1285" max="1285" width="1.42578125" style="63" customWidth="1"/>
    <col min="1286" max="1288" width="5.140625" style="63" customWidth="1"/>
    <col min="1289" max="1289" width="1.42578125" style="63" customWidth="1"/>
    <col min="1290" max="1292" width="5.140625" style="63" customWidth="1"/>
    <col min="1293" max="1293" width="1.42578125" style="63" customWidth="1"/>
    <col min="1294" max="1296" width="5.140625" style="63" customWidth="1"/>
    <col min="1297" max="1297" width="1.42578125" style="63" customWidth="1"/>
    <col min="1298" max="1300" width="5.140625" style="63" customWidth="1"/>
    <col min="1301" max="1301" width="1.42578125" style="63" customWidth="1"/>
    <col min="1302" max="1304" width="5.140625" style="63" customWidth="1"/>
    <col min="1305" max="1305" width="1.42578125" style="63" customWidth="1"/>
    <col min="1306" max="1308" width="5.140625" style="63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7.28515625" style="63" bestFit="1" customWidth="1"/>
    <col min="1539" max="1540" width="6.140625" style="63" customWidth="1"/>
    <col min="1541" max="1541" width="1.42578125" style="63" customWidth="1"/>
    <col min="1542" max="1544" width="5.140625" style="63" customWidth="1"/>
    <col min="1545" max="1545" width="1.42578125" style="63" customWidth="1"/>
    <col min="1546" max="1548" width="5.140625" style="63" customWidth="1"/>
    <col min="1549" max="1549" width="1.42578125" style="63" customWidth="1"/>
    <col min="1550" max="1552" width="5.140625" style="63" customWidth="1"/>
    <col min="1553" max="1553" width="1.42578125" style="63" customWidth="1"/>
    <col min="1554" max="1556" width="5.140625" style="63" customWidth="1"/>
    <col min="1557" max="1557" width="1.42578125" style="63" customWidth="1"/>
    <col min="1558" max="1560" width="5.140625" style="63" customWidth="1"/>
    <col min="1561" max="1561" width="1.42578125" style="63" customWidth="1"/>
    <col min="1562" max="1564" width="5.140625" style="63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7.28515625" style="63" bestFit="1" customWidth="1"/>
    <col min="1795" max="1796" width="6.140625" style="63" customWidth="1"/>
    <col min="1797" max="1797" width="1.42578125" style="63" customWidth="1"/>
    <col min="1798" max="1800" width="5.140625" style="63" customWidth="1"/>
    <col min="1801" max="1801" width="1.42578125" style="63" customWidth="1"/>
    <col min="1802" max="1804" width="5.140625" style="63" customWidth="1"/>
    <col min="1805" max="1805" width="1.42578125" style="63" customWidth="1"/>
    <col min="1806" max="1808" width="5.140625" style="63" customWidth="1"/>
    <col min="1809" max="1809" width="1.42578125" style="63" customWidth="1"/>
    <col min="1810" max="1812" width="5.140625" style="63" customWidth="1"/>
    <col min="1813" max="1813" width="1.42578125" style="63" customWidth="1"/>
    <col min="1814" max="1816" width="5.140625" style="63" customWidth="1"/>
    <col min="1817" max="1817" width="1.42578125" style="63" customWidth="1"/>
    <col min="1818" max="1820" width="5.140625" style="63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7.28515625" style="63" bestFit="1" customWidth="1"/>
    <col min="2051" max="2052" width="6.140625" style="63" customWidth="1"/>
    <col min="2053" max="2053" width="1.42578125" style="63" customWidth="1"/>
    <col min="2054" max="2056" width="5.140625" style="63" customWidth="1"/>
    <col min="2057" max="2057" width="1.42578125" style="63" customWidth="1"/>
    <col min="2058" max="2060" width="5.140625" style="63" customWidth="1"/>
    <col min="2061" max="2061" width="1.42578125" style="63" customWidth="1"/>
    <col min="2062" max="2064" width="5.140625" style="63" customWidth="1"/>
    <col min="2065" max="2065" width="1.42578125" style="63" customWidth="1"/>
    <col min="2066" max="2068" width="5.140625" style="63" customWidth="1"/>
    <col min="2069" max="2069" width="1.42578125" style="63" customWidth="1"/>
    <col min="2070" max="2072" width="5.140625" style="63" customWidth="1"/>
    <col min="2073" max="2073" width="1.42578125" style="63" customWidth="1"/>
    <col min="2074" max="2076" width="5.140625" style="63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7.28515625" style="63" bestFit="1" customWidth="1"/>
    <col min="2307" max="2308" width="6.140625" style="63" customWidth="1"/>
    <col min="2309" max="2309" width="1.42578125" style="63" customWidth="1"/>
    <col min="2310" max="2312" width="5.140625" style="63" customWidth="1"/>
    <col min="2313" max="2313" width="1.42578125" style="63" customWidth="1"/>
    <col min="2314" max="2316" width="5.140625" style="63" customWidth="1"/>
    <col min="2317" max="2317" width="1.42578125" style="63" customWidth="1"/>
    <col min="2318" max="2320" width="5.140625" style="63" customWidth="1"/>
    <col min="2321" max="2321" width="1.42578125" style="63" customWidth="1"/>
    <col min="2322" max="2324" width="5.140625" style="63" customWidth="1"/>
    <col min="2325" max="2325" width="1.42578125" style="63" customWidth="1"/>
    <col min="2326" max="2328" width="5.140625" style="63" customWidth="1"/>
    <col min="2329" max="2329" width="1.42578125" style="63" customWidth="1"/>
    <col min="2330" max="2332" width="5.140625" style="63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7.28515625" style="63" bestFit="1" customWidth="1"/>
    <col min="2563" max="2564" width="6.140625" style="63" customWidth="1"/>
    <col min="2565" max="2565" width="1.42578125" style="63" customWidth="1"/>
    <col min="2566" max="2568" width="5.140625" style="63" customWidth="1"/>
    <col min="2569" max="2569" width="1.42578125" style="63" customWidth="1"/>
    <col min="2570" max="2572" width="5.140625" style="63" customWidth="1"/>
    <col min="2573" max="2573" width="1.42578125" style="63" customWidth="1"/>
    <col min="2574" max="2576" width="5.140625" style="63" customWidth="1"/>
    <col min="2577" max="2577" width="1.42578125" style="63" customWidth="1"/>
    <col min="2578" max="2580" width="5.140625" style="63" customWidth="1"/>
    <col min="2581" max="2581" width="1.42578125" style="63" customWidth="1"/>
    <col min="2582" max="2584" width="5.140625" style="63" customWidth="1"/>
    <col min="2585" max="2585" width="1.42578125" style="63" customWidth="1"/>
    <col min="2586" max="2588" width="5.140625" style="63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7.28515625" style="63" bestFit="1" customWidth="1"/>
    <col min="2819" max="2820" width="6.140625" style="63" customWidth="1"/>
    <col min="2821" max="2821" width="1.42578125" style="63" customWidth="1"/>
    <col min="2822" max="2824" width="5.140625" style="63" customWidth="1"/>
    <col min="2825" max="2825" width="1.42578125" style="63" customWidth="1"/>
    <col min="2826" max="2828" width="5.140625" style="63" customWidth="1"/>
    <col min="2829" max="2829" width="1.42578125" style="63" customWidth="1"/>
    <col min="2830" max="2832" width="5.140625" style="63" customWidth="1"/>
    <col min="2833" max="2833" width="1.42578125" style="63" customWidth="1"/>
    <col min="2834" max="2836" width="5.140625" style="63" customWidth="1"/>
    <col min="2837" max="2837" width="1.42578125" style="63" customWidth="1"/>
    <col min="2838" max="2840" width="5.140625" style="63" customWidth="1"/>
    <col min="2841" max="2841" width="1.42578125" style="63" customWidth="1"/>
    <col min="2842" max="2844" width="5.140625" style="63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7.28515625" style="63" bestFit="1" customWidth="1"/>
    <col min="3075" max="3076" width="6.140625" style="63" customWidth="1"/>
    <col min="3077" max="3077" width="1.42578125" style="63" customWidth="1"/>
    <col min="3078" max="3080" width="5.140625" style="63" customWidth="1"/>
    <col min="3081" max="3081" width="1.42578125" style="63" customWidth="1"/>
    <col min="3082" max="3084" width="5.140625" style="63" customWidth="1"/>
    <col min="3085" max="3085" width="1.42578125" style="63" customWidth="1"/>
    <col min="3086" max="3088" width="5.140625" style="63" customWidth="1"/>
    <col min="3089" max="3089" width="1.42578125" style="63" customWidth="1"/>
    <col min="3090" max="3092" width="5.140625" style="63" customWidth="1"/>
    <col min="3093" max="3093" width="1.42578125" style="63" customWidth="1"/>
    <col min="3094" max="3096" width="5.140625" style="63" customWidth="1"/>
    <col min="3097" max="3097" width="1.42578125" style="63" customWidth="1"/>
    <col min="3098" max="3100" width="5.140625" style="63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7.28515625" style="63" bestFit="1" customWidth="1"/>
    <col min="3331" max="3332" width="6.140625" style="63" customWidth="1"/>
    <col min="3333" max="3333" width="1.42578125" style="63" customWidth="1"/>
    <col min="3334" max="3336" width="5.140625" style="63" customWidth="1"/>
    <col min="3337" max="3337" width="1.42578125" style="63" customWidth="1"/>
    <col min="3338" max="3340" width="5.140625" style="63" customWidth="1"/>
    <col min="3341" max="3341" width="1.42578125" style="63" customWidth="1"/>
    <col min="3342" max="3344" width="5.140625" style="63" customWidth="1"/>
    <col min="3345" max="3345" width="1.42578125" style="63" customWidth="1"/>
    <col min="3346" max="3348" width="5.140625" style="63" customWidth="1"/>
    <col min="3349" max="3349" width="1.42578125" style="63" customWidth="1"/>
    <col min="3350" max="3352" width="5.140625" style="63" customWidth="1"/>
    <col min="3353" max="3353" width="1.42578125" style="63" customWidth="1"/>
    <col min="3354" max="3356" width="5.140625" style="63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7.28515625" style="63" bestFit="1" customWidth="1"/>
    <col min="3587" max="3588" width="6.140625" style="63" customWidth="1"/>
    <col min="3589" max="3589" width="1.42578125" style="63" customWidth="1"/>
    <col min="3590" max="3592" width="5.140625" style="63" customWidth="1"/>
    <col min="3593" max="3593" width="1.42578125" style="63" customWidth="1"/>
    <col min="3594" max="3596" width="5.140625" style="63" customWidth="1"/>
    <col min="3597" max="3597" width="1.42578125" style="63" customWidth="1"/>
    <col min="3598" max="3600" width="5.140625" style="63" customWidth="1"/>
    <col min="3601" max="3601" width="1.42578125" style="63" customWidth="1"/>
    <col min="3602" max="3604" width="5.140625" style="63" customWidth="1"/>
    <col min="3605" max="3605" width="1.42578125" style="63" customWidth="1"/>
    <col min="3606" max="3608" width="5.140625" style="63" customWidth="1"/>
    <col min="3609" max="3609" width="1.42578125" style="63" customWidth="1"/>
    <col min="3610" max="3612" width="5.140625" style="63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7.28515625" style="63" bestFit="1" customWidth="1"/>
    <col min="3843" max="3844" width="6.140625" style="63" customWidth="1"/>
    <col min="3845" max="3845" width="1.42578125" style="63" customWidth="1"/>
    <col min="3846" max="3848" width="5.140625" style="63" customWidth="1"/>
    <col min="3849" max="3849" width="1.42578125" style="63" customWidth="1"/>
    <col min="3850" max="3852" width="5.140625" style="63" customWidth="1"/>
    <col min="3853" max="3853" width="1.42578125" style="63" customWidth="1"/>
    <col min="3854" max="3856" width="5.140625" style="63" customWidth="1"/>
    <col min="3857" max="3857" width="1.42578125" style="63" customWidth="1"/>
    <col min="3858" max="3860" width="5.140625" style="63" customWidth="1"/>
    <col min="3861" max="3861" width="1.42578125" style="63" customWidth="1"/>
    <col min="3862" max="3864" width="5.140625" style="63" customWidth="1"/>
    <col min="3865" max="3865" width="1.42578125" style="63" customWidth="1"/>
    <col min="3866" max="3868" width="5.140625" style="63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7.28515625" style="63" bestFit="1" customWidth="1"/>
    <col min="4099" max="4100" width="6.140625" style="63" customWidth="1"/>
    <col min="4101" max="4101" width="1.42578125" style="63" customWidth="1"/>
    <col min="4102" max="4104" width="5.140625" style="63" customWidth="1"/>
    <col min="4105" max="4105" width="1.42578125" style="63" customWidth="1"/>
    <col min="4106" max="4108" width="5.140625" style="63" customWidth="1"/>
    <col min="4109" max="4109" width="1.42578125" style="63" customWidth="1"/>
    <col min="4110" max="4112" width="5.140625" style="63" customWidth="1"/>
    <col min="4113" max="4113" width="1.42578125" style="63" customWidth="1"/>
    <col min="4114" max="4116" width="5.140625" style="63" customWidth="1"/>
    <col min="4117" max="4117" width="1.42578125" style="63" customWidth="1"/>
    <col min="4118" max="4120" width="5.140625" style="63" customWidth="1"/>
    <col min="4121" max="4121" width="1.42578125" style="63" customWidth="1"/>
    <col min="4122" max="4124" width="5.140625" style="63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7.28515625" style="63" bestFit="1" customWidth="1"/>
    <col min="4355" max="4356" width="6.140625" style="63" customWidth="1"/>
    <col min="4357" max="4357" width="1.42578125" style="63" customWidth="1"/>
    <col min="4358" max="4360" width="5.140625" style="63" customWidth="1"/>
    <col min="4361" max="4361" width="1.42578125" style="63" customWidth="1"/>
    <col min="4362" max="4364" width="5.140625" style="63" customWidth="1"/>
    <col min="4365" max="4365" width="1.42578125" style="63" customWidth="1"/>
    <col min="4366" max="4368" width="5.140625" style="63" customWidth="1"/>
    <col min="4369" max="4369" width="1.42578125" style="63" customWidth="1"/>
    <col min="4370" max="4372" width="5.140625" style="63" customWidth="1"/>
    <col min="4373" max="4373" width="1.42578125" style="63" customWidth="1"/>
    <col min="4374" max="4376" width="5.140625" style="63" customWidth="1"/>
    <col min="4377" max="4377" width="1.42578125" style="63" customWidth="1"/>
    <col min="4378" max="4380" width="5.140625" style="63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7.28515625" style="63" bestFit="1" customWidth="1"/>
    <col min="4611" max="4612" width="6.140625" style="63" customWidth="1"/>
    <col min="4613" max="4613" width="1.42578125" style="63" customWidth="1"/>
    <col min="4614" max="4616" width="5.140625" style="63" customWidth="1"/>
    <col min="4617" max="4617" width="1.42578125" style="63" customWidth="1"/>
    <col min="4618" max="4620" width="5.140625" style="63" customWidth="1"/>
    <col min="4621" max="4621" width="1.42578125" style="63" customWidth="1"/>
    <col min="4622" max="4624" width="5.140625" style="63" customWidth="1"/>
    <col min="4625" max="4625" width="1.42578125" style="63" customWidth="1"/>
    <col min="4626" max="4628" width="5.140625" style="63" customWidth="1"/>
    <col min="4629" max="4629" width="1.42578125" style="63" customWidth="1"/>
    <col min="4630" max="4632" width="5.140625" style="63" customWidth="1"/>
    <col min="4633" max="4633" width="1.42578125" style="63" customWidth="1"/>
    <col min="4634" max="4636" width="5.140625" style="63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7.28515625" style="63" bestFit="1" customWidth="1"/>
    <col min="4867" max="4868" width="6.140625" style="63" customWidth="1"/>
    <col min="4869" max="4869" width="1.42578125" style="63" customWidth="1"/>
    <col min="4870" max="4872" width="5.140625" style="63" customWidth="1"/>
    <col min="4873" max="4873" width="1.42578125" style="63" customWidth="1"/>
    <col min="4874" max="4876" width="5.140625" style="63" customWidth="1"/>
    <col min="4877" max="4877" width="1.42578125" style="63" customWidth="1"/>
    <col min="4878" max="4880" width="5.140625" style="63" customWidth="1"/>
    <col min="4881" max="4881" width="1.42578125" style="63" customWidth="1"/>
    <col min="4882" max="4884" width="5.140625" style="63" customWidth="1"/>
    <col min="4885" max="4885" width="1.42578125" style="63" customWidth="1"/>
    <col min="4886" max="4888" width="5.140625" style="63" customWidth="1"/>
    <col min="4889" max="4889" width="1.42578125" style="63" customWidth="1"/>
    <col min="4890" max="4892" width="5.140625" style="63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7.28515625" style="63" bestFit="1" customWidth="1"/>
    <col min="5123" max="5124" width="6.140625" style="63" customWidth="1"/>
    <col min="5125" max="5125" width="1.42578125" style="63" customWidth="1"/>
    <col min="5126" max="5128" width="5.140625" style="63" customWidth="1"/>
    <col min="5129" max="5129" width="1.42578125" style="63" customWidth="1"/>
    <col min="5130" max="5132" width="5.140625" style="63" customWidth="1"/>
    <col min="5133" max="5133" width="1.42578125" style="63" customWidth="1"/>
    <col min="5134" max="5136" width="5.140625" style="63" customWidth="1"/>
    <col min="5137" max="5137" width="1.42578125" style="63" customWidth="1"/>
    <col min="5138" max="5140" width="5.140625" style="63" customWidth="1"/>
    <col min="5141" max="5141" width="1.42578125" style="63" customWidth="1"/>
    <col min="5142" max="5144" width="5.140625" style="63" customWidth="1"/>
    <col min="5145" max="5145" width="1.42578125" style="63" customWidth="1"/>
    <col min="5146" max="5148" width="5.140625" style="63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7.28515625" style="63" bestFit="1" customWidth="1"/>
    <col min="5379" max="5380" width="6.140625" style="63" customWidth="1"/>
    <col min="5381" max="5381" width="1.42578125" style="63" customWidth="1"/>
    <col min="5382" max="5384" width="5.140625" style="63" customWidth="1"/>
    <col min="5385" max="5385" width="1.42578125" style="63" customWidth="1"/>
    <col min="5386" max="5388" width="5.140625" style="63" customWidth="1"/>
    <col min="5389" max="5389" width="1.42578125" style="63" customWidth="1"/>
    <col min="5390" max="5392" width="5.140625" style="63" customWidth="1"/>
    <col min="5393" max="5393" width="1.42578125" style="63" customWidth="1"/>
    <col min="5394" max="5396" width="5.140625" style="63" customWidth="1"/>
    <col min="5397" max="5397" width="1.42578125" style="63" customWidth="1"/>
    <col min="5398" max="5400" width="5.140625" style="63" customWidth="1"/>
    <col min="5401" max="5401" width="1.42578125" style="63" customWidth="1"/>
    <col min="5402" max="5404" width="5.140625" style="63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7.28515625" style="63" bestFit="1" customWidth="1"/>
    <col min="5635" max="5636" width="6.140625" style="63" customWidth="1"/>
    <col min="5637" max="5637" width="1.42578125" style="63" customWidth="1"/>
    <col min="5638" max="5640" width="5.140625" style="63" customWidth="1"/>
    <col min="5641" max="5641" width="1.42578125" style="63" customWidth="1"/>
    <col min="5642" max="5644" width="5.140625" style="63" customWidth="1"/>
    <col min="5645" max="5645" width="1.42578125" style="63" customWidth="1"/>
    <col min="5646" max="5648" width="5.140625" style="63" customWidth="1"/>
    <col min="5649" max="5649" width="1.42578125" style="63" customWidth="1"/>
    <col min="5650" max="5652" width="5.140625" style="63" customWidth="1"/>
    <col min="5653" max="5653" width="1.42578125" style="63" customWidth="1"/>
    <col min="5654" max="5656" width="5.140625" style="63" customWidth="1"/>
    <col min="5657" max="5657" width="1.42578125" style="63" customWidth="1"/>
    <col min="5658" max="5660" width="5.140625" style="63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7.28515625" style="63" bestFit="1" customWidth="1"/>
    <col min="5891" max="5892" width="6.140625" style="63" customWidth="1"/>
    <col min="5893" max="5893" width="1.42578125" style="63" customWidth="1"/>
    <col min="5894" max="5896" width="5.140625" style="63" customWidth="1"/>
    <col min="5897" max="5897" width="1.42578125" style="63" customWidth="1"/>
    <col min="5898" max="5900" width="5.140625" style="63" customWidth="1"/>
    <col min="5901" max="5901" width="1.42578125" style="63" customWidth="1"/>
    <col min="5902" max="5904" width="5.140625" style="63" customWidth="1"/>
    <col min="5905" max="5905" width="1.42578125" style="63" customWidth="1"/>
    <col min="5906" max="5908" width="5.140625" style="63" customWidth="1"/>
    <col min="5909" max="5909" width="1.42578125" style="63" customWidth="1"/>
    <col min="5910" max="5912" width="5.140625" style="63" customWidth="1"/>
    <col min="5913" max="5913" width="1.42578125" style="63" customWidth="1"/>
    <col min="5914" max="5916" width="5.140625" style="63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7.28515625" style="63" bestFit="1" customWidth="1"/>
    <col min="6147" max="6148" width="6.140625" style="63" customWidth="1"/>
    <col min="6149" max="6149" width="1.42578125" style="63" customWidth="1"/>
    <col min="6150" max="6152" width="5.140625" style="63" customWidth="1"/>
    <col min="6153" max="6153" width="1.42578125" style="63" customWidth="1"/>
    <col min="6154" max="6156" width="5.140625" style="63" customWidth="1"/>
    <col min="6157" max="6157" width="1.42578125" style="63" customWidth="1"/>
    <col min="6158" max="6160" width="5.140625" style="63" customWidth="1"/>
    <col min="6161" max="6161" width="1.42578125" style="63" customWidth="1"/>
    <col min="6162" max="6164" width="5.140625" style="63" customWidth="1"/>
    <col min="6165" max="6165" width="1.42578125" style="63" customWidth="1"/>
    <col min="6166" max="6168" width="5.140625" style="63" customWidth="1"/>
    <col min="6169" max="6169" width="1.42578125" style="63" customWidth="1"/>
    <col min="6170" max="6172" width="5.140625" style="63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7.28515625" style="63" bestFit="1" customWidth="1"/>
    <col min="6403" max="6404" width="6.140625" style="63" customWidth="1"/>
    <col min="6405" max="6405" width="1.42578125" style="63" customWidth="1"/>
    <col min="6406" max="6408" width="5.140625" style="63" customWidth="1"/>
    <col min="6409" max="6409" width="1.42578125" style="63" customWidth="1"/>
    <col min="6410" max="6412" width="5.140625" style="63" customWidth="1"/>
    <col min="6413" max="6413" width="1.42578125" style="63" customWidth="1"/>
    <col min="6414" max="6416" width="5.140625" style="63" customWidth="1"/>
    <col min="6417" max="6417" width="1.42578125" style="63" customWidth="1"/>
    <col min="6418" max="6420" width="5.140625" style="63" customWidth="1"/>
    <col min="6421" max="6421" width="1.42578125" style="63" customWidth="1"/>
    <col min="6422" max="6424" width="5.140625" style="63" customWidth="1"/>
    <col min="6425" max="6425" width="1.42578125" style="63" customWidth="1"/>
    <col min="6426" max="6428" width="5.140625" style="63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7.28515625" style="63" bestFit="1" customWidth="1"/>
    <col min="6659" max="6660" width="6.140625" style="63" customWidth="1"/>
    <col min="6661" max="6661" width="1.42578125" style="63" customWidth="1"/>
    <col min="6662" max="6664" width="5.140625" style="63" customWidth="1"/>
    <col min="6665" max="6665" width="1.42578125" style="63" customWidth="1"/>
    <col min="6666" max="6668" width="5.140625" style="63" customWidth="1"/>
    <col min="6669" max="6669" width="1.42578125" style="63" customWidth="1"/>
    <col min="6670" max="6672" width="5.140625" style="63" customWidth="1"/>
    <col min="6673" max="6673" width="1.42578125" style="63" customWidth="1"/>
    <col min="6674" max="6676" width="5.140625" style="63" customWidth="1"/>
    <col min="6677" max="6677" width="1.42578125" style="63" customWidth="1"/>
    <col min="6678" max="6680" width="5.140625" style="63" customWidth="1"/>
    <col min="6681" max="6681" width="1.42578125" style="63" customWidth="1"/>
    <col min="6682" max="6684" width="5.140625" style="63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7.28515625" style="63" bestFit="1" customWidth="1"/>
    <col min="6915" max="6916" width="6.140625" style="63" customWidth="1"/>
    <col min="6917" max="6917" width="1.42578125" style="63" customWidth="1"/>
    <col min="6918" max="6920" width="5.140625" style="63" customWidth="1"/>
    <col min="6921" max="6921" width="1.42578125" style="63" customWidth="1"/>
    <col min="6922" max="6924" width="5.140625" style="63" customWidth="1"/>
    <col min="6925" max="6925" width="1.42578125" style="63" customWidth="1"/>
    <col min="6926" max="6928" width="5.140625" style="63" customWidth="1"/>
    <col min="6929" max="6929" width="1.42578125" style="63" customWidth="1"/>
    <col min="6930" max="6932" width="5.140625" style="63" customWidth="1"/>
    <col min="6933" max="6933" width="1.42578125" style="63" customWidth="1"/>
    <col min="6934" max="6936" width="5.140625" style="63" customWidth="1"/>
    <col min="6937" max="6937" width="1.42578125" style="63" customWidth="1"/>
    <col min="6938" max="6940" width="5.140625" style="63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7.28515625" style="63" bestFit="1" customWidth="1"/>
    <col min="7171" max="7172" width="6.140625" style="63" customWidth="1"/>
    <col min="7173" max="7173" width="1.42578125" style="63" customWidth="1"/>
    <col min="7174" max="7176" width="5.140625" style="63" customWidth="1"/>
    <col min="7177" max="7177" width="1.42578125" style="63" customWidth="1"/>
    <col min="7178" max="7180" width="5.140625" style="63" customWidth="1"/>
    <col min="7181" max="7181" width="1.42578125" style="63" customWidth="1"/>
    <col min="7182" max="7184" width="5.140625" style="63" customWidth="1"/>
    <col min="7185" max="7185" width="1.42578125" style="63" customWidth="1"/>
    <col min="7186" max="7188" width="5.140625" style="63" customWidth="1"/>
    <col min="7189" max="7189" width="1.42578125" style="63" customWidth="1"/>
    <col min="7190" max="7192" width="5.140625" style="63" customWidth="1"/>
    <col min="7193" max="7193" width="1.42578125" style="63" customWidth="1"/>
    <col min="7194" max="7196" width="5.140625" style="63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7.28515625" style="63" bestFit="1" customWidth="1"/>
    <col min="7427" max="7428" width="6.140625" style="63" customWidth="1"/>
    <col min="7429" max="7429" width="1.42578125" style="63" customWidth="1"/>
    <col min="7430" max="7432" width="5.140625" style="63" customWidth="1"/>
    <col min="7433" max="7433" width="1.42578125" style="63" customWidth="1"/>
    <col min="7434" max="7436" width="5.140625" style="63" customWidth="1"/>
    <col min="7437" max="7437" width="1.42578125" style="63" customWidth="1"/>
    <col min="7438" max="7440" width="5.140625" style="63" customWidth="1"/>
    <col min="7441" max="7441" width="1.42578125" style="63" customWidth="1"/>
    <col min="7442" max="7444" width="5.140625" style="63" customWidth="1"/>
    <col min="7445" max="7445" width="1.42578125" style="63" customWidth="1"/>
    <col min="7446" max="7448" width="5.140625" style="63" customWidth="1"/>
    <col min="7449" max="7449" width="1.42578125" style="63" customWidth="1"/>
    <col min="7450" max="7452" width="5.140625" style="63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7.28515625" style="63" bestFit="1" customWidth="1"/>
    <col min="7683" max="7684" width="6.140625" style="63" customWidth="1"/>
    <col min="7685" max="7685" width="1.42578125" style="63" customWidth="1"/>
    <col min="7686" max="7688" width="5.140625" style="63" customWidth="1"/>
    <col min="7689" max="7689" width="1.42578125" style="63" customWidth="1"/>
    <col min="7690" max="7692" width="5.140625" style="63" customWidth="1"/>
    <col min="7693" max="7693" width="1.42578125" style="63" customWidth="1"/>
    <col min="7694" max="7696" width="5.140625" style="63" customWidth="1"/>
    <col min="7697" max="7697" width="1.42578125" style="63" customWidth="1"/>
    <col min="7698" max="7700" width="5.140625" style="63" customWidth="1"/>
    <col min="7701" max="7701" width="1.42578125" style="63" customWidth="1"/>
    <col min="7702" max="7704" width="5.140625" style="63" customWidth="1"/>
    <col min="7705" max="7705" width="1.42578125" style="63" customWidth="1"/>
    <col min="7706" max="7708" width="5.140625" style="63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7.28515625" style="63" bestFit="1" customWidth="1"/>
    <col min="7939" max="7940" width="6.140625" style="63" customWidth="1"/>
    <col min="7941" max="7941" width="1.42578125" style="63" customWidth="1"/>
    <col min="7942" max="7944" width="5.140625" style="63" customWidth="1"/>
    <col min="7945" max="7945" width="1.42578125" style="63" customWidth="1"/>
    <col min="7946" max="7948" width="5.140625" style="63" customWidth="1"/>
    <col min="7949" max="7949" width="1.42578125" style="63" customWidth="1"/>
    <col min="7950" max="7952" width="5.140625" style="63" customWidth="1"/>
    <col min="7953" max="7953" width="1.42578125" style="63" customWidth="1"/>
    <col min="7954" max="7956" width="5.140625" style="63" customWidth="1"/>
    <col min="7957" max="7957" width="1.42578125" style="63" customWidth="1"/>
    <col min="7958" max="7960" width="5.140625" style="63" customWidth="1"/>
    <col min="7961" max="7961" width="1.42578125" style="63" customWidth="1"/>
    <col min="7962" max="7964" width="5.140625" style="63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7.28515625" style="63" bestFit="1" customWidth="1"/>
    <col min="8195" max="8196" width="6.140625" style="63" customWidth="1"/>
    <col min="8197" max="8197" width="1.42578125" style="63" customWidth="1"/>
    <col min="8198" max="8200" width="5.140625" style="63" customWidth="1"/>
    <col min="8201" max="8201" width="1.42578125" style="63" customWidth="1"/>
    <col min="8202" max="8204" width="5.140625" style="63" customWidth="1"/>
    <col min="8205" max="8205" width="1.42578125" style="63" customWidth="1"/>
    <col min="8206" max="8208" width="5.140625" style="63" customWidth="1"/>
    <col min="8209" max="8209" width="1.42578125" style="63" customWidth="1"/>
    <col min="8210" max="8212" width="5.140625" style="63" customWidth="1"/>
    <col min="8213" max="8213" width="1.42578125" style="63" customWidth="1"/>
    <col min="8214" max="8216" width="5.140625" style="63" customWidth="1"/>
    <col min="8217" max="8217" width="1.42578125" style="63" customWidth="1"/>
    <col min="8218" max="8220" width="5.140625" style="63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7.28515625" style="63" bestFit="1" customWidth="1"/>
    <col min="8451" max="8452" width="6.140625" style="63" customWidth="1"/>
    <col min="8453" max="8453" width="1.42578125" style="63" customWidth="1"/>
    <col min="8454" max="8456" width="5.140625" style="63" customWidth="1"/>
    <col min="8457" max="8457" width="1.42578125" style="63" customWidth="1"/>
    <col min="8458" max="8460" width="5.140625" style="63" customWidth="1"/>
    <col min="8461" max="8461" width="1.42578125" style="63" customWidth="1"/>
    <col min="8462" max="8464" width="5.140625" style="63" customWidth="1"/>
    <col min="8465" max="8465" width="1.42578125" style="63" customWidth="1"/>
    <col min="8466" max="8468" width="5.140625" style="63" customWidth="1"/>
    <col min="8469" max="8469" width="1.42578125" style="63" customWidth="1"/>
    <col min="8470" max="8472" width="5.140625" style="63" customWidth="1"/>
    <col min="8473" max="8473" width="1.42578125" style="63" customWidth="1"/>
    <col min="8474" max="8476" width="5.140625" style="63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7.28515625" style="63" bestFit="1" customWidth="1"/>
    <col min="8707" max="8708" width="6.140625" style="63" customWidth="1"/>
    <col min="8709" max="8709" width="1.42578125" style="63" customWidth="1"/>
    <col min="8710" max="8712" width="5.140625" style="63" customWidth="1"/>
    <col min="8713" max="8713" width="1.42578125" style="63" customWidth="1"/>
    <col min="8714" max="8716" width="5.140625" style="63" customWidth="1"/>
    <col min="8717" max="8717" width="1.42578125" style="63" customWidth="1"/>
    <col min="8718" max="8720" width="5.140625" style="63" customWidth="1"/>
    <col min="8721" max="8721" width="1.42578125" style="63" customWidth="1"/>
    <col min="8722" max="8724" width="5.140625" style="63" customWidth="1"/>
    <col min="8725" max="8725" width="1.42578125" style="63" customWidth="1"/>
    <col min="8726" max="8728" width="5.140625" style="63" customWidth="1"/>
    <col min="8729" max="8729" width="1.42578125" style="63" customWidth="1"/>
    <col min="8730" max="8732" width="5.140625" style="63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7.28515625" style="63" bestFit="1" customWidth="1"/>
    <col min="8963" max="8964" width="6.140625" style="63" customWidth="1"/>
    <col min="8965" max="8965" width="1.42578125" style="63" customWidth="1"/>
    <col min="8966" max="8968" width="5.140625" style="63" customWidth="1"/>
    <col min="8969" max="8969" width="1.42578125" style="63" customWidth="1"/>
    <col min="8970" max="8972" width="5.140625" style="63" customWidth="1"/>
    <col min="8973" max="8973" width="1.42578125" style="63" customWidth="1"/>
    <col min="8974" max="8976" width="5.140625" style="63" customWidth="1"/>
    <col min="8977" max="8977" width="1.42578125" style="63" customWidth="1"/>
    <col min="8978" max="8980" width="5.140625" style="63" customWidth="1"/>
    <col min="8981" max="8981" width="1.42578125" style="63" customWidth="1"/>
    <col min="8982" max="8984" width="5.140625" style="63" customWidth="1"/>
    <col min="8985" max="8985" width="1.42578125" style="63" customWidth="1"/>
    <col min="8986" max="8988" width="5.140625" style="63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7.28515625" style="63" bestFit="1" customWidth="1"/>
    <col min="9219" max="9220" width="6.140625" style="63" customWidth="1"/>
    <col min="9221" max="9221" width="1.42578125" style="63" customWidth="1"/>
    <col min="9222" max="9224" width="5.140625" style="63" customWidth="1"/>
    <col min="9225" max="9225" width="1.42578125" style="63" customWidth="1"/>
    <col min="9226" max="9228" width="5.140625" style="63" customWidth="1"/>
    <col min="9229" max="9229" width="1.42578125" style="63" customWidth="1"/>
    <col min="9230" max="9232" width="5.140625" style="63" customWidth="1"/>
    <col min="9233" max="9233" width="1.42578125" style="63" customWidth="1"/>
    <col min="9234" max="9236" width="5.140625" style="63" customWidth="1"/>
    <col min="9237" max="9237" width="1.42578125" style="63" customWidth="1"/>
    <col min="9238" max="9240" width="5.140625" style="63" customWidth="1"/>
    <col min="9241" max="9241" width="1.42578125" style="63" customWidth="1"/>
    <col min="9242" max="9244" width="5.140625" style="63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7.28515625" style="63" bestFit="1" customWidth="1"/>
    <col min="9475" max="9476" width="6.140625" style="63" customWidth="1"/>
    <col min="9477" max="9477" width="1.42578125" style="63" customWidth="1"/>
    <col min="9478" max="9480" width="5.140625" style="63" customWidth="1"/>
    <col min="9481" max="9481" width="1.42578125" style="63" customWidth="1"/>
    <col min="9482" max="9484" width="5.140625" style="63" customWidth="1"/>
    <col min="9485" max="9485" width="1.42578125" style="63" customWidth="1"/>
    <col min="9486" max="9488" width="5.140625" style="63" customWidth="1"/>
    <col min="9489" max="9489" width="1.42578125" style="63" customWidth="1"/>
    <col min="9490" max="9492" width="5.140625" style="63" customWidth="1"/>
    <col min="9493" max="9493" width="1.42578125" style="63" customWidth="1"/>
    <col min="9494" max="9496" width="5.140625" style="63" customWidth="1"/>
    <col min="9497" max="9497" width="1.42578125" style="63" customWidth="1"/>
    <col min="9498" max="9500" width="5.140625" style="63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7.28515625" style="63" bestFit="1" customWidth="1"/>
    <col min="9731" max="9732" width="6.140625" style="63" customWidth="1"/>
    <col min="9733" max="9733" width="1.42578125" style="63" customWidth="1"/>
    <col min="9734" max="9736" width="5.140625" style="63" customWidth="1"/>
    <col min="9737" max="9737" width="1.42578125" style="63" customWidth="1"/>
    <col min="9738" max="9740" width="5.140625" style="63" customWidth="1"/>
    <col min="9741" max="9741" width="1.42578125" style="63" customWidth="1"/>
    <col min="9742" max="9744" width="5.140625" style="63" customWidth="1"/>
    <col min="9745" max="9745" width="1.42578125" style="63" customWidth="1"/>
    <col min="9746" max="9748" width="5.140625" style="63" customWidth="1"/>
    <col min="9749" max="9749" width="1.42578125" style="63" customWidth="1"/>
    <col min="9750" max="9752" width="5.140625" style="63" customWidth="1"/>
    <col min="9753" max="9753" width="1.42578125" style="63" customWidth="1"/>
    <col min="9754" max="9756" width="5.140625" style="63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7.28515625" style="63" bestFit="1" customWidth="1"/>
    <col min="9987" max="9988" width="6.140625" style="63" customWidth="1"/>
    <col min="9989" max="9989" width="1.42578125" style="63" customWidth="1"/>
    <col min="9990" max="9992" width="5.140625" style="63" customWidth="1"/>
    <col min="9993" max="9993" width="1.42578125" style="63" customWidth="1"/>
    <col min="9994" max="9996" width="5.140625" style="63" customWidth="1"/>
    <col min="9997" max="9997" width="1.42578125" style="63" customWidth="1"/>
    <col min="9998" max="10000" width="5.140625" style="63" customWidth="1"/>
    <col min="10001" max="10001" width="1.42578125" style="63" customWidth="1"/>
    <col min="10002" max="10004" width="5.140625" style="63" customWidth="1"/>
    <col min="10005" max="10005" width="1.42578125" style="63" customWidth="1"/>
    <col min="10006" max="10008" width="5.140625" style="63" customWidth="1"/>
    <col min="10009" max="10009" width="1.42578125" style="63" customWidth="1"/>
    <col min="10010" max="10012" width="5.140625" style="63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7.28515625" style="63" bestFit="1" customWidth="1"/>
    <col min="10243" max="10244" width="6.140625" style="63" customWidth="1"/>
    <col min="10245" max="10245" width="1.42578125" style="63" customWidth="1"/>
    <col min="10246" max="10248" width="5.140625" style="63" customWidth="1"/>
    <col min="10249" max="10249" width="1.42578125" style="63" customWidth="1"/>
    <col min="10250" max="10252" width="5.140625" style="63" customWidth="1"/>
    <col min="10253" max="10253" width="1.42578125" style="63" customWidth="1"/>
    <col min="10254" max="10256" width="5.140625" style="63" customWidth="1"/>
    <col min="10257" max="10257" width="1.42578125" style="63" customWidth="1"/>
    <col min="10258" max="10260" width="5.140625" style="63" customWidth="1"/>
    <col min="10261" max="10261" width="1.42578125" style="63" customWidth="1"/>
    <col min="10262" max="10264" width="5.140625" style="63" customWidth="1"/>
    <col min="10265" max="10265" width="1.42578125" style="63" customWidth="1"/>
    <col min="10266" max="10268" width="5.140625" style="63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7.28515625" style="63" bestFit="1" customWidth="1"/>
    <col min="10499" max="10500" width="6.140625" style="63" customWidth="1"/>
    <col min="10501" max="10501" width="1.42578125" style="63" customWidth="1"/>
    <col min="10502" max="10504" width="5.140625" style="63" customWidth="1"/>
    <col min="10505" max="10505" width="1.42578125" style="63" customWidth="1"/>
    <col min="10506" max="10508" width="5.140625" style="63" customWidth="1"/>
    <col min="10509" max="10509" width="1.42578125" style="63" customWidth="1"/>
    <col min="10510" max="10512" width="5.140625" style="63" customWidth="1"/>
    <col min="10513" max="10513" width="1.42578125" style="63" customWidth="1"/>
    <col min="10514" max="10516" width="5.140625" style="63" customWidth="1"/>
    <col min="10517" max="10517" width="1.42578125" style="63" customWidth="1"/>
    <col min="10518" max="10520" width="5.140625" style="63" customWidth="1"/>
    <col min="10521" max="10521" width="1.42578125" style="63" customWidth="1"/>
    <col min="10522" max="10524" width="5.140625" style="63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7.28515625" style="63" bestFit="1" customWidth="1"/>
    <col min="10755" max="10756" width="6.140625" style="63" customWidth="1"/>
    <col min="10757" max="10757" width="1.42578125" style="63" customWidth="1"/>
    <col min="10758" max="10760" width="5.140625" style="63" customWidth="1"/>
    <col min="10761" max="10761" width="1.42578125" style="63" customWidth="1"/>
    <col min="10762" max="10764" width="5.140625" style="63" customWidth="1"/>
    <col min="10765" max="10765" width="1.42578125" style="63" customWidth="1"/>
    <col min="10766" max="10768" width="5.140625" style="63" customWidth="1"/>
    <col min="10769" max="10769" width="1.42578125" style="63" customWidth="1"/>
    <col min="10770" max="10772" width="5.140625" style="63" customWidth="1"/>
    <col min="10773" max="10773" width="1.42578125" style="63" customWidth="1"/>
    <col min="10774" max="10776" width="5.140625" style="63" customWidth="1"/>
    <col min="10777" max="10777" width="1.42578125" style="63" customWidth="1"/>
    <col min="10778" max="10780" width="5.140625" style="63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7.28515625" style="63" bestFit="1" customWidth="1"/>
    <col min="11011" max="11012" width="6.140625" style="63" customWidth="1"/>
    <col min="11013" max="11013" width="1.42578125" style="63" customWidth="1"/>
    <col min="11014" max="11016" width="5.140625" style="63" customWidth="1"/>
    <col min="11017" max="11017" width="1.42578125" style="63" customWidth="1"/>
    <col min="11018" max="11020" width="5.140625" style="63" customWidth="1"/>
    <col min="11021" max="11021" width="1.42578125" style="63" customWidth="1"/>
    <col min="11022" max="11024" width="5.140625" style="63" customWidth="1"/>
    <col min="11025" max="11025" width="1.42578125" style="63" customWidth="1"/>
    <col min="11026" max="11028" width="5.140625" style="63" customWidth="1"/>
    <col min="11029" max="11029" width="1.42578125" style="63" customWidth="1"/>
    <col min="11030" max="11032" width="5.140625" style="63" customWidth="1"/>
    <col min="11033" max="11033" width="1.42578125" style="63" customWidth="1"/>
    <col min="11034" max="11036" width="5.140625" style="63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7.28515625" style="63" bestFit="1" customWidth="1"/>
    <col min="11267" max="11268" width="6.140625" style="63" customWidth="1"/>
    <col min="11269" max="11269" width="1.42578125" style="63" customWidth="1"/>
    <col min="11270" max="11272" width="5.140625" style="63" customWidth="1"/>
    <col min="11273" max="11273" width="1.42578125" style="63" customWidth="1"/>
    <col min="11274" max="11276" width="5.140625" style="63" customWidth="1"/>
    <col min="11277" max="11277" width="1.42578125" style="63" customWidth="1"/>
    <col min="11278" max="11280" width="5.140625" style="63" customWidth="1"/>
    <col min="11281" max="11281" width="1.42578125" style="63" customWidth="1"/>
    <col min="11282" max="11284" width="5.140625" style="63" customWidth="1"/>
    <col min="11285" max="11285" width="1.42578125" style="63" customWidth="1"/>
    <col min="11286" max="11288" width="5.140625" style="63" customWidth="1"/>
    <col min="11289" max="11289" width="1.42578125" style="63" customWidth="1"/>
    <col min="11290" max="11292" width="5.140625" style="63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7.28515625" style="63" bestFit="1" customWidth="1"/>
    <col min="11523" max="11524" width="6.140625" style="63" customWidth="1"/>
    <col min="11525" max="11525" width="1.42578125" style="63" customWidth="1"/>
    <col min="11526" max="11528" width="5.140625" style="63" customWidth="1"/>
    <col min="11529" max="11529" width="1.42578125" style="63" customWidth="1"/>
    <col min="11530" max="11532" width="5.140625" style="63" customWidth="1"/>
    <col min="11533" max="11533" width="1.42578125" style="63" customWidth="1"/>
    <col min="11534" max="11536" width="5.140625" style="63" customWidth="1"/>
    <col min="11537" max="11537" width="1.42578125" style="63" customWidth="1"/>
    <col min="11538" max="11540" width="5.140625" style="63" customWidth="1"/>
    <col min="11541" max="11541" width="1.42578125" style="63" customWidth="1"/>
    <col min="11542" max="11544" width="5.140625" style="63" customWidth="1"/>
    <col min="11545" max="11545" width="1.42578125" style="63" customWidth="1"/>
    <col min="11546" max="11548" width="5.140625" style="63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7.28515625" style="63" bestFit="1" customWidth="1"/>
    <col min="11779" max="11780" width="6.140625" style="63" customWidth="1"/>
    <col min="11781" max="11781" width="1.42578125" style="63" customWidth="1"/>
    <col min="11782" max="11784" width="5.140625" style="63" customWidth="1"/>
    <col min="11785" max="11785" width="1.42578125" style="63" customWidth="1"/>
    <col min="11786" max="11788" width="5.140625" style="63" customWidth="1"/>
    <col min="11789" max="11789" width="1.42578125" style="63" customWidth="1"/>
    <col min="11790" max="11792" width="5.140625" style="63" customWidth="1"/>
    <col min="11793" max="11793" width="1.42578125" style="63" customWidth="1"/>
    <col min="11794" max="11796" width="5.140625" style="63" customWidth="1"/>
    <col min="11797" max="11797" width="1.42578125" style="63" customWidth="1"/>
    <col min="11798" max="11800" width="5.140625" style="63" customWidth="1"/>
    <col min="11801" max="11801" width="1.42578125" style="63" customWidth="1"/>
    <col min="11802" max="11804" width="5.140625" style="63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7.28515625" style="63" bestFit="1" customWidth="1"/>
    <col min="12035" max="12036" width="6.140625" style="63" customWidth="1"/>
    <col min="12037" max="12037" width="1.42578125" style="63" customWidth="1"/>
    <col min="12038" max="12040" width="5.140625" style="63" customWidth="1"/>
    <col min="12041" max="12041" width="1.42578125" style="63" customWidth="1"/>
    <col min="12042" max="12044" width="5.140625" style="63" customWidth="1"/>
    <col min="12045" max="12045" width="1.42578125" style="63" customWidth="1"/>
    <col min="12046" max="12048" width="5.140625" style="63" customWidth="1"/>
    <col min="12049" max="12049" width="1.42578125" style="63" customWidth="1"/>
    <col min="12050" max="12052" width="5.140625" style="63" customWidth="1"/>
    <col min="12053" max="12053" width="1.42578125" style="63" customWidth="1"/>
    <col min="12054" max="12056" width="5.140625" style="63" customWidth="1"/>
    <col min="12057" max="12057" width="1.42578125" style="63" customWidth="1"/>
    <col min="12058" max="12060" width="5.140625" style="63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7.28515625" style="63" bestFit="1" customWidth="1"/>
    <col min="12291" max="12292" width="6.140625" style="63" customWidth="1"/>
    <col min="12293" max="12293" width="1.42578125" style="63" customWidth="1"/>
    <col min="12294" max="12296" width="5.140625" style="63" customWidth="1"/>
    <col min="12297" max="12297" width="1.42578125" style="63" customWidth="1"/>
    <col min="12298" max="12300" width="5.140625" style="63" customWidth="1"/>
    <col min="12301" max="12301" width="1.42578125" style="63" customWidth="1"/>
    <col min="12302" max="12304" width="5.140625" style="63" customWidth="1"/>
    <col min="12305" max="12305" width="1.42578125" style="63" customWidth="1"/>
    <col min="12306" max="12308" width="5.140625" style="63" customWidth="1"/>
    <col min="12309" max="12309" width="1.42578125" style="63" customWidth="1"/>
    <col min="12310" max="12312" width="5.140625" style="63" customWidth="1"/>
    <col min="12313" max="12313" width="1.42578125" style="63" customWidth="1"/>
    <col min="12314" max="12316" width="5.140625" style="63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7.28515625" style="63" bestFit="1" customWidth="1"/>
    <col min="12547" max="12548" width="6.140625" style="63" customWidth="1"/>
    <col min="12549" max="12549" width="1.42578125" style="63" customWidth="1"/>
    <col min="12550" max="12552" width="5.140625" style="63" customWidth="1"/>
    <col min="12553" max="12553" width="1.42578125" style="63" customWidth="1"/>
    <col min="12554" max="12556" width="5.140625" style="63" customWidth="1"/>
    <col min="12557" max="12557" width="1.42578125" style="63" customWidth="1"/>
    <col min="12558" max="12560" width="5.140625" style="63" customWidth="1"/>
    <col min="12561" max="12561" width="1.42578125" style="63" customWidth="1"/>
    <col min="12562" max="12564" width="5.140625" style="63" customWidth="1"/>
    <col min="12565" max="12565" width="1.42578125" style="63" customWidth="1"/>
    <col min="12566" max="12568" width="5.140625" style="63" customWidth="1"/>
    <col min="12569" max="12569" width="1.42578125" style="63" customWidth="1"/>
    <col min="12570" max="12572" width="5.140625" style="63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7.28515625" style="63" bestFit="1" customWidth="1"/>
    <col min="12803" max="12804" width="6.140625" style="63" customWidth="1"/>
    <col min="12805" max="12805" width="1.42578125" style="63" customWidth="1"/>
    <col min="12806" max="12808" width="5.140625" style="63" customWidth="1"/>
    <col min="12809" max="12809" width="1.42578125" style="63" customWidth="1"/>
    <col min="12810" max="12812" width="5.140625" style="63" customWidth="1"/>
    <col min="12813" max="12813" width="1.42578125" style="63" customWidth="1"/>
    <col min="12814" max="12816" width="5.140625" style="63" customWidth="1"/>
    <col min="12817" max="12817" width="1.42578125" style="63" customWidth="1"/>
    <col min="12818" max="12820" width="5.140625" style="63" customWidth="1"/>
    <col min="12821" max="12821" width="1.42578125" style="63" customWidth="1"/>
    <col min="12822" max="12824" width="5.140625" style="63" customWidth="1"/>
    <col min="12825" max="12825" width="1.42578125" style="63" customWidth="1"/>
    <col min="12826" max="12828" width="5.140625" style="63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7.28515625" style="63" bestFit="1" customWidth="1"/>
    <col min="13059" max="13060" width="6.140625" style="63" customWidth="1"/>
    <col min="13061" max="13061" width="1.42578125" style="63" customWidth="1"/>
    <col min="13062" max="13064" width="5.140625" style="63" customWidth="1"/>
    <col min="13065" max="13065" width="1.42578125" style="63" customWidth="1"/>
    <col min="13066" max="13068" width="5.140625" style="63" customWidth="1"/>
    <col min="13069" max="13069" width="1.42578125" style="63" customWidth="1"/>
    <col min="13070" max="13072" width="5.140625" style="63" customWidth="1"/>
    <col min="13073" max="13073" width="1.42578125" style="63" customWidth="1"/>
    <col min="13074" max="13076" width="5.140625" style="63" customWidth="1"/>
    <col min="13077" max="13077" width="1.42578125" style="63" customWidth="1"/>
    <col min="13078" max="13080" width="5.140625" style="63" customWidth="1"/>
    <col min="13081" max="13081" width="1.42578125" style="63" customWidth="1"/>
    <col min="13082" max="13084" width="5.140625" style="63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7.28515625" style="63" bestFit="1" customWidth="1"/>
    <col min="13315" max="13316" width="6.140625" style="63" customWidth="1"/>
    <col min="13317" max="13317" width="1.42578125" style="63" customWidth="1"/>
    <col min="13318" max="13320" width="5.140625" style="63" customWidth="1"/>
    <col min="13321" max="13321" width="1.42578125" style="63" customWidth="1"/>
    <col min="13322" max="13324" width="5.140625" style="63" customWidth="1"/>
    <col min="13325" max="13325" width="1.42578125" style="63" customWidth="1"/>
    <col min="13326" max="13328" width="5.140625" style="63" customWidth="1"/>
    <col min="13329" max="13329" width="1.42578125" style="63" customWidth="1"/>
    <col min="13330" max="13332" width="5.140625" style="63" customWidth="1"/>
    <col min="13333" max="13333" width="1.42578125" style="63" customWidth="1"/>
    <col min="13334" max="13336" width="5.140625" style="63" customWidth="1"/>
    <col min="13337" max="13337" width="1.42578125" style="63" customWidth="1"/>
    <col min="13338" max="13340" width="5.140625" style="63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7.28515625" style="63" bestFit="1" customWidth="1"/>
    <col min="13571" max="13572" width="6.140625" style="63" customWidth="1"/>
    <col min="13573" max="13573" width="1.42578125" style="63" customWidth="1"/>
    <col min="13574" max="13576" width="5.140625" style="63" customWidth="1"/>
    <col min="13577" max="13577" width="1.42578125" style="63" customWidth="1"/>
    <col min="13578" max="13580" width="5.140625" style="63" customWidth="1"/>
    <col min="13581" max="13581" width="1.42578125" style="63" customWidth="1"/>
    <col min="13582" max="13584" width="5.140625" style="63" customWidth="1"/>
    <col min="13585" max="13585" width="1.42578125" style="63" customWidth="1"/>
    <col min="13586" max="13588" width="5.140625" style="63" customWidth="1"/>
    <col min="13589" max="13589" width="1.42578125" style="63" customWidth="1"/>
    <col min="13590" max="13592" width="5.140625" style="63" customWidth="1"/>
    <col min="13593" max="13593" width="1.42578125" style="63" customWidth="1"/>
    <col min="13594" max="13596" width="5.140625" style="63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7.28515625" style="63" bestFit="1" customWidth="1"/>
    <col min="13827" max="13828" width="6.140625" style="63" customWidth="1"/>
    <col min="13829" max="13829" width="1.42578125" style="63" customWidth="1"/>
    <col min="13830" max="13832" width="5.140625" style="63" customWidth="1"/>
    <col min="13833" max="13833" width="1.42578125" style="63" customWidth="1"/>
    <col min="13834" max="13836" width="5.140625" style="63" customWidth="1"/>
    <col min="13837" max="13837" width="1.42578125" style="63" customWidth="1"/>
    <col min="13838" max="13840" width="5.140625" style="63" customWidth="1"/>
    <col min="13841" max="13841" width="1.42578125" style="63" customWidth="1"/>
    <col min="13842" max="13844" width="5.140625" style="63" customWidth="1"/>
    <col min="13845" max="13845" width="1.42578125" style="63" customWidth="1"/>
    <col min="13846" max="13848" width="5.140625" style="63" customWidth="1"/>
    <col min="13849" max="13849" width="1.42578125" style="63" customWidth="1"/>
    <col min="13850" max="13852" width="5.140625" style="63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7.28515625" style="63" bestFit="1" customWidth="1"/>
    <col min="14083" max="14084" width="6.140625" style="63" customWidth="1"/>
    <col min="14085" max="14085" width="1.42578125" style="63" customWidth="1"/>
    <col min="14086" max="14088" width="5.140625" style="63" customWidth="1"/>
    <col min="14089" max="14089" width="1.42578125" style="63" customWidth="1"/>
    <col min="14090" max="14092" width="5.140625" style="63" customWidth="1"/>
    <col min="14093" max="14093" width="1.42578125" style="63" customWidth="1"/>
    <col min="14094" max="14096" width="5.140625" style="63" customWidth="1"/>
    <col min="14097" max="14097" width="1.42578125" style="63" customWidth="1"/>
    <col min="14098" max="14100" width="5.140625" style="63" customWidth="1"/>
    <col min="14101" max="14101" width="1.42578125" style="63" customWidth="1"/>
    <col min="14102" max="14104" width="5.140625" style="63" customWidth="1"/>
    <col min="14105" max="14105" width="1.42578125" style="63" customWidth="1"/>
    <col min="14106" max="14108" width="5.140625" style="63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7.28515625" style="63" bestFit="1" customWidth="1"/>
    <col min="14339" max="14340" width="6.140625" style="63" customWidth="1"/>
    <col min="14341" max="14341" width="1.42578125" style="63" customWidth="1"/>
    <col min="14342" max="14344" width="5.140625" style="63" customWidth="1"/>
    <col min="14345" max="14345" width="1.42578125" style="63" customWidth="1"/>
    <col min="14346" max="14348" width="5.140625" style="63" customWidth="1"/>
    <col min="14349" max="14349" width="1.42578125" style="63" customWidth="1"/>
    <col min="14350" max="14352" width="5.140625" style="63" customWidth="1"/>
    <col min="14353" max="14353" width="1.42578125" style="63" customWidth="1"/>
    <col min="14354" max="14356" width="5.140625" style="63" customWidth="1"/>
    <col min="14357" max="14357" width="1.42578125" style="63" customWidth="1"/>
    <col min="14358" max="14360" width="5.140625" style="63" customWidth="1"/>
    <col min="14361" max="14361" width="1.42578125" style="63" customWidth="1"/>
    <col min="14362" max="14364" width="5.140625" style="63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7.28515625" style="63" bestFit="1" customWidth="1"/>
    <col min="14595" max="14596" width="6.140625" style="63" customWidth="1"/>
    <col min="14597" max="14597" width="1.42578125" style="63" customWidth="1"/>
    <col min="14598" max="14600" width="5.140625" style="63" customWidth="1"/>
    <col min="14601" max="14601" width="1.42578125" style="63" customWidth="1"/>
    <col min="14602" max="14604" width="5.140625" style="63" customWidth="1"/>
    <col min="14605" max="14605" width="1.42578125" style="63" customWidth="1"/>
    <col min="14606" max="14608" width="5.140625" style="63" customWidth="1"/>
    <col min="14609" max="14609" width="1.42578125" style="63" customWidth="1"/>
    <col min="14610" max="14612" width="5.140625" style="63" customWidth="1"/>
    <col min="14613" max="14613" width="1.42578125" style="63" customWidth="1"/>
    <col min="14614" max="14616" width="5.140625" style="63" customWidth="1"/>
    <col min="14617" max="14617" width="1.42578125" style="63" customWidth="1"/>
    <col min="14618" max="14620" width="5.140625" style="63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7.28515625" style="63" bestFit="1" customWidth="1"/>
    <col min="14851" max="14852" width="6.140625" style="63" customWidth="1"/>
    <col min="14853" max="14853" width="1.42578125" style="63" customWidth="1"/>
    <col min="14854" max="14856" width="5.140625" style="63" customWidth="1"/>
    <col min="14857" max="14857" width="1.42578125" style="63" customWidth="1"/>
    <col min="14858" max="14860" width="5.140625" style="63" customWidth="1"/>
    <col min="14861" max="14861" width="1.42578125" style="63" customWidth="1"/>
    <col min="14862" max="14864" width="5.140625" style="63" customWidth="1"/>
    <col min="14865" max="14865" width="1.42578125" style="63" customWidth="1"/>
    <col min="14866" max="14868" width="5.140625" style="63" customWidth="1"/>
    <col min="14869" max="14869" width="1.42578125" style="63" customWidth="1"/>
    <col min="14870" max="14872" width="5.140625" style="63" customWidth="1"/>
    <col min="14873" max="14873" width="1.42578125" style="63" customWidth="1"/>
    <col min="14874" max="14876" width="5.140625" style="63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7.28515625" style="63" bestFit="1" customWidth="1"/>
    <col min="15107" max="15108" width="6.140625" style="63" customWidth="1"/>
    <col min="15109" max="15109" width="1.42578125" style="63" customWidth="1"/>
    <col min="15110" max="15112" width="5.140625" style="63" customWidth="1"/>
    <col min="15113" max="15113" width="1.42578125" style="63" customWidth="1"/>
    <col min="15114" max="15116" width="5.140625" style="63" customWidth="1"/>
    <col min="15117" max="15117" width="1.42578125" style="63" customWidth="1"/>
    <col min="15118" max="15120" width="5.140625" style="63" customWidth="1"/>
    <col min="15121" max="15121" width="1.42578125" style="63" customWidth="1"/>
    <col min="15122" max="15124" width="5.140625" style="63" customWidth="1"/>
    <col min="15125" max="15125" width="1.42578125" style="63" customWidth="1"/>
    <col min="15126" max="15128" width="5.140625" style="63" customWidth="1"/>
    <col min="15129" max="15129" width="1.42578125" style="63" customWidth="1"/>
    <col min="15130" max="15132" width="5.140625" style="63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7.28515625" style="63" bestFit="1" customWidth="1"/>
    <col min="15363" max="15364" width="6.140625" style="63" customWidth="1"/>
    <col min="15365" max="15365" width="1.42578125" style="63" customWidth="1"/>
    <col min="15366" max="15368" width="5.140625" style="63" customWidth="1"/>
    <col min="15369" max="15369" width="1.42578125" style="63" customWidth="1"/>
    <col min="15370" max="15372" width="5.140625" style="63" customWidth="1"/>
    <col min="15373" max="15373" width="1.42578125" style="63" customWidth="1"/>
    <col min="15374" max="15376" width="5.140625" style="63" customWidth="1"/>
    <col min="15377" max="15377" width="1.42578125" style="63" customWidth="1"/>
    <col min="15378" max="15380" width="5.140625" style="63" customWidth="1"/>
    <col min="15381" max="15381" width="1.42578125" style="63" customWidth="1"/>
    <col min="15382" max="15384" width="5.140625" style="63" customWidth="1"/>
    <col min="15385" max="15385" width="1.42578125" style="63" customWidth="1"/>
    <col min="15386" max="15388" width="5.140625" style="63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7.28515625" style="63" bestFit="1" customWidth="1"/>
    <col min="15619" max="15620" width="6.140625" style="63" customWidth="1"/>
    <col min="15621" max="15621" width="1.42578125" style="63" customWidth="1"/>
    <col min="15622" max="15624" width="5.140625" style="63" customWidth="1"/>
    <col min="15625" max="15625" width="1.42578125" style="63" customWidth="1"/>
    <col min="15626" max="15628" width="5.140625" style="63" customWidth="1"/>
    <col min="15629" max="15629" width="1.42578125" style="63" customWidth="1"/>
    <col min="15630" max="15632" width="5.140625" style="63" customWidth="1"/>
    <col min="15633" max="15633" width="1.42578125" style="63" customWidth="1"/>
    <col min="15634" max="15636" width="5.140625" style="63" customWidth="1"/>
    <col min="15637" max="15637" width="1.42578125" style="63" customWidth="1"/>
    <col min="15638" max="15640" width="5.140625" style="63" customWidth="1"/>
    <col min="15641" max="15641" width="1.42578125" style="63" customWidth="1"/>
    <col min="15642" max="15644" width="5.140625" style="63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7.28515625" style="63" bestFit="1" customWidth="1"/>
    <col min="15875" max="15876" width="6.140625" style="63" customWidth="1"/>
    <col min="15877" max="15877" width="1.42578125" style="63" customWidth="1"/>
    <col min="15878" max="15880" width="5.140625" style="63" customWidth="1"/>
    <col min="15881" max="15881" width="1.42578125" style="63" customWidth="1"/>
    <col min="15882" max="15884" width="5.140625" style="63" customWidth="1"/>
    <col min="15885" max="15885" width="1.42578125" style="63" customWidth="1"/>
    <col min="15886" max="15888" width="5.140625" style="63" customWidth="1"/>
    <col min="15889" max="15889" width="1.42578125" style="63" customWidth="1"/>
    <col min="15890" max="15892" width="5.140625" style="63" customWidth="1"/>
    <col min="15893" max="15893" width="1.42578125" style="63" customWidth="1"/>
    <col min="15894" max="15896" width="5.140625" style="63" customWidth="1"/>
    <col min="15897" max="15897" width="1.42578125" style="63" customWidth="1"/>
    <col min="15898" max="15900" width="5.140625" style="63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7.28515625" style="63" bestFit="1" customWidth="1"/>
    <col min="16131" max="16132" width="6.140625" style="63" customWidth="1"/>
    <col min="16133" max="16133" width="1.42578125" style="63" customWidth="1"/>
    <col min="16134" max="16136" width="5.140625" style="63" customWidth="1"/>
    <col min="16137" max="16137" width="1.42578125" style="63" customWidth="1"/>
    <col min="16138" max="16140" width="5.140625" style="63" customWidth="1"/>
    <col min="16141" max="16141" width="1.42578125" style="63" customWidth="1"/>
    <col min="16142" max="16144" width="5.140625" style="63" customWidth="1"/>
    <col min="16145" max="16145" width="1.42578125" style="63" customWidth="1"/>
    <col min="16146" max="16148" width="5.140625" style="63" customWidth="1"/>
    <col min="16149" max="16149" width="1.42578125" style="63" customWidth="1"/>
    <col min="16150" max="16152" width="5.140625" style="63" customWidth="1"/>
    <col min="16153" max="16153" width="1.42578125" style="63" customWidth="1"/>
    <col min="16154" max="16156" width="5.140625" style="63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313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63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126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23</v>
      </c>
      <c r="G8" s="53"/>
      <c r="H8" s="53"/>
      <c r="I8" s="54"/>
      <c r="J8" s="53" t="s">
        <v>24</v>
      </c>
      <c r="K8" s="53"/>
      <c r="L8" s="53"/>
      <c r="M8" s="54"/>
      <c r="N8" s="53" t="s">
        <v>25</v>
      </c>
      <c r="O8" s="53"/>
      <c r="P8" s="53"/>
      <c r="Q8" s="54"/>
      <c r="R8" s="53" t="s">
        <v>27</v>
      </c>
      <c r="S8" s="53"/>
      <c r="T8" s="53"/>
      <c r="U8" s="54"/>
      <c r="V8" s="53" t="s">
        <v>28</v>
      </c>
      <c r="W8" s="53"/>
      <c r="X8" s="53"/>
      <c r="Y8" s="54"/>
      <c r="Z8" s="53" t="s">
        <v>29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ht="12.75" customHeight="1" x14ac:dyDescent="0.25">
      <c r="A11" s="88"/>
      <c r="B11" s="89"/>
      <c r="C11" s="89"/>
      <c r="D11" s="89"/>
      <c r="E11" s="90"/>
      <c r="F11" s="89"/>
      <c r="G11" s="89"/>
      <c r="H11" s="89"/>
      <c r="I11" s="90"/>
      <c r="J11" s="89"/>
      <c r="K11" s="89"/>
      <c r="L11" s="89"/>
      <c r="M11" s="90"/>
      <c r="N11" s="89"/>
      <c r="O11" s="89"/>
      <c r="P11" s="89"/>
      <c r="Q11" s="90"/>
      <c r="R11" s="89"/>
      <c r="S11" s="89"/>
      <c r="T11" s="89"/>
      <c r="U11" s="90"/>
      <c r="V11" s="89"/>
      <c r="W11" s="89"/>
      <c r="X11" s="89"/>
      <c r="Y11" s="90"/>
      <c r="Z11" s="89"/>
      <c r="AA11" s="89"/>
      <c r="AB11" s="89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</row>
    <row r="12" spans="1:62" s="94" customFormat="1" ht="13.5" x14ac:dyDescent="0.25">
      <c r="A12" s="92" t="s">
        <v>82</v>
      </c>
      <c r="B12" s="93">
        <f>SUM(B14:B25)</f>
        <v>5170</v>
      </c>
      <c r="C12" s="93">
        <f>SUM(C14:C25)</f>
        <v>2440</v>
      </c>
      <c r="D12" s="93">
        <f>SUM(D14:D25)</f>
        <v>2730</v>
      </c>
      <c r="E12" s="93"/>
      <c r="F12" s="93">
        <f>SUM(F14:F25)</f>
        <v>840</v>
      </c>
      <c r="G12" s="93">
        <f>SUM(G14:G25)</f>
        <v>404</v>
      </c>
      <c r="H12" s="93">
        <f>SUM(H14:H25)</f>
        <v>436</v>
      </c>
      <c r="I12" s="93"/>
      <c r="J12" s="93">
        <f>SUM(J14:J25)</f>
        <v>924</v>
      </c>
      <c r="K12" s="93">
        <f>SUM(K14:K25)</f>
        <v>440</v>
      </c>
      <c r="L12" s="93">
        <f>SUM(L14:L25)</f>
        <v>484</v>
      </c>
      <c r="M12" s="93"/>
      <c r="N12" s="93">
        <f>SUM(N14:N25)</f>
        <v>820</v>
      </c>
      <c r="O12" s="93">
        <f>SUM(O14:O25)</f>
        <v>369</v>
      </c>
      <c r="P12" s="93">
        <f>SUM(P14:P25)</f>
        <v>451</v>
      </c>
      <c r="Q12" s="93"/>
      <c r="R12" s="93">
        <f>SUM(R14:R25)</f>
        <v>839</v>
      </c>
      <c r="S12" s="93">
        <f>SUM(S14:S25)</f>
        <v>399</v>
      </c>
      <c r="T12" s="93">
        <f>SUM(T14:T25)</f>
        <v>440</v>
      </c>
      <c r="U12" s="93"/>
      <c r="V12" s="93">
        <f>SUM(V14:V25)</f>
        <v>884</v>
      </c>
      <c r="W12" s="93">
        <f>SUM(W14:W25)</f>
        <v>417</v>
      </c>
      <c r="X12" s="93">
        <f>SUM(X14:X25)</f>
        <v>467</v>
      </c>
      <c r="Y12" s="93"/>
      <c r="Z12" s="93">
        <f>SUM(Z14:Z25)</f>
        <v>863</v>
      </c>
      <c r="AA12" s="93">
        <f>SUM(AA14:AA25)</f>
        <v>411</v>
      </c>
      <c r="AB12" s="93">
        <f>SUM(AB14:AB25)</f>
        <v>452</v>
      </c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6"/>
      <c r="BG12" s="96"/>
      <c r="BH12" s="96"/>
      <c r="BI12" s="96"/>
      <c r="BJ12" s="96"/>
    </row>
    <row r="13" spans="1:62" x14ac:dyDescent="0.25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83</v>
      </c>
      <c r="B14" s="73">
        <v>886</v>
      </c>
      <c r="C14" s="73">
        <v>423</v>
      </c>
      <c r="D14" s="73">
        <v>463</v>
      </c>
      <c r="E14" s="73"/>
      <c r="F14" s="73">
        <v>153</v>
      </c>
      <c r="G14" s="73">
        <v>75</v>
      </c>
      <c r="H14" s="73">
        <v>78</v>
      </c>
      <c r="I14" s="73"/>
      <c r="J14" s="73">
        <v>158</v>
      </c>
      <c r="K14" s="73">
        <v>71</v>
      </c>
      <c r="L14" s="73">
        <v>87</v>
      </c>
      <c r="M14" s="73"/>
      <c r="N14" s="73">
        <v>138</v>
      </c>
      <c r="O14" s="73">
        <v>60</v>
      </c>
      <c r="P14" s="73">
        <v>78</v>
      </c>
      <c r="Q14" s="73"/>
      <c r="R14" s="73">
        <v>148</v>
      </c>
      <c r="S14" s="73">
        <v>77</v>
      </c>
      <c r="T14" s="73">
        <v>71</v>
      </c>
      <c r="U14" s="73"/>
      <c r="V14" s="73">
        <v>144</v>
      </c>
      <c r="W14" s="73">
        <v>71</v>
      </c>
      <c r="X14" s="73">
        <v>73</v>
      </c>
      <c r="Y14" s="73"/>
      <c r="Z14" s="73">
        <v>145</v>
      </c>
      <c r="AA14" s="73">
        <v>69</v>
      </c>
      <c r="AB14" s="73">
        <v>76</v>
      </c>
      <c r="AC14" s="98"/>
      <c r="AD14" s="109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84</v>
      </c>
      <c r="B15" s="73">
        <v>1058</v>
      </c>
      <c r="C15" s="73">
        <v>493</v>
      </c>
      <c r="D15" s="73">
        <v>565</v>
      </c>
      <c r="E15" s="73"/>
      <c r="F15" s="73">
        <v>169</v>
      </c>
      <c r="G15" s="73">
        <v>76</v>
      </c>
      <c r="H15" s="73">
        <v>93</v>
      </c>
      <c r="I15" s="73"/>
      <c r="J15" s="73">
        <v>198</v>
      </c>
      <c r="K15" s="73">
        <v>95</v>
      </c>
      <c r="L15" s="73">
        <v>103</v>
      </c>
      <c r="M15" s="73"/>
      <c r="N15" s="73">
        <v>165</v>
      </c>
      <c r="O15" s="73">
        <v>73</v>
      </c>
      <c r="P15" s="73">
        <v>92</v>
      </c>
      <c r="Q15" s="73"/>
      <c r="R15" s="73">
        <v>156</v>
      </c>
      <c r="S15" s="73">
        <v>68</v>
      </c>
      <c r="T15" s="73">
        <v>88</v>
      </c>
      <c r="U15" s="73"/>
      <c r="V15" s="73">
        <v>173</v>
      </c>
      <c r="W15" s="73">
        <v>80</v>
      </c>
      <c r="X15" s="73">
        <v>93</v>
      </c>
      <c r="Y15" s="73"/>
      <c r="Z15" s="73">
        <v>197</v>
      </c>
      <c r="AA15" s="73">
        <v>101</v>
      </c>
      <c r="AB15" s="73">
        <v>96</v>
      </c>
      <c r="AC15" s="98"/>
      <c r="AD15" s="109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85</v>
      </c>
      <c r="B16" s="73">
        <v>559</v>
      </c>
      <c r="C16" s="73">
        <v>232</v>
      </c>
      <c r="D16" s="73">
        <v>327</v>
      </c>
      <c r="E16" s="73"/>
      <c r="F16" s="73">
        <v>82</v>
      </c>
      <c r="G16" s="73">
        <v>31</v>
      </c>
      <c r="H16" s="73">
        <v>51</v>
      </c>
      <c r="I16" s="73"/>
      <c r="J16" s="73">
        <v>105</v>
      </c>
      <c r="K16" s="73">
        <v>43</v>
      </c>
      <c r="L16" s="73">
        <v>62</v>
      </c>
      <c r="M16" s="73"/>
      <c r="N16" s="73">
        <v>95</v>
      </c>
      <c r="O16" s="73">
        <v>40</v>
      </c>
      <c r="P16" s="73">
        <v>55</v>
      </c>
      <c r="Q16" s="73"/>
      <c r="R16" s="73">
        <v>76</v>
      </c>
      <c r="S16" s="73">
        <v>33</v>
      </c>
      <c r="T16" s="73">
        <v>43</v>
      </c>
      <c r="U16" s="73"/>
      <c r="V16" s="73">
        <v>105</v>
      </c>
      <c r="W16" s="73">
        <v>49</v>
      </c>
      <c r="X16" s="73">
        <v>56</v>
      </c>
      <c r="Y16" s="73"/>
      <c r="Z16" s="73">
        <v>96</v>
      </c>
      <c r="AA16" s="73">
        <v>36</v>
      </c>
      <c r="AB16" s="73">
        <v>60</v>
      </c>
      <c r="AC16" s="98"/>
      <c r="AD16" s="109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88</v>
      </c>
      <c r="B17" s="73">
        <v>293</v>
      </c>
      <c r="C17" s="73">
        <v>128</v>
      </c>
      <c r="D17" s="73">
        <v>165</v>
      </c>
      <c r="E17" s="73"/>
      <c r="F17" s="73">
        <v>47</v>
      </c>
      <c r="G17" s="73">
        <v>21</v>
      </c>
      <c r="H17" s="73">
        <v>26</v>
      </c>
      <c r="I17" s="73"/>
      <c r="J17" s="73">
        <v>43</v>
      </c>
      <c r="K17" s="73">
        <v>17</v>
      </c>
      <c r="L17" s="73">
        <v>26</v>
      </c>
      <c r="M17" s="73"/>
      <c r="N17" s="73">
        <v>46</v>
      </c>
      <c r="O17" s="73">
        <v>20</v>
      </c>
      <c r="P17" s="73">
        <v>26</v>
      </c>
      <c r="Q17" s="73"/>
      <c r="R17" s="73">
        <v>53</v>
      </c>
      <c r="S17" s="73">
        <v>19</v>
      </c>
      <c r="T17" s="73">
        <v>34</v>
      </c>
      <c r="U17" s="73"/>
      <c r="V17" s="73">
        <v>49</v>
      </c>
      <c r="W17" s="73">
        <v>27</v>
      </c>
      <c r="X17" s="73">
        <v>22</v>
      </c>
      <c r="Y17" s="73"/>
      <c r="Z17" s="73">
        <v>55</v>
      </c>
      <c r="AA17" s="73">
        <v>24</v>
      </c>
      <c r="AB17" s="73">
        <v>31</v>
      </c>
      <c r="AC17" s="98"/>
      <c r="AD17" s="109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90</v>
      </c>
      <c r="B18" s="73">
        <v>520</v>
      </c>
      <c r="C18" s="73">
        <v>245</v>
      </c>
      <c r="D18" s="73">
        <v>275</v>
      </c>
      <c r="E18" s="73"/>
      <c r="F18" s="73">
        <v>75</v>
      </c>
      <c r="G18" s="73">
        <v>44</v>
      </c>
      <c r="H18" s="73">
        <v>31</v>
      </c>
      <c r="I18" s="73"/>
      <c r="J18" s="73">
        <v>107</v>
      </c>
      <c r="K18" s="73">
        <v>54</v>
      </c>
      <c r="L18" s="73">
        <v>53</v>
      </c>
      <c r="M18" s="73"/>
      <c r="N18" s="73">
        <v>82</v>
      </c>
      <c r="O18" s="73">
        <v>32</v>
      </c>
      <c r="P18" s="73">
        <v>50</v>
      </c>
      <c r="Q18" s="73"/>
      <c r="R18" s="73">
        <v>92</v>
      </c>
      <c r="S18" s="73">
        <v>52</v>
      </c>
      <c r="T18" s="73">
        <v>40</v>
      </c>
      <c r="U18" s="73"/>
      <c r="V18" s="73">
        <v>84</v>
      </c>
      <c r="W18" s="73">
        <v>34</v>
      </c>
      <c r="X18" s="73">
        <v>50</v>
      </c>
      <c r="Y18" s="73"/>
      <c r="Z18" s="73">
        <v>80</v>
      </c>
      <c r="AA18" s="73">
        <v>29</v>
      </c>
      <c r="AB18" s="73">
        <v>51</v>
      </c>
      <c r="AC18" s="98"/>
      <c r="AD18" s="109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91</v>
      </c>
      <c r="B19" s="73">
        <v>311</v>
      </c>
      <c r="C19" s="73">
        <v>143</v>
      </c>
      <c r="D19" s="73">
        <v>168</v>
      </c>
      <c r="E19" s="73"/>
      <c r="F19" s="73">
        <v>47</v>
      </c>
      <c r="G19" s="73">
        <v>22</v>
      </c>
      <c r="H19" s="73">
        <v>25</v>
      </c>
      <c r="I19" s="73"/>
      <c r="J19" s="73">
        <v>48</v>
      </c>
      <c r="K19" s="73">
        <v>22</v>
      </c>
      <c r="L19" s="73">
        <v>26</v>
      </c>
      <c r="M19" s="73"/>
      <c r="N19" s="73">
        <v>50</v>
      </c>
      <c r="O19" s="73">
        <v>21</v>
      </c>
      <c r="P19" s="73">
        <v>29</v>
      </c>
      <c r="Q19" s="73"/>
      <c r="R19" s="73">
        <v>48</v>
      </c>
      <c r="S19" s="73">
        <v>19</v>
      </c>
      <c r="T19" s="73">
        <v>29</v>
      </c>
      <c r="U19" s="73"/>
      <c r="V19" s="73">
        <v>68</v>
      </c>
      <c r="W19" s="73">
        <v>32</v>
      </c>
      <c r="X19" s="73">
        <v>36</v>
      </c>
      <c r="Y19" s="73"/>
      <c r="Z19" s="73">
        <v>50</v>
      </c>
      <c r="AA19" s="73">
        <v>27</v>
      </c>
      <c r="AB19" s="73">
        <v>23</v>
      </c>
      <c r="AC19" s="98"/>
      <c r="AD19" s="109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92</v>
      </c>
      <c r="B20" s="73">
        <v>252</v>
      </c>
      <c r="C20" s="73">
        <v>115</v>
      </c>
      <c r="D20" s="73">
        <v>137</v>
      </c>
      <c r="E20" s="73"/>
      <c r="F20" s="73">
        <v>43</v>
      </c>
      <c r="G20" s="73">
        <v>22</v>
      </c>
      <c r="H20" s="73">
        <v>21</v>
      </c>
      <c r="I20" s="73"/>
      <c r="J20" s="73">
        <v>37</v>
      </c>
      <c r="K20" s="73">
        <v>16</v>
      </c>
      <c r="L20" s="73">
        <v>21</v>
      </c>
      <c r="M20" s="73"/>
      <c r="N20" s="73">
        <v>48</v>
      </c>
      <c r="O20" s="73">
        <v>22</v>
      </c>
      <c r="P20" s="73">
        <v>26</v>
      </c>
      <c r="Q20" s="73"/>
      <c r="R20" s="73">
        <v>35</v>
      </c>
      <c r="S20" s="73">
        <v>14</v>
      </c>
      <c r="T20" s="73">
        <v>21</v>
      </c>
      <c r="U20" s="73"/>
      <c r="V20" s="73">
        <v>46</v>
      </c>
      <c r="W20" s="73">
        <v>21</v>
      </c>
      <c r="X20" s="73">
        <v>25</v>
      </c>
      <c r="Y20" s="73"/>
      <c r="Z20" s="73">
        <v>43</v>
      </c>
      <c r="AA20" s="73">
        <v>20</v>
      </c>
      <c r="AB20" s="73">
        <v>23</v>
      </c>
      <c r="AC20" s="98"/>
      <c r="AD20" s="109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95</v>
      </c>
      <c r="B21" s="73">
        <v>314</v>
      </c>
      <c r="C21" s="73">
        <v>154</v>
      </c>
      <c r="D21" s="73">
        <v>160</v>
      </c>
      <c r="E21" s="73"/>
      <c r="F21" s="73">
        <v>54</v>
      </c>
      <c r="G21" s="73">
        <v>28</v>
      </c>
      <c r="H21" s="73">
        <v>26</v>
      </c>
      <c r="I21" s="73"/>
      <c r="J21" s="73">
        <v>62</v>
      </c>
      <c r="K21" s="73">
        <v>34</v>
      </c>
      <c r="L21" s="73">
        <v>28</v>
      </c>
      <c r="M21" s="73"/>
      <c r="N21" s="73">
        <v>45</v>
      </c>
      <c r="O21" s="73">
        <v>19</v>
      </c>
      <c r="P21" s="73">
        <v>26</v>
      </c>
      <c r="Q21" s="73"/>
      <c r="R21" s="73">
        <v>45</v>
      </c>
      <c r="S21" s="73">
        <v>24</v>
      </c>
      <c r="T21" s="73">
        <v>21</v>
      </c>
      <c r="U21" s="73"/>
      <c r="V21" s="73">
        <v>53</v>
      </c>
      <c r="W21" s="73">
        <v>23</v>
      </c>
      <c r="X21" s="73">
        <v>30</v>
      </c>
      <c r="Y21" s="73"/>
      <c r="Z21" s="73">
        <v>55</v>
      </c>
      <c r="AA21" s="73">
        <v>26</v>
      </c>
      <c r="AB21" s="73">
        <v>29</v>
      </c>
      <c r="AC21" s="98"/>
      <c r="AD21" s="109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96</v>
      </c>
      <c r="B22" s="73">
        <v>230</v>
      </c>
      <c r="C22" s="73">
        <v>118</v>
      </c>
      <c r="D22" s="73">
        <v>112</v>
      </c>
      <c r="E22" s="73"/>
      <c r="F22" s="73">
        <v>37</v>
      </c>
      <c r="G22" s="73">
        <v>13</v>
      </c>
      <c r="H22" s="73">
        <v>24</v>
      </c>
      <c r="I22" s="73"/>
      <c r="J22" s="73">
        <v>37</v>
      </c>
      <c r="K22" s="73">
        <v>23</v>
      </c>
      <c r="L22" s="73">
        <v>14</v>
      </c>
      <c r="M22" s="73"/>
      <c r="N22" s="73">
        <v>38</v>
      </c>
      <c r="O22" s="73">
        <v>24</v>
      </c>
      <c r="P22" s="73">
        <v>14</v>
      </c>
      <c r="Q22" s="73"/>
      <c r="R22" s="73">
        <v>45</v>
      </c>
      <c r="S22" s="73">
        <v>18</v>
      </c>
      <c r="T22" s="73">
        <v>27</v>
      </c>
      <c r="U22" s="73"/>
      <c r="V22" s="73">
        <v>43</v>
      </c>
      <c r="W22" s="73">
        <v>22</v>
      </c>
      <c r="X22" s="73">
        <v>21</v>
      </c>
      <c r="Y22" s="73"/>
      <c r="Z22" s="73">
        <v>30</v>
      </c>
      <c r="AA22" s="73">
        <v>18</v>
      </c>
      <c r="AB22" s="73">
        <v>12</v>
      </c>
      <c r="AC22" s="98"/>
      <c r="AD22" s="109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99</v>
      </c>
      <c r="B23" s="73">
        <v>205</v>
      </c>
      <c r="C23" s="73">
        <v>99</v>
      </c>
      <c r="D23" s="73">
        <v>106</v>
      </c>
      <c r="E23" s="73"/>
      <c r="F23" s="73">
        <v>34</v>
      </c>
      <c r="G23" s="73">
        <v>15</v>
      </c>
      <c r="H23" s="73">
        <v>19</v>
      </c>
      <c r="I23" s="73"/>
      <c r="J23" s="73">
        <v>36</v>
      </c>
      <c r="K23" s="73">
        <v>16</v>
      </c>
      <c r="L23" s="73">
        <v>20</v>
      </c>
      <c r="M23" s="73"/>
      <c r="N23" s="73">
        <v>32</v>
      </c>
      <c r="O23" s="73">
        <v>15</v>
      </c>
      <c r="P23" s="73">
        <v>17</v>
      </c>
      <c r="Q23" s="73"/>
      <c r="R23" s="73">
        <v>51</v>
      </c>
      <c r="S23" s="73">
        <v>31</v>
      </c>
      <c r="T23" s="73">
        <v>20</v>
      </c>
      <c r="U23" s="73"/>
      <c r="V23" s="73">
        <v>25</v>
      </c>
      <c r="W23" s="73">
        <v>7</v>
      </c>
      <c r="X23" s="73">
        <v>18</v>
      </c>
      <c r="Y23" s="73"/>
      <c r="Z23" s="73">
        <v>27</v>
      </c>
      <c r="AA23" s="73">
        <v>15</v>
      </c>
      <c r="AB23" s="73">
        <v>12</v>
      </c>
      <c r="AC23" s="98"/>
      <c r="AD23" s="109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62" t="s">
        <v>100</v>
      </c>
      <c r="B24" s="73">
        <v>147</v>
      </c>
      <c r="C24" s="73">
        <v>82</v>
      </c>
      <c r="D24" s="73">
        <v>65</v>
      </c>
      <c r="E24" s="73"/>
      <c r="F24" s="73">
        <v>29</v>
      </c>
      <c r="G24" s="73">
        <v>16</v>
      </c>
      <c r="H24" s="73">
        <v>13</v>
      </c>
      <c r="I24" s="73"/>
      <c r="J24" s="73">
        <v>27</v>
      </c>
      <c r="K24" s="73">
        <v>15</v>
      </c>
      <c r="L24" s="73">
        <v>12</v>
      </c>
      <c r="M24" s="73"/>
      <c r="N24" s="73">
        <v>21</v>
      </c>
      <c r="O24" s="73">
        <v>12</v>
      </c>
      <c r="P24" s="73">
        <v>9</v>
      </c>
      <c r="Q24" s="73"/>
      <c r="R24" s="73">
        <v>19</v>
      </c>
      <c r="S24" s="73">
        <v>14</v>
      </c>
      <c r="T24" s="73">
        <v>5</v>
      </c>
      <c r="U24" s="73"/>
      <c r="V24" s="73">
        <v>24</v>
      </c>
      <c r="W24" s="73">
        <v>12</v>
      </c>
      <c r="X24" s="73">
        <v>12</v>
      </c>
      <c r="Y24" s="73"/>
      <c r="Z24" s="73">
        <v>27</v>
      </c>
      <c r="AA24" s="73">
        <v>13</v>
      </c>
      <c r="AB24" s="73">
        <v>14</v>
      </c>
      <c r="AC24" s="98"/>
      <c r="AD24" s="109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ht="12.75" customHeight="1" x14ac:dyDescent="0.2">
      <c r="A25" s="62" t="s">
        <v>102</v>
      </c>
      <c r="B25" s="73">
        <v>395</v>
      </c>
      <c r="C25" s="73">
        <v>208</v>
      </c>
      <c r="D25" s="73">
        <v>187</v>
      </c>
      <c r="E25" s="73"/>
      <c r="F25" s="73">
        <v>70</v>
      </c>
      <c r="G25" s="73">
        <v>41</v>
      </c>
      <c r="H25" s="73">
        <v>29</v>
      </c>
      <c r="I25" s="73"/>
      <c r="J25" s="73">
        <v>66</v>
      </c>
      <c r="K25" s="73">
        <v>34</v>
      </c>
      <c r="L25" s="73">
        <v>32</v>
      </c>
      <c r="M25" s="73"/>
      <c r="N25" s="73">
        <v>60</v>
      </c>
      <c r="O25" s="73">
        <v>31</v>
      </c>
      <c r="P25" s="73">
        <v>29</v>
      </c>
      <c r="Q25" s="73"/>
      <c r="R25" s="73">
        <v>71</v>
      </c>
      <c r="S25" s="73">
        <v>30</v>
      </c>
      <c r="T25" s="73">
        <v>41</v>
      </c>
      <c r="U25" s="73"/>
      <c r="V25" s="73">
        <v>70</v>
      </c>
      <c r="W25" s="73">
        <v>39</v>
      </c>
      <c r="X25" s="73">
        <v>31</v>
      </c>
      <c r="Y25" s="73"/>
      <c r="Z25" s="73">
        <v>58</v>
      </c>
      <c r="AA25" s="73">
        <v>33</v>
      </c>
      <c r="AB25" s="73">
        <v>25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ht="21" customHeight="1" x14ac:dyDescent="0.2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ht="12.75" customHeight="1" x14ac:dyDescent="0.25">
      <c r="A27" s="231" t="s">
        <v>44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ht="13.5" x14ac:dyDescent="0.25">
      <c r="A29" s="92" t="s">
        <v>82</v>
      </c>
      <c r="B29" s="77">
        <f>+B12/(B12+B58)*100</f>
        <v>99.137104506232021</v>
      </c>
      <c r="C29" s="77">
        <f>+C12/(C12+C58)*100</f>
        <v>99.1869918699187</v>
      </c>
      <c r="D29" s="77">
        <f>+D12/(D12+D58)*100</f>
        <v>99.092558983666052</v>
      </c>
      <c r="E29" s="103"/>
      <c r="F29" s="77">
        <f>+F12/(F12+F58)*100</f>
        <v>99.173553719008268</v>
      </c>
      <c r="G29" s="77">
        <f>+G12/(G12+G58)*100</f>
        <v>99.019607843137265</v>
      </c>
      <c r="H29" s="77">
        <f>+H12/(H12+H58)*100</f>
        <v>99.316628701594539</v>
      </c>
      <c r="I29" s="103"/>
      <c r="J29" s="77">
        <f>+J12/(J12+J58)*100</f>
        <v>99.354838709677423</v>
      </c>
      <c r="K29" s="77">
        <f>+K12/(K12+K58)*100</f>
        <v>99.547511312217196</v>
      </c>
      <c r="L29" s="77">
        <f>+L12/(L12+L58)*100</f>
        <v>99.180327868852459</v>
      </c>
      <c r="M29" s="103"/>
      <c r="N29" s="77">
        <f>+N12/(N12+N58)*100</f>
        <v>99.635479951397329</v>
      </c>
      <c r="O29" s="77">
        <f>+O12/(O12+O58)*100</f>
        <v>99.729729729729726</v>
      </c>
      <c r="P29" s="77">
        <f>+P12/(P12+P58)*100</f>
        <v>99.558498896247244</v>
      </c>
      <c r="Q29" s="103"/>
      <c r="R29" s="77">
        <f>+R12/(R12+R58)*100</f>
        <v>97.444831591173056</v>
      </c>
      <c r="S29" s="77">
        <f>+S12/(S12+S58)*100</f>
        <v>97.794117647058826</v>
      </c>
      <c r="T29" s="77">
        <f>+T12/(T12+T58)*100</f>
        <v>97.130242825607056</v>
      </c>
      <c r="U29" s="103"/>
      <c r="V29" s="77">
        <f>+V12/(V12+V58)*100</f>
        <v>99.214365881032549</v>
      </c>
      <c r="W29" s="77">
        <f>+W12/(W12+W58)*100</f>
        <v>99.049881235154388</v>
      </c>
      <c r="X29" s="77">
        <f>+X12/(X12+X58)*100</f>
        <v>99.361702127659584</v>
      </c>
      <c r="Y29" s="103"/>
      <c r="Z29" s="77">
        <f>+Z12/(Z12+Z58)*100</f>
        <v>100</v>
      </c>
      <c r="AA29" s="77">
        <f>+AA12/(AA12+AA58)*100</f>
        <v>100</v>
      </c>
      <c r="AB29" s="77">
        <f>+AB12/(AB12+AB58)*100</f>
        <v>100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5">
      <c r="A31" s="62" t="s">
        <v>83</v>
      </c>
      <c r="B31" s="77">
        <f t="shared" ref="B31:D42" si="0">+B14/(B14+B60)*100</f>
        <v>99.774774774774784</v>
      </c>
      <c r="C31" s="77">
        <f t="shared" si="0"/>
        <v>99.529411764705884</v>
      </c>
      <c r="D31" s="77">
        <f t="shared" si="0"/>
        <v>100</v>
      </c>
      <c r="E31" s="103"/>
      <c r="F31" s="77">
        <f t="shared" ref="F31:H42" si="1">+F14/(F14+F60)*100</f>
        <v>98.709677419354833</v>
      </c>
      <c r="G31" s="77">
        <f t="shared" si="1"/>
        <v>97.402597402597408</v>
      </c>
      <c r="H31" s="77">
        <f t="shared" si="1"/>
        <v>100</v>
      </c>
      <c r="I31" s="103"/>
      <c r="J31" s="77">
        <f t="shared" ref="J31:L42" si="2">+J14/(J14+J60)*100</f>
        <v>100</v>
      </c>
      <c r="K31" s="77">
        <f t="shared" si="2"/>
        <v>100</v>
      </c>
      <c r="L31" s="77">
        <f t="shared" si="2"/>
        <v>100</v>
      </c>
      <c r="M31" s="103"/>
      <c r="N31" s="77">
        <f t="shared" ref="N31:P42" si="3">+N14/(N14+N60)*100</f>
        <v>100</v>
      </c>
      <c r="O31" s="77">
        <f t="shared" si="3"/>
        <v>100</v>
      </c>
      <c r="P31" s="77">
        <f t="shared" si="3"/>
        <v>100</v>
      </c>
      <c r="Q31" s="103"/>
      <c r="R31" s="77">
        <f t="shared" ref="R31:T42" si="4">+R14/(R14+R60)*100</f>
        <v>100</v>
      </c>
      <c r="S31" s="77">
        <f t="shared" si="4"/>
        <v>100</v>
      </c>
      <c r="T31" s="77">
        <f t="shared" si="4"/>
        <v>100</v>
      </c>
      <c r="U31" s="103"/>
      <c r="V31" s="77">
        <f t="shared" ref="V31:X42" si="5">+V14/(V14+V60)*100</f>
        <v>100</v>
      </c>
      <c r="W31" s="77">
        <f t="shared" si="5"/>
        <v>100</v>
      </c>
      <c r="X31" s="77">
        <f t="shared" si="5"/>
        <v>100</v>
      </c>
      <c r="Y31" s="103"/>
      <c r="Z31" s="77">
        <f t="shared" ref="Z31:AB42" si="6">+Z14/(Z14+Z60)*100</f>
        <v>100</v>
      </c>
      <c r="AA31" s="77">
        <f t="shared" si="6"/>
        <v>100</v>
      </c>
      <c r="AB31" s="77">
        <f t="shared" si="6"/>
        <v>100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5">
      <c r="A32" s="62" t="s">
        <v>84</v>
      </c>
      <c r="B32" s="77">
        <f t="shared" si="0"/>
        <v>99.717247879359093</v>
      </c>
      <c r="C32" s="77">
        <f t="shared" si="0"/>
        <v>99.595959595959599</v>
      </c>
      <c r="D32" s="77">
        <f t="shared" si="0"/>
        <v>99.823321554770317</v>
      </c>
      <c r="E32" s="103"/>
      <c r="F32" s="77">
        <f t="shared" si="1"/>
        <v>99.411764705882348</v>
      </c>
      <c r="G32" s="77">
        <f t="shared" si="1"/>
        <v>100</v>
      </c>
      <c r="H32" s="77">
        <f t="shared" si="1"/>
        <v>98.936170212765958</v>
      </c>
      <c r="I32" s="103"/>
      <c r="J32" s="77">
        <f t="shared" si="2"/>
        <v>100</v>
      </c>
      <c r="K32" s="77">
        <f t="shared" si="2"/>
        <v>100</v>
      </c>
      <c r="L32" s="77">
        <f t="shared" si="2"/>
        <v>100</v>
      </c>
      <c r="M32" s="103"/>
      <c r="N32" s="77">
        <f t="shared" si="3"/>
        <v>99.397590361445793</v>
      </c>
      <c r="O32" s="77">
        <f t="shared" si="3"/>
        <v>98.648648648648646</v>
      </c>
      <c r="P32" s="77">
        <f t="shared" si="3"/>
        <v>100</v>
      </c>
      <c r="Q32" s="103"/>
      <c r="R32" s="77">
        <f t="shared" si="4"/>
        <v>100</v>
      </c>
      <c r="S32" s="77">
        <f t="shared" si="4"/>
        <v>100</v>
      </c>
      <c r="T32" s="77">
        <f t="shared" si="4"/>
        <v>100</v>
      </c>
      <c r="U32" s="103"/>
      <c r="V32" s="77">
        <f t="shared" si="5"/>
        <v>99.425287356321832</v>
      </c>
      <c r="W32" s="77">
        <f t="shared" si="5"/>
        <v>98.76543209876543</v>
      </c>
      <c r="X32" s="77">
        <f t="shared" si="5"/>
        <v>100</v>
      </c>
      <c r="Y32" s="103"/>
      <c r="Z32" s="77">
        <f t="shared" si="6"/>
        <v>100</v>
      </c>
      <c r="AA32" s="77">
        <f t="shared" si="6"/>
        <v>100</v>
      </c>
      <c r="AB32" s="77">
        <f t="shared" si="6"/>
        <v>100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5">
      <c r="A33" s="62" t="s">
        <v>85</v>
      </c>
      <c r="B33" s="77">
        <f t="shared" si="0"/>
        <v>95.555555555555557</v>
      </c>
      <c r="C33" s="77">
        <f t="shared" si="0"/>
        <v>96.265560165975103</v>
      </c>
      <c r="D33" s="77">
        <f t="shared" si="0"/>
        <v>95.058139534883722</v>
      </c>
      <c r="E33" s="103"/>
      <c r="F33" s="77">
        <f t="shared" si="1"/>
        <v>96.470588235294116</v>
      </c>
      <c r="G33" s="77">
        <f t="shared" si="1"/>
        <v>96.875</v>
      </c>
      <c r="H33" s="77">
        <f t="shared" si="1"/>
        <v>96.226415094339629</v>
      </c>
      <c r="I33" s="103"/>
      <c r="J33" s="77">
        <f t="shared" si="2"/>
        <v>100</v>
      </c>
      <c r="K33" s="77">
        <f t="shared" si="2"/>
        <v>100</v>
      </c>
      <c r="L33" s="77">
        <f t="shared" si="2"/>
        <v>100</v>
      </c>
      <c r="M33" s="103"/>
      <c r="N33" s="77">
        <f t="shared" si="3"/>
        <v>98.958333333333343</v>
      </c>
      <c r="O33" s="77">
        <f t="shared" si="3"/>
        <v>100</v>
      </c>
      <c r="P33" s="77">
        <f t="shared" si="3"/>
        <v>98.214285714285708</v>
      </c>
      <c r="Q33" s="103"/>
      <c r="R33" s="77">
        <f t="shared" si="4"/>
        <v>80.851063829787222</v>
      </c>
      <c r="S33" s="77">
        <f t="shared" si="4"/>
        <v>84.615384615384613</v>
      </c>
      <c r="T33" s="77">
        <f t="shared" si="4"/>
        <v>78.181818181818187</v>
      </c>
      <c r="U33" s="103"/>
      <c r="V33" s="77">
        <f t="shared" si="5"/>
        <v>96.330275229357795</v>
      </c>
      <c r="W33" s="77">
        <f t="shared" si="5"/>
        <v>96.078431372549019</v>
      </c>
      <c r="X33" s="77">
        <f t="shared" si="5"/>
        <v>96.551724137931032</v>
      </c>
      <c r="Y33" s="103"/>
      <c r="Z33" s="77">
        <f t="shared" si="6"/>
        <v>100</v>
      </c>
      <c r="AA33" s="77">
        <f t="shared" si="6"/>
        <v>100</v>
      </c>
      <c r="AB33" s="77">
        <f t="shared" si="6"/>
        <v>100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5">
      <c r="A34" s="62" t="s">
        <v>88</v>
      </c>
      <c r="B34" s="77">
        <f t="shared" si="0"/>
        <v>100</v>
      </c>
      <c r="C34" s="77">
        <f t="shared" si="0"/>
        <v>100</v>
      </c>
      <c r="D34" s="77">
        <f t="shared" si="0"/>
        <v>100</v>
      </c>
      <c r="E34" s="103"/>
      <c r="F34" s="77">
        <f t="shared" si="1"/>
        <v>100</v>
      </c>
      <c r="G34" s="77">
        <f t="shared" si="1"/>
        <v>100</v>
      </c>
      <c r="H34" s="77">
        <f t="shared" si="1"/>
        <v>100</v>
      </c>
      <c r="I34" s="103"/>
      <c r="J34" s="77">
        <f t="shared" si="2"/>
        <v>100</v>
      </c>
      <c r="K34" s="77">
        <f t="shared" si="2"/>
        <v>100</v>
      </c>
      <c r="L34" s="77">
        <f t="shared" si="2"/>
        <v>100</v>
      </c>
      <c r="M34" s="103"/>
      <c r="N34" s="77">
        <f t="shared" si="3"/>
        <v>100</v>
      </c>
      <c r="O34" s="77">
        <f t="shared" si="3"/>
        <v>100</v>
      </c>
      <c r="P34" s="77">
        <f t="shared" si="3"/>
        <v>100</v>
      </c>
      <c r="Q34" s="103"/>
      <c r="R34" s="77">
        <f t="shared" si="4"/>
        <v>100</v>
      </c>
      <c r="S34" s="77">
        <f t="shared" si="4"/>
        <v>100</v>
      </c>
      <c r="T34" s="77">
        <f t="shared" si="4"/>
        <v>100</v>
      </c>
      <c r="U34" s="103"/>
      <c r="V34" s="77">
        <f t="shared" si="5"/>
        <v>100</v>
      </c>
      <c r="W34" s="77">
        <f t="shared" si="5"/>
        <v>100</v>
      </c>
      <c r="X34" s="77">
        <f t="shared" si="5"/>
        <v>100</v>
      </c>
      <c r="Y34" s="103"/>
      <c r="Z34" s="77">
        <f t="shared" si="6"/>
        <v>100</v>
      </c>
      <c r="AA34" s="77">
        <f t="shared" si="6"/>
        <v>100</v>
      </c>
      <c r="AB34" s="77">
        <f t="shared" si="6"/>
        <v>100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5">
      <c r="A35" s="62" t="s">
        <v>90</v>
      </c>
      <c r="B35" s="77">
        <f t="shared" si="0"/>
        <v>99.236641221374043</v>
      </c>
      <c r="C35" s="77">
        <f t="shared" si="0"/>
        <v>99.59349593495935</v>
      </c>
      <c r="D35" s="77">
        <f t="shared" si="0"/>
        <v>98.920863309352512</v>
      </c>
      <c r="E35" s="103"/>
      <c r="F35" s="77">
        <f t="shared" si="1"/>
        <v>98.68421052631578</v>
      </c>
      <c r="G35" s="77">
        <f t="shared" si="1"/>
        <v>97.777777777777771</v>
      </c>
      <c r="H35" s="77">
        <f t="shared" si="1"/>
        <v>100</v>
      </c>
      <c r="I35" s="103"/>
      <c r="J35" s="77">
        <f t="shared" si="2"/>
        <v>100</v>
      </c>
      <c r="K35" s="77">
        <f t="shared" si="2"/>
        <v>100</v>
      </c>
      <c r="L35" s="77">
        <f t="shared" si="2"/>
        <v>100</v>
      </c>
      <c r="M35" s="103"/>
      <c r="N35" s="77">
        <f t="shared" si="3"/>
        <v>98.795180722891558</v>
      </c>
      <c r="O35" s="77">
        <f t="shared" si="3"/>
        <v>100</v>
      </c>
      <c r="P35" s="77">
        <f t="shared" si="3"/>
        <v>98.039215686274503</v>
      </c>
      <c r="Q35" s="103"/>
      <c r="R35" s="77">
        <f t="shared" si="4"/>
        <v>98.924731182795696</v>
      </c>
      <c r="S35" s="77">
        <f t="shared" si="4"/>
        <v>100</v>
      </c>
      <c r="T35" s="77">
        <f t="shared" si="4"/>
        <v>97.560975609756099</v>
      </c>
      <c r="U35" s="103"/>
      <c r="V35" s="77">
        <f t="shared" si="5"/>
        <v>98.82352941176471</v>
      </c>
      <c r="W35" s="77">
        <f t="shared" si="5"/>
        <v>100</v>
      </c>
      <c r="X35" s="77">
        <f t="shared" si="5"/>
        <v>98.039215686274503</v>
      </c>
      <c r="Y35" s="103"/>
      <c r="Z35" s="77">
        <f t="shared" si="6"/>
        <v>100</v>
      </c>
      <c r="AA35" s="77">
        <f t="shared" si="6"/>
        <v>100</v>
      </c>
      <c r="AB35" s="77">
        <f t="shared" si="6"/>
        <v>100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5">
      <c r="A36" s="62" t="s">
        <v>91</v>
      </c>
      <c r="B36" s="77">
        <f t="shared" si="0"/>
        <v>99.679487179487182</v>
      </c>
      <c r="C36" s="77">
        <f t="shared" si="0"/>
        <v>99.305555555555557</v>
      </c>
      <c r="D36" s="77">
        <f t="shared" si="0"/>
        <v>100</v>
      </c>
      <c r="E36" s="103"/>
      <c r="F36" s="77">
        <f t="shared" si="1"/>
        <v>100</v>
      </c>
      <c r="G36" s="77">
        <f t="shared" si="1"/>
        <v>100</v>
      </c>
      <c r="H36" s="77">
        <f t="shared" si="1"/>
        <v>100</v>
      </c>
      <c r="I36" s="103"/>
      <c r="J36" s="77">
        <f t="shared" si="2"/>
        <v>100</v>
      </c>
      <c r="K36" s="77">
        <f t="shared" si="2"/>
        <v>100</v>
      </c>
      <c r="L36" s="77">
        <f t="shared" si="2"/>
        <v>100</v>
      </c>
      <c r="M36" s="103"/>
      <c r="N36" s="77">
        <f t="shared" si="3"/>
        <v>100</v>
      </c>
      <c r="O36" s="77">
        <f t="shared" si="3"/>
        <v>100</v>
      </c>
      <c r="P36" s="77">
        <f t="shared" si="3"/>
        <v>100</v>
      </c>
      <c r="Q36" s="103"/>
      <c r="R36" s="77">
        <f t="shared" si="4"/>
        <v>97.959183673469383</v>
      </c>
      <c r="S36" s="77">
        <f t="shared" si="4"/>
        <v>95</v>
      </c>
      <c r="T36" s="77">
        <f t="shared" si="4"/>
        <v>100</v>
      </c>
      <c r="U36" s="103"/>
      <c r="V36" s="77">
        <f t="shared" si="5"/>
        <v>100</v>
      </c>
      <c r="W36" s="77">
        <f t="shared" si="5"/>
        <v>100</v>
      </c>
      <c r="X36" s="77">
        <f t="shared" si="5"/>
        <v>100</v>
      </c>
      <c r="Y36" s="103"/>
      <c r="Z36" s="77">
        <f t="shared" si="6"/>
        <v>100</v>
      </c>
      <c r="AA36" s="77">
        <f t="shared" si="6"/>
        <v>100</v>
      </c>
      <c r="AB36" s="77">
        <f t="shared" si="6"/>
        <v>100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5">
      <c r="A37" s="62" t="s">
        <v>92</v>
      </c>
      <c r="B37" s="77">
        <f t="shared" si="0"/>
        <v>100</v>
      </c>
      <c r="C37" s="77">
        <f t="shared" si="0"/>
        <v>100</v>
      </c>
      <c r="D37" s="77">
        <f t="shared" si="0"/>
        <v>100</v>
      </c>
      <c r="E37" s="103"/>
      <c r="F37" s="77">
        <f t="shared" si="1"/>
        <v>100</v>
      </c>
      <c r="G37" s="77">
        <f t="shared" si="1"/>
        <v>100</v>
      </c>
      <c r="H37" s="77">
        <f t="shared" si="1"/>
        <v>100</v>
      </c>
      <c r="I37" s="103"/>
      <c r="J37" s="77">
        <f t="shared" si="2"/>
        <v>100</v>
      </c>
      <c r="K37" s="77">
        <f t="shared" si="2"/>
        <v>100</v>
      </c>
      <c r="L37" s="77">
        <f t="shared" si="2"/>
        <v>100</v>
      </c>
      <c r="M37" s="103"/>
      <c r="N37" s="77">
        <f t="shared" si="3"/>
        <v>100</v>
      </c>
      <c r="O37" s="77">
        <f t="shared" si="3"/>
        <v>100</v>
      </c>
      <c r="P37" s="77">
        <f t="shared" si="3"/>
        <v>100</v>
      </c>
      <c r="Q37" s="103"/>
      <c r="R37" s="77">
        <f t="shared" si="4"/>
        <v>100</v>
      </c>
      <c r="S37" s="77">
        <f t="shared" si="4"/>
        <v>100</v>
      </c>
      <c r="T37" s="77">
        <f t="shared" si="4"/>
        <v>100</v>
      </c>
      <c r="U37" s="103"/>
      <c r="V37" s="77">
        <f t="shared" si="5"/>
        <v>100</v>
      </c>
      <c r="W37" s="77">
        <f t="shared" si="5"/>
        <v>100</v>
      </c>
      <c r="X37" s="77">
        <f t="shared" si="5"/>
        <v>100</v>
      </c>
      <c r="Y37" s="103"/>
      <c r="Z37" s="77">
        <f t="shared" si="6"/>
        <v>100</v>
      </c>
      <c r="AA37" s="77">
        <f t="shared" si="6"/>
        <v>100</v>
      </c>
      <c r="AB37" s="77">
        <f t="shared" si="6"/>
        <v>100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5">
      <c r="A38" s="62" t="s">
        <v>95</v>
      </c>
      <c r="B38" s="77">
        <f t="shared" si="0"/>
        <v>100</v>
      </c>
      <c r="C38" s="77">
        <f t="shared" si="0"/>
        <v>100</v>
      </c>
      <c r="D38" s="77">
        <f t="shared" si="0"/>
        <v>100</v>
      </c>
      <c r="E38" s="103"/>
      <c r="F38" s="77">
        <f t="shared" si="1"/>
        <v>100</v>
      </c>
      <c r="G38" s="77">
        <f t="shared" si="1"/>
        <v>100</v>
      </c>
      <c r="H38" s="77">
        <f t="shared" si="1"/>
        <v>100</v>
      </c>
      <c r="I38" s="103"/>
      <c r="J38" s="77">
        <f t="shared" si="2"/>
        <v>100</v>
      </c>
      <c r="K38" s="77">
        <f t="shared" si="2"/>
        <v>100</v>
      </c>
      <c r="L38" s="77">
        <f t="shared" si="2"/>
        <v>100</v>
      </c>
      <c r="M38" s="103"/>
      <c r="N38" s="77">
        <f t="shared" si="3"/>
        <v>100</v>
      </c>
      <c r="O38" s="77">
        <f t="shared" si="3"/>
        <v>100</v>
      </c>
      <c r="P38" s="77">
        <f t="shared" si="3"/>
        <v>100</v>
      </c>
      <c r="Q38" s="103"/>
      <c r="R38" s="77">
        <f t="shared" si="4"/>
        <v>100</v>
      </c>
      <c r="S38" s="77">
        <f t="shared" si="4"/>
        <v>100</v>
      </c>
      <c r="T38" s="77">
        <f t="shared" si="4"/>
        <v>100</v>
      </c>
      <c r="U38" s="103"/>
      <c r="V38" s="77">
        <f t="shared" si="5"/>
        <v>100</v>
      </c>
      <c r="W38" s="77">
        <f t="shared" si="5"/>
        <v>100</v>
      </c>
      <c r="X38" s="77">
        <f t="shared" si="5"/>
        <v>100</v>
      </c>
      <c r="Y38" s="103"/>
      <c r="Z38" s="77">
        <f t="shared" si="6"/>
        <v>100</v>
      </c>
      <c r="AA38" s="77">
        <f t="shared" si="6"/>
        <v>100</v>
      </c>
      <c r="AB38" s="77">
        <f t="shared" si="6"/>
        <v>100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x14ac:dyDescent="0.25">
      <c r="A39" s="62" t="s">
        <v>96</v>
      </c>
      <c r="B39" s="77">
        <f t="shared" si="0"/>
        <v>96.638655462184872</v>
      </c>
      <c r="C39" s="77">
        <f t="shared" si="0"/>
        <v>96.721311475409834</v>
      </c>
      <c r="D39" s="77">
        <f t="shared" si="0"/>
        <v>96.551724137931032</v>
      </c>
      <c r="E39" s="103"/>
      <c r="F39" s="77">
        <f t="shared" si="1"/>
        <v>100</v>
      </c>
      <c r="G39" s="77">
        <f t="shared" si="1"/>
        <v>100</v>
      </c>
      <c r="H39" s="77">
        <f t="shared" si="1"/>
        <v>100</v>
      </c>
      <c r="I39" s="103"/>
      <c r="J39" s="77">
        <f t="shared" si="2"/>
        <v>88.095238095238088</v>
      </c>
      <c r="K39" s="77">
        <f t="shared" si="2"/>
        <v>95.833333333333343</v>
      </c>
      <c r="L39" s="77">
        <f t="shared" si="2"/>
        <v>77.777777777777786</v>
      </c>
      <c r="M39" s="103"/>
      <c r="N39" s="77">
        <f t="shared" si="3"/>
        <v>100</v>
      </c>
      <c r="O39" s="77">
        <f t="shared" si="3"/>
        <v>100</v>
      </c>
      <c r="P39" s="77">
        <f t="shared" si="3"/>
        <v>100</v>
      </c>
      <c r="Q39" s="103"/>
      <c r="R39" s="77">
        <f t="shared" si="4"/>
        <v>95.744680851063833</v>
      </c>
      <c r="S39" s="77">
        <f t="shared" si="4"/>
        <v>90</v>
      </c>
      <c r="T39" s="77">
        <f t="shared" si="4"/>
        <v>100</v>
      </c>
      <c r="U39" s="103"/>
      <c r="V39" s="77">
        <f t="shared" si="5"/>
        <v>97.727272727272734</v>
      </c>
      <c r="W39" s="77">
        <f t="shared" si="5"/>
        <v>95.652173913043484</v>
      </c>
      <c r="X39" s="77">
        <f t="shared" si="5"/>
        <v>100</v>
      </c>
      <c r="Y39" s="103"/>
      <c r="Z39" s="77">
        <f t="shared" si="6"/>
        <v>100</v>
      </c>
      <c r="AA39" s="77">
        <f t="shared" si="6"/>
        <v>100</v>
      </c>
      <c r="AB39" s="77">
        <f t="shared" si="6"/>
        <v>100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62" t="s">
        <v>99</v>
      </c>
      <c r="B40" s="77">
        <f t="shared" si="0"/>
        <v>100</v>
      </c>
      <c r="C40" s="77">
        <f t="shared" si="0"/>
        <v>100</v>
      </c>
      <c r="D40" s="77">
        <f t="shared" si="0"/>
        <v>100</v>
      </c>
      <c r="E40" s="103"/>
      <c r="F40" s="77">
        <f t="shared" si="1"/>
        <v>100</v>
      </c>
      <c r="G40" s="77">
        <f t="shared" si="1"/>
        <v>100</v>
      </c>
      <c r="H40" s="77">
        <f t="shared" si="1"/>
        <v>100</v>
      </c>
      <c r="I40" s="103"/>
      <c r="J40" s="77">
        <f t="shared" si="2"/>
        <v>100</v>
      </c>
      <c r="K40" s="77">
        <f t="shared" si="2"/>
        <v>100</v>
      </c>
      <c r="L40" s="77">
        <f t="shared" si="2"/>
        <v>100</v>
      </c>
      <c r="M40" s="103"/>
      <c r="N40" s="77">
        <f t="shared" si="3"/>
        <v>100</v>
      </c>
      <c r="O40" s="77">
        <f t="shared" si="3"/>
        <v>100</v>
      </c>
      <c r="P40" s="77">
        <f t="shared" si="3"/>
        <v>100</v>
      </c>
      <c r="Q40" s="103"/>
      <c r="R40" s="77">
        <f t="shared" si="4"/>
        <v>100</v>
      </c>
      <c r="S40" s="77">
        <f t="shared" si="4"/>
        <v>100</v>
      </c>
      <c r="T40" s="77">
        <f t="shared" si="4"/>
        <v>100</v>
      </c>
      <c r="U40" s="103"/>
      <c r="V40" s="77">
        <f t="shared" si="5"/>
        <v>100</v>
      </c>
      <c r="W40" s="77">
        <f t="shared" si="5"/>
        <v>100</v>
      </c>
      <c r="X40" s="77">
        <f t="shared" si="5"/>
        <v>100</v>
      </c>
      <c r="Y40" s="103"/>
      <c r="Z40" s="77">
        <f t="shared" si="6"/>
        <v>100</v>
      </c>
      <c r="AA40" s="77">
        <f t="shared" si="6"/>
        <v>100</v>
      </c>
      <c r="AB40" s="77">
        <f t="shared" si="6"/>
        <v>100</v>
      </c>
      <c r="AC40" s="98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</row>
    <row r="41" spans="1:57" x14ac:dyDescent="0.25">
      <c r="A41" s="62" t="s">
        <v>100</v>
      </c>
      <c r="B41" s="77">
        <f t="shared" si="0"/>
        <v>100</v>
      </c>
      <c r="C41" s="77">
        <f t="shared" si="0"/>
        <v>100</v>
      </c>
      <c r="D41" s="77">
        <f t="shared" si="0"/>
        <v>100</v>
      </c>
      <c r="E41" s="103"/>
      <c r="F41" s="77">
        <f t="shared" si="1"/>
        <v>100</v>
      </c>
      <c r="G41" s="77">
        <f t="shared" si="1"/>
        <v>100</v>
      </c>
      <c r="H41" s="77">
        <f t="shared" si="1"/>
        <v>100</v>
      </c>
      <c r="I41" s="103"/>
      <c r="J41" s="77">
        <f t="shared" si="2"/>
        <v>100</v>
      </c>
      <c r="K41" s="77">
        <f t="shared" si="2"/>
        <v>100</v>
      </c>
      <c r="L41" s="77">
        <f t="shared" si="2"/>
        <v>100</v>
      </c>
      <c r="M41" s="103"/>
      <c r="N41" s="77">
        <f t="shared" si="3"/>
        <v>100</v>
      </c>
      <c r="O41" s="77">
        <f t="shared" si="3"/>
        <v>100</v>
      </c>
      <c r="P41" s="77">
        <f t="shared" si="3"/>
        <v>100</v>
      </c>
      <c r="Q41" s="103"/>
      <c r="R41" s="77">
        <f t="shared" si="4"/>
        <v>100</v>
      </c>
      <c r="S41" s="77">
        <f t="shared" si="4"/>
        <v>100</v>
      </c>
      <c r="T41" s="77">
        <f t="shared" si="4"/>
        <v>100</v>
      </c>
      <c r="U41" s="103"/>
      <c r="V41" s="77">
        <f t="shared" si="5"/>
        <v>100</v>
      </c>
      <c r="W41" s="77">
        <f t="shared" si="5"/>
        <v>100</v>
      </c>
      <c r="X41" s="77">
        <f t="shared" si="5"/>
        <v>100</v>
      </c>
      <c r="Y41" s="103"/>
      <c r="Z41" s="77">
        <f t="shared" si="6"/>
        <v>100</v>
      </c>
      <c r="AA41" s="77">
        <f t="shared" si="6"/>
        <v>100</v>
      </c>
      <c r="AB41" s="77">
        <f t="shared" si="6"/>
        <v>100</v>
      </c>
    </row>
    <row r="42" spans="1:57" ht="13.5" thickBot="1" x14ac:dyDescent="0.3">
      <c r="A42" s="100" t="s">
        <v>102</v>
      </c>
      <c r="B42" s="83">
        <f t="shared" si="0"/>
        <v>99.747474747474755</v>
      </c>
      <c r="C42" s="83">
        <f t="shared" si="0"/>
        <v>99.52153110047847</v>
      </c>
      <c r="D42" s="83">
        <f t="shared" si="0"/>
        <v>100</v>
      </c>
      <c r="E42" s="106"/>
      <c r="F42" s="77">
        <f t="shared" si="1"/>
        <v>100</v>
      </c>
      <c r="G42" s="77">
        <f t="shared" si="1"/>
        <v>100</v>
      </c>
      <c r="H42" s="77">
        <f t="shared" si="1"/>
        <v>100</v>
      </c>
      <c r="I42" s="103"/>
      <c r="J42" s="77">
        <f t="shared" si="2"/>
        <v>98.507462686567166</v>
      </c>
      <c r="K42" s="77">
        <f t="shared" si="2"/>
        <v>97.142857142857139</v>
      </c>
      <c r="L42" s="77">
        <f t="shared" si="2"/>
        <v>100</v>
      </c>
      <c r="M42" s="103"/>
      <c r="N42" s="77">
        <f t="shared" si="3"/>
        <v>100</v>
      </c>
      <c r="O42" s="77">
        <f t="shared" si="3"/>
        <v>100</v>
      </c>
      <c r="P42" s="77">
        <f t="shared" si="3"/>
        <v>100</v>
      </c>
      <c r="Q42" s="103"/>
      <c r="R42" s="77">
        <f t="shared" si="4"/>
        <v>100</v>
      </c>
      <c r="S42" s="77">
        <f t="shared" si="4"/>
        <v>100</v>
      </c>
      <c r="T42" s="77">
        <f t="shared" si="4"/>
        <v>100</v>
      </c>
      <c r="U42" s="103"/>
      <c r="V42" s="77">
        <f t="shared" si="5"/>
        <v>100</v>
      </c>
      <c r="W42" s="77">
        <f t="shared" si="5"/>
        <v>100</v>
      </c>
      <c r="X42" s="77">
        <f t="shared" si="5"/>
        <v>100</v>
      </c>
      <c r="Y42" s="103"/>
      <c r="Z42" s="77">
        <f t="shared" si="6"/>
        <v>100</v>
      </c>
      <c r="AA42" s="77">
        <f t="shared" si="6"/>
        <v>100</v>
      </c>
      <c r="AB42" s="77">
        <f t="shared" si="6"/>
        <v>100</v>
      </c>
    </row>
    <row r="43" spans="1:57" x14ac:dyDescent="0.25">
      <c r="A43" s="226" t="s">
        <v>75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</row>
    <row r="44" spans="1:57" x14ac:dyDescent="0.25">
      <c r="A44" s="225" t="s">
        <v>14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</row>
    <row r="45" spans="1:57" s="49" customFormat="1" ht="15" x14ac:dyDescent="0.25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9"/>
      <c r="AD45" s="217" t="s">
        <v>221</v>
      </c>
      <c r="AE45" s="217"/>
      <c r="AF45" s="9"/>
    </row>
    <row r="46" spans="1:57" s="49" customFormat="1" ht="15" x14ac:dyDescent="0.25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9"/>
      <c r="AD46" s="217"/>
      <c r="AE46" s="217"/>
      <c r="AF46"/>
    </row>
    <row r="47" spans="1:57" s="49" customFormat="1" ht="15" x14ac:dyDescent="0.25">
      <c r="A47" s="227" t="s">
        <v>314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</row>
    <row r="48" spans="1:57" s="49" customFormat="1" ht="15" x14ac:dyDescent="0.25">
      <c r="A48" s="228" t="s">
        <v>77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</row>
    <row r="49" spans="1:28" s="49" customFormat="1" ht="15" x14ac:dyDescent="0.25">
      <c r="A49" s="227" t="s">
        <v>64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</row>
    <row r="50" spans="1:28" s="49" customFormat="1" ht="15" x14ac:dyDescent="0.25">
      <c r="A50" s="228" t="s">
        <v>79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</row>
    <row r="51" spans="1:28" s="49" customFormat="1" ht="15" x14ac:dyDescent="0.25">
      <c r="A51" s="227" t="s">
        <v>126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</row>
    <row r="52" spans="1:28" s="49" customFormat="1" ht="15" customHeight="1" x14ac:dyDescent="0.25">
      <c r="A52" s="228" t="s">
        <v>321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</row>
    <row r="53" spans="1:28" s="49" customFormat="1" ht="15.75" thickBot="1" x14ac:dyDescent="0.3">
      <c r="A53" s="52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spans="1:28" ht="21" customHeight="1" x14ac:dyDescent="0.25">
      <c r="A54" s="232" t="s">
        <v>81</v>
      </c>
      <c r="B54" s="53" t="s">
        <v>21</v>
      </c>
      <c r="C54" s="53"/>
      <c r="D54" s="53"/>
      <c r="E54" s="54"/>
      <c r="F54" s="53" t="s">
        <v>23</v>
      </c>
      <c r="G54" s="53"/>
      <c r="H54" s="53"/>
      <c r="I54" s="54"/>
      <c r="J54" s="53" t="s">
        <v>24</v>
      </c>
      <c r="K54" s="53"/>
      <c r="L54" s="53"/>
      <c r="M54" s="54"/>
      <c r="N54" s="53" t="s">
        <v>25</v>
      </c>
      <c r="O54" s="53"/>
      <c r="P54" s="53"/>
      <c r="Q54" s="54"/>
      <c r="R54" s="53" t="s">
        <v>27</v>
      </c>
      <c r="S54" s="53"/>
      <c r="T54" s="53"/>
      <c r="U54" s="54"/>
      <c r="V54" s="53" t="s">
        <v>28</v>
      </c>
      <c r="W54" s="53"/>
      <c r="X54" s="53"/>
      <c r="Y54" s="54"/>
      <c r="Z54" s="53" t="s">
        <v>29</v>
      </c>
      <c r="AA54" s="53"/>
      <c r="AB54" s="53"/>
    </row>
    <row r="55" spans="1:28" ht="12.75" customHeight="1" thickBot="1" x14ac:dyDescent="0.3">
      <c r="A55" s="233"/>
      <c r="B55" s="55" t="s">
        <v>67</v>
      </c>
      <c r="C55" s="55" t="s">
        <v>68</v>
      </c>
      <c r="D55" s="55" t="s">
        <v>69</v>
      </c>
      <c r="E55" s="56"/>
      <c r="F55" s="55" t="s">
        <v>67</v>
      </c>
      <c r="G55" s="55" t="s">
        <v>68</v>
      </c>
      <c r="H55" s="55" t="s">
        <v>69</v>
      </c>
      <c r="I55" s="56"/>
      <c r="J55" s="55" t="s">
        <v>67</v>
      </c>
      <c r="K55" s="55" t="s">
        <v>68</v>
      </c>
      <c r="L55" s="55" t="s">
        <v>69</v>
      </c>
      <c r="M55" s="56"/>
      <c r="N55" s="55" t="s">
        <v>67</v>
      </c>
      <c r="O55" s="55" t="s">
        <v>68</v>
      </c>
      <c r="P55" s="55" t="s">
        <v>69</v>
      </c>
      <c r="Q55" s="56"/>
      <c r="R55" s="55" t="s">
        <v>67</v>
      </c>
      <c r="S55" s="55" t="s">
        <v>68</v>
      </c>
      <c r="T55" s="55" t="s">
        <v>69</v>
      </c>
      <c r="U55" s="56"/>
      <c r="V55" s="55" t="s">
        <v>67</v>
      </c>
      <c r="W55" s="55" t="s">
        <v>68</v>
      </c>
      <c r="X55" s="55" t="s">
        <v>69</v>
      </c>
      <c r="Y55" s="56"/>
      <c r="Z55" s="55" t="s">
        <v>67</v>
      </c>
      <c r="AA55" s="55" t="s">
        <v>68</v>
      </c>
      <c r="AB55" s="55" t="s">
        <v>69</v>
      </c>
    </row>
    <row r="56" spans="1:28" ht="15" x14ac:dyDescent="0.25">
      <c r="A56" s="231" t="s">
        <v>38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</row>
    <row r="57" spans="1:28" ht="15" x14ac:dyDescent="0.25">
      <c r="A57" s="211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</row>
    <row r="58" spans="1:28" ht="13.5" x14ac:dyDescent="0.25">
      <c r="A58" s="92" t="s">
        <v>82</v>
      </c>
      <c r="B58" s="101">
        <f>SUM(B60:B71)</f>
        <v>45</v>
      </c>
      <c r="C58" s="101">
        <f>SUM(C60:C71)</f>
        <v>20</v>
      </c>
      <c r="D58" s="101">
        <f>SUM(D60:D71)</f>
        <v>25</v>
      </c>
      <c r="E58" s="101"/>
      <c r="F58" s="101">
        <f>SUM(F60:F71)</f>
        <v>7</v>
      </c>
      <c r="G58" s="101">
        <f>SUM(G60:G71)</f>
        <v>4</v>
      </c>
      <c r="H58" s="101">
        <f>SUM(H60:H71)</f>
        <v>3</v>
      </c>
      <c r="I58" s="101"/>
      <c r="J58" s="101">
        <f>SUM(J60:J71)</f>
        <v>6</v>
      </c>
      <c r="K58" s="101">
        <f>SUM(K60:K71)</f>
        <v>2</v>
      </c>
      <c r="L58" s="101">
        <f>SUM(L60:L71)</f>
        <v>4</v>
      </c>
      <c r="M58" s="101"/>
      <c r="N58" s="101">
        <f>SUM(N60:N71)</f>
        <v>3</v>
      </c>
      <c r="O58" s="101">
        <f>SUM(O60:O71)</f>
        <v>1</v>
      </c>
      <c r="P58" s="101">
        <f>SUM(P60:P71)</f>
        <v>2</v>
      </c>
      <c r="Q58" s="101"/>
      <c r="R58" s="101">
        <f>SUM(R60:R71)</f>
        <v>22</v>
      </c>
      <c r="S58" s="101">
        <f>SUM(S60:S71)</f>
        <v>9</v>
      </c>
      <c r="T58" s="101">
        <f>SUM(T60:T71)</f>
        <v>13</v>
      </c>
      <c r="U58" s="101"/>
      <c r="V58" s="101">
        <f>SUM(V60:V71)</f>
        <v>7</v>
      </c>
      <c r="W58" s="101">
        <f>SUM(W60:W71)</f>
        <v>4</v>
      </c>
      <c r="X58" s="101">
        <f>SUM(X60:X71)</f>
        <v>3</v>
      </c>
      <c r="Y58" s="101"/>
      <c r="Z58" s="101">
        <f>SUM(Z60:Z71)</f>
        <v>0</v>
      </c>
      <c r="AA58" s="101">
        <f>SUM(AA60:AA71)</f>
        <v>0</v>
      </c>
      <c r="AB58" s="101">
        <f>SUM(AB60:AB71)</f>
        <v>0</v>
      </c>
    </row>
    <row r="59" spans="1:28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</row>
    <row r="60" spans="1:28" x14ac:dyDescent="0.2">
      <c r="A60" s="62" t="s">
        <v>83</v>
      </c>
      <c r="B60" s="73">
        <v>2</v>
      </c>
      <c r="C60" s="73">
        <v>2</v>
      </c>
      <c r="D60" s="73">
        <v>0</v>
      </c>
      <c r="E60" s="73"/>
      <c r="F60" s="73">
        <v>2</v>
      </c>
      <c r="G60" s="73">
        <v>2</v>
      </c>
      <c r="H60" s="73">
        <v>0</v>
      </c>
      <c r="I60" s="73"/>
      <c r="J60" s="73">
        <v>0</v>
      </c>
      <c r="K60" s="73">
        <v>0</v>
      </c>
      <c r="L60" s="73">
        <v>0</v>
      </c>
      <c r="M60" s="73"/>
      <c r="N60" s="73">
        <v>0</v>
      </c>
      <c r="O60" s="73">
        <v>0</v>
      </c>
      <c r="P60" s="73">
        <v>0</v>
      </c>
      <c r="Q60" s="73"/>
      <c r="R60" s="73">
        <v>0</v>
      </c>
      <c r="S60" s="73">
        <v>0</v>
      </c>
      <c r="T60" s="73">
        <v>0</v>
      </c>
      <c r="U60" s="73"/>
      <c r="V60" s="73">
        <v>0</v>
      </c>
      <c r="W60" s="73">
        <v>0</v>
      </c>
      <c r="X60" s="73">
        <v>0</v>
      </c>
      <c r="Y60" s="73"/>
      <c r="Z60" s="73">
        <v>0</v>
      </c>
      <c r="AA60" s="73">
        <v>0</v>
      </c>
      <c r="AB60" s="73">
        <v>0</v>
      </c>
    </row>
    <row r="61" spans="1:28" x14ac:dyDescent="0.2">
      <c r="A61" s="62" t="s">
        <v>84</v>
      </c>
      <c r="B61" s="73">
        <v>3</v>
      </c>
      <c r="C61" s="73">
        <v>2</v>
      </c>
      <c r="D61" s="73">
        <v>1</v>
      </c>
      <c r="E61" s="73"/>
      <c r="F61" s="73">
        <v>1</v>
      </c>
      <c r="G61" s="73">
        <v>0</v>
      </c>
      <c r="H61" s="73">
        <v>1</v>
      </c>
      <c r="I61" s="73"/>
      <c r="J61" s="73">
        <v>0</v>
      </c>
      <c r="K61" s="73">
        <v>0</v>
      </c>
      <c r="L61" s="73">
        <v>0</v>
      </c>
      <c r="M61" s="73"/>
      <c r="N61" s="73">
        <v>1</v>
      </c>
      <c r="O61" s="73">
        <v>1</v>
      </c>
      <c r="P61" s="73">
        <v>0</v>
      </c>
      <c r="Q61" s="73"/>
      <c r="R61" s="73">
        <v>0</v>
      </c>
      <c r="S61" s="73">
        <v>0</v>
      </c>
      <c r="T61" s="73">
        <v>0</v>
      </c>
      <c r="U61" s="73"/>
      <c r="V61" s="73">
        <v>1</v>
      </c>
      <c r="W61" s="73">
        <v>1</v>
      </c>
      <c r="X61" s="73">
        <v>0</v>
      </c>
      <c r="Y61" s="73"/>
      <c r="Z61" s="73">
        <v>0</v>
      </c>
      <c r="AA61" s="73">
        <v>0</v>
      </c>
      <c r="AB61" s="73">
        <v>0</v>
      </c>
    </row>
    <row r="62" spans="1:28" x14ac:dyDescent="0.2">
      <c r="A62" s="62" t="s">
        <v>85</v>
      </c>
      <c r="B62" s="73">
        <v>26</v>
      </c>
      <c r="C62" s="73">
        <v>9</v>
      </c>
      <c r="D62" s="73">
        <v>17</v>
      </c>
      <c r="E62" s="73"/>
      <c r="F62" s="73">
        <v>3</v>
      </c>
      <c r="G62" s="73">
        <v>1</v>
      </c>
      <c r="H62" s="73">
        <v>2</v>
      </c>
      <c r="I62" s="73"/>
      <c r="J62" s="73">
        <v>0</v>
      </c>
      <c r="K62" s="73">
        <v>0</v>
      </c>
      <c r="L62" s="73">
        <v>0</v>
      </c>
      <c r="M62" s="73"/>
      <c r="N62" s="73">
        <v>1</v>
      </c>
      <c r="O62" s="73">
        <v>0</v>
      </c>
      <c r="P62" s="73">
        <v>1</v>
      </c>
      <c r="Q62" s="73"/>
      <c r="R62" s="73">
        <v>18</v>
      </c>
      <c r="S62" s="73">
        <v>6</v>
      </c>
      <c r="T62" s="73">
        <v>12</v>
      </c>
      <c r="U62" s="73"/>
      <c r="V62" s="73">
        <v>4</v>
      </c>
      <c r="W62" s="73">
        <v>2</v>
      </c>
      <c r="X62" s="73">
        <v>2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62" t="s">
        <v>88</v>
      </c>
      <c r="B63" s="73">
        <v>0</v>
      </c>
      <c r="C63" s="73">
        <v>0</v>
      </c>
      <c r="D63" s="73">
        <v>0</v>
      </c>
      <c r="E63" s="73"/>
      <c r="F63" s="73">
        <v>0</v>
      </c>
      <c r="G63" s="73">
        <v>0</v>
      </c>
      <c r="H63" s="73">
        <v>0</v>
      </c>
      <c r="I63" s="73"/>
      <c r="J63" s="73">
        <v>0</v>
      </c>
      <c r="K63" s="73">
        <v>0</v>
      </c>
      <c r="L63" s="73">
        <v>0</v>
      </c>
      <c r="M63" s="73"/>
      <c r="N63" s="73">
        <v>0</v>
      </c>
      <c r="O63" s="73">
        <v>0</v>
      </c>
      <c r="P63" s="73">
        <v>0</v>
      </c>
      <c r="Q63" s="73"/>
      <c r="R63" s="73">
        <v>0</v>
      </c>
      <c r="S63" s="73">
        <v>0</v>
      </c>
      <c r="T63" s="73">
        <v>0</v>
      </c>
      <c r="U63" s="73"/>
      <c r="V63" s="73">
        <v>0</v>
      </c>
      <c r="W63" s="73">
        <v>0</v>
      </c>
      <c r="X63" s="73">
        <v>0</v>
      </c>
      <c r="Y63" s="73"/>
      <c r="Z63" s="73">
        <v>0</v>
      </c>
      <c r="AA63" s="73">
        <v>0</v>
      </c>
      <c r="AB63" s="73">
        <v>0</v>
      </c>
    </row>
    <row r="64" spans="1:28" x14ac:dyDescent="0.2">
      <c r="A64" s="62" t="s">
        <v>90</v>
      </c>
      <c r="B64" s="73">
        <v>4</v>
      </c>
      <c r="C64" s="73">
        <v>1</v>
      </c>
      <c r="D64" s="73">
        <v>3</v>
      </c>
      <c r="E64" s="73"/>
      <c r="F64" s="73">
        <v>1</v>
      </c>
      <c r="G64" s="73">
        <v>1</v>
      </c>
      <c r="H64" s="73">
        <v>0</v>
      </c>
      <c r="I64" s="73"/>
      <c r="J64" s="73">
        <v>0</v>
      </c>
      <c r="K64" s="73">
        <v>0</v>
      </c>
      <c r="L64" s="73">
        <v>0</v>
      </c>
      <c r="M64" s="73"/>
      <c r="N64" s="73">
        <v>1</v>
      </c>
      <c r="O64" s="73">
        <v>0</v>
      </c>
      <c r="P64" s="73">
        <v>1</v>
      </c>
      <c r="Q64" s="73"/>
      <c r="R64" s="73">
        <v>1</v>
      </c>
      <c r="S64" s="73">
        <v>0</v>
      </c>
      <c r="T64" s="73">
        <v>1</v>
      </c>
      <c r="U64" s="73"/>
      <c r="V64" s="73">
        <v>1</v>
      </c>
      <c r="W64" s="73">
        <v>0</v>
      </c>
      <c r="X64" s="73">
        <v>1</v>
      </c>
      <c r="Y64" s="73"/>
      <c r="Z64" s="73">
        <v>0</v>
      </c>
      <c r="AA64" s="73">
        <v>0</v>
      </c>
      <c r="AB64" s="73">
        <v>0</v>
      </c>
    </row>
    <row r="65" spans="1:28" x14ac:dyDescent="0.2">
      <c r="A65" s="62" t="s">
        <v>91</v>
      </c>
      <c r="B65" s="73">
        <v>1</v>
      </c>
      <c r="C65" s="73">
        <v>1</v>
      </c>
      <c r="D65" s="73">
        <v>0</v>
      </c>
      <c r="E65" s="73"/>
      <c r="F65" s="73">
        <v>0</v>
      </c>
      <c r="G65" s="73">
        <v>0</v>
      </c>
      <c r="H65" s="73">
        <v>0</v>
      </c>
      <c r="I65" s="73"/>
      <c r="J65" s="73">
        <v>0</v>
      </c>
      <c r="K65" s="73">
        <v>0</v>
      </c>
      <c r="L65" s="73">
        <v>0</v>
      </c>
      <c r="M65" s="73"/>
      <c r="N65" s="73">
        <v>0</v>
      </c>
      <c r="O65" s="73">
        <v>0</v>
      </c>
      <c r="P65" s="73">
        <v>0</v>
      </c>
      <c r="Q65" s="73"/>
      <c r="R65" s="73">
        <v>1</v>
      </c>
      <c r="S65" s="73">
        <v>1</v>
      </c>
      <c r="T65" s="73">
        <v>0</v>
      </c>
      <c r="U65" s="73"/>
      <c r="V65" s="73">
        <v>0</v>
      </c>
      <c r="W65" s="73">
        <v>0</v>
      </c>
      <c r="X65" s="73">
        <v>0</v>
      </c>
      <c r="Y65" s="73"/>
      <c r="Z65" s="73">
        <v>0</v>
      </c>
      <c r="AA65" s="73">
        <v>0</v>
      </c>
      <c r="AB65" s="73">
        <v>0</v>
      </c>
    </row>
    <row r="66" spans="1:28" x14ac:dyDescent="0.2">
      <c r="A66" s="62" t="s">
        <v>92</v>
      </c>
      <c r="B66" s="73">
        <v>0</v>
      </c>
      <c r="C66" s="73">
        <v>0</v>
      </c>
      <c r="D66" s="73">
        <v>0</v>
      </c>
      <c r="E66" s="73"/>
      <c r="F66" s="73">
        <v>0</v>
      </c>
      <c r="G66" s="73">
        <v>0</v>
      </c>
      <c r="H66" s="73">
        <v>0</v>
      </c>
      <c r="I66" s="73"/>
      <c r="J66" s="73">
        <v>0</v>
      </c>
      <c r="K66" s="73">
        <v>0</v>
      </c>
      <c r="L66" s="73">
        <v>0</v>
      </c>
      <c r="M66" s="73"/>
      <c r="N66" s="73">
        <v>0</v>
      </c>
      <c r="O66" s="73">
        <v>0</v>
      </c>
      <c r="P66" s="73">
        <v>0</v>
      </c>
      <c r="Q66" s="73"/>
      <c r="R66" s="73">
        <v>0</v>
      </c>
      <c r="S66" s="73">
        <v>0</v>
      </c>
      <c r="T66" s="73">
        <v>0</v>
      </c>
      <c r="U66" s="73"/>
      <c r="V66" s="73">
        <v>0</v>
      </c>
      <c r="W66" s="73">
        <v>0</v>
      </c>
      <c r="X66" s="73">
        <v>0</v>
      </c>
      <c r="Y66" s="73"/>
      <c r="Z66" s="73">
        <v>0</v>
      </c>
      <c r="AA66" s="73">
        <v>0</v>
      </c>
      <c r="AB66" s="73">
        <v>0</v>
      </c>
    </row>
    <row r="67" spans="1:28" x14ac:dyDescent="0.2">
      <c r="A67" s="62" t="s">
        <v>95</v>
      </c>
      <c r="B67" s="73">
        <v>0</v>
      </c>
      <c r="C67" s="73">
        <v>0</v>
      </c>
      <c r="D67" s="73">
        <v>0</v>
      </c>
      <c r="E67" s="73"/>
      <c r="F67" s="73">
        <v>0</v>
      </c>
      <c r="G67" s="73">
        <v>0</v>
      </c>
      <c r="H67" s="73">
        <v>0</v>
      </c>
      <c r="I67" s="73"/>
      <c r="J67" s="73">
        <v>0</v>
      </c>
      <c r="K67" s="73">
        <v>0</v>
      </c>
      <c r="L67" s="73">
        <v>0</v>
      </c>
      <c r="M67" s="73"/>
      <c r="N67" s="73">
        <v>0</v>
      </c>
      <c r="O67" s="73">
        <v>0</v>
      </c>
      <c r="P67" s="73">
        <v>0</v>
      </c>
      <c r="Q67" s="73"/>
      <c r="R67" s="73">
        <v>0</v>
      </c>
      <c r="S67" s="73">
        <v>0</v>
      </c>
      <c r="T67" s="73">
        <v>0</v>
      </c>
      <c r="U67" s="73"/>
      <c r="V67" s="73">
        <v>0</v>
      </c>
      <c r="W67" s="73">
        <v>0</v>
      </c>
      <c r="X67" s="73">
        <v>0</v>
      </c>
      <c r="Y67" s="73"/>
      <c r="Z67" s="73">
        <v>0</v>
      </c>
      <c r="AA67" s="73">
        <v>0</v>
      </c>
      <c r="AB67" s="73">
        <v>0</v>
      </c>
    </row>
    <row r="68" spans="1:28" x14ac:dyDescent="0.2">
      <c r="A68" s="62" t="s">
        <v>96</v>
      </c>
      <c r="B68" s="73">
        <v>8</v>
      </c>
      <c r="C68" s="73">
        <v>4</v>
      </c>
      <c r="D68" s="73">
        <v>4</v>
      </c>
      <c r="E68" s="73"/>
      <c r="F68" s="73">
        <v>0</v>
      </c>
      <c r="G68" s="73">
        <v>0</v>
      </c>
      <c r="H68" s="73">
        <v>0</v>
      </c>
      <c r="I68" s="73"/>
      <c r="J68" s="73">
        <v>5</v>
      </c>
      <c r="K68" s="73">
        <v>1</v>
      </c>
      <c r="L68" s="73">
        <v>4</v>
      </c>
      <c r="M68" s="73"/>
      <c r="N68" s="73">
        <v>0</v>
      </c>
      <c r="O68" s="73">
        <v>0</v>
      </c>
      <c r="P68" s="73">
        <v>0</v>
      </c>
      <c r="Q68" s="73"/>
      <c r="R68" s="73">
        <v>2</v>
      </c>
      <c r="S68" s="73">
        <v>2</v>
      </c>
      <c r="T68" s="73">
        <v>0</v>
      </c>
      <c r="U68" s="73"/>
      <c r="V68" s="73">
        <v>1</v>
      </c>
      <c r="W68" s="73">
        <v>1</v>
      </c>
      <c r="X68" s="73">
        <v>0</v>
      </c>
      <c r="Y68" s="73"/>
      <c r="Z68" s="73">
        <v>0</v>
      </c>
      <c r="AA68" s="73">
        <v>0</v>
      </c>
      <c r="AB68" s="73">
        <v>0</v>
      </c>
    </row>
    <row r="69" spans="1:28" ht="12.75" customHeight="1" x14ac:dyDescent="0.2">
      <c r="A69" s="62" t="s">
        <v>99</v>
      </c>
      <c r="B69" s="73">
        <v>0</v>
      </c>
      <c r="C69" s="73">
        <v>0</v>
      </c>
      <c r="D69" s="73">
        <v>0</v>
      </c>
      <c r="E69" s="73"/>
      <c r="F69" s="73">
        <v>0</v>
      </c>
      <c r="G69" s="73">
        <v>0</v>
      </c>
      <c r="H69" s="73">
        <v>0</v>
      </c>
      <c r="I69" s="73"/>
      <c r="J69" s="73">
        <v>0</v>
      </c>
      <c r="K69" s="73">
        <v>0</v>
      </c>
      <c r="L69" s="73">
        <v>0</v>
      </c>
      <c r="M69" s="73"/>
      <c r="N69" s="73">
        <v>0</v>
      </c>
      <c r="O69" s="73">
        <v>0</v>
      </c>
      <c r="P69" s="73">
        <v>0</v>
      </c>
      <c r="Q69" s="73"/>
      <c r="R69" s="73">
        <v>0</v>
      </c>
      <c r="S69" s="73">
        <v>0</v>
      </c>
      <c r="T69" s="73">
        <v>0</v>
      </c>
      <c r="U69" s="73"/>
      <c r="V69" s="73">
        <v>0</v>
      </c>
      <c r="W69" s="73">
        <v>0</v>
      </c>
      <c r="X69" s="73">
        <v>0</v>
      </c>
      <c r="Y69" s="73"/>
      <c r="Z69" s="73">
        <v>0</v>
      </c>
      <c r="AA69" s="73">
        <v>0</v>
      </c>
      <c r="AB69" s="73">
        <v>0</v>
      </c>
    </row>
    <row r="70" spans="1:28" ht="21" customHeight="1" x14ac:dyDescent="0.2">
      <c r="A70" s="62" t="s">
        <v>100</v>
      </c>
      <c r="B70" s="73">
        <v>0</v>
      </c>
      <c r="C70" s="73">
        <v>0</v>
      </c>
      <c r="D70" s="73">
        <v>0</v>
      </c>
      <c r="E70" s="73"/>
      <c r="F70" s="73">
        <v>0</v>
      </c>
      <c r="G70" s="73">
        <v>0</v>
      </c>
      <c r="H70" s="73">
        <v>0</v>
      </c>
      <c r="I70" s="73"/>
      <c r="J70" s="73">
        <v>0</v>
      </c>
      <c r="K70" s="73">
        <v>0</v>
      </c>
      <c r="L70" s="73">
        <v>0</v>
      </c>
      <c r="M70" s="73"/>
      <c r="N70" s="73">
        <v>0</v>
      </c>
      <c r="O70" s="73">
        <v>0</v>
      </c>
      <c r="P70" s="73">
        <v>0</v>
      </c>
      <c r="Q70" s="73"/>
      <c r="R70" s="73">
        <v>0</v>
      </c>
      <c r="S70" s="73">
        <v>0</v>
      </c>
      <c r="T70" s="73">
        <v>0</v>
      </c>
      <c r="U70" s="73"/>
      <c r="V70" s="73">
        <v>0</v>
      </c>
      <c r="W70" s="73">
        <v>0</v>
      </c>
      <c r="X70" s="73">
        <v>0</v>
      </c>
      <c r="Y70" s="73"/>
      <c r="Z70" s="73">
        <v>0</v>
      </c>
      <c r="AA70" s="73">
        <v>0</v>
      </c>
      <c r="AB70" s="73">
        <v>0</v>
      </c>
    </row>
    <row r="71" spans="1:28" ht="12.75" customHeight="1" x14ac:dyDescent="0.2">
      <c r="A71" s="62" t="s">
        <v>102</v>
      </c>
      <c r="B71" s="73">
        <v>1</v>
      </c>
      <c r="C71" s="73">
        <v>1</v>
      </c>
      <c r="D71" s="73">
        <v>0</v>
      </c>
      <c r="E71" s="73"/>
      <c r="F71" s="73">
        <v>0</v>
      </c>
      <c r="G71" s="73">
        <v>0</v>
      </c>
      <c r="H71" s="73">
        <v>0</v>
      </c>
      <c r="I71" s="73"/>
      <c r="J71" s="73">
        <v>1</v>
      </c>
      <c r="K71" s="73">
        <v>1</v>
      </c>
      <c r="L71" s="73">
        <v>0</v>
      </c>
      <c r="M71" s="73"/>
      <c r="N71" s="73">
        <v>0</v>
      </c>
      <c r="O71" s="73">
        <v>0</v>
      </c>
      <c r="P71" s="73">
        <v>0</v>
      </c>
      <c r="Q71" s="73"/>
      <c r="R71" s="73">
        <v>0</v>
      </c>
      <c r="S71" s="73">
        <v>0</v>
      </c>
      <c r="T71" s="73">
        <v>0</v>
      </c>
      <c r="U71" s="73"/>
      <c r="V71" s="73">
        <v>0</v>
      </c>
      <c r="W71" s="73">
        <v>0</v>
      </c>
      <c r="X71" s="73">
        <v>0</v>
      </c>
      <c r="Y71" s="73"/>
      <c r="Z71" s="73">
        <v>0</v>
      </c>
      <c r="AA71" s="73">
        <v>0</v>
      </c>
      <c r="AB71" s="73">
        <v>0</v>
      </c>
    </row>
    <row r="72" spans="1:28" x14ac:dyDescent="0.25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</row>
    <row r="73" spans="1:28" ht="15" x14ac:dyDescent="0.25">
      <c r="A73" s="231" t="s">
        <v>44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</row>
    <row r="74" spans="1:28" x14ac:dyDescent="0.25">
      <c r="A74" s="88"/>
      <c r="B74" s="89"/>
      <c r="C74" s="89"/>
      <c r="D74" s="89"/>
      <c r="E74" s="90"/>
      <c r="F74" s="89"/>
      <c r="G74" s="89"/>
      <c r="H74" s="89"/>
      <c r="I74" s="90"/>
      <c r="J74" s="89"/>
      <c r="K74" s="89"/>
      <c r="L74" s="89"/>
      <c r="M74" s="90"/>
      <c r="N74" s="89"/>
      <c r="O74" s="89"/>
      <c r="P74" s="89"/>
      <c r="Q74" s="90"/>
      <c r="R74" s="89"/>
      <c r="S74" s="89"/>
      <c r="T74" s="89"/>
      <c r="U74" s="90"/>
      <c r="V74" s="89"/>
      <c r="W74" s="89"/>
      <c r="X74" s="89"/>
      <c r="Y74" s="90"/>
      <c r="Z74" s="89"/>
      <c r="AA74" s="89"/>
      <c r="AB74" s="89"/>
    </row>
    <row r="75" spans="1:28" ht="13.5" x14ac:dyDescent="0.25">
      <c r="A75" s="92" t="s">
        <v>82</v>
      </c>
      <c r="B75" s="77">
        <f>+B58/(B58+B12)*100</f>
        <v>0.86289549376797703</v>
      </c>
      <c r="C75" s="77">
        <f>+C58/(C58+C12)*100</f>
        <v>0.81300813008130091</v>
      </c>
      <c r="D75" s="77">
        <f>+D58/(D58+D12)*100</f>
        <v>0.90744101633393837</v>
      </c>
      <c r="E75" s="103"/>
      <c r="F75" s="77">
        <f>+F58/(F58+F12)*100</f>
        <v>0.82644628099173556</v>
      </c>
      <c r="G75" s="77">
        <f>+G58/(G58+G12)*100</f>
        <v>0.98039215686274506</v>
      </c>
      <c r="H75" s="77">
        <f>+H58/(H58+H12)*100</f>
        <v>0.68337129840546695</v>
      </c>
      <c r="I75" s="103"/>
      <c r="J75" s="77">
        <f>+J58/(J58+J12)*100</f>
        <v>0.64516129032258063</v>
      </c>
      <c r="K75" s="77">
        <f>+K58/(K58+K12)*100</f>
        <v>0.45248868778280549</v>
      </c>
      <c r="L75" s="77">
        <f>+L58/(L58+L12)*100</f>
        <v>0.81967213114754101</v>
      </c>
      <c r="M75" s="103"/>
      <c r="N75" s="77">
        <f>+N58/(N58+N12)*100</f>
        <v>0.36452004860267312</v>
      </c>
      <c r="O75" s="77">
        <f>+O58/(O58+O12)*100</f>
        <v>0.27027027027027029</v>
      </c>
      <c r="P75" s="77">
        <f>+P58/(P58+P12)*100</f>
        <v>0.44150110375275936</v>
      </c>
      <c r="Q75" s="103"/>
      <c r="R75" s="77">
        <f>+R58/(R58+R12)*100</f>
        <v>2.5551684088269457</v>
      </c>
      <c r="S75" s="77">
        <f>+S58/(S58+S12)*100</f>
        <v>2.2058823529411766</v>
      </c>
      <c r="T75" s="77">
        <f>+T58/(T58+T12)*100</f>
        <v>2.869757174392936</v>
      </c>
      <c r="U75" s="103"/>
      <c r="V75" s="77">
        <f>+V58/(V58+V12)*100</f>
        <v>0.78563411896745239</v>
      </c>
      <c r="W75" s="77">
        <f>+W58/(W58+W12)*100</f>
        <v>0.95011876484560576</v>
      </c>
      <c r="X75" s="77">
        <f>+X58/(X58+X12)*100</f>
        <v>0.63829787234042545</v>
      </c>
      <c r="Y75" s="103"/>
      <c r="Z75" s="77">
        <f>+Z58/(Z58+Z12)*100</f>
        <v>0</v>
      </c>
      <c r="AA75" s="77">
        <f>+AA58/(AA58+AA12)*100</f>
        <v>0</v>
      </c>
      <c r="AB75" s="77">
        <f>+AB58/(AB58+AB12)*100</f>
        <v>0</v>
      </c>
    </row>
    <row r="76" spans="1:28" x14ac:dyDescent="0.25"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</row>
    <row r="77" spans="1:28" x14ac:dyDescent="0.25">
      <c r="A77" s="62" t="s">
        <v>83</v>
      </c>
      <c r="B77" s="77">
        <f t="shared" ref="B77:D88" si="7">+B60/(B60+B14)*100</f>
        <v>0.22522522522522523</v>
      </c>
      <c r="C77" s="77">
        <f t="shared" si="7"/>
        <v>0.47058823529411759</v>
      </c>
      <c r="D77" s="77">
        <f t="shared" si="7"/>
        <v>0</v>
      </c>
      <c r="E77" s="103"/>
      <c r="F77" s="77">
        <f t="shared" ref="F77:H88" si="8">+F60/(F60+F14)*100</f>
        <v>1.2903225806451613</v>
      </c>
      <c r="G77" s="77">
        <f t="shared" si="8"/>
        <v>2.5974025974025974</v>
      </c>
      <c r="H77" s="77">
        <f t="shared" si="8"/>
        <v>0</v>
      </c>
      <c r="I77" s="104"/>
      <c r="J77" s="77">
        <f t="shared" ref="J77:L88" si="9">+J60/(J60+J14)*100</f>
        <v>0</v>
      </c>
      <c r="K77" s="77">
        <f t="shared" si="9"/>
        <v>0</v>
      </c>
      <c r="L77" s="77">
        <f t="shared" si="9"/>
        <v>0</v>
      </c>
      <c r="M77" s="104"/>
      <c r="N77" s="77">
        <f t="shared" ref="N77:P88" si="10">+N60/(N60+N14)*100</f>
        <v>0</v>
      </c>
      <c r="O77" s="77">
        <f t="shared" si="10"/>
        <v>0</v>
      </c>
      <c r="P77" s="77">
        <f t="shared" si="10"/>
        <v>0</v>
      </c>
      <c r="Q77" s="104"/>
      <c r="R77" s="77">
        <f t="shared" ref="R77:T88" si="11">+R60/(R60+R14)*100</f>
        <v>0</v>
      </c>
      <c r="S77" s="77">
        <f t="shared" si="11"/>
        <v>0</v>
      </c>
      <c r="T77" s="77">
        <f t="shared" si="11"/>
        <v>0</v>
      </c>
      <c r="U77" s="104"/>
      <c r="V77" s="77">
        <f t="shared" ref="V77:X88" si="12">+V60/(V60+V14)*100</f>
        <v>0</v>
      </c>
      <c r="W77" s="77">
        <f t="shared" si="12"/>
        <v>0</v>
      </c>
      <c r="X77" s="77">
        <f t="shared" si="12"/>
        <v>0</v>
      </c>
      <c r="Y77" s="103"/>
      <c r="Z77" s="77">
        <f t="shared" ref="Z77:AB88" si="13">+Z60/(Z60+Z14)*100</f>
        <v>0</v>
      </c>
      <c r="AA77" s="77">
        <f t="shared" si="13"/>
        <v>0</v>
      </c>
      <c r="AB77" s="77">
        <f t="shared" si="13"/>
        <v>0</v>
      </c>
    </row>
    <row r="78" spans="1:28" x14ac:dyDescent="0.25">
      <c r="A78" s="62" t="s">
        <v>84</v>
      </c>
      <c r="B78" s="77">
        <f t="shared" si="7"/>
        <v>0.28275212064090482</v>
      </c>
      <c r="C78" s="77">
        <f t="shared" si="7"/>
        <v>0.40404040404040403</v>
      </c>
      <c r="D78" s="77">
        <f t="shared" si="7"/>
        <v>0.17667844522968199</v>
      </c>
      <c r="E78" s="103"/>
      <c r="F78" s="77">
        <f t="shared" si="8"/>
        <v>0.58823529411764708</v>
      </c>
      <c r="G78" s="77">
        <f t="shared" si="8"/>
        <v>0</v>
      </c>
      <c r="H78" s="77">
        <f t="shared" si="8"/>
        <v>1.0638297872340425</v>
      </c>
      <c r="I78" s="104"/>
      <c r="J78" s="77">
        <f t="shared" si="9"/>
        <v>0</v>
      </c>
      <c r="K78" s="77">
        <f t="shared" si="9"/>
        <v>0</v>
      </c>
      <c r="L78" s="77">
        <f t="shared" si="9"/>
        <v>0</v>
      </c>
      <c r="M78" s="104"/>
      <c r="N78" s="77">
        <f t="shared" si="10"/>
        <v>0.60240963855421692</v>
      </c>
      <c r="O78" s="77">
        <f t="shared" si="10"/>
        <v>1.3513513513513513</v>
      </c>
      <c r="P78" s="77">
        <f t="shared" si="10"/>
        <v>0</v>
      </c>
      <c r="Q78" s="104"/>
      <c r="R78" s="77">
        <f t="shared" si="11"/>
        <v>0</v>
      </c>
      <c r="S78" s="77">
        <f t="shared" si="11"/>
        <v>0</v>
      </c>
      <c r="T78" s="77">
        <f t="shared" si="11"/>
        <v>0</v>
      </c>
      <c r="U78" s="104"/>
      <c r="V78" s="77">
        <f t="shared" si="12"/>
        <v>0.57471264367816088</v>
      </c>
      <c r="W78" s="77">
        <f t="shared" si="12"/>
        <v>1.2345679012345678</v>
      </c>
      <c r="X78" s="77">
        <f t="shared" si="12"/>
        <v>0</v>
      </c>
      <c r="Y78" s="103"/>
      <c r="Z78" s="77">
        <f t="shared" si="13"/>
        <v>0</v>
      </c>
      <c r="AA78" s="77">
        <f t="shared" si="13"/>
        <v>0</v>
      </c>
      <c r="AB78" s="77">
        <f t="shared" si="13"/>
        <v>0</v>
      </c>
    </row>
    <row r="79" spans="1:28" x14ac:dyDescent="0.25">
      <c r="A79" s="62" t="s">
        <v>85</v>
      </c>
      <c r="B79" s="77">
        <f t="shared" si="7"/>
        <v>4.4444444444444446</v>
      </c>
      <c r="C79" s="77">
        <f t="shared" si="7"/>
        <v>3.7344398340248963</v>
      </c>
      <c r="D79" s="77">
        <f t="shared" si="7"/>
        <v>4.941860465116279</v>
      </c>
      <c r="E79" s="103"/>
      <c r="F79" s="77">
        <f t="shared" si="8"/>
        <v>3.5294117647058822</v>
      </c>
      <c r="G79" s="77">
        <f t="shared" si="8"/>
        <v>3.125</v>
      </c>
      <c r="H79" s="77">
        <f t="shared" si="8"/>
        <v>3.7735849056603774</v>
      </c>
      <c r="I79" s="104"/>
      <c r="J79" s="77">
        <f t="shared" si="9"/>
        <v>0</v>
      </c>
      <c r="K79" s="77">
        <f t="shared" si="9"/>
        <v>0</v>
      </c>
      <c r="L79" s="77">
        <f t="shared" si="9"/>
        <v>0</v>
      </c>
      <c r="M79" s="104"/>
      <c r="N79" s="77">
        <f t="shared" si="10"/>
        <v>1.0416666666666665</v>
      </c>
      <c r="O79" s="77">
        <f t="shared" si="10"/>
        <v>0</v>
      </c>
      <c r="P79" s="77">
        <f t="shared" si="10"/>
        <v>1.7857142857142856</v>
      </c>
      <c r="Q79" s="104"/>
      <c r="R79" s="77">
        <f t="shared" si="11"/>
        <v>19.148936170212767</v>
      </c>
      <c r="S79" s="77">
        <f t="shared" si="11"/>
        <v>15.384615384615385</v>
      </c>
      <c r="T79" s="77">
        <f t="shared" si="11"/>
        <v>21.818181818181817</v>
      </c>
      <c r="U79" s="104"/>
      <c r="V79" s="77">
        <f t="shared" si="12"/>
        <v>3.669724770642202</v>
      </c>
      <c r="W79" s="77">
        <f t="shared" si="12"/>
        <v>3.9215686274509802</v>
      </c>
      <c r="X79" s="77">
        <f t="shared" si="12"/>
        <v>3.4482758620689653</v>
      </c>
      <c r="Y79" s="103"/>
      <c r="Z79" s="77">
        <f t="shared" si="13"/>
        <v>0</v>
      </c>
      <c r="AA79" s="77">
        <f t="shared" si="13"/>
        <v>0</v>
      </c>
      <c r="AB79" s="77">
        <f t="shared" si="13"/>
        <v>0</v>
      </c>
    </row>
    <row r="80" spans="1:28" x14ac:dyDescent="0.25">
      <c r="A80" s="62" t="s">
        <v>88</v>
      </c>
      <c r="B80" s="77">
        <f t="shared" si="7"/>
        <v>0</v>
      </c>
      <c r="C80" s="77">
        <f t="shared" si="7"/>
        <v>0</v>
      </c>
      <c r="D80" s="77">
        <f t="shared" si="7"/>
        <v>0</v>
      </c>
      <c r="E80" s="103"/>
      <c r="F80" s="77">
        <f t="shared" si="8"/>
        <v>0</v>
      </c>
      <c r="G80" s="77">
        <f t="shared" si="8"/>
        <v>0</v>
      </c>
      <c r="H80" s="77">
        <f t="shared" si="8"/>
        <v>0</v>
      </c>
      <c r="I80" s="104"/>
      <c r="J80" s="77">
        <f t="shared" si="9"/>
        <v>0</v>
      </c>
      <c r="K80" s="77">
        <f t="shared" si="9"/>
        <v>0</v>
      </c>
      <c r="L80" s="77">
        <f t="shared" si="9"/>
        <v>0</v>
      </c>
      <c r="M80" s="104"/>
      <c r="N80" s="77">
        <f t="shared" si="10"/>
        <v>0</v>
      </c>
      <c r="O80" s="77">
        <f t="shared" si="10"/>
        <v>0</v>
      </c>
      <c r="P80" s="77">
        <f t="shared" si="10"/>
        <v>0</v>
      </c>
      <c r="Q80" s="104"/>
      <c r="R80" s="77">
        <f t="shared" si="11"/>
        <v>0</v>
      </c>
      <c r="S80" s="77">
        <f t="shared" si="11"/>
        <v>0</v>
      </c>
      <c r="T80" s="77">
        <f t="shared" si="11"/>
        <v>0</v>
      </c>
      <c r="U80" s="104"/>
      <c r="V80" s="77">
        <f t="shared" si="12"/>
        <v>0</v>
      </c>
      <c r="W80" s="77">
        <f t="shared" si="12"/>
        <v>0</v>
      </c>
      <c r="X80" s="77">
        <f t="shared" si="12"/>
        <v>0</v>
      </c>
      <c r="Y80" s="103"/>
      <c r="Z80" s="77">
        <f t="shared" si="13"/>
        <v>0</v>
      </c>
      <c r="AA80" s="77">
        <f t="shared" si="13"/>
        <v>0</v>
      </c>
      <c r="AB80" s="77">
        <f t="shared" si="13"/>
        <v>0</v>
      </c>
    </row>
    <row r="81" spans="1:28" x14ac:dyDescent="0.25">
      <c r="A81" s="62" t="s">
        <v>90</v>
      </c>
      <c r="B81" s="77">
        <f t="shared" si="7"/>
        <v>0.76335877862595414</v>
      </c>
      <c r="C81" s="77">
        <f t="shared" si="7"/>
        <v>0.40650406504065045</v>
      </c>
      <c r="D81" s="77">
        <f t="shared" si="7"/>
        <v>1.079136690647482</v>
      </c>
      <c r="E81" s="103"/>
      <c r="F81" s="77">
        <f t="shared" si="8"/>
        <v>1.3157894736842104</v>
      </c>
      <c r="G81" s="77">
        <f t="shared" si="8"/>
        <v>2.2222222222222223</v>
      </c>
      <c r="H81" s="77">
        <f t="shared" si="8"/>
        <v>0</v>
      </c>
      <c r="I81" s="104"/>
      <c r="J81" s="77">
        <f t="shared" si="9"/>
        <v>0</v>
      </c>
      <c r="K81" s="77">
        <f t="shared" si="9"/>
        <v>0</v>
      </c>
      <c r="L81" s="77">
        <f t="shared" si="9"/>
        <v>0</v>
      </c>
      <c r="M81" s="104"/>
      <c r="N81" s="77">
        <f t="shared" si="10"/>
        <v>1.2048192771084338</v>
      </c>
      <c r="O81" s="77">
        <f t="shared" si="10"/>
        <v>0</v>
      </c>
      <c r="P81" s="77">
        <f t="shared" si="10"/>
        <v>1.9607843137254901</v>
      </c>
      <c r="Q81" s="104"/>
      <c r="R81" s="77">
        <f t="shared" si="11"/>
        <v>1.0752688172043012</v>
      </c>
      <c r="S81" s="77">
        <f t="shared" si="11"/>
        <v>0</v>
      </c>
      <c r="T81" s="77">
        <f t="shared" si="11"/>
        <v>2.4390243902439024</v>
      </c>
      <c r="U81" s="104"/>
      <c r="V81" s="77">
        <f t="shared" si="12"/>
        <v>1.1764705882352942</v>
      </c>
      <c r="W81" s="77">
        <f t="shared" si="12"/>
        <v>0</v>
      </c>
      <c r="X81" s="77">
        <f t="shared" si="12"/>
        <v>1.9607843137254901</v>
      </c>
      <c r="Y81" s="103"/>
      <c r="Z81" s="77">
        <f t="shared" si="13"/>
        <v>0</v>
      </c>
      <c r="AA81" s="77">
        <f t="shared" si="13"/>
        <v>0</v>
      </c>
      <c r="AB81" s="77">
        <f t="shared" si="13"/>
        <v>0</v>
      </c>
    </row>
    <row r="82" spans="1:28" x14ac:dyDescent="0.25">
      <c r="A82" s="62" t="s">
        <v>91</v>
      </c>
      <c r="B82" s="77">
        <f t="shared" si="7"/>
        <v>0.32051282051282048</v>
      </c>
      <c r="C82" s="77">
        <f t="shared" si="7"/>
        <v>0.69444444444444442</v>
      </c>
      <c r="D82" s="77">
        <f t="shared" si="7"/>
        <v>0</v>
      </c>
      <c r="E82" s="103"/>
      <c r="F82" s="77">
        <f t="shared" si="8"/>
        <v>0</v>
      </c>
      <c r="G82" s="77">
        <f t="shared" si="8"/>
        <v>0</v>
      </c>
      <c r="H82" s="77">
        <f t="shared" si="8"/>
        <v>0</v>
      </c>
      <c r="I82" s="104"/>
      <c r="J82" s="77">
        <f t="shared" si="9"/>
        <v>0</v>
      </c>
      <c r="K82" s="77">
        <f t="shared" si="9"/>
        <v>0</v>
      </c>
      <c r="L82" s="77">
        <f t="shared" si="9"/>
        <v>0</v>
      </c>
      <c r="M82" s="104"/>
      <c r="N82" s="77">
        <f t="shared" si="10"/>
        <v>0</v>
      </c>
      <c r="O82" s="77">
        <f t="shared" si="10"/>
        <v>0</v>
      </c>
      <c r="P82" s="77">
        <f t="shared" si="10"/>
        <v>0</v>
      </c>
      <c r="Q82" s="104"/>
      <c r="R82" s="77">
        <f t="shared" si="11"/>
        <v>2.0408163265306123</v>
      </c>
      <c r="S82" s="77">
        <f t="shared" si="11"/>
        <v>5</v>
      </c>
      <c r="T82" s="77">
        <f t="shared" si="11"/>
        <v>0</v>
      </c>
      <c r="U82" s="104"/>
      <c r="V82" s="77">
        <f t="shared" si="12"/>
        <v>0</v>
      </c>
      <c r="W82" s="77">
        <f t="shared" si="12"/>
        <v>0</v>
      </c>
      <c r="X82" s="77">
        <f t="shared" si="12"/>
        <v>0</v>
      </c>
      <c r="Y82" s="103"/>
      <c r="Z82" s="77">
        <f t="shared" si="13"/>
        <v>0</v>
      </c>
      <c r="AA82" s="77">
        <f t="shared" si="13"/>
        <v>0</v>
      </c>
      <c r="AB82" s="77">
        <f t="shared" si="13"/>
        <v>0</v>
      </c>
    </row>
    <row r="83" spans="1:28" x14ac:dyDescent="0.25">
      <c r="A83" s="62" t="s">
        <v>92</v>
      </c>
      <c r="B83" s="77">
        <f t="shared" si="7"/>
        <v>0</v>
      </c>
      <c r="C83" s="77">
        <f t="shared" si="7"/>
        <v>0</v>
      </c>
      <c r="D83" s="77">
        <f t="shared" si="7"/>
        <v>0</v>
      </c>
      <c r="E83" s="103"/>
      <c r="F83" s="77">
        <f t="shared" si="8"/>
        <v>0</v>
      </c>
      <c r="G83" s="77">
        <f t="shared" si="8"/>
        <v>0</v>
      </c>
      <c r="H83" s="77">
        <f t="shared" si="8"/>
        <v>0</v>
      </c>
      <c r="I83" s="104"/>
      <c r="J83" s="77">
        <f t="shared" si="9"/>
        <v>0</v>
      </c>
      <c r="K83" s="77">
        <f t="shared" si="9"/>
        <v>0</v>
      </c>
      <c r="L83" s="77">
        <f t="shared" si="9"/>
        <v>0</v>
      </c>
      <c r="M83" s="104"/>
      <c r="N83" s="77">
        <f t="shared" si="10"/>
        <v>0</v>
      </c>
      <c r="O83" s="77">
        <f t="shared" si="10"/>
        <v>0</v>
      </c>
      <c r="P83" s="77">
        <f t="shared" si="10"/>
        <v>0</v>
      </c>
      <c r="Q83" s="104"/>
      <c r="R83" s="77">
        <f t="shared" si="11"/>
        <v>0</v>
      </c>
      <c r="S83" s="77">
        <f t="shared" si="11"/>
        <v>0</v>
      </c>
      <c r="T83" s="77">
        <f t="shared" si="11"/>
        <v>0</v>
      </c>
      <c r="U83" s="104"/>
      <c r="V83" s="77">
        <f t="shared" si="12"/>
        <v>0</v>
      </c>
      <c r="W83" s="77">
        <f t="shared" si="12"/>
        <v>0</v>
      </c>
      <c r="X83" s="77">
        <f t="shared" si="12"/>
        <v>0</v>
      </c>
      <c r="Y83" s="103"/>
      <c r="Z83" s="77">
        <f t="shared" si="13"/>
        <v>0</v>
      </c>
      <c r="AA83" s="77">
        <f t="shared" si="13"/>
        <v>0</v>
      </c>
      <c r="AB83" s="77">
        <f t="shared" si="13"/>
        <v>0</v>
      </c>
    </row>
    <row r="84" spans="1:28" x14ac:dyDescent="0.25">
      <c r="A84" s="62" t="s">
        <v>95</v>
      </c>
      <c r="B84" s="77">
        <f t="shared" si="7"/>
        <v>0</v>
      </c>
      <c r="C84" s="77">
        <f t="shared" si="7"/>
        <v>0</v>
      </c>
      <c r="D84" s="77">
        <f t="shared" si="7"/>
        <v>0</v>
      </c>
      <c r="E84" s="103"/>
      <c r="F84" s="77">
        <f t="shared" si="8"/>
        <v>0</v>
      </c>
      <c r="G84" s="77">
        <f t="shared" si="8"/>
        <v>0</v>
      </c>
      <c r="H84" s="77">
        <f t="shared" si="8"/>
        <v>0</v>
      </c>
      <c r="I84" s="104"/>
      <c r="J84" s="77">
        <f t="shared" si="9"/>
        <v>0</v>
      </c>
      <c r="K84" s="77">
        <f t="shared" si="9"/>
        <v>0</v>
      </c>
      <c r="L84" s="77">
        <f t="shared" si="9"/>
        <v>0</v>
      </c>
      <c r="M84" s="104"/>
      <c r="N84" s="77">
        <f t="shared" si="10"/>
        <v>0</v>
      </c>
      <c r="O84" s="77">
        <f t="shared" si="10"/>
        <v>0</v>
      </c>
      <c r="P84" s="77">
        <f t="shared" si="10"/>
        <v>0</v>
      </c>
      <c r="Q84" s="104"/>
      <c r="R84" s="77">
        <f t="shared" si="11"/>
        <v>0</v>
      </c>
      <c r="S84" s="77">
        <f t="shared" si="11"/>
        <v>0</v>
      </c>
      <c r="T84" s="77">
        <f t="shared" si="11"/>
        <v>0</v>
      </c>
      <c r="U84" s="104"/>
      <c r="V84" s="77">
        <f t="shared" si="12"/>
        <v>0</v>
      </c>
      <c r="W84" s="77">
        <f t="shared" si="12"/>
        <v>0</v>
      </c>
      <c r="X84" s="77">
        <f t="shared" si="12"/>
        <v>0</v>
      </c>
      <c r="Y84" s="103"/>
      <c r="Z84" s="77">
        <f t="shared" si="13"/>
        <v>0</v>
      </c>
      <c r="AA84" s="77">
        <f t="shared" si="13"/>
        <v>0</v>
      </c>
      <c r="AB84" s="77">
        <f t="shared" si="13"/>
        <v>0</v>
      </c>
    </row>
    <row r="85" spans="1:28" x14ac:dyDescent="0.25">
      <c r="A85" s="62" t="s">
        <v>96</v>
      </c>
      <c r="B85" s="77">
        <f t="shared" si="7"/>
        <v>3.3613445378151261</v>
      </c>
      <c r="C85" s="77">
        <f t="shared" si="7"/>
        <v>3.278688524590164</v>
      </c>
      <c r="D85" s="77">
        <f t="shared" si="7"/>
        <v>3.4482758620689653</v>
      </c>
      <c r="E85" s="103"/>
      <c r="F85" s="77">
        <f t="shared" si="8"/>
        <v>0</v>
      </c>
      <c r="G85" s="77">
        <f t="shared" si="8"/>
        <v>0</v>
      </c>
      <c r="H85" s="77">
        <f t="shared" si="8"/>
        <v>0</v>
      </c>
      <c r="I85" s="104"/>
      <c r="J85" s="77">
        <f t="shared" si="9"/>
        <v>11.904761904761903</v>
      </c>
      <c r="K85" s="77">
        <f t="shared" si="9"/>
        <v>4.1666666666666661</v>
      </c>
      <c r="L85" s="77">
        <f t="shared" si="9"/>
        <v>22.222222222222221</v>
      </c>
      <c r="M85" s="104"/>
      <c r="N85" s="77">
        <f t="shared" si="10"/>
        <v>0</v>
      </c>
      <c r="O85" s="77">
        <f t="shared" si="10"/>
        <v>0</v>
      </c>
      <c r="P85" s="77">
        <f t="shared" si="10"/>
        <v>0</v>
      </c>
      <c r="Q85" s="104"/>
      <c r="R85" s="77">
        <f t="shared" si="11"/>
        <v>4.2553191489361701</v>
      </c>
      <c r="S85" s="77">
        <f t="shared" si="11"/>
        <v>10</v>
      </c>
      <c r="T85" s="77">
        <f t="shared" si="11"/>
        <v>0</v>
      </c>
      <c r="U85" s="104"/>
      <c r="V85" s="77">
        <f t="shared" si="12"/>
        <v>2.2727272727272729</v>
      </c>
      <c r="W85" s="77">
        <f t="shared" si="12"/>
        <v>4.3478260869565215</v>
      </c>
      <c r="X85" s="77">
        <f t="shared" si="12"/>
        <v>0</v>
      </c>
      <c r="Y85" s="103"/>
      <c r="Z85" s="77">
        <f t="shared" si="13"/>
        <v>0</v>
      </c>
      <c r="AA85" s="77">
        <f t="shared" si="13"/>
        <v>0</v>
      </c>
      <c r="AB85" s="77">
        <f t="shared" si="13"/>
        <v>0</v>
      </c>
    </row>
    <row r="86" spans="1:28" x14ac:dyDescent="0.25">
      <c r="A86" s="62" t="s">
        <v>99</v>
      </c>
      <c r="B86" s="77">
        <f t="shared" si="7"/>
        <v>0</v>
      </c>
      <c r="C86" s="77">
        <f t="shared" si="7"/>
        <v>0</v>
      </c>
      <c r="D86" s="77">
        <f t="shared" si="7"/>
        <v>0</v>
      </c>
      <c r="E86" s="103"/>
      <c r="F86" s="77">
        <f t="shared" si="8"/>
        <v>0</v>
      </c>
      <c r="G86" s="77">
        <f t="shared" si="8"/>
        <v>0</v>
      </c>
      <c r="H86" s="77">
        <f t="shared" si="8"/>
        <v>0</v>
      </c>
      <c r="I86" s="104"/>
      <c r="J86" s="77">
        <f t="shared" si="9"/>
        <v>0</v>
      </c>
      <c r="K86" s="77">
        <f t="shared" si="9"/>
        <v>0</v>
      </c>
      <c r="L86" s="77">
        <f t="shared" si="9"/>
        <v>0</v>
      </c>
      <c r="M86" s="104"/>
      <c r="N86" s="77">
        <f t="shared" si="10"/>
        <v>0</v>
      </c>
      <c r="O86" s="77">
        <f t="shared" si="10"/>
        <v>0</v>
      </c>
      <c r="P86" s="77">
        <f t="shared" si="10"/>
        <v>0</v>
      </c>
      <c r="Q86" s="104"/>
      <c r="R86" s="77">
        <f t="shared" si="11"/>
        <v>0</v>
      </c>
      <c r="S86" s="77">
        <f t="shared" si="11"/>
        <v>0</v>
      </c>
      <c r="T86" s="77">
        <f t="shared" si="11"/>
        <v>0</v>
      </c>
      <c r="U86" s="104"/>
      <c r="V86" s="77">
        <f t="shared" si="12"/>
        <v>0</v>
      </c>
      <c r="W86" s="77">
        <f t="shared" si="12"/>
        <v>0</v>
      </c>
      <c r="X86" s="77">
        <f t="shared" si="12"/>
        <v>0</v>
      </c>
      <c r="Y86" s="103"/>
      <c r="Z86" s="77">
        <f t="shared" si="13"/>
        <v>0</v>
      </c>
      <c r="AA86" s="77">
        <f t="shared" si="13"/>
        <v>0</v>
      </c>
      <c r="AB86" s="77">
        <f t="shared" si="13"/>
        <v>0</v>
      </c>
    </row>
    <row r="87" spans="1:28" x14ac:dyDescent="0.25">
      <c r="A87" s="62" t="s">
        <v>100</v>
      </c>
      <c r="B87" s="77">
        <f t="shared" si="7"/>
        <v>0</v>
      </c>
      <c r="C87" s="77">
        <f t="shared" si="7"/>
        <v>0</v>
      </c>
      <c r="D87" s="77">
        <f t="shared" si="7"/>
        <v>0</v>
      </c>
      <c r="E87" s="103"/>
      <c r="F87" s="77">
        <f t="shared" si="8"/>
        <v>0</v>
      </c>
      <c r="G87" s="77">
        <f t="shared" si="8"/>
        <v>0</v>
      </c>
      <c r="H87" s="77">
        <f t="shared" si="8"/>
        <v>0</v>
      </c>
      <c r="I87" s="104"/>
      <c r="J87" s="77">
        <f t="shared" si="9"/>
        <v>0</v>
      </c>
      <c r="K87" s="77">
        <f t="shared" si="9"/>
        <v>0</v>
      </c>
      <c r="L87" s="77">
        <f t="shared" si="9"/>
        <v>0</v>
      </c>
      <c r="M87" s="104"/>
      <c r="N87" s="77">
        <f t="shared" si="10"/>
        <v>0</v>
      </c>
      <c r="O87" s="77">
        <f t="shared" si="10"/>
        <v>0</v>
      </c>
      <c r="P87" s="77">
        <f t="shared" si="10"/>
        <v>0</v>
      </c>
      <c r="Q87" s="104"/>
      <c r="R87" s="77">
        <f t="shared" si="11"/>
        <v>0</v>
      </c>
      <c r="S87" s="77">
        <f t="shared" si="11"/>
        <v>0</v>
      </c>
      <c r="T87" s="77">
        <f t="shared" si="11"/>
        <v>0</v>
      </c>
      <c r="U87" s="104"/>
      <c r="V87" s="77">
        <f t="shared" si="12"/>
        <v>0</v>
      </c>
      <c r="W87" s="77">
        <f t="shared" si="12"/>
        <v>0</v>
      </c>
      <c r="X87" s="77">
        <f t="shared" si="12"/>
        <v>0</v>
      </c>
      <c r="Y87" s="103"/>
      <c r="Z87" s="77">
        <f t="shared" si="13"/>
        <v>0</v>
      </c>
      <c r="AA87" s="77">
        <f t="shared" si="13"/>
        <v>0</v>
      </c>
      <c r="AB87" s="77">
        <f t="shared" si="13"/>
        <v>0</v>
      </c>
    </row>
    <row r="88" spans="1:28" ht="13.5" thickBot="1" x14ac:dyDescent="0.3">
      <c r="A88" s="100" t="s">
        <v>102</v>
      </c>
      <c r="B88" s="83">
        <f t="shared" si="7"/>
        <v>0.25252525252525254</v>
      </c>
      <c r="C88" s="83">
        <f t="shared" si="7"/>
        <v>0.4784688995215311</v>
      </c>
      <c r="D88" s="83">
        <f t="shared" si="7"/>
        <v>0</v>
      </c>
      <c r="E88" s="106"/>
      <c r="F88" s="77">
        <f t="shared" si="8"/>
        <v>0</v>
      </c>
      <c r="G88" s="77">
        <f t="shared" si="8"/>
        <v>0</v>
      </c>
      <c r="H88" s="77">
        <f t="shared" si="8"/>
        <v>0</v>
      </c>
      <c r="I88" s="104"/>
      <c r="J88" s="77">
        <f t="shared" si="9"/>
        <v>1.4925373134328357</v>
      </c>
      <c r="K88" s="77">
        <f t="shared" si="9"/>
        <v>2.8571428571428572</v>
      </c>
      <c r="L88" s="77">
        <f t="shared" si="9"/>
        <v>0</v>
      </c>
      <c r="M88" s="104"/>
      <c r="N88" s="77">
        <f t="shared" si="10"/>
        <v>0</v>
      </c>
      <c r="O88" s="77">
        <f t="shared" si="10"/>
        <v>0</v>
      </c>
      <c r="P88" s="77">
        <f t="shared" si="10"/>
        <v>0</v>
      </c>
      <c r="Q88" s="104"/>
      <c r="R88" s="77">
        <f t="shared" si="11"/>
        <v>0</v>
      </c>
      <c r="S88" s="77">
        <f t="shared" si="11"/>
        <v>0</v>
      </c>
      <c r="T88" s="77">
        <f t="shared" si="11"/>
        <v>0</v>
      </c>
      <c r="U88" s="104"/>
      <c r="V88" s="77">
        <f t="shared" si="12"/>
        <v>0</v>
      </c>
      <c r="W88" s="77">
        <f t="shared" si="12"/>
        <v>0</v>
      </c>
      <c r="X88" s="77">
        <f t="shared" si="12"/>
        <v>0</v>
      </c>
      <c r="Y88" s="103"/>
      <c r="Z88" s="77">
        <f t="shared" si="13"/>
        <v>0</v>
      </c>
      <c r="AA88" s="77">
        <f t="shared" si="13"/>
        <v>0</v>
      </c>
      <c r="AB88" s="77">
        <f t="shared" si="13"/>
        <v>0</v>
      </c>
    </row>
    <row r="89" spans="1:28" x14ac:dyDescent="0.25">
      <c r="A89" s="226" t="s">
        <v>75</v>
      </c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</row>
    <row r="90" spans="1:28" x14ac:dyDescent="0.25">
      <c r="A90" s="225" t="s">
        <v>14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</row>
  </sheetData>
  <mergeCells count="24">
    <mergeCell ref="AD1:AE2"/>
    <mergeCell ref="AD45:AE46"/>
    <mergeCell ref="A1:AB1"/>
    <mergeCell ref="A2:AB2"/>
    <mergeCell ref="A3:AB3"/>
    <mergeCell ref="A4:AB4"/>
    <mergeCell ref="A5:AB5"/>
    <mergeCell ref="A6:AB6"/>
    <mergeCell ref="A8:A9"/>
    <mergeCell ref="A10:AB10"/>
    <mergeCell ref="A27:AB27"/>
    <mergeCell ref="A43:AB43"/>
    <mergeCell ref="A89:AB89"/>
    <mergeCell ref="A90:AB90"/>
    <mergeCell ref="A44:AB44"/>
    <mergeCell ref="A51:AB51"/>
    <mergeCell ref="A52:AB52"/>
    <mergeCell ref="A54:A55"/>
    <mergeCell ref="A56:AB56"/>
    <mergeCell ref="A47:AB47"/>
    <mergeCell ref="A48:AB48"/>
    <mergeCell ref="A49:AB49"/>
    <mergeCell ref="A50:AB50"/>
    <mergeCell ref="A73:AB73"/>
  </mergeCells>
  <hyperlinks>
    <hyperlink ref="AD1" r:id="rId1" location="INDICE!A1"/>
    <hyperlink ref="AD1:AE2" location="INDICE!A1" display="INDICE"/>
    <hyperlink ref="AD45" r:id="rId2" location="INDICE!A1"/>
    <hyperlink ref="AD45:AE4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opLeftCell="A24" zoomScaleNormal="100" zoomScaleSheetLayoutView="100" workbookViewId="0">
      <selection activeCell="V36" sqref="V36:W37"/>
    </sheetView>
  </sheetViews>
  <sheetFormatPr baseColWidth="10" defaultRowHeight="15" x14ac:dyDescent="0.25"/>
  <cols>
    <col min="1" max="1" width="13.7109375" style="111" customWidth="1"/>
    <col min="2" max="4" width="6.140625" style="111" customWidth="1"/>
    <col min="5" max="5" width="1.42578125" style="111" customWidth="1"/>
    <col min="6" max="8" width="5.140625" style="111" customWidth="1"/>
    <col min="9" max="9" width="1.42578125" style="111" customWidth="1"/>
    <col min="10" max="12" width="5.140625" style="111" customWidth="1"/>
    <col min="13" max="13" width="1.42578125" style="111" customWidth="1"/>
    <col min="14" max="16" width="5.140625" style="111" customWidth="1"/>
    <col min="17" max="17" width="1.42578125" style="111" customWidth="1"/>
    <col min="18" max="20" width="5.140625" style="111" customWidth="1"/>
    <col min="21" max="21" width="7" style="111" customWidth="1"/>
  </cols>
  <sheetData>
    <row r="1" spans="1:24" x14ac:dyDescent="0.25">
      <c r="A1" s="244" t="s">
        <v>315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9"/>
      <c r="V1" s="217" t="s">
        <v>221</v>
      </c>
      <c r="W1" s="217"/>
      <c r="X1" s="9"/>
    </row>
    <row r="2" spans="1:24" x14ac:dyDescent="0.25">
      <c r="A2" s="245" t="s">
        <v>128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9"/>
      <c r="V2" s="217"/>
      <c r="W2" s="217"/>
    </row>
    <row r="3" spans="1:24" x14ac:dyDescent="0.25">
      <c r="A3" s="244" t="s">
        <v>129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4" x14ac:dyDescent="0.25">
      <c r="A4" s="245" t="s">
        <v>130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</row>
    <row r="5" spans="1:24" x14ac:dyDescent="0.25">
      <c r="A5" s="244" t="s">
        <v>131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</row>
    <row r="6" spans="1:24" x14ac:dyDescent="0.25">
      <c r="A6" s="245" t="s">
        <v>322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</row>
    <row r="7" spans="1:24" ht="15.75" thickBot="1" x14ac:dyDescent="0.3">
      <c r="A7" s="112"/>
      <c r="B7" s="113"/>
      <c r="C7" s="112"/>
      <c r="D7" s="112"/>
      <c r="E7" s="112"/>
      <c r="F7" s="20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</row>
    <row r="8" spans="1:24" ht="15" customHeight="1" x14ac:dyDescent="0.25">
      <c r="A8" s="246" t="s">
        <v>81</v>
      </c>
      <c r="B8" s="237" t="s">
        <v>21</v>
      </c>
      <c r="C8" s="237" t="s">
        <v>39</v>
      </c>
      <c r="D8" s="237"/>
      <c r="E8" s="29"/>
      <c r="F8" s="237" t="s">
        <v>40</v>
      </c>
      <c r="G8" s="237"/>
      <c r="H8" s="237"/>
      <c r="I8" s="29"/>
      <c r="J8" s="237" t="s">
        <v>41</v>
      </c>
      <c r="K8" s="237"/>
      <c r="L8" s="237"/>
      <c r="M8" s="29"/>
      <c r="N8" s="237" t="s">
        <v>42</v>
      </c>
      <c r="O8" s="237"/>
      <c r="P8" s="237"/>
      <c r="Q8" s="29"/>
      <c r="R8" s="237" t="s">
        <v>43</v>
      </c>
      <c r="S8" s="237"/>
      <c r="T8" s="237"/>
    </row>
    <row r="9" spans="1:24" ht="15.75" thickBot="1" x14ac:dyDescent="0.3">
      <c r="A9" s="247"/>
      <c r="B9" s="114" t="s">
        <v>67</v>
      </c>
      <c r="C9" s="114" t="s">
        <v>68</v>
      </c>
      <c r="D9" s="114" t="s">
        <v>69</v>
      </c>
      <c r="E9" s="115"/>
      <c r="F9" s="114" t="s">
        <v>67</v>
      </c>
      <c r="G9" s="114" t="s">
        <v>68</v>
      </c>
      <c r="H9" s="114" t="s">
        <v>69</v>
      </c>
      <c r="I9" s="115"/>
      <c r="J9" s="114" t="s">
        <v>67</v>
      </c>
      <c r="K9" s="114" t="s">
        <v>68</v>
      </c>
      <c r="L9" s="114" t="s">
        <v>69</v>
      </c>
      <c r="M9" s="115"/>
      <c r="N9" s="114" t="s">
        <v>67</v>
      </c>
      <c r="O9" s="114" t="s">
        <v>68</v>
      </c>
      <c r="P9" s="114" t="s">
        <v>69</v>
      </c>
      <c r="Q9" s="115"/>
      <c r="R9" s="114" t="s">
        <v>67</v>
      </c>
      <c r="S9" s="114" t="s">
        <v>68</v>
      </c>
      <c r="T9" s="114" t="s">
        <v>69</v>
      </c>
    </row>
    <row r="10" spans="1:24" x14ac:dyDescent="0.25">
      <c r="A10" s="242" t="s">
        <v>38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</row>
    <row r="11" spans="1:24" x14ac:dyDescent="0.25">
      <c r="A11" s="116"/>
      <c r="B11" s="117"/>
      <c r="C11" s="117"/>
      <c r="D11" s="117"/>
      <c r="E11" s="118"/>
      <c r="F11" s="117"/>
      <c r="G11" s="117"/>
      <c r="H11" s="117"/>
      <c r="I11" s="118"/>
      <c r="J11" s="117"/>
      <c r="K11" s="117"/>
      <c r="L11" s="117"/>
      <c r="M11" s="118"/>
      <c r="N11" s="117"/>
      <c r="O11" s="117"/>
      <c r="P11" s="117"/>
      <c r="Q11" s="118"/>
      <c r="R11" s="117"/>
      <c r="S11" s="117"/>
      <c r="T11" s="117"/>
    </row>
    <row r="12" spans="1:24" x14ac:dyDescent="0.25">
      <c r="A12" s="119" t="s">
        <v>132</v>
      </c>
      <c r="B12" s="120">
        <f>SUM(B14:B16)</f>
        <v>188</v>
      </c>
      <c r="C12" s="120">
        <f>SUM(C14:C16)</f>
        <v>80</v>
      </c>
      <c r="D12" s="120">
        <f>SUM(D14:D16)</f>
        <v>108</v>
      </c>
      <c r="E12" s="120"/>
      <c r="F12" s="120">
        <f>SUM(F14:F16)</f>
        <v>36</v>
      </c>
      <c r="G12" s="120">
        <f>SUM(G14:G16)</f>
        <v>16</v>
      </c>
      <c r="H12" s="120">
        <f>SUM(H14:H16)</f>
        <v>20</v>
      </c>
      <c r="I12" s="120"/>
      <c r="J12" s="120">
        <f>SUM(J14:J16)</f>
        <v>28</v>
      </c>
      <c r="K12" s="120">
        <f>SUM(K14:K16)</f>
        <v>11</v>
      </c>
      <c r="L12" s="120">
        <f>SUM(L14:L16)</f>
        <v>17</v>
      </c>
      <c r="M12" s="120"/>
      <c r="N12" s="120">
        <f>SUM(N14:N16)</f>
        <v>59</v>
      </c>
      <c r="O12" s="120">
        <f>SUM(O14:O16)</f>
        <v>25</v>
      </c>
      <c r="P12" s="120">
        <f>SUM(P14:P16)</f>
        <v>34</v>
      </c>
      <c r="Q12" s="120"/>
      <c r="R12" s="120">
        <f>SUM(R14:R16)</f>
        <v>65</v>
      </c>
      <c r="S12" s="120">
        <f>SUM(S14:S16)</f>
        <v>28</v>
      </c>
      <c r="T12" s="120">
        <f>SUM(T14:T16)</f>
        <v>37</v>
      </c>
      <c r="U12" s="121"/>
    </row>
    <row r="13" spans="1:24" x14ac:dyDescent="0.25">
      <c r="A13" s="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4" x14ac:dyDescent="0.25">
      <c r="A14" s="122" t="s">
        <v>133</v>
      </c>
      <c r="B14" s="208">
        <v>44</v>
      </c>
      <c r="C14" s="208">
        <v>25</v>
      </c>
      <c r="D14" s="208">
        <v>19</v>
      </c>
      <c r="E14" s="208"/>
      <c r="F14" s="208">
        <v>7</v>
      </c>
      <c r="G14" s="208">
        <v>3</v>
      </c>
      <c r="H14" s="208">
        <v>4</v>
      </c>
      <c r="I14" s="208"/>
      <c r="J14" s="208">
        <v>4</v>
      </c>
      <c r="K14" s="208">
        <v>3</v>
      </c>
      <c r="L14" s="208">
        <v>1</v>
      </c>
      <c r="M14" s="208"/>
      <c r="N14" s="208">
        <v>14</v>
      </c>
      <c r="O14" s="208">
        <v>8</v>
      </c>
      <c r="P14" s="208">
        <v>6</v>
      </c>
      <c r="Q14" s="208"/>
      <c r="R14" s="208">
        <v>19</v>
      </c>
      <c r="S14" s="208">
        <v>11</v>
      </c>
      <c r="T14" s="208">
        <v>8</v>
      </c>
    </row>
    <row r="15" spans="1:24" x14ac:dyDescent="0.25">
      <c r="A15" s="16" t="s">
        <v>94</v>
      </c>
      <c r="B15" s="208">
        <f>F15+J15+N15+R15</f>
        <v>84</v>
      </c>
      <c r="C15" s="208">
        <f t="shared" ref="C15:E16" si="0">G15+K15+O15+S15</f>
        <v>33</v>
      </c>
      <c r="D15" s="208">
        <f t="shared" si="0"/>
        <v>51</v>
      </c>
      <c r="E15" s="208"/>
      <c r="F15" s="208">
        <v>18</v>
      </c>
      <c r="G15" s="208">
        <v>6</v>
      </c>
      <c r="H15" s="208">
        <v>12</v>
      </c>
      <c r="I15" s="208"/>
      <c r="J15" s="208">
        <f>K15+L15</f>
        <v>13</v>
      </c>
      <c r="K15" s="208">
        <v>4</v>
      </c>
      <c r="L15" s="208">
        <v>9</v>
      </c>
      <c r="M15" s="208"/>
      <c r="N15" s="208">
        <f>O15+P15</f>
        <v>28</v>
      </c>
      <c r="O15" s="208">
        <v>12</v>
      </c>
      <c r="P15" s="208">
        <v>16</v>
      </c>
      <c r="Q15" s="208"/>
      <c r="R15" s="208">
        <v>25</v>
      </c>
      <c r="S15" s="208">
        <v>11</v>
      </c>
      <c r="T15" s="208">
        <v>14</v>
      </c>
    </row>
    <row r="16" spans="1:24" x14ac:dyDescent="0.25">
      <c r="A16" s="9" t="s">
        <v>96</v>
      </c>
      <c r="B16" s="208">
        <f>F16+J16+N16+R16</f>
        <v>60</v>
      </c>
      <c r="C16" s="208">
        <f t="shared" si="0"/>
        <v>22</v>
      </c>
      <c r="D16" s="208">
        <f t="shared" si="0"/>
        <v>38</v>
      </c>
      <c r="E16" s="208">
        <f t="shared" si="0"/>
        <v>0</v>
      </c>
      <c r="F16" s="208">
        <v>11</v>
      </c>
      <c r="G16" s="208">
        <v>7</v>
      </c>
      <c r="H16" s="208">
        <v>4</v>
      </c>
      <c r="I16" s="208"/>
      <c r="J16" s="208">
        <v>11</v>
      </c>
      <c r="K16" s="208">
        <v>4</v>
      </c>
      <c r="L16" s="208">
        <v>7</v>
      </c>
      <c r="M16" s="208"/>
      <c r="N16" s="208">
        <v>17</v>
      </c>
      <c r="O16" s="208">
        <v>5</v>
      </c>
      <c r="P16" s="208">
        <v>12</v>
      </c>
      <c r="Q16" s="208"/>
      <c r="R16" s="208">
        <v>21</v>
      </c>
      <c r="S16" s="208">
        <v>6</v>
      </c>
      <c r="T16" s="208">
        <v>15</v>
      </c>
      <c r="U16" s="123"/>
    </row>
    <row r="17" spans="1:20" x14ac:dyDescent="0.25">
      <c r="A17" s="124"/>
      <c r="B17" s="120"/>
      <c r="C17" s="120"/>
      <c r="D17" s="120"/>
      <c r="E17" s="12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238" t="s">
        <v>44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</row>
    <row r="19" spans="1:20" x14ac:dyDescent="0.25">
      <c r="A19" s="124"/>
      <c r="B19" s="120"/>
      <c r="C19" s="120"/>
      <c r="D19" s="120"/>
      <c r="E19" s="12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125" t="s">
        <v>132</v>
      </c>
      <c r="B20" s="126">
        <f>+B12/(B12+B48)*100</f>
        <v>93.069306930693074</v>
      </c>
      <c r="C20" s="126">
        <f>+C12/(C12+C48)*100</f>
        <v>91.954022988505741</v>
      </c>
      <c r="D20" s="126">
        <f>+D12/(D12+D48)*100</f>
        <v>93.913043478260875</v>
      </c>
      <c r="E20" s="120"/>
      <c r="F20" s="126">
        <f>+F12/(F12+F48)*100</f>
        <v>100</v>
      </c>
      <c r="G20" s="126">
        <f>+G12/(G12+G48)*100</f>
        <v>100</v>
      </c>
      <c r="H20" s="126">
        <f>+H12/(H12+H48)*100</f>
        <v>100</v>
      </c>
      <c r="I20" s="9"/>
      <c r="J20" s="126">
        <f>+J12/(J12+J48)*100</f>
        <v>82.35294117647058</v>
      </c>
      <c r="K20" s="126">
        <f>+K12/(K12+K48)*100</f>
        <v>78.571428571428569</v>
      </c>
      <c r="L20" s="126">
        <f>+L12/(L12+L48)*100</f>
        <v>85</v>
      </c>
      <c r="M20" s="9"/>
      <c r="N20" s="126">
        <f>+N12/(N12+N48)*100</f>
        <v>89.393939393939391</v>
      </c>
      <c r="O20" s="126">
        <f>+O12/(O12+O48)*100</f>
        <v>86.206896551724128</v>
      </c>
      <c r="P20" s="126">
        <f>+P12/(P12+P48)*100</f>
        <v>91.891891891891902</v>
      </c>
      <c r="Q20" s="9"/>
      <c r="R20" s="126">
        <f>+R12/(R12+R48)*100</f>
        <v>98.484848484848484</v>
      </c>
      <c r="S20" s="126">
        <f>+S12/(S12+S48)*100</f>
        <v>100</v>
      </c>
      <c r="T20" s="126">
        <f>+T12/(T12+T48)*100</f>
        <v>97.368421052631575</v>
      </c>
    </row>
    <row r="21" spans="1:20" x14ac:dyDescent="0.25">
      <c r="A21" s="45"/>
      <c r="B21" s="120"/>
      <c r="C21" s="120"/>
      <c r="D21" s="120"/>
      <c r="E21" s="120"/>
      <c r="F21" s="120"/>
      <c r="G21" s="120"/>
      <c r="H21" s="120"/>
      <c r="I21" s="9"/>
      <c r="J21" s="120"/>
      <c r="K21" s="120"/>
      <c r="L21" s="120"/>
      <c r="M21" s="9"/>
      <c r="N21" s="120"/>
      <c r="O21" s="120"/>
      <c r="P21" s="120"/>
      <c r="Q21" s="9"/>
      <c r="R21" s="120"/>
      <c r="S21" s="120"/>
      <c r="T21" s="120"/>
    </row>
    <row r="22" spans="1:20" x14ac:dyDescent="0.25">
      <c r="A22" s="127" t="s">
        <v>133</v>
      </c>
      <c r="B22" s="126">
        <f t="shared" ref="B22:D24" si="1">+B14/(B14+B50)*100</f>
        <v>100</v>
      </c>
      <c r="C22" s="126">
        <f t="shared" si="1"/>
        <v>100</v>
      </c>
      <c r="D22" s="126">
        <f t="shared" si="1"/>
        <v>100</v>
      </c>
      <c r="E22" s="120"/>
      <c r="F22" s="126">
        <f t="shared" ref="F22:H24" si="2">+F14/(F14+F50)*100</f>
        <v>100</v>
      </c>
      <c r="G22" s="126">
        <f t="shared" si="2"/>
        <v>100</v>
      </c>
      <c r="H22" s="126">
        <f t="shared" si="2"/>
        <v>100</v>
      </c>
      <c r="I22" s="9"/>
      <c r="J22" s="126">
        <f t="shared" ref="J22:L24" si="3">+J14/(J14+J50)*100</f>
        <v>100</v>
      </c>
      <c r="K22" s="126">
        <f t="shared" si="3"/>
        <v>100</v>
      </c>
      <c r="L22" s="126">
        <f t="shared" si="3"/>
        <v>100</v>
      </c>
      <c r="M22" s="9"/>
      <c r="N22" s="126">
        <f t="shared" ref="N22:P24" si="4">+N14/(N14+N50)*100</f>
        <v>100</v>
      </c>
      <c r="O22" s="126">
        <f t="shared" si="4"/>
        <v>100</v>
      </c>
      <c r="P22" s="126">
        <f t="shared" si="4"/>
        <v>100</v>
      </c>
      <c r="Q22" s="9"/>
      <c r="R22" s="126">
        <f t="shared" ref="R22:T24" si="5">+R14/(R14+R50)*100</f>
        <v>100</v>
      </c>
      <c r="S22" s="126">
        <f t="shared" si="5"/>
        <v>100</v>
      </c>
      <c r="T22" s="126">
        <f t="shared" si="5"/>
        <v>100</v>
      </c>
    </row>
    <row r="23" spans="1:20" x14ac:dyDescent="0.25">
      <c r="A23" s="128" t="s">
        <v>94</v>
      </c>
      <c r="B23" s="126">
        <f t="shared" si="1"/>
        <v>86.597938144329902</v>
      </c>
      <c r="C23" s="126">
        <f t="shared" si="1"/>
        <v>82.5</v>
      </c>
      <c r="D23" s="126">
        <f t="shared" si="1"/>
        <v>89.473684210526315</v>
      </c>
      <c r="E23" s="120"/>
      <c r="F23" s="126">
        <f t="shared" si="2"/>
        <v>100</v>
      </c>
      <c r="G23" s="126">
        <f t="shared" si="2"/>
        <v>100</v>
      </c>
      <c r="H23" s="126">
        <f t="shared" si="2"/>
        <v>100</v>
      </c>
      <c r="I23" s="9"/>
      <c r="J23" s="126">
        <f t="shared" si="3"/>
        <v>68.421052631578945</v>
      </c>
      <c r="K23" s="126">
        <f t="shared" si="3"/>
        <v>57.142857142857139</v>
      </c>
      <c r="L23" s="126">
        <f t="shared" si="3"/>
        <v>75</v>
      </c>
      <c r="M23" s="9"/>
      <c r="N23" s="126">
        <f t="shared" si="4"/>
        <v>80</v>
      </c>
      <c r="O23" s="126">
        <f t="shared" si="4"/>
        <v>75</v>
      </c>
      <c r="P23" s="126">
        <f t="shared" si="4"/>
        <v>84.210526315789465</v>
      </c>
      <c r="Q23" s="9"/>
      <c r="R23" s="126">
        <f t="shared" si="5"/>
        <v>100</v>
      </c>
      <c r="S23" s="126">
        <f t="shared" si="5"/>
        <v>100</v>
      </c>
      <c r="T23" s="126">
        <f t="shared" si="5"/>
        <v>100</v>
      </c>
    </row>
    <row r="24" spans="1:20" ht="15.75" thickBot="1" x14ac:dyDescent="0.3">
      <c r="A24" s="20" t="s">
        <v>96</v>
      </c>
      <c r="B24" s="126">
        <f t="shared" si="1"/>
        <v>98.360655737704917</v>
      </c>
      <c r="C24" s="126">
        <f t="shared" si="1"/>
        <v>100</v>
      </c>
      <c r="D24" s="126">
        <f t="shared" si="1"/>
        <v>97.435897435897431</v>
      </c>
      <c r="E24" s="129"/>
      <c r="F24" s="126">
        <f t="shared" si="2"/>
        <v>100</v>
      </c>
      <c r="G24" s="126">
        <f t="shared" si="2"/>
        <v>100</v>
      </c>
      <c r="H24" s="126">
        <f t="shared" si="2"/>
        <v>100</v>
      </c>
      <c r="I24" s="20"/>
      <c r="J24" s="126">
        <f t="shared" si="3"/>
        <v>100</v>
      </c>
      <c r="K24" s="126">
        <f t="shared" si="3"/>
        <v>100</v>
      </c>
      <c r="L24" s="126">
        <f t="shared" si="3"/>
        <v>100</v>
      </c>
      <c r="M24" s="20"/>
      <c r="N24" s="126">
        <f t="shared" si="4"/>
        <v>100</v>
      </c>
      <c r="O24" s="126">
        <f t="shared" si="4"/>
        <v>100</v>
      </c>
      <c r="P24" s="126">
        <f t="shared" si="4"/>
        <v>100</v>
      </c>
      <c r="Q24" s="20"/>
      <c r="R24" s="126">
        <f t="shared" si="5"/>
        <v>95.454545454545453</v>
      </c>
      <c r="S24" s="126">
        <f t="shared" si="5"/>
        <v>100</v>
      </c>
      <c r="T24" s="126">
        <f t="shared" si="5"/>
        <v>93.75</v>
      </c>
    </row>
    <row r="25" spans="1:20" x14ac:dyDescent="0.25">
      <c r="A25" s="240" t="s">
        <v>134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</row>
    <row r="26" spans="1:20" x14ac:dyDescent="0.25">
      <c r="A26" s="241" t="s">
        <v>135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</row>
    <row r="27" spans="1:20" x14ac:dyDescent="0.25">
      <c r="N27" s="208"/>
      <c r="O27" s="208"/>
      <c r="P27" s="208"/>
      <c r="Q27" s="208"/>
      <c r="R27" s="208"/>
      <c r="S27" s="208"/>
      <c r="T27" s="208"/>
    </row>
    <row r="28" spans="1:20" x14ac:dyDescent="0.25">
      <c r="N28" s="208"/>
      <c r="O28" s="208"/>
      <c r="P28" s="208"/>
      <c r="Q28" s="208"/>
      <c r="R28" s="208"/>
      <c r="S28" s="208"/>
      <c r="T28" s="208"/>
    </row>
    <row r="34" spans="1:24" x14ac:dyDescent="0.25">
      <c r="A34" s="130"/>
    </row>
    <row r="35" spans="1:24" x14ac:dyDescent="0.25">
      <c r="A35" s="130"/>
    </row>
    <row r="36" spans="1:24" x14ac:dyDescent="0.25">
      <c r="U36" s="9"/>
      <c r="V36" s="217" t="s">
        <v>221</v>
      </c>
      <c r="W36" s="217"/>
      <c r="X36" s="9"/>
    </row>
    <row r="37" spans="1:24" x14ac:dyDescent="0.25">
      <c r="A37" s="244" t="s">
        <v>318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9"/>
      <c r="V37" s="217"/>
      <c r="W37" s="217"/>
    </row>
    <row r="38" spans="1:24" x14ac:dyDescent="0.25">
      <c r="A38" s="245" t="s">
        <v>136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</row>
    <row r="39" spans="1:24" x14ac:dyDescent="0.25">
      <c r="A39" s="244" t="s">
        <v>129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</row>
    <row r="40" spans="1:24" x14ac:dyDescent="0.25">
      <c r="A40" s="245" t="s">
        <v>130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</row>
    <row r="41" spans="1:24" ht="15" customHeight="1" x14ac:dyDescent="0.25">
      <c r="A41" s="244" t="s">
        <v>131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</row>
    <row r="42" spans="1:24" x14ac:dyDescent="0.25">
      <c r="A42" s="245" t="s">
        <v>322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</row>
    <row r="43" spans="1:24" ht="15" customHeight="1" thickBot="1" x14ac:dyDescent="0.3">
      <c r="A43" s="112"/>
      <c r="B43" s="113"/>
      <c r="C43" s="112"/>
      <c r="D43" s="112"/>
      <c r="E43" s="112"/>
      <c r="F43" s="20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</row>
    <row r="44" spans="1:24" x14ac:dyDescent="0.25">
      <c r="A44" s="246" t="s">
        <v>81</v>
      </c>
      <c r="B44" s="237" t="s">
        <v>21</v>
      </c>
      <c r="C44" s="237" t="s">
        <v>39</v>
      </c>
      <c r="D44" s="237"/>
      <c r="E44" s="29"/>
      <c r="F44" s="237" t="s">
        <v>40</v>
      </c>
      <c r="G44" s="237"/>
      <c r="H44" s="237"/>
      <c r="I44" s="29"/>
      <c r="J44" s="237" t="s">
        <v>41</v>
      </c>
      <c r="K44" s="237"/>
      <c r="L44" s="237"/>
      <c r="M44" s="29"/>
      <c r="N44" s="237" t="s">
        <v>42</v>
      </c>
      <c r="O44" s="237"/>
      <c r="P44" s="237"/>
      <c r="Q44" s="29"/>
      <c r="R44" s="237" t="s">
        <v>43</v>
      </c>
      <c r="S44" s="237"/>
      <c r="T44" s="237"/>
    </row>
    <row r="45" spans="1:24" ht="15.75" thickBot="1" x14ac:dyDescent="0.3">
      <c r="A45" s="247"/>
      <c r="B45" s="114" t="s">
        <v>67</v>
      </c>
      <c r="C45" s="114" t="s">
        <v>68</v>
      </c>
      <c r="D45" s="114" t="s">
        <v>69</v>
      </c>
      <c r="E45" s="115"/>
      <c r="F45" s="114" t="s">
        <v>67</v>
      </c>
      <c r="G45" s="114" t="s">
        <v>68</v>
      </c>
      <c r="H45" s="114" t="s">
        <v>69</v>
      </c>
      <c r="I45" s="115"/>
      <c r="J45" s="114" t="s">
        <v>67</v>
      </c>
      <c r="K45" s="114" t="s">
        <v>68</v>
      </c>
      <c r="L45" s="114" t="s">
        <v>69</v>
      </c>
      <c r="M45" s="115"/>
      <c r="N45" s="114" t="s">
        <v>67</v>
      </c>
      <c r="O45" s="114" t="s">
        <v>68</v>
      </c>
      <c r="P45" s="114" t="s">
        <v>69</v>
      </c>
      <c r="Q45" s="115"/>
      <c r="R45" s="114" t="s">
        <v>67</v>
      </c>
      <c r="S45" s="114" t="s">
        <v>68</v>
      </c>
      <c r="T45" s="114" t="s">
        <v>69</v>
      </c>
    </row>
    <row r="46" spans="1:24" x14ac:dyDescent="0.25">
      <c r="A46" s="242" t="s">
        <v>38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</row>
    <row r="47" spans="1:24" ht="15" customHeight="1" x14ac:dyDescent="0.25">
      <c r="A47" s="116"/>
      <c r="B47" s="117"/>
      <c r="C47" s="117"/>
      <c r="D47" s="117"/>
      <c r="E47" s="118"/>
      <c r="F47" s="117"/>
      <c r="G47" s="117"/>
      <c r="H47" s="117"/>
      <c r="I47" s="118"/>
      <c r="J47" s="117"/>
      <c r="K47" s="117"/>
      <c r="L47" s="117"/>
      <c r="M47" s="118"/>
      <c r="N47" s="117"/>
      <c r="O47" s="117"/>
      <c r="P47" s="117"/>
      <c r="Q47" s="118"/>
      <c r="R47" s="117"/>
      <c r="S47" s="117"/>
      <c r="T47" s="117"/>
    </row>
    <row r="48" spans="1:24" x14ac:dyDescent="0.25">
      <c r="A48" s="119" t="s">
        <v>132</v>
      </c>
      <c r="B48" s="120">
        <f>SUM(B50:B52)</f>
        <v>14</v>
      </c>
      <c r="C48" s="120">
        <f>SUM(C50:C52)</f>
        <v>7</v>
      </c>
      <c r="D48" s="120">
        <f>SUM(D50:D52)</f>
        <v>7</v>
      </c>
      <c r="E48" s="120"/>
      <c r="F48" s="120">
        <f>SUM(F50:F52)</f>
        <v>0</v>
      </c>
      <c r="G48" s="120">
        <f>SUM(G50:G52)</f>
        <v>0</v>
      </c>
      <c r="H48" s="120">
        <f>SUM(H50:H52)</f>
        <v>0</v>
      </c>
      <c r="I48" s="120"/>
      <c r="J48" s="120">
        <f>SUM(J50:J52)</f>
        <v>6</v>
      </c>
      <c r="K48" s="120">
        <f>SUM(K50:K52)</f>
        <v>3</v>
      </c>
      <c r="L48" s="120">
        <f>SUM(L50:L52)</f>
        <v>3</v>
      </c>
      <c r="M48" s="120"/>
      <c r="N48" s="120">
        <f>SUM(N50:N52)</f>
        <v>7</v>
      </c>
      <c r="O48" s="120">
        <f>SUM(O50:O52)</f>
        <v>4</v>
      </c>
      <c r="P48" s="120">
        <f>SUM(P50:P52)</f>
        <v>3</v>
      </c>
      <c r="Q48" s="120"/>
      <c r="R48" s="120">
        <f>SUM(R50:R52)</f>
        <v>1</v>
      </c>
      <c r="S48" s="120">
        <f>SUM(S50:S52)</f>
        <v>0</v>
      </c>
      <c r="T48" s="120">
        <f>SUM(T50:T52)</f>
        <v>1</v>
      </c>
    </row>
    <row r="49" spans="1:20" x14ac:dyDescent="0.25">
      <c r="A49" s="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</row>
    <row r="50" spans="1:20" x14ac:dyDescent="0.25">
      <c r="A50" s="122" t="s">
        <v>133</v>
      </c>
      <c r="B50" s="256">
        <f t="shared" ref="B50:D52" si="6">+F50++J50+N50+R50</f>
        <v>0</v>
      </c>
      <c r="C50" s="256">
        <f t="shared" si="6"/>
        <v>0</v>
      </c>
      <c r="D50" s="256">
        <f t="shared" si="6"/>
        <v>0</v>
      </c>
      <c r="E50" s="256"/>
      <c r="F50" s="256">
        <v>0</v>
      </c>
      <c r="G50" s="256">
        <v>0</v>
      </c>
      <c r="H50" s="256">
        <v>0</v>
      </c>
      <c r="I50" s="256"/>
      <c r="J50" s="256">
        <v>0</v>
      </c>
      <c r="K50" s="256">
        <v>0</v>
      </c>
      <c r="L50" s="256">
        <v>0</v>
      </c>
      <c r="M50" s="256"/>
      <c r="N50" s="256">
        <v>0</v>
      </c>
      <c r="O50" s="256">
        <v>0</v>
      </c>
      <c r="P50" s="256">
        <v>0</v>
      </c>
      <c r="Q50" s="256"/>
      <c r="R50" s="256">
        <v>0</v>
      </c>
      <c r="S50" s="256">
        <v>0</v>
      </c>
      <c r="T50" s="256">
        <v>0</v>
      </c>
    </row>
    <row r="51" spans="1:20" x14ac:dyDescent="0.25">
      <c r="A51" s="16" t="s">
        <v>94</v>
      </c>
      <c r="B51" s="256">
        <f t="shared" si="6"/>
        <v>13</v>
      </c>
      <c r="C51" s="256">
        <f t="shared" si="6"/>
        <v>7</v>
      </c>
      <c r="D51" s="256">
        <f t="shared" si="6"/>
        <v>6</v>
      </c>
      <c r="E51" s="256"/>
      <c r="F51" s="256">
        <v>0</v>
      </c>
      <c r="G51" s="256">
        <v>0</v>
      </c>
      <c r="H51" s="256">
        <v>0</v>
      </c>
      <c r="I51" s="256"/>
      <c r="J51" s="256">
        <v>6</v>
      </c>
      <c r="K51" s="256">
        <v>3</v>
      </c>
      <c r="L51" s="256">
        <v>3</v>
      </c>
      <c r="M51" s="256"/>
      <c r="N51" s="256">
        <v>7</v>
      </c>
      <c r="O51" s="256">
        <v>4</v>
      </c>
      <c r="P51" s="256">
        <v>3</v>
      </c>
      <c r="Q51" s="256"/>
      <c r="R51" s="256">
        <v>0</v>
      </c>
      <c r="S51" s="256">
        <v>0</v>
      </c>
      <c r="T51" s="256">
        <v>0</v>
      </c>
    </row>
    <row r="52" spans="1:20" x14ac:dyDescent="0.25">
      <c r="A52" s="9" t="s">
        <v>96</v>
      </c>
      <c r="B52" s="256">
        <f>+F52++J52+N52+R52</f>
        <v>1</v>
      </c>
      <c r="C52" s="256">
        <f t="shared" si="6"/>
        <v>0</v>
      </c>
      <c r="D52" s="256">
        <f t="shared" si="6"/>
        <v>1</v>
      </c>
      <c r="E52" s="256"/>
      <c r="F52" s="256">
        <v>0</v>
      </c>
      <c r="G52" s="256">
        <v>0</v>
      </c>
      <c r="H52" s="256">
        <v>0</v>
      </c>
      <c r="I52" s="256"/>
      <c r="J52" s="256">
        <v>0</v>
      </c>
      <c r="K52" s="256">
        <v>0</v>
      </c>
      <c r="L52" s="256">
        <v>0</v>
      </c>
      <c r="M52" s="256"/>
      <c r="N52" s="256">
        <v>0</v>
      </c>
      <c r="O52" s="256">
        <v>0</v>
      </c>
      <c r="P52" s="256">
        <v>0</v>
      </c>
      <c r="Q52" s="256"/>
      <c r="R52" s="256">
        <v>1</v>
      </c>
      <c r="S52" s="256">
        <v>0</v>
      </c>
      <c r="T52" s="256">
        <v>1</v>
      </c>
    </row>
    <row r="53" spans="1:20" x14ac:dyDescent="0.25">
      <c r="A53" s="124"/>
      <c r="B53" s="120"/>
      <c r="C53" s="120"/>
      <c r="D53" s="120"/>
      <c r="E53" s="12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238" t="s">
        <v>44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</row>
    <row r="55" spans="1:20" x14ac:dyDescent="0.25">
      <c r="A55" s="124"/>
      <c r="B55" s="120"/>
      <c r="C55" s="120"/>
      <c r="D55" s="120"/>
      <c r="E55" s="12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119" t="s">
        <v>132</v>
      </c>
      <c r="B56" s="126">
        <f>+B48/(B48+B12)*100</f>
        <v>6.9306930693069315</v>
      </c>
      <c r="C56" s="126">
        <f>+C48/(C48+C12)*100</f>
        <v>8.0459770114942533</v>
      </c>
      <c r="D56" s="126">
        <f>+D48/(D48+D12)*100</f>
        <v>6.0869565217391308</v>
      </c>
      <c r="E56" s="120"/>
      <c r="F56" s="126">
        <f>+F48/(F48+F12)*100</f>
        <v>0</v>
      </c>
      <c r="G56" s="126">
        <f>+G48/(G48+G12)*100</f>
        <v>0</v>
      </c>
      <c r="H56" s="126">
        <f>+H48/(H48+H12)*100</f>
        <v>0</v>
      </c>
      <c r="I56" s="9"/>
      <c r="J56" s="126">
        <f>+J48/(J48+J12)*100</f>
        <v>17.647058823529413</v>
      </c>
      <c r="K56" s="126">
        <f>+K48/(K48+K12)*100</f>
        <v>21.428571428571427</v>
      </c>
      <c r="L56" s="126">
        <f>+L48/(L48+L12)*100</f>
        <v>15</v>
      </c>
      <c r="M56" s="9"/>
      <c r="N56" s="126">
        <f>+N48/(N48+N12)*100</f>
        <v>10.606060606060606</v>
      </c>
      <c r="O56" s="126">
        <f>+O48/(O48+O12)*100</f>
        <v>13.793103448275861</v>
      </c>
      <c r="P56" s="126">
        <f>+P48/(P48+P12)*100</f>
        <v>8.1081081081081088</v>
      </c>
      <c r="Q56" s="9"/>
      <c r="R56" s="126">
        <f>+R48/(R48+R12)*100</f>
        <v>1.5151515151515151</v>
      </c>
      <c r="S56" s="126">
        <f>+S48/(S48+S12)*100</f>
        <v>0</v>
      </c>
      <c r="T56" s="126">
        <f>+T48/(T48+T12)*100</f>
        <v>2.6315789473684208</v>
      </c>
    </row>
    <row r="57" spans="1:20" x14ac:dyDescent="0.25">
      <c r="A57" s="9"/>
      <c r="B57" s="120"/>
      <c r="C57" s="120"/>
      <c r="D57" s="120"/>
      <c r="E57" s="120"/>
      <c r="F57" s="120"/>
      <c r="G57" s="120"/>
      <c r="H57" s="120"/>
      <c r="I57" s="9"/>
      <c r="J57" s="120"/>
      <c r="K57" s="120"/>
      <c r="L57" s="120"/>
      <c r="M57" s="9"/>
      <c r="N57" s="120"/>
      <c r="O57" s="120"/>
      <c r="P57" s="120"/>
      <c r="Q57" s="9"/>
      <c r="R57" s="120"/>
      <c r="S57" s="120"/>
      <c r="T57" s="120"/>
    </row>
    <row r="58" spans="1:20" x14ac:dyDescent="0.25">
      <c r="A58" s="122" t="s">
        <v>133</v>
      </c>
      <c r="B58" s="126">
        <f t="shared" ref="B58:D60" si="7">+B50/(B50+B14)*100</f>
        <v>0</v>
      </c>
      <c r="C58" s="126">
        <f t="shared" si="7"/>
        <v>0</v>
      </c>
      <c r="D58" s="126">
        <f t="shared" si="7"/>
        <v>0</v>
      </c>
      <c r="E58" s="120"/>
      <c r="F58" s="126">
        <f t="shared" ref="F58:H60" si="8">+F50/(F50+F14)*100</f>
        <v>0</v>
      </c>
      <c r="G58" s="126">
        <f t="shared" si="8"/>
        <v>0</v>
      </c>
      <c r="H58" s="126">
        <f t="shared" si="8"/>
        <v>0</v>
      </c>
      <c r="I58" s="9"/>
      <c r="J58" s="126">
        <f t="shared" ref="J58:L60" si="9">+J50/(J50+J14)*100</f>
        <v>0</v>
      </c>
      <c r="K58" s="126">
        <f t="shared" si="9"/>
        <v>0</v>
      </c>
      <c r="L58" s="126">
        <f t="shared" si="9"/>
        <v>0</v>
      </c>
      <c r="M58" s="9"/>
      <c r="N58" s="126">
        <f t="shared" ref="N58:P60" si="10">+N50/(N50+N14)*100</f>
        <v>0</v>
      </c>
      <c r="O58" s="126">
        <f t="shared" si="10"/>
        <v>0</v>
      </c>
      <c r="P58" s="126">
        <f t="shared" si="10"/>
        <v>0</v>
      </c>
      <c r="Q58" s="9"/>
      <c r="R58" s="126">
        <f t="shared" ref="R58:T60" si="11">+R50/(R50+R14)*100</f>
        <v>0</v>
      </c>
      <c r="S58" s="126">
        <f t="shared" si="11"/>
        <v>0</v>
      </c>
      <c r="T58" s="126">
        <f t="shared" si="11"/>
        <v>0</v>
      </c>
    </row>
    <row r="59" spans="1:20" x14ac:dyDescent="0.25">
      <c r="A59" s="16" t="s">
        <v>94</v>
      </c>
      <c r="B59" s="126">
        <f t="shared" si="7"/>
        <v>13.402061855670103</v>
      </c>
      <c r="C59" s="126">
        <f t="shared" si="7"/>
        <v>17.5</v>
      </c>
      <c r="D59" s="126">
        <f t="shared" si="7"/>
        <v>10.526315789473683</v>
      </c>
      <c r="E59" s="120"/>
      <c r="F59" s="126">
        <f t="shared" si="8"/>
        <v>0</v>
      </c>
      <c r="G59" s="126">
        <f t="shared" si="8"/>
        <v>0</v>
      </c>
      <c r="H59" s="126">
        <f t="shared" si="8"/>
        <v>0</v>
      </c>
      <c r="I59" s="9"/>
      <c r="J59" s="126">
        <f t="shared" si="9"/>
        <v>31.578947368421051</v>
      </c>
      <c r="K59" s="126">
        <f t="shared" si="9"/>
        <v>42.857142857142854</v>
      </c>
      <c r="L59" s="126">
        <f t="shared" si="9"/>
        <v>25</v>
      </c>
      <c r="M59" s="9"/>
      <c r="N59" s="126">
        <f t="shared" si="10"/>
        <v>20</v>
      </c>
      <c r="O59" s="126">
        <f t="shared" si="10"/>
        <v>25</v>
      </c>
      <c r="P59" s="126">
        <f t="shared" si="10"/>
        <v>15.789473684210526</v>
      </c>
      <c r="Q59" s="9"/>
      <c r="R59" s="126">
        <f t="shared" si="11"/>
        <v>0</v>
      </c>
      <c r="S59" s="126">
        <f t="shared" si="11"/>
        <v>0</v>
      </c>
      <c r="T59" s="126">
        <f t="shared" si="11"/>
        <v>0</v>
      </c>
    </row>
    <row r="60" spans="1:20" ht="15.75" thickBot="1" x14ac:dyDescent="0.3">
      <c r="A60" s="20" t="s">
        <v>96</v>
      </c>
      <c r="B60" s="126">
        <f t="shared" si="7"/>
        <v>1.639344262295082</v>
      </c>
      <c r="C60" s="126">
        <f t="shared" si="7"/>
        <v>0</v>
      </c>
      <c r="D60" s="126">
        <f t="shared" si="7"/>
        <v>2.5641025641025639</v>
      </c>
      <c r="E60" s="129"/>
      <c r="F60" s="126">
        <f t="shared" si="8"/>
        <v>0</v>
      </c>
      <c r="G60" s="126">
        <f t="shared" si="8"/>
        <v>0</v>
      </c>
      <c r="H60" s="126">
        <f t="shared" si="8"/>
        <v>0</v>
      </c>
      <c r="I60" s="20"/>
      <c r="J60" s="126">
        <f t="shared" si="9"/>
        <v>0</v>
      </c>
      <c r="K60" s="126">
        <f t="shared" si="9"/>
        <v>0</v>
      </c>
      <c r="L60" s="126">
        <f t="shared" si="9"/>
        <v>0</v>
      </c>
      <c r="M60" s="20"/>
      <c r="N60" s="126">
        <f t="shared" si="10"/>
        <v>0</v>
      </c>
      <c r="O60" s="126">
        <f t="shared" si="10"/>
        <v>0</v>
      </c>
      <c r="P60" s="126">
        <f t="shared" si="10"/>
        <v>0</v>
      </c>
      <c r="Q60" s="20"/>
      <c r="R60" s="126">
        <f t="shared" si="11"/>
        <v>4.5454545454545459</v>
      </c>
      <c r="S60" s="126">
        <f t="shared" si="11"/>
        <v>0</v>
      </c>
      <c r="T60" s="126">
        <f t="shared" si="11"/>
        <v>6.25</v>
      </c>
    </row>
    <row r="61" spans="1:20" x14ac:dyDescent="0.25">
      <c r="A61" s="240" t="s">
        <v>134</v>
      </c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</row>
    <row r="62" spans="1:20" x14ac:dyDescent="0.25">
      <c r="A62" s="241" t="s">
        <v>135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</row>
  </sheetData>
  <mergeCells count="34">
    <mergeCell ref="A61:T61"/>
    <mergeCell ref="A62:T62"/>
    <mergeCell ref="A40:T40"/>
    <mergeCell ref="A41:T41"/>
    <mergeCell ref="A42:T42"/>
    <mergeCell ref="A44:A45"/>
    <mergeCell ref="B44:D44"/>
    <mergeCell ref="F44:H44"/>
    <mergeCell ref="J44:L44"/>
    <mergeCell ref="N44:P44"/>
    <mergeCell ref="R44:T44"/>
    <mergeCell ref="A46:T46"/>
    <mergeCell ref="A54:T54"/>
    <mergeCell ref="A6:T6"/>
    <mergeCell ref="V1:W2"/>
    <mergeCell ref="V36:W37"/>
    <mergeCell ref="A1:T1"/>
    <mergeCell ref="A2:T2"/>
    <mergeCell ref="A3:T3"/>
    <mergeCell ref="A4:T4"/>
    <mergeCell ref="A5:T5"/>
    <mergeCell ref="A8:A9"/>
    <mergeCell ref="B8:D8"/>
    <mergeCell ref="F8:H8"/>
    <mergeCell ref="J8:L8"/>
    <mergeCell ref="N8:P8"/>
    <mergeCell ref="R8:T8"/>
    <mergeCell ref="A10:T10"/>
    <mergeCell ref="A18:T18"/>
    <mergeCell ref="A25:T25"/>
    <mergeCell ref="A26:T26"/>
    <mergeCell ref="A37:T37"/>
    <mergeCell ref="A38:T38"/>
    <mergeCell ref="A39:T39"/>
  </mergeCells>
  <hyperlinks>
    <hyperlink ref="V1" r:id="rId1" location="INDICE!A1"/>
    <hyperlink ref="V1:W2" location="INDICE!A1" display="INDICE"/>
    <hyperlink ref="V36" r:id="rId2" location="INDICE!A1"/>
    <hyperlink ref="V36:W37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3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G40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1.7109375" style="62" customWidth="1"/>
    <col min="26" max="28" width="6.7109375" style="62" customWidth="1"/>
    <col min="29" max="29" width="5.28515625" style="62" customWidth="1"/>
    <col min="30" max="256" width="11.42578125" style="62"/>
    <col min="257" max="257" width="19.7109375" style="62" customWidth="1"/>
    <col min="258" max="260" width="6.7109375" style="62" customWidth="1"/>
    <col min="261" max="261" width="1.7109375" style="62" customWidth="1"/>
    <col min="262" max="264" width="6.7109375" style="62" customWidth="1"/>
    <col min="265" max="265" width="1.7109375" style="62" customWidth="1"/>
    <col min="266" max="268" width="6.7109375" style="62" customWidth="1"/>
    <col min="269" max="269" width="1.7109375" style="62" customWidth="1"/>
    <col min="270" max="272" width="6.7109375" style="62" customWidth="1"/>
    <col min="273" max="273" width="1.7109375" style="62" customWidth="1"/>
    <col min="274" max="276" width="6.7109375" style="62" customWidth="1"/>
    <col min="277" max="277" width="1.7109375" style="62" customWidth="1"/>
    <col min="278" max="280" width="6.7109375" style="62" customWidth="1"/>
    <col min="281" max="281" width="1.7109375" style="62" customWidth="1"/>
    <col min="282" max="282" width="7.7109375" style="62" bestFit="1" customWidth="1"/>
    <col min="283" max="283" width="6.140625" style="62" bestFit="1" customWidth="1"/>
    <col min="284" max="284" width="4.85546875" style="62" bestFit="1" customWidth="1"/>
    <col min="285" max="512" width="11.42578125" style="62"/>
    <col min="513" max="513" width="19.7109375" style="62" customWidth="1"/>
    <col min="514" max="516" width="6.7109375" style="62" customWidth="1"/>
    <col min="517" max="517" width="1.7109375" style="62" customWidth="1"/>
    <col min="518" max="520" width="6.7109375" style="62" customWidth="1"/>
    <col min="521" max="521" width="1.7109375" style="62" customWidth="1"/>
    <col min="522" max="524" width="6.7109375" style="62" customWidth="1"/>
    <col min="525" max="525" width="1.7109375" style="62" customWidth="1"/>
    <col min="526" max="528" width="6.7109375" style="62" customWidth="1"/>
    <col min="529" max="529" width="1.7109375" style="62" customWidth="1"/>
    <col min="530" max="532" width="6.7109375" style="62" customWidth="1"/>
    <col min="533" max="533" width="1.7109375" style="62" customWidth="1"/>
    <col min="534" max="536" width="6.7109375" style="62" customWidth="1"/>
    <col min="537" max="537" width="1.7109375" style="62" customWidth="1"/>
    <col min="538" max="538" width="7.7109375" style="62" bestFit="1" customWidth="1"/>
    <col min="539" max="539" width="6.140625" style="62" bestFit="1" customWidth="1"/>
    <col min="540" max="540" width="4.85546875" style="62" bestFit="1" customWidth="1"/>
    <col min="541" max="768" width="11.42578125" style="62"/>
    <col min="769" max="769" width="19.7109375" style="62" customWidth="1"/>
    <col min="770" max="772" width="6.7109375" style="62" customWidth="1"/>
    <col min="773" max="773" width="1.7109375" style="62" customWidth="1"/>
    <col min="774" max="776" width="6.7109375" style="62" customWidth="1"/>
    <col min="777" max="777" width="1.7109375" style="62" customWidth="1"/>
    <col min="778" max="780" width="6.7109375" style="62" customWidth="1"/>
    <col min="781" max="781" width="1.7109375" style="62" customWidth="1"/>
    <col min="782" max="784" width="6.7109375" style="62" customWidth="1"/>
    <col min="785" max="785" width="1.7109375" style="62" customWidth="1"/>
    <col min="786" max="788" width="6.7109375" style="62" customWidth="1"/>
    <col min="789" max="789" width="1.7109375" style="62" customWidth="1"/>
    <col min="790" max="792" width="6.7109375" style="62" customWidth="1"/>
    <col min="793" max="793" width="1.7109375" style="62" customWidth="1"/>
    <col min="794" max="794" width="7.7109375" style="62" bestFit="1" customWidth="1"/>
    <col min="795" max="795" width="6.140625" style="62" bestFit="1" customWidth="1"/>
    <col min="796" max="796" width="4.85546875" style="62" bestFit="1" customWidth="1"/>
    <col min="797" max="1024" width="11.42578125" style="62"/>
    <col min="1025" max="1025" width="19.7109375" style="62" customWidth="1"/>
    <col min="1026" max="1028" width="6.7109375" style="62" customWidth="1"/>
    <col min="1029" max="1029" width="1.7109375" style="62" customWidth="1"/>
    <col min="1030" max="1032" width="6.7109375" style="62" customWidth="1"/>
    <col min="1033" max="1033" width="1.7109375" style="62" customWidth="1"/>
    <col min="1034" max="1036" width="6.7109375" style="62" customWidth="1"/>
    <col min="1037" max="1037" width="1.7109375" style="62" customWidth="1"/>
    <col min="1038" max="1040" width="6.7109375" style="62" customWidth="1"/>
    <col min="1041" max="1041" width="1.7109375" style="62" customWidth="1"/>
    <col min="1042" max="1044" width="6.7109375" style="62" customWidth="1"/>
    <col min="1045" max="1045" width="1.7109375" style="62" customWidth="1"/>
    <col min="1046" max="1048" width="6.7109375" style="62" customWidth="1"/>
    <col min="1049" max="1049" width="1.7109375" style="62" customWidth="1"/>
    <col min="1050" max="1050" width="7.7109375" style="62" bestFit="1" customWidth="1"/>
    <col min="1051" max="1051" width="6.140625" style="62" bestFit="1" customWidth="1"/>
    <col min="1052" max="1052" width="4.85546875" style="62" bestFit="1" customWidth="1"/>
    <col min="1053" max="1280" width="11.42578125" style="62"/>
    <col min="1281" max="1281" width="19.7109375" style="62" customWidth="1"/>
    <col min="1282" max="1284" width="6.7109375" style="62" customWidth="1"/>
    <col min="1285" max="1285" width="1.7109375" style="62" customWidth="1"/>
    <col min="1286" max="1288" width="6.7109375" style="62" customWidth="1"/>
    <col min="1289" max="1289" width="1.7109375" style="62" customWidth="1"/>
    <col min="1290" max="1292" width="6.7109375" style="62" customWidth="1"/>
    <col min="1293" max="1293" width="1.7109375" style="62" customWidth="1"/>
    <col min="1294" max="1296" width="6.7109375" style="62" customWidth="1"/>
    <col min="1297" max="1297" width="1.7109375" style="62" customWidth="1"/>
    <col min="1298" max="1300" width="6.7109375" style="62" customWidth="1"/>
    <col min="1301" max="1301" width="1.7109375" style="62" customWidth="1"/>
    <col min="1302" max="1304" width="6.7109375" style="62" customWidth="1"/>
    <col min="1305" max="1305" width="1.7109375" style="62" customWidth="1"/>
    <col min="1306" max="1306" width="7.7109375" style="62" bestFit="1" customWidth="1"/>
    <col min="1307" max="1307" width="6.140625" style="62" bestFit="1" customWidth="1"/>
    <col min="1308" max="1308" width="4.85546875" style="62" bestFit="1" customWidth="1"/>
    <col min="1309" max="1536" width="11.42578125" style="62"/>
    <col min="1537" max="1537" width="19.7109375" style="62" customWidth="1"/>
    <col min="1538" max="1540" width="6.7109375" style="62" customWidth="1"/>
    <col min="1541" max="1541" width="1.7109375" style="62" customWidth="1"/>
    <col min="1542" max="1544" width="6.7109375" style="62" customWidth="1"/>
    <col min="1545" max="1545" width="1.7109375" style="62" customWidth="1"/>
    <col min="1546" max="1548" width="6.7109375" style="62" customWidth="1"/>
    <col min="1549" max="1549" width="1.7109375" style="62" customWidth="1"/>
    <col min="1550" max="1552" width="6.7109375" style="62" customWidth="1"/>
    <col min="1553" max="1553" width="1.7109375" style="62" customWidth="1"/>
    <col min="1554" max="1556" width="6.7109375" style="62" customWidth="1"/>
    <col min="1557" max="1557" width="1.7109375" style="62" customWidth="1"/>
    <col min="1558" max="1560" width="6.7109375" style="62" customWidth="1"/>
    <col min="1561" max="1561" width="1.7109375" style="62" customWidth="1"/>
    <col min="1562" max="1562" width="7.7109375" style="62" bestFit="1" customWidth="1"/>
    <col min="1563" max="1563" width="6.140625" style="62" bestFit="1" customWidth="1"/>
    <col min="1564" max="1564" width="4.85546875" style="62" bestFit="1" customWidth="1"/>
    <col min="1565" max="1792" width="11.42578125" style="62"/>
    <col min="1793" max="1793" width="19.7109375" style="62" customWidth="1"/>
    <col min="1794" max="1796" width="6.7109375" style="62" customWidth="1"/>
    <col min="1797" max="1797" width="1.7109375" style="62" customWidth="1"/>
    <col min="1798" max="1800" width="6.7109375" style="62" customWidth="1"/>
    <col min="1801" max="1801" width="1.7109375" style="62" customWidth="1"/>
    <col min="1802" max="1804" width="6.7109375" style="62" customWidth="1"/>
    <col min="1805" max="1805" width="1.7109375" style="62" customWidth="1"/>
    <col min="1806" max="1808" width="6.7109375" style="62" customWidth="1"/>
    <col min="1809" max="1809" width="1.7109375" style="62" customWidth="1"/>
    <col min="1810" max="1812" width="6.7109375" style="62" customWidth="1"/>
    <col min="1813" max="1813" width="1.7109375" style="62" customWidth="1"/>
    <col min="1814" max="1816" width="6.7109375" style="62" customWidth="1"/>
    <col min="1817" max="1817" width="1.7109375" style="62" customWidth="1"/>
    <col min="1818" max="1818" width="7.7109375" style="62" bestFit="1" customWidth="1"/>
    <col min="1819" max="1819" width="6.140625" style="62" bestFit="1" customWidth="1"/>
    <col min="1820" max="1820" width="4.85546875" style="62" bestFit="1" customWidth="1"/>
    <col min="1821" max="2048" width="11.42578125" style="62"/>
    <col min="2049" max="2049" width="19.7109375" style="62" customWidth="1"/>
    <col min="2050" max="2052" width="6.7109375" style="62" customWidth="1"/>
    <col min="2053" max="2053" width="1.7109375" style="62" customWidth="1"/>
    <col min="2054" max="2056" width="6.7109375" style="62" customWidth="1"/>
    <col min="2057" max="2057" width="1.7109375" style="62" customWidth="1"/>
    <col min="2058" max="2060" width="6.7109375" style="62" customWidth="1"/>
    <col min="2061" max="2061" width="1.7109375" style="62" customWidth="1"/>
    <col min="2062" max="2064" width="6.7109375" style="62" customWidth="1"/>
    <col min="2065" max="2065" width="1.7109375" style="62" customWidth="1"/>
    <col min="2066" max="2068" width="6.7109375" style="62" customWidth="1"/>
    <col min="2069" max="2069" width="1.7109375" style="62" customWidth="1"/>
    <col min="2070" max="2072" width="6.7109375" style="62" customWidth="1"/>
    <col min="2073" max="2073" width="1.7109375" style="62" customWidth="1"/>
    <col min="2074" max="2074" width="7.7109375" style="62" bestFit="1" customWidth="1"/>
    <col min="2075" max="2075" width="6.140625" style="62" bestFit="1" customWidth="1"/>
    <col min="2076" max="2076" width="4.85546875" style="62" bestFit="1" customWidth="1"/>
    <col min="2077" max="2304" width="11.42578125" style="62"/>
    <col min="2305" max="2305" width="19.7109375" style="62" customWidth="1"/>
    <col min="2306" max="2308" width="6.7109375" style="62" customWidth="1"/>
    <col min="2309" max="2309" width="1.7109375" style="62" customWidth="1"/>
    <col min="2310" max="2312" width="6.7109375" style="62" customWidth="1"/>
    <col min="2313" max="2313" width="1.7109375" style="62" customWidth="1"/>
    <col min="2314" max="2316" width="6.7109375" style="62" customWidth="1"/>
    <col min="2317" max="2317" width="1.7109375" style="62" customWidth="1"/>
    <col min="2318" max="2320" width="6.7109375" style="62" customWidth="1"/>
    <col min="2321" max="2321" width="1.7109375" style="62" customWidth="1"/>
    <col min="2322" max="2324" width="6.7109375" style="62" customWidth="1"/>
    <col min="2325" max="2325" width="1.7109375" style="62" customWidth="1"/>
    <col min="2326" max="2328" width="6.7109375" style="62" customWidth="1"/>
    <col min="2329" max="2329" width="1.7109375" style="62" customWidth="1"/>
    <col min="2330" max="2330" width="7.7109375" style="62" bestFit="1" customWidth="1"/>
    <col min="2331" max="2331" width="6.140625" style="62" bestFit="1" customWidth="1"/>
    <col min="2332" max="2332" width="4.85546875" style="62" bestFit="1" customWidth="1"/>
    <col min="2333" max="2560" width="11.42578125" style="62"/>
    <col min="2561" max="2561" width="19.7109375" style="62" customWidth="1"/>
    <col min="2562" max="2564" width="6.7109375" style="62" customWidth="1"/>
    <col min="2565" max="2565" width="1.7109375" style="62" customWidth="1"/>
    <col min="2566" max="2568" width="6.7109375" style="62" customWidth="1"/>
    <col min="2569" max="2569" width="1.7109375" style="62" customWidth="1"/>
    <col min="2570" max="2572" width="6.7109375" style="62" customWidth="1"/>
    <col min="2573" max="2573" width="1.7109375" style="62" customWidth="1"/>
    <col min="2574" max="2576" width="6.7109375" style="62" customWidth="1"/>
    <col min="2577" max="2577" width="1.7109375" style="62" customWidth="1"/>
    <col min="2578" max="2580" width="6.7109375" style="62" customWidth="1"/>
    <col min="2581" max="2581" width="1.7109375" style="62" customWidth="1"/>
    <col min="2582" max="2584" width="6.7109375" style="62" customWidth="1"/>
    <col min="2585" max="2585" width="1.7109375" style="62" customWidth="1"/>
    <col min="2586" max="2586" width="7.7109375" style="62" bestFit="1" customWidth="1"/>
    <col min="2587" max="2587" width="6.140625" style="62" bestFit="1" customWidth="1"/>
    <col min="2588" max="2588" width="4.85546875" style="62" bestFit="1" customWidth="1"/>
    <col min="2589" max="2816" width="11.42578125" style="62"/>
    <col min="2817" max="2817" width="19.7109375" style="62" customWidth="1"/>
    <col min="2818" max="2820" width="6.7109375" style="62" customWidth="1"/>
    <col min="2821" max="2821" width="1.7109375" style="62" customWidth="1"/>
    <col min="2822" max="2824" width="6.7109375" style="62" customWidth="1"/>
    <col min="2825" max="2825" width="1.7109375" style="62" customWidth="1"/>
    <col min="2826" max="2828" width="6.7109375" style="62" customWidth="1"/>
    <col min="2829" max="2829" width="1.7109375" style="62" customWidth="1"/>
    <col min="2830" max="2832" width="6.7109375" style="62" customWidth="1"/>
    <col min="2833" max="2833" width="1.7109375" style="62" customWidth="1"/>
    <col min="2834" max="2836" width="6.7109375" style="62" customWidth="1"/>
    <col min="2837" max="2837" width="1.7109375" style="62" customWidth="1"/>
    <col min="2838" max="2840" width="6.7109375" style="62" customWidth="1"/>
    <col min="2841" max="2841" width="1.7109375" style="62" customWidth="1"/>
    <col min="2842" max="2842" width="7.7109375" style="62" bestFit="1" customWidth="1"/>
    <col min="2843" max="2843" width="6.140625" style="62" bestFit="1" customWidth="1"/>
    <col min="2844" max="2844" width="4.85546875" style="62" bestFit="1" customWidth="1"/>
    <col min="2845" max="3072" width="11.42578125" style="62"/>
    <col min="3073" max="3073" width="19.7109375" style="62" customWidth="1"/>
    <col min="3074" max="3076" width="6.7109375" style="62" customWidth="1"/>
    <col min="3077" max="3077" width="1.7109375" style="62" customWidth="1"/>
    <col min="3078" max="3080" width="6.7109375" style="62" customWidth="1"/>
    <col min="3081" max="3081" width="1.7109375" style="62" customWidth="1"/>
    <col min="3082" max="3084" width="6.7109375" style="62" customWidth="1"/>
    <col min="3085" max="3085" width="1.7109375" style="62" customWidth="1"/>
    <col min="3086" max="3088" width="6.7109375" style="62" customWidth="1"/>
    <col min="3089" max="3089" width="1.7109375" style="62" customWidth="1"/>
    <col min="3090" max="3092" width="6.7109375" style="62" customWidth="1"/>
    <col min="3093" max="3093" width="1.7109375" style="62" customWidth="1"/>
    <col min="3094" max="3096" width="6.7109375" style="62" customWidth="1"/>
    <col min="3097" max="3097" width="1.7109375" style="62" customWidth="1"/>
    <col min="3098" max="3098" width="7.7109375" style="62" bestFit="1" customWidth="1"/>
    <col min="3099" max="3099" width="6.140625" style="62" bestFit="1" customWidth="1"/>
    <col min="3100" max="3100" width="4.85546875" style="62" bestFit="1" customWidth="1"/>
    <col min="3101" max="3328" width="11.42578125" style="62"/>
    <col min="3329" max="3329" width="19.7109375" style="62" customWidth="1"/>
    <col min="3330" max="3332" width="6.7109375" style="62" customWidth="1"/>
    <col min="3333" max="3333" width="1.7109375" style="62" customWidth="1"/>
    <col min="3334" max="3336" width="6.7109375" style="62" customWidth="1"/>
    <col min="3337" max="3337" width="1.7109375" style="62" customWidth="1"/>
    <col min="3338" max="3340" width="6.7109375" style="62" customWidth="1"/>
    <col min="3341" max="3341" width="1.7109375" style="62" customWidth="1"/>
    <col min="3342" max="3344" width="6.7109375" style="62" customWidth="1"/>
    <col min="3345" max="3345" width="1.7109375" style="62" customWidth="1"/>
    <col min="3346" max="3348" width="6.7109375" style="62" customWidth="1"/>
    <col min="3349" max="3349" width="1.7109375" style="62" customWidth="1"/>
    <col min="3350" max="3352" width="6.7109375" style="62" customWidth="1"/>
    <col min="3353" max="3353" width="1.7109375" style="62" customWidth="1"/>
    <col min="3354" max="3354" width="7.7109375" style="62" bestFit="1" customWidth="1"/>
    <col min="3355" max="3355" width="6.140625" style="62" bestFit="1" customWidth="1"/>
    <col min="3356" max="3356" width="4.85546875" style="62" bestFit="1" customWidth="1"/>
    <col min="3357" max="3584" width="11.42578125" style="62"/>
    <col min="3585" max="3585" width="19.7109375" style="62" customWidth="1"/>
    <col min="3586" max="3588" width="6.7109375" style="62" customWidth="1"/>
    <col min="3589" max="3589" width="1.7109375" style="62" customWidth="1"/>
    <col min="3590" max="3592" width="6.7109375" style="62" customWidth="1"/>
    <col min="3593" max="3593" width="1.7109375" style="62" customWidth="1"/>
    <col min="3594" max="3596" width="6.7109375" style="62" customWidth="1"/>
    <col min="3597" max="3597" width="1.7109375" style="62" customWidth="1"/>
    <col min="3598" max="3600" width="6.7109375" style="62" customWidth="1"/>
    <col min="3601" max="3601" width="1.7109375" style="62" customWidth="1"/>
    <col min="3602" max="3604" width="6.7109375" style="62" customWidth="1"/>
    <col min="3605" max="3605" width="1.7109375" style="62" customWidth="1"/>
    <col min="3606" max="3608" width="6.7109375" style="62" customWidth="1"/>
    <col min="3609" max="3609" width="1.7109375" style="62" customWidth="1"/>
    <col min="3610" max="3610" width="7.7109375" style="62" bestFit="1" customWidth="1"/>
    <col min="3611" max="3611" width="6.140625" style="62" bestFit="1" customWidth="1"/>
    <col min="3612" max="3612" width="4.85546875" style="62" bestFit="1" customWidth="1"/>
    <col min="3613" max="3840" width="11.42578125" style="62"/>
    <col min="3841" max="3841" width="19.7109375" style="62" customWidth="1"/>
    <col min="3842" max="3844" width="6.7109375" style="62" customWidth="1"/>
    <col min="3845" max="3845" width="1.7109375" style="62" customWidth="1"/>
    <col min="3846" max="3848" width="6.7109375" style="62" customWidth="1"/>
    <col min="3849" max="3849" width="1.7109375" style="62" customWidth="1"/>
    <col min="3850" max="3852" width="6.7109375" style="62" customWidth="1"/>
    <col min="3853" max="3853" width="1.7109375" style="62" customWidth="1"/>
    <col min="3854" max="3856" width="6.7109375" style="62" customWidth="1"/>
    <col min="3857" max="3857" width="1.7109375" style="62" customWidth="1"/>
    <col min="3858" max="3860" width="6.7109375" style="62" customWidth="1"/>
    <col min="3861" max="3861" width="1.7109375" style="62" customWidth="1"/>
    <col min="3862" max="3864" width="6.7109375" style="62" customWidth="1"/>
    <col min="3865" max="3865" width="1.7109375" style="62" customWidth="1"/>
    <col min="3866" max="3866" width="7.7109375" style="62" bestFit="1" customWidth="1"/>
    <col min="3867" max="3867" width="6.140625" style="62" bestFit="1" customWidth="1"/>
    <col min="3868" max="3868" width="4.85546875" style="62" bestFit="1" customWidth="1"/>
    <col min="3869" max="4096" width="11.42578125" style="62"/>
    <col min="4097" max="4097" width="19.7109375" style="62" customWidth="1"/>
    <col min="4098" max="4100" width="6.7109375" style="62" customWidth="1"/>
    <col min="4101" max="4101" width="1.7109375" style="62" customWidth="1"/>
    <col min="4102" max="4104" width="6.7109375" style="62" customWidth="1"/>
    <col min="4105" max="4105" width="1.7109375" style="62" customWidth="1"/>
    <col min="4106" max="4108" width="6.7109375" style="62" customWidth="1"/>
    <col min="4109" max="4109" width="1.7109375" style="62" customWidth="1"/>
    <col min="4110" max="4112" width="6.7109375" style="62" customWidth="1"/>
    <col min="4113" max="4113" width="1.7109375" style="62" customWidth="1"/>
    <col min="4114" max="4116" width="6.7109375" style="62" customWidth="1"/>
    <col min="4117" max="4117" width="1.7109375" style="62" customWidth="1"/>
    <col min="4118" max="4120" width="6.7109375" style="62" customWidth="1"/>
    <col min="4121" max="4121" width="1.7109375" style="62" customWidth="1"/>
    <col min="4122" max="4122" width="7.7109375" style="62" bestFit="1" customWidth="1"/>
    <col min="4123" max="4123" width="6.140625" style="62" bestFit="1" customWidth="1"/>
    <col min="4124" max="4124" width="4.85546875" style="62" bestFit="1" customWidth="1"/>
    <col min="4125" max="4352" width="11.42578125" style="62"/>
    <col min="4353" max="4353" width="19.7109375" style="62" customWidth="1"/>
    <col min="4354" max="4356" width="6.7109375" style="62" customWidth="1"/>
    <col min="4357" max="4357" width="1.7109375" style="62" customWidth="1"/>
    <col min="4358" max="4360" width="6.7109375" style="62" customWidth="1"/>
    <col min="4361" max="4361" width="1.7109375" style="62" customWidth="1"/>
    <col min="4362" max="4364" width="6.7109375" style="62" customWidth="1"/>
    <col min="4365" max="4365" width="1.7109375" style="62" customWidth="1"/>
    <col min="4366" max="4368" width="6.7109375" style="62" customWidth="1"/>
    <col min="4369" max="4369" width="1.7109375" style="62" customWidth="1"/>
    <col min="4370" max="4372" width="6.7109375" style="62" customWidth="1"/>
    <col min="4373" max="4373" width="1.7109375" style="62" customWidth="1"/>
    <col min="4374" max="4376" width="6.7109375" style="62" customWidth="1"/>
    <col min="4377" max="4377" width="1.7109375" style="62" customWidth="1"/>
    <col min="4378" max="4378" width="7.7109375" style="62" bestFit="1" customWidth="1"/>
    <col min="4379" max="4379" width="6.140625" style="62" bestFit="1" customWidth="1"/>
    <col min="4380" max="4380" width="4.85546875" style="62" bestFit="1" customWidth="1"/>
    <col min="4381" max="4608" width="11.42578125" style="62"/>
    <col min="4609" max="4609" width="19.7109375" style="62" customWidth="1"/>
    <col min="4610" max="4612" width="6.7109375" style="62" customWidth="1"/>
    <col min="4613" max="4613" width="1.7109375" style="62" customWidth="1"/>
    <col min="4614" max="4616" width="6.7109375" style="62" customWidth="1"/>
    <col min="4617" max="4617" width="1.7109375" style="62" customWidth="1"/>
    <col min="4618" max="4620" width="6.7109375" style="62" customWidth="1"/>
    <col min="4621" max="4621" width="1.7109375" style="62" customWidth="1"/>
    <col min="4622" max="4624" width="6.7109375" style="62" customWidth="1"/>
    <col min="4625" max="4625" width="1.7109375" style="62" customWidth="1"/>
    <col min="4626" max="4628" width="6.7109375" style="62" customWidth="1"/>
    <col min="4629" max="4629" width="1.7109375" style="62" customWidth="1"/>
    <col min="4630" max="4632" width="6.7109375" style="62" customWidth="1"/>
    <col min="4633" max="4633" width="1.7109375" style="62" customWidth="1"/>
    <col min="4634" max="4634" width="7.7109375" style="62" bestFit="1" customWidth="1"/>
    <col min="4635" max="4635" width="6.140625" style="62" bestFit="1" customWidth="1"/>
    <col min="4636" max="4636" width="4.85546875" style="62" bestFit="1" customWidth="1"/>
    <col min="4637" max="4864" width="11.42578125" style="62"/>
    <col min="4865" max="4865" width="19.7109375" style="62" customWidth="1"/>
    <col min="4866" max="4868" width="6.7109375" style="62" customWidth="1"/>
    <col min="4869" max="4869" width="1.7109375" style="62" customWidth="1"/>
    <col min="4870" max="4872" width="6.7109375" style="62" customWidth="1"/>
    <col min="4873" max="4873" width="1.7109375" style="62" customWidth="1"/>
    <col min="4874" max="4876" width="6.7109375" style="62" customWidth="1"/>
    <col min="4877" max="4877" width="1.7109375" style="62" customWidth="1"/>
    <col min="4878" max="4880" width="6.7109375" style="62" customWidth="1"/>
    <col min="4881" max="4881" width="1.7109375" style="62" customWidth="1"/>
    <col min="4882" max="4884" width="6.7109375" style="62" customWidth="1"/>
    <col min="4885" max="4885" width="1.7109375" style="62" customWidth="1"/>
    <col min="4886" max="4888" width="6.7109375" style="62" customWidth="1"/>
    <col min="4889" max="4889" width="1.7109375" style="62" customWidth="1"/>
    <col min="4890" max="4890" width="7.7109375" style="62" bestFit="1" customWidth="1"/>
    <col min="4891" max="4891" width="6.140625" style="62" bestFit="1" customWidth="1"/>
    <col min="4892" max="4892" width="4.85546875" style="62" bestFit="1" customWidth="1"/>
    <col min="4893" max="5120" width="11.42578125" style="62"/>
    <col min="5121" max="5121" width="19.7109375" style="62" customWidth="1"/>
    <col min="5122" max="5124" width="6.7109375" style="62" customWidth="1"/>
    <col min="5125" max="5125" width="1.7109375" style="62" customWidth="1"/>
    <col min="5126" max="5128" width="6.7109375" style="62" customWidth="1"/>
    <col min="5129" max="5129" width="1.7109375" style="62" customWidth="1"/>
    <col min="5130" max="5132" width="6.7109375" style="62" customWidth="1"/>
    <col min="5133" max="5133" width="1.7109375" style="62" customWidth="1"/>
    <col min="5134" max="5136" width="6.7109375" style="62" customWidth="1"/>
    <col min="5137" max="5137" width="1.7109375" style="62" customWidth="1"/>
    <col min="5138" max="5140" width="6.7109375" style="62" customWidth="1"/>
    <col min="5141" max="5141" width="1.7109375" style="62" customWidth="1"/>
    <col min="5142" max="5144" width="6.7109375" style="62" customWidth="1"/>
    <col min="5145" max="5145" width="1.7109375" style="62" customWidth="1"/>
    <col min="5146" max="5146" width="7.7109375" style="62" bestFit="1" customWidth="1"/>
    <col min="5147" max="5147" width="6.140625" style="62" bestFit="1" customWidth="1"/>
    <col min="5148" max="5148" width="4.85546875" style="62" bestFit="1" customWidth="1"/>
    <col min="5149" max="5376" width="11.42578125" style="62"/>
    <col min="5377" max="5377" width="19.7109375" style="62" customWidth="1"/>
    <col min="5378" max="5380" width="6.7109375" style="62" customWidth="1"/>
    <col min="5381" max="5381" width="1.7109375" style="62" customWidth="1"/>
    <col min="5382" max="5384" width="6.7109375" style="62" customWidth="1"/>
    <col min="5385" max="5385" width="1.7109375" style="62" customWidth="1"/>
    <col min="5386" max="5388" width="6.7109375" style="62" customWidth="1"/>
    <col min="5389" max="5389" width="1.7109375" style="62" customWidth="1"/>
    <col min="5390" max="5392" width="6.7109375" style="62" customWidth="1"/>
    <col min="5393" max="5393" width="1.7109375" style="62" customWidth="1"/>
    <col min="5394" max="5396" width="6.7109375" style="62" customWidth="1"/>
    <col min="5397" max="5397" width="1.7109375" style="62" customWidth="1"/>
    <col min="5398" max="5400" width="6.7109375" style="62" customWidth="1"/>
    <col min="5401" max="5401" width="1.7109375" style="62" customWidth="1"/>
    <col min="5402" max="5402" width="7.7109375" style="62" bestFit="1" customWidth="1"/>
    <col min="5403" max="5403" width="6.140625" style="62" bestFit="1" customWidth="1"/>
    <col min="5404" max="5404" width="4.85546875" style="62" bestFit="1" customWidth="1"/>
    <col min="5405" max="5632" width="11.42578125" style="62"/>
    <col min="5633" max="5633" width="19.7109375" style="62" customWidth="1"/>
    <col min="5634" max="5636" width="6.7109375" style="62" customWidth="1"/>
    <col min="5637" max="5637" width="1.7109375" style="62" customWidth="1"/>
    <col min="5638" max="5640" width="6.7109375" style="62" customWidth="1"/>
    <col min="5641" max="5641" width="1.7109375" style="62" customWidth="1"/>
    <col min="5642" max="5644" width="6.7109375" style="62" customWidth="1"/>
    <col min="5645" max="5645" width="1.7109375" style="62" customWidth="1"/>
    <col min="5646" max="5648" width="6.7109375" style="62" customWidth="1"/>
    <col min="5649" max="5649" width="1.7109375" style="62" customWidth="1"/>
    <col min="5650" max="5652" width="6.7109375" style="62" customWidth="1"/>
    <col min="5653" max="5653" width="1.7109375" style="62" customWidth="1"/>
    <col min="5654" max="5656" width="6.7109375" style="62" customWidth="1"/>
    <col min="5657" max="5657" width="1.7109375" style="62" customWidth="1"/>
    <col min="5658" max="5658" width="7.7109375" style="62" bestFit="1" customWidth="1"/>
    <col min="5659" max="5659" width="6.140625" style="62" bestFit="1" customWidth="1"/>
    <col min="5660" max="5660" width="4.85546875" style="62" bestFit="1" customWidth="1"/>
    <col min="5661" max="5888" width="11.42578125" style="62"/>
    <col min="5889" max="5889" width="19.7109375" style="62" customWidth="1"/>
    <col min="5890" max="5892" width="6.7109375" style="62" customWidth="1"/>
    <col min="5893" max="5893" width="1.7109375" style="62" customWidth="1"/>
    <col min="5894" max="5896" width="6.7109375" style="62" customWidth="1"/>
    <col min="5897" max="5897" width="1.7109375" style="62" customWidth="1"/>
    <col min="5898" max="5900" width="6.7109375" style="62" customWidth="1"/>
    <col min="5901" max="5901" width="1.7109375" style="62" customWidth="1"/>
    <col min="5902" max="5904" width="6.7109375" style="62" customWidth="1"/>
    <col min="5905" max="5905" width="1.7109375" style="62" customWidth="1"/>
    <col min="5906" max="5908" width="6.7109375" style="62" customWidth="1"/>
    <col min="5909" max="5909" width="1.7109375" style="62" customWidth="1"/>
    <col min="5910" max="5912" width="6.7109375" style="62" customWidth="1"/>
    <col min="5913" max="5913" width="1.7109375" style="62" customWidth="1"/>
    <col min="5914" max="5914" width="7.7109375" style="62" bestFit="1" customWidth="1"/>
    <col min="5915" max="5915" width="6.140625" style="62" bestFit="1" customWidth="1"/>
    <col min="5916" max="5916" width="4.85546875" style="62" bestFit="1" customWidth="1"/>
    <col min="5917" max="6144" width="11.42578125" style="62"/>
    <col min="6145" max="6145" width="19.7109375" style="62" customWidth="1"/>
    <col min="6146" max="6148" width="6.7109375" style="62" customWidth="1"/>
    <col min="6149" max="6149" width="1.7109375" style="62" customWidth="1"/>
    <col min="6150" max="6152" width="6.7109375" style="62" customWidth="1"/>
    <col min="6153" max="6153" width="1.7109375" style="62" customWidth="1"/>
    <col min="6154" max="6156" width="6.7109375" style="62" customWidth="1"/>
    <col min="6157" max="6157" width="1.7109375" style="62" customWidth="1"/>
    <col min="6158" max="6160" width="6.7109375" style="62" customWidth="1"/>
    <col min="6161" max="6161" width="1.7109375" style="62" customWidth="1"/>
    <col min="6162" max="6164" width="6.7109375" style="62" customWidth="1"/>
    <col min="6165" max="6165" width="1.7109375" style="62" customWidth="1"/>
    <col min="6166" max="6168" width="6.7109375" style="62" customWidth="1"/>
    <col min="6169" max="6169" width="1.7109375" style="62" customWidth="1"/>
    <col min="6170" max="6170" width="7.7109375" style="62" bestFit="1" customWidth="1"/>
    <col min="6171" max="6171" width="6.140625" style="62" bestFit="1" customWidth="1"/>
    <col min="6172" max="6172" width="4.85546875" style="62" bestFit="1" customWidth="1"/>
    <col min="6173" max="6400" width="11.42578125" style="62"/>
    <col min="6401" max="6401" width="19.7109375" style="62" customWidth="1"/>
    <col min="6402" max="6404" width="6.7109375" style="62" customWidth="1"/>
    <col min="6405" max="6405" width="1.7109375" style="62" customWidth="1"/>
    <col min="6406" max="6408" width="6.7109375" style="62" customWidth="1"/>
    <col min="6409" max="6409" width="1.7109375" style="62" customWidth="1"/>
    <col min="6410" max="6412" width="6.7109375" style="62" customWidth="1"/>
    <col min="6413" max="6413" width="1.7109375" style="62" customWidth="1"/>
    <col min="6414" max="6416" width="6.7109375" style="62" customWidth="1"/>
    <col min="6417" max="6417" width="1.7109375" style="62" customWidth="1"/>
    <col min="6418" max="6420" width="6.7109375" style="62" customWidth="1"/>
    <col min="6421" max="6421" width="1.7109375" style="62" customWidth="1"/>
    <col min="6422" max="6424" width="6.7109375" style="62" customWidth="1"/>
    <col min="6425" max="6425" width="1.7109375" style="62" customWidth="1"/>
    <col min="6426" max="6426" width="7.7109375" style="62" bestFit="1" customWidth="1"/>
    <col min="6427" max="6427" width="6.140625" style="62" bestFit="1" customWidth="1"/>
    <col min="6428" max="6428" width="4.85546875" style="62" bestFit="1" customWidth="1"/>
    <col min="6429" max="6656" width="11.42578125" style="62"/>
    <col min="6657" max="6657" width="19.7109375" style="62" customWidth="1"/>
    <col min="6658" max="6660" width="6.7109375" style="62" customWidth="1"/>
    <col min="6661" max="6661" width="1.7109375" style="62" customWidth="1"/>
    <col min="6662" max="6664" width="6.7109375" style="62" customWidth="1"/>
    <col min="6665" max="6665" width="1.7109375" style="62" customWidth="1"/>
    <col min="6666" max="6668" width="6.7109375" style="62" customWidth="1"/>
    <col min="6669" max="6669" width="1.7109375" style="62" customWidth="1"/>
    <col min="6670" max="6672" width="6.7109375" style="62" customWidth="1"/>
    <col min="6673" max="6673" width="1.7109375" style="62" customWidth="1"/>
    <col min="6674" max="6676" width="6.7109375" style="62" customWidth="1"/>
    <col min="6677" max="6677" width="1.7109375" style="62" customWidth="1"/>
    <col min="6678" max="6680" width="6.7109375" style="62" customWidth="1"/>
    <col min="6681" max="6681" width="1.7109375" style="62" customWidth="1"/>
    <col min="6682" max="6682" width="7.7109375" style="62" bestFit="1" customWidth="1"/>
    <col min="6683" max="6683" width="6.140625" style="62" bestFit="1" customWidth="1"/>
    <col min="6684" max="6684" width="4.85546875" style="62" bestFit="1" customWidth="1"/>
    <col min="6685" max="6912" width="11.42578125" style="62"/>
    <col min="6913" max="6913" width="19.7109375" style="62" customWidth="1"/>
    <col min="6914" max="6916" width="6.7109375" style="62" customWidth="1"/>
    <col min="6917" max="6917" width="1.7109375" style="62" customWidth="1"/>
    <col min="6918" max="6920" width="6.7109375" style="62" customWidth="1"/>
    <col min="6921" max="6921" width="1.7109375" style="62" customWidth="1"/>
    <col min="6922" max="6924" width="6.7109375" style="62" customWidth="1"/>
    <col min="6925" max="6925" width="1.7109375" style="62" customWidth="1"/>
    <col min="6926" max="6928" width="6.7109375" style="62" customWidth="1"/>
    <col min="6929" max="6929" width="1.7109375" style="62" customWidth="1"/>
    <col min="6930" max="6932" width="6.7109375" style="62" customWidth="1"/>
    <col min="6933" max="6933" width="1.7109375" style="62" customWidth="1"/>
    <col min="6934" max="6936" width="6.7109375" style="62" customWidth="1"/>
    <col min="6937" max="6937" width="1.7109375" style="62" customWidth="1"/>
    <col min="6938" max="6938" width="7.7109375" style="62" bestFit="1" customWidth="1"/>
    <col min="6939" max="6939" width="6.140625" style="62" bestFit="1" customWidth="1"/>
    <col min="6940" max="6940" width="4.85546875" style="62" bestFit="1" customWidth="1"/>
    <col min="6941" max="7168" width="11.42578125" style="62"/>
    <col min="7169" max="7169" width="19.7109375" style="62" customWidth="1"/>
    <col min="7170" max="7172" width="6.7109375" style="62" customWidth="1"/>
    <col min="7173" max="7173" width="1.7109375" style="62" customWidth="1"/>
    <col min="7174" max="7176" width="6.7109375" style="62" customWidth="1"/>
    <col min="7177" max="7177" width="1.7109375" style="62" customWidth="1"/>
    <col min="7178" max="7180" width="6.7109375" style="62" customWidth="1"/>
    <col min="7181" max="7181" width="1.7109375" style="62" customWidth="1"/>
    <col min="7182" max="7184" width="6.7109375" style="62" customWidth="1"/>
    <col min="7185" max="7185" width="1.7109375" style="62" customWidth="1"/>
    <col min="7186" max="7188" width="6.7109375" style="62" customWidth="1"/>
    <col min="7189" max="7189" width="1.7109375" style="62" customWidth="1"/>
    <col min="7190" max="7192" width="6.7109375" style="62" customWidth="1"/>
    <col min="7193" max="7193" width="1.7109375" style="62" customWidth="1"/>
    <col min="7194" max="7194" width="7.7109375" style="62" bestFit="1" customWidth="1"/>
    <col min="7195" max="7195" width="6.140625" style="62" bestFit="1" customWidth="1"/>
    <col min="7196" max="7196" width="4.85546875" style="62" bestFit="1" customWidth="1"/>
    <col min="7197" max="7424" width="11.42578125" style="62"/>
    <col min="7425" max="7425" width="19.7109375" style="62" customWidth="1"/>
    <col min="7426" max="7428" width="6.7109375" style="62" customWidth="1"/>
    <col min="7429" max="7429" width="1.7109375" style="62" customWidth="1"/>
    <col min="7430" max="7432" width="6.7109375" style="62" customWidth="1"/>
    <col min="7433" max="7433" width="1.7109375" style="62" customWidth="1"/>
    <col min="7434" max="7436" width="6.7109375" style="62" customWidth="1"/>
    <col min="7437" max="7437" width="1.7109375" style="62" customWidth="1"/>
    <col min="7438" max="7440" width="6.7109375" style="62" customWidth="1"/>
    <col min="7441" max="7441" width="1.7109375" style="62" customWidth="1"/>
    <col min="7442" max="7444" width="6.7109375" style="62" customWidth="1"/>
    <col min="7445" max="7445" width="1.7109375" style="62" customWidth="1"/>
    <col min="7446" max="7448" width="6.7109375" style="62" customWidth="1"/>
    <col min="7449" max="7449" width="1.7109375" style="62" customWidth="1"/>
    <col min="7450" max="7450" width="7.7109375" style="62" bestFit="1" customWidth="1"/>
    <col min="7451" max="7451" width="6.140625" style="62" bestFit="1" customWidth="1"/>
    <col min="7452" max="7452" width="4.85546875" style="62" bestFit="1" customWidth="1"/>
    <col min="7453" max="7680" width="11.42578125" style="62"/>
    <col min="7681" max="7681" width="19.7109375" style="62" customWidth="1"/>
    <col min="7682" max="7684" width="6.7109375" style="62" customWidth="1"/>
    <col min="7685" max="7685" width="1.7109375" style="62" customWidth="1"/>
    <col min="7686" max="7688" width="6.7109375" style="62" customWidth="1"/>
    <col min="7689" max="7689" width="1.7109375" style="62" customWidth="1"/>
    <col min="7690" max="7692" width="6.7109375" style="62" customWidth="1"/>
    <col min="7693" max="7693" width="1.7109375" style="62" customWidth="1"/>
    <col min="7694" max="7696" width="6.7109375" style="62" customWidth="1"/>
    <col min="7697" max="7697" width="1.7109375" style="62" customWidth="1"/>
    <col min="7698" max="7700" width="6.7109375" style="62" customWidth="1"/>
    <col min="7701" max="7701" width="1.7109375" style="62" customWidth="1"/>
    <col min="7702" max="7704" width="6.7109375" style="62" customWidth="1"/>
    <col min="7705" max="7705" width="1.7109375" style="62" customWidth="1"/>
    <col min="7706" max="7706" width="7.7109375" style="62" bestFit="1" customWidth="1"/>
    <col min="7707" max="7707" width="6.140625" style="62" bestFit="1" customWidth="1"/>
    <col min="7708" max="7708" width="4.85546875" style="62" bestFit="1" customWidth="1"/>
    <col min="7709" max="7936" width="11.42578125" style="62"/>
    <col min="7937" max="7937" width="19.7109375" style="62" customWidth="1"/>
    <col min="7938" max="7940" width="6.7109375" style="62" customWidth="1"/>
    <col min="7941" max="7941" width="1.7109375" style="62" customWidth="1"/>
    <col min="7942" max="7944" width="6.7109375" style="62" customWidth="1"/>
    <col min="7945" max="7945" width="1.7109375" style="62" customWidth="1"/>
    <col min="7946" max="7948" width="6.7109375" style="62" customWidth="1"/>
    <col min="7949" max="7949" width="1.7109375" style="62" customWidth="1"/>
    <col min="7950" max="7952" width="6.7109375" style="62" customWidth="1"/>
    <col min="7953" max="7953" width="1.7109375" style="62" customWidth="1"/>
    <col min="7954" max="7956" width="6.7109375" style="62" customWidth="1"/>
    <col min="7957" max="7957" width="1.7109375" style="62" customWidth="1"/>
    <col min="7958" max="7960" width="6.7109375" style="62" customWidth="1"/>
    <col min="7961" max="7961" width="1.7109375" style="62" customWidth="1"/>
    <col min="7962" max="7962" width="7.7109375" style="62" bestFit="1" customWidth="1"/>
    <col min="7963" max="7963" width="6.140625" style="62" bestFit="1" customWidth="1"/>
    <col min="7964" max="7964" width="4.85546875" style="62" bestFit="1" customWidth="1"/>
    <col min="7965" max="8192" width="11.42578125" style="62"/>
    <col min="8193" max="8193" width="19.7109375" style="62" customWidth="1"/>
    <col min="8194" max="8196" width="6.7109375" style="62" customWidth="1"/>
    <col min="8197" max="8197" width="1.7109375" style="62" customWidth="1"/>
    <col min="8198" max="8200" width="6.7109375" style="62" customWidth="1"/>
    <col min="8201" max="8201" width="1.7109375" style="62" customWidth="1"/>
    <col min="8202" max="8204" width="6.7109375" style="62" customWidth="1"/>
    <col min="8205" max="8205" width="1.7109375" style="62" customWidth="1"/>
    <col min="8206" max="8208" width="6.7109375" style="62" customWidth="1"/>
    <col min="8209" max="8209" width="1.7109375" style="62" customWidth="1"/>
    <col min="8210" max="8212" width="6.7109375" style="62" customWidth="1"/>
    <col min="8213" max="8213" width="1.7109375" style="62" customWidth="1"/>
    <col min="8214" max="8216" width="6.7109375" style="62" customWidth="1"/>
    <col min="8217" max="8217" width="1.7109375" style="62" customWidth="1"/>
    <col min="8218" max="8218" width="7.7109375" style="62" bestFit="1" customWidth="1"/>
    <col min="8219" max="8219" width="6.140625" style="62" bestFit="1" customWidth="1"/>
    <col min="8220" max="8220" width="4.85546875" style="62" bestFit="1" customWidth="1"/>
    <col min="8221" max="8448" width="11.42578125" style="62"/>
    <col min="8449" max="8449" width="19.7109375" style="62" customWidth="1"/>
    <col min="8450" max="8452" width="6.7109375" style="62" customWidth="1"/>
    <col min="8453" max="8453" width="1.7109375" style="62" customWidth="1"/>
    <col min="8454" max="8456" width="6.7109375" style="62" customWidth="1"/>
    <col min="8457" max="8457" width="1.7109375" style="62" customWidth="1"/>
    <col min="8458" max="8460" width="6.7109375" style="62" customWidth="1"/>
    <col min="8461" max="8461" width="1.7109375" style="62" customWidth="1"/>
    <col min="8462" max="8464" width="6.7109375" style="62" customWidth="1"/>
    <col min="8465" max="8465" width="1.7109375" style="62" customWidth="1"/>
    <col min="8466" max="8468" width="6.7109375" style="62" customWidth="1"/>
    <col min="8469" max="8469" width="1.7109375" style="62" customWidth="1"/>
    <col min="8470" max="8472" width="6.7109375" style="62" customWidth="1"/>
    <col min="8473" max="8473" width="1.7109375" style="62" customWidth="1"/>
    <col min="8474" max="8474" width="7.7109375" style="62" bestFit="1" customWidth="1"/>
    <col min="8475" max="8475" width="6.140625" style="62" bestFit="1" customWidth="1"/>
    <col min="8476" max="8476" width="4.85546875" style="62" bestFit="1" customWidth="1"/>
    <col min="8477" max="8704" width="11.42578125" style="62"/>
    <col min="8705" max="8705" width="19.7109375" style="62" customWidth="1"/>
    <col min="8706" max="8708" width="6.7109375" style="62" customWidth="1"/>
    <col min="8709" max="8709" width="1.7109375" style="62" customWidth="1"/>
    <col min="8710" max="8712" width="6.7109375" style="62" customWidth="1"/>
    <col min="8713" max="8713" width="1.7109375" style="62" customWidth="1"/>
    <col min="8714" max="8716" width="6.7109375" style="62" customWidth="1"/>
    <col min="8717" max="8717" width="1.7109375" style="62" customWidth="1"/>
    <col min="8718" max="8720" width="6.7109375" style="62" customWidth="1"/>
    <col min="8721" max="8721" width="1.7109375" style="62" customWidth="1"/>
    <col min="8722" max="8724" width="6.7109375" style="62" customWidth="1"/>
    <col min="8725" max="8725" width="1.7109375" style="62" customWidth="1"/>
    <col min="8726" max="8728" width="6.7109375" style="62" customWidth="1"/>
    <col min="8729" max="8729" width="1.7109375" style="62" customWidth="1"/>
    <col min="8730" max="8730" width="7.7109375" style="62" bestFit="1" customWidth="1"/>
    <col min="8731" max="8731" width="6.140625" style="62" bestFit="1" customWidth="1"/>
    <col min="8732" max="8732" width="4.85546875" style="62" bestFit="1" customWidth="1"/>
    <col min="8733" max="8960" width="11.42578125" style="62"/>
    <col min="8961" max="8961" width="19.7109375" style="62" customWidth="1"/>
    <col min="8962" max="8964" width="6.7109375" style="62" customWidth="1"/>
    <col min="8965" max="8965" width="1.7109375" style="62" customWidth="1"/>
    <col min="8966" max="8968" width="6.7109375" style="62" customWidth="1"/>
    <col min="8969" max="8969" width="1.7109375" style="62" customWidth="1"/>
    <col min="8970" max="8972" width="6.7109375" style="62" customWidth="1"/>
    <col min="8973" max="8973" width="1.7109375" style="62" customWidth="1"/>
    <col min="8974" max="8976" width="6.7109375" style="62" customWidth="1"/>
    <col min="8977" max="8977" width="1.7109375" style="62" customWidth="1"/>
    <col min="8978" max="8980" width="6.7109375" style="62" customWidth="1"/>
    <col min="8981" max="8981" width="1.7109375" style="62" customWidth="1"/>
    <col min="8982" max="8984" width="6.7109375" style="62" customWidth="1"/>
    <col min="8985" max="8985" width="1.7109375" style="62" customWidth="1"/>
    <col min="8986" max="8986" width="7.7109375" style="62" bestFit="1" customWidth="1"/>
    <col min="8987" max="8987" width="6.140625" style="62" bestFit="1" customWidth="1"/>
    <col min="8988" max="8988" width="4.85546875" style="62" bestFit="1" customWidth="1"/>
    <col min="8989" max="9216" width="11.42578125" style="62"/>
    <col min="9217" max="9217" width="19.7109375" style="62" customWidth="1"/>
    <col min="9218" max="9220" width="6.7109375" style="62" customWidth="1"/>
    <col min="9221" max="9221" width="1.7109375" style="62" customWidth="1"/>
    <col min="9222" max="9224" width="6.7109375" style="62" customWidth="1"/>
    <col min="9225" max="9225" width="1.7109375" style="62" customWidth="1"/>
    <col min="9226" max="9228" width="6.7109375" style="62" customWidth="1"/>
    <col min="9229" max="9229" width="1.7109375" style="62" customWidth="1"/>
    <col min="9230" max="9232" width="6.7109375" style="62" customWidth="1"/>
    <col min="9233" max="9233" width="1.7109375" style="62" customWidth="1"/>
    <col min="9234" max="9236" width="6.7109375" style="62" customWidth="1"/>
    <col min="9237" max="9237" width="1.7109375" style="62" customWidth="1"/>
    <col min="9238" max="9240" width="6.7109375" style="62" customWidth="1"/>
    <col min="9241" max="9241" width="1.7109375" style="62" customWidth="1"/>
    <col min="9242" max="9242" width="7.7109375" style="62" bestFit="1" customWidth="1"/>
    <col min="9243" max="9243" width="6.140625" style="62" bestFit="1" customWidth="1"/>
    <col min="9244" max="9244" width="4.85546875" style="62" bestFit="1" customWidth="1"/>
    <col min="9245" max="9472" width="11.42578125" style="62"/>
    <col min="9473" max="9473" width="19.7109375" style="62" customWidth="1"/>
    <col min="9474" max="9476" width="6.7109375" style="62" customWidth="1"/>
    <col min="9477" max="9477" width="1.7109375" style="62" customWidth="1"/>
    <col min="9478" max="9480" width="6.7109375" style="62" customWidth="1"/>
    <col min="9481" max="9481" width="1.7109375" style="62" customWidth="1"/>
    <col min="9482" max="9484" width="6.7109375" style="62" customWidth="1"/>
    <col min="9485" max="9485" width="1.7109375" style="62" customWidth="1"/>
    <col min="9486" max="9488" width="6.7109375" style="62" customWidth="1"/>
    <col min="9489" max="9489" width="1.7109375" style="62" customWidth="1"/>
    <col min="9490" max="9492" width="6.7109375" style="62" customWidth="1"/>
    <col min="9493" max="9493" width="1.7109375" style="62" customWidth="1"/>
    <col min="9494" max="9496" width="6.7109375" style="62" customWidth="1"/>
    <col min="9497" max="9497" width="1.7109375" style="62" customWidth="1"/>
    <col min="9498" max="9498" width="7.7109375" style="62" bestFit="1" customWidth="1"/>
    <col min="9499" max="9499" width="6.140625" style="62" bestFit="1" customWidth="1"/>
    <col min="9500" max="9500" width="4.85546875" style="62" bestFit="1" customWidth="1"/>
    <col min="9501" max="9728" width="11.42578125" style="62"/>
    <col min="9729" max="9729" width="19.7109375" style="62" customWidth="1"/>
    <col min="9730" max="9732" width="6.7109375" style="62" customWidth="1"/>
    <col min="9733" max="9733" width="1.7109375" style="62" customWidth="1"/>
    <col min="9734" max="9736" width="6.7109375" style="62" customWidth="1"/>
    <col min="9737" max="9737" width="1.7109375" style="62" customWidth="1"/>
    <col min="9738" max="9740" width="6.7109375" style="62" customWidth="1"/>
    <col min="9741" max="9741" width="1.7109375" style="62" customWidth="1"/>
    <col min="9742" max="9744" width="6.7109375" style="62" customWidth="1"/>
    <col min="9745" max="9745" width="1.7109375" style="62" customWidth="1"/>
    <col min="9746" max="9748" width="6.7109375" style="62" customWidth="1"/>
    <col min="9749" max="9749" width="1.7109375" style="62" customWidth="1"/>
    <col min="9750" max="9752" width="6.7109375" style="62" customWidth="1"/>
    <col min="9753" max="9753" width="1.7109375" style="62" customWidth="1"/>
    <col min="9754" max="9754" width="7.7109375" style="62" bestFit="1" customWidth="1"/>
    <col min="9755" max="9755" width="6.140625" style="62" bestFit="1" customWidth="1"/>
    <col min="9756" max="9756" width="4.85546875" style="62" bestFit="1" customWidth="1"/>
    <col min="9757" max="9984" width="11.42578125" style="62"/>
    <col min="9985" max="9985" width="19.7109375" style="62" customWidth="1"/>
    <col min="9986" max="9988" width="6.7109375" style="62" customWidth="1"/>
    <col min="9989" max="9989" width="1.7109375" style="62" customWidth="1"/>
    <col min="9990" max="9992" width="6.7109375" style="62" customWidth="1"/>
    <col min="9993" max="9993" width="1.7109375" style="62" customWidth="1"/>
    <col min="9994" max="9996" width="6.7109375" style="62" customWidth="1"/>
    <col min="9997" max="9997" width="1.7109375" style="62" customWidth="1"/>
    <col min="9998" max="10000" width="6.7109375" style="62" customWidth="1"/>
    <col min="10001" max="10001" width="1.7109375" style="62" customWidth="1"/>
    <col min="10002" max="10004" width="6.7109375" style="62" customWidth="1"/>
    <col min="10005" max="10005" width="1.7109375" style="62" customWidth="1"/>
    <col min="10006" max="10008" width="6.7109375" style="62" customWidth="1"/>
    <col min="10009" max="10009" width="1.7109375" style="62" customWidth="1"/>
    <col min="10010" max="10010" width="7.7109375" style="62" bestFit="1" customWidth="1"/>
    <col min="10011" max="10011" width="6.140625" style="62" bestFit="1" customWidth="1"/>
    <col min="10012" max="10012" width="4.85546875" style="62" bestFit="1" customWidth="1"/>
    <col min="10013" max="10240" width="11.42578125" style="62"/>
    <col min="10241" max="10241" width="19.7109375" style="62" customWidth="1"/>
    <col min="10242" max="10244" width="6.7109375" style="62" customWidth="1"/>
    <col min="10245" max="10245" width="1.7109375" style="62" customWidth="1"/>
    <col min="10246" max="10248" width="6.7109375" style="62" customWidth="1"/>
    <col min="10249" max="10249" width="1.7109375" style="62" customWidth="1"/>
    <col min="10250" max="10252" width="6.7109375" style="62" customWidth="1"/>
    <col min="10253" max="10253" width="1.7109375" style="62" customWidth="1"/>
    <col min="10254" max="10256" width="6.7109375" style="62" customWidth="1"/>
    <col min="10257" max="10257" width="1.7109375" style="62" customWidth="1"/>
    <col min="10258" max="10260" width="6.7109375" style="62" customWidth="1"/>
    <col min="10261" max="10261" width="1.7109375" style="62" customWidth="1"/>
    <col min="10262" max="10264" width="6.7109375" style="62" customWidth="1"/>
    <col min="10265" max="10265" width="1.7109375" style="62" customWidth="1"/>
    <col min="10266" max="10266" width="7.7109375" style="62" bestFit="1" customWidth="1"/>
    <col min="10267" max="10267" width="6.140625" style="62" bestFit="1" customWidth="1"/>
    <col min="10268" max="10268" width="4.85546875" style="62" bestFit="1" customWidth="1"/>
    <col min="10269" max="10496" width="11.42578125" style="62"/>
    <col min="10497" max="10497" width="19.7109375" style="62" customWidth="1"/>
    <col min="10498" max="10500" width="6.7109375" style="62" customWidth="1"/>
    <col min="10501" max="10501" width="1.7109375" style="62" customWidth="1"/>
    <col min="10502" max="10504" width="6.7109375" style="62" customWidth="1"/>
    <col min="10505" max="10505" width="1.7109375" style="62" customWidth="1"/>
    <col min="10506" max="10508" width="6.7109375" style="62" customWidth="1"/>
    <col min="10509" max="10509" width="1.7109375" style="62" customWidth="1"/>
    <col min="10510" max="10512" width="6.7109375" style="62" customWidth="1"/>
    <col min="10513" max="10513" width="1.7109375" style="62" customWidth="1"/>
    <col min="10514" max="10516" width="6.7109375" style="62" customWidth="1"/>
    <col min="10517" max="10517" width="1.7109375" style="62" customWidth="1"/>
    <col min="10518" max="10520" width="6.7109375" style="62" customWidth="1"/>
    <col min="10521" max="10521" width="1.7109375" style="62" customWidth="1"/>
    <col min="10522" max="10522" width="7.7109375" style="62" bestFit="1" customWidth="1"/>
    <col min="10523" max="10523" width="6.140625" style="62" bestFit="1" customWidth="1"/>
    <col min="10524" max="10524" width="4.85546875" style="62" bestFit="1" customWidth="1"/>
    <col min="10525" max="10752" width="11.42578125" style="62"/>
    <col min="10753" max="10753" width="19.7109375" style="62" customWidth="1"/>
    <col min="10754" max="10756" width="6.7109375" style="62" customWidth="1"/>
    <col min="10757" max="10757" width="1.7109375" style="62" customWidth="1"/>
    <col min="10758" max="10760" width="6.7109375" style="62" customWidth="1"/>
    <col min="10761" max="10761" width="1.7109375" style="62" customWidth="1"/>
    <col min="10762" max="10764" width="6.7109375" style="62" customWidth="1"/>
    <col min="10765" max="10765" width="1.7109375" style="62" customWidth="1"/>
    <col min="10766" max="10768" width="6.7109375" style="62" customWidth="1"/>
    <col min="10769" max="10769" width="1.7109375" style="62" customWidth="1"/>
    <col min="10770" max="10772" width="6.7109375" style="62" customWidth="1"/>
    <col min="10773" max="10773" width="1.7109375" style="62" customWidth="1"/>
    <col min="10774" max="10776" width="6.7109375" style="62" customWidth="1"/>
    <col min="10777" max="10777" width="1.7109375" style="62" customWidth="1"/>
    <col min="10778" max="10778" width="7.7109375" style="62" bestFit="1" customWidth="1"/>
    <col min="10779" max="10779" width="6.140625" style="62" bestFit="1" customWidth="1"/>
    <col min="10780" max="10780" width="4.85546875" style="62" bestFit="1" customWidth="1"/>
    <col min="10781" max="11008" width="11.42578125" style="62"/>
    <col min="11009" max="11009" width="19.7109375" style="62" customWidth="1"/>
    <col min="11010" max="11012" width="6.7109375" style="62" customWidth="1"/>
    <col min="11013" max="11013" width="1.7109375" style="62" customWidth="1"/>
    <col min="11014" max="11016" width="6.7109375" style="62" customWidth="1"/>
    <col min="11017" max="11017" width="1.7109375" style="62" customWidth="1"/>
    <col min="11018" max="11020" width="6.7109375" style="62" customWidth="1"/>
    <col min="11021" max="11021" width="1.7109375" style="62" customWidth="1"/>
    <col min="11022" max="11024" width="6.7109375" style="62" customWidth="1"/>
    <col min="11025" max="11025" width="1.7109375" style="62" customWidth="1"/>
    <col min="11026" max="11028" width="6.7109375" style="62" customWidth="1"/>
    <col min="11029" max="11029" width="1.7109375" style="62" customWidth="1"/>
    <col min="11030" max="11032" width="6.7109375" style="62" customWidth="1"/>
    <col min="11033" max="11033" width="1.7109375" style="62" customWidth="1"/>
    <col min="11034" max="11034" width="7.7109375" style="62" bestFit="1" customWidth="1"/>
    <col min="11035" max="11035" width="6.140625" style="62" bestFit="1" customWidth="1"/>
    <col min="11036" max="11036" width="4.85546875" style="62" bestFit="1" customWidth="1"/>
    <col min="11037" max="11264" width="11.42578125" style="62"/>
    <col min="11265" max="11265" width="19.7109375" style="62" customWidth="1"/>
    <col min="11266" max="11268" width="6.7109375" style="62" customWidth="1"/>
    <col min="11269" max="11269" width="1.7109375" style="62" customWidth="1"/>
    <col min="11270" max="11272" width="6.7109375" style="62" customWidth="1"/>
    <col min="11273" max="11273" width="1.7109375" style="62" customWidth="1"/>
    <col min="11274" max="11276" width="6.7109375" style="62" customWidth="1"/>
    <col min="11277" max="11277" width="1.7109375" style="62" customWidth="1"/>
    <col min="11278" max="11280" width="6.7109375" style="62" customWidth="1"/>
    <col min="11281" max="11281" width="1.7109375" style="62" customWidth="1"/>
    <col min="11282" max="11284" width="6.7109375" style="62" customWidth="1"/>
    <col min="11285" max="11285" width="1.7109375" style="62" customWidth="1"/>
    <col min="11286" max="11288" width="6.7109375" style="62" customWidth="1"/>
    <col min="11289" max="11289" width="1.7109375" style="62" customWidth="1"/>
    <col min="11290" max="11290" width="7.7109375" style="62" bestFit="1" customWidth="1"/>
    <col min="11291" max="11291" width="6.140625" style="62" bestFit="1" customWidth="1"/>
    <col min="11292" max="11292" width="4.85546875" style="62" bestFit="1" customWidth="1"/>
    <col min="11293" max="11520" width="11.42578125" style="62"/>
    <col min="11521" max="11521" width="19.7109375" style="62" customWidth="1"/>
    <col min="11522" max="11524" width="6.7109375" style="62" customWidth="1"/>
    <col min="11525" max="11525" width="1.7109375" style="62" customWidth="1"/>
    <col min="11526" max="11528" width="6.7109375" style="62" customWidth="1"/>
    <col min="11529" max="11529" width="1.7109375" style="62" customWidth="1"/>
    <col min="11530" max="11532" width="6.7109375" style="62" customWidth="1"/>
    <col min="11533" max="11533" width="1.7109375" style="62" customWidth="1"/>
    <col min="11534" max="11536" width="6.7109375" style="62" customWidth="1"/>
    <col min="11537" max="11537" width="1.7109375" style="62" customWidth="1"/>
    <col min="11538" max="11540" width="6.7109375" style="62" customWidth="1"/>
    <col min="11541" max="11541" width="1.7109375" style="62" customWidth="1"/>
    <col min="11542" max="11544" width="6.7109375" style="62" customWidth="1"/>
    <col min="11545" max="11545" width="1.7109375" style="62" customWidth="1"/>
    <col min="11546" max="11546" width="7.7109375" style="62" bestFit="1" customWidth="1"/>
    <col min="11547" max="11547" width="6.140625" style="62" bestFit="1" customWidth="1"/>
    <col min="11548" max="11548" width="4.85546875" style="62" bestFit="1" customWidth="1"/>
    <col min="11549" max="11776" width="11.42578125" style="62"/>
    <col min="11777" max="11777" width="19.7109375" style="62" customWidth="1"/>
    <col min="11778" max="11780" width="6.7109375" style="62" customWidth="1"/>
    <col min="11781" max="11781" width="1.7109375" style="62" customWidth="1"/>
    <col min="11782" max="11784" width="6.7109375" style="62" customWidth="1"/>
    <col min="11785" max="11785" width="1.7109375" style="62" customWidth="1"/>
    <col min="11786" max="11788" width="6.7109375" style="62" customWidth="1"/>
    <col min="11789" max="11789" width="1.7109375" style="62" customWidth="1"/>
    <col min="11790" max="11792" width="6.7109375" style="62" customWidth="1"/>
    <col min="11793" max="11793" width="1.7109375" style="62" customWidth="1"/>
    <col min="11794" max="11796" width="6.7109375" style="62" customWidth="1"/>
    <col min="11797" max="11797" width="1.7109375" style="62" customWidth="1"/>
    <col min="11798" max="11800" width="6.7109375" style="62" customWidth="1"/>
    <col min="11801" max="11801" width="1.7109375" style="62" customWidth="1"/>
    <col min="11802" max="11802" width="7.7109375" style="62" bestFit="1" customWidth="1"/>
    <col min="11803" max="11803" width="6.140625" style="62" bestFit="1" customWidth="1"/>
    <col min="11804" max="11804" width="4.85546875" style="62" bestFit="1" customWidth="1"/>
    <col min="11805" max="12032" width="11.42578125" style="62"/>
    <col min="12033" max="12033" width="19.7109375" style="62" customWidth="1"/>
    <col min="12034" max="12036" width="6.7109375" style="62" customWidth="1"/>
    <col min="12037" max="12037" width="1.7109375" style="62" customWidth="1"/>
    <col min="12038" max="12040" width="6.7109375" style="62" customWidth="1"/>
    <col min="12041" max="12041" width="1.7109375" style="62" customWidth="1"/>
    <col min="12042" max="12044" width="6.7109375" style="62" customWidth="1"/>
    <col min="12045" max="12045" width="1.7109375" style="62" customWidth="1"/>
    <col min="12046" max="12048" width="6.7109375" style="62" customWidth="1"/>
    <col min="12049" max="12049" width="1.7109375" style="62" customWidth="1"/>
    <col min="12050" max="12052" width="6.7109375" style="62" customWidth="1"/>
    <col min="12053" max="12053" width="1.7109375" style="62" customWidth="1"/>
    <col min="12054" max="12056" width="6.7109375" style="62" customWidth="1"/>
    <col min="12057" max="12057" width="1.7109375" style="62" customWidth="1"/>
    <col min="12058" max="12058" width="7.7109375" style="62" bestFit="1" customWidth="1"/>
    <col min="12059" max="12059" width="6.140625" style="62" bestFit="1" customWidth="1"/>
    <col min="12060" max="12060" width="4.85546875" style="62" bestFit="1" customWidth="1"/>
    <col min="12061" max="12288" width="11.42578125" style="62"/>
    <col min="12289" max="12289" width="19.7109375" style="62" customWidth="1"/>
    <col min="12290" max="12292" width="6.7109375" style="62" customWidth="1"/>
    <col min="12293" max="12293" width="1.7109375" style="62" customWidth="1"/>
    <col min="12294" max="12296" width="6.7109375" style="62" customWidth="1"/>
    <col min="12297" max="12297" width="1.7109375" style="62" customWidth="1"/>
    <col min="12298" max="12300" width="6.7109375" style="62" customWidth="1"/>
    <col min="12301" max="12301" width="1.7109375" style="62" customWidth="1"/>
    <col min="12302" max="12304" width="6.7109375" style="62" customWidth="1"/>
    <col min="12305" max="12305" width="1.7109375" style="62" customWidth="1"/>
    <col min="12306" max="12308" width="6.7109375" style="62" customWidth="1"/>
    <col min="12309" max="12309" width="1.7109375" style="62" customWidth="1"/>
    <col min="12310" max="12312" width="6.7109375" style="62" customWidth="1"/>
    <col min="12313" max="12313" width="1.7109375" style="62" customWidth="1"/>
    <col min="12314" max="12314" width="7.7109375" style="62" bestFit="1" customWidth="1"/>
    <col min="12315" max="12315" width="6.140625" style="62" bestFit="1" customWidth="1"/>
    <col min="12316" max="12316" width="4.85546875" style="62" bestFit="1" customWidth="1"/>
    <col min="12317" max="12544" width="11.42578125" style="62"/>
    <col min="12545" max="12545" width="19.7109375" style="62" customWidth="1"/>
    <col min="12546" max="12548" width="6.7109375" style="62" customWidth="1"/>
    <col min="12549" max="12549" width="1.7109375" style="62" customWidth="1"/>
    <col min="12550" max="12552" width="6.7109375" style="62" customWidth="1"/>
    <col min="12553" max="12553" width="1.7109375" style="62" customWidth="1"/>
    <col min="12554" max="12556" width="6.7109375" style="62" customWidth="1"/>
    <col min="12557" max="12557" width="1.7109375" style="62" customWidth="1"/>
    <col min="12558" max="12560" width="6.7109375" style="62" customWidth="1"/>
    <col min="12561" max="12561" width="1.7109375" style="62" customWidth="1"/>
    <col min="12562" max="12564" width="6.7109375" style="62" customWidth="1"/>
    <col min="12565" max="12565" width="1.7109375" style="62" customWidth="1"/>
    <col min="12566" max="12568" width="6.7109375" style="62" customWidth="1"/>
    <col min="12569" max="12569" width="1.7109375" style="62" customWidth="1"/>
    <col min="12570" max="12570" width="7.7109375" style="62" bestFit="1" customWidth="1"/>
    <col min="12571" max="12571" width="6.140625" style="62" bestFit="1" customWidth="1"/>
    <col min="12572" max="12572" width="4.85546875" style="62" bestFit="1" customWidth="1"/>
    <col min="12573" max="12800" width="11.42578125" style="62"/>
    <col min="12801" max="12801" width="19.7109375" style="62" customWidth="1"/>
    <col min="12802" max="12804" width="6.7109375" style="62" customWidth="1"/>
    <col min="12805" max="12805" width="1.7109375" style="62" customWidth="1"/>
    <col min="12806" max="12808" width="6.7109375" style="62" customWidth="1"/>
    <col min="12809" max="12809" width="1.7109375" style="62" customWidth="1"/>
    <col min="12810" max="12812" width="6.7109375" style="62" customWidth="1"/>
    <col min="12813" max="12813" width="1.7109375" style="62" customWidth="1"/>
    <col min="12814" max="12816" width="6.7109375" style="62" customWidth="1"/>
    <col min="12817" max="12817" width="1.7109375" style="62" customWidth="1"/>
    <col min="12818" max="12820" width="6.7109375" style="62" customWidth="1"/>
    <col min="12821" max="12821" width="1.7109375" style="62" customWidth="1"/>
    <col min="12822" max="12824" width="6.7109375" style="62" customWidth="1"/>
    <col min="12825" max="12825" width="1.7109375" style="62" customWidth="1"/>
    <col min="12826" max="12826" width="7.7109375" style="62" bestFit="1" customWidth="1"/>
    <col min="12827" max="12827" width="6.140625" style="62" bestFit="1" customWidth="1"/>
    <col min="12828" max="12828" width="4.85546875" style="62" bestFit="1" customWidth="1"/>
    <col min="12829" max="13056" width="11.42578125" style="62"/>
    <col min="13057" max="13057" width="19.7109375" style="62" customWidth="1"/>
    <col min="13058" max="13060" width="6.7109375" style="62" customWidth="1"/>
    <col min="13061" max="13061" width="1.7109375" style="62" customWidth="1"/>
    <col min="13062" max="13064" width="6.7109375" style="62" customWidth="1"/>
    <col min="13065" max="13065" width="1.7109375" style="62" customWidth="1"/>
    <col min="13066" max="13068" width="6.7109375" style="62" customWidth="1"/>
    <col min="13069" max="13069" width="1.7109375" style="62" customWidth="1"/>
    <col min="13070" max="13072" width="6.7109375" style="62" customWidth="1"/>
    <col min="13073" max="13073" width="1.7109375" style="62" customWidth="1"/>
    <col min="13074" max="13076" width="6.7109375" style="62" customWidth="1"/>
    <col min="13077" max="13077" width="1.7109375" style="62" customWidth="1"/>
    <col min="13078" max="13080" width="6.7109375" style="62" customWidth="1"/>
    <col min="13081" max="13081" width="1.7109375" style="62" customWidth="1"/>
    <col min="13082" max="13082" width="7.7109375" style="62" bestFit="1" customWidth="1"/>
    <col min="13083" max="13083" width="6.140625" style="62" bestFit="1" customWidth="1"/>
    <col min="13084" max="13084" width="4.85546875" style="62" bestFit="1" customWidth="1"/>
    <col min="13085" max="13312" width="11.42578125" style="62"/>
    <col min="13313" max="13313" width="19.7109375" style="62" customWidth="1"/>
    <col min="13314" max="13316" width="6.7109375" style="62" customWidth="1"/>
    <col min="13317" max="13317" width="1.7109375" style="62" customWidth="1"/>
    <col min="13318" max="13320" width="6.7109375" style="62" customWidth="1"/>
    <col min="13321" max="13321" width="1.7109375" style="62" customWidth="1"/>
    <col min="13322" max="13324" width="6.7109375" style="62" customWidth="1"/>
    <col min="13325" max="13325" width="1.7109375" style="62" customWidth="1"/>
    <col min="13326" max="13328" width="6.7109375" style="62" customWidth="1"/>
    <col min="13329" max="13329" width="1.7109375" style="62" customWidth="1"/>
    <col min="13330" max="13332" width="6.7109375" style="62" customWidth="1"/>
    <col min="13333" max="13333" width="1.7109375" style="62" customWidth="1"/>
    <col min="13334" max="13336" width="6.7109375" style="62" customWidth="1"/>
    <col min="13337" max="13337" width="1.7109375" style="62" customWidth="1"/>
    <col min="13338" max="13338" width="7.7109375" style="62" bestFit="1" customWidth="1"/>
    <col min="13339" max="13339" width="6.140625" style="62" bestFit="1" customWidth="1"/>
    <col min="13340" max="13340" width="4.85546875" style="62" bestFit="1" customWidth="1"/>
    <col min="13341" max="13568" width="11.42578125" style="62"/>
    <col min="13569" max="13569" width="19.7109375" style="62" customWidth="1"/>
    <col min="13570" max="13572" width="6.7109375" style="62" customWidth="1"/>
    <col min="13573" max="13573" width="1.7109375" style="62" customWidth="1"/>
    <col min="13574" max="13576" width="6.7109375" style="62" customWidth="1"/>
    <col min="13577" max="13577" width="1.7109375" style="62" customWidth="1"/>
    <col min="13578" max="13580" width="6.7109375" style="62" customWidth="1"/>
    <col min="13581" max="13581" width="1.7109375" style="62" customWidth="1"/>
    <col min="13582" max="13584" width="6.7109375" style="62" customWidth="1"/>
    <col min="13585" max="13585" width="1.7109375" style="62" customWidth="1"/>
    <col min="13586" max="13588" width="6.7109375" style="62" customWidth="1"/>
    <col min="13589" max="13589" width="1.7109375" style="62" customWidth="1"/>
    <col min="13590" max="13592" width="6.7109375" style="62" customWidth="1"/>
    <col min="13593" max="13593" width="1.7109375" style="62" customWidth="1"/>
    <col min="13594" max="13594" width="7.7109375" style="62" bestFit="1" customWidth="1"/>
    <col min="13595" max="13595" width="6.140625" style="62" bestFit="1" customWidth="1"/>
    <col min="13596" max="13596" width="4.85546875" style="62" bestFit="1" customWidth="1"/>
    <col min="13597" max="13824" width="11.42578125" style="62"/>
    <col min="13825" max="13825" width="19.7109375" style="62" customWidth="1"/>
    <col min="13826" max="13828" width="6.7109375" style="62" customWidth="1"/>
    <col min="13829" max="13829" width="1.7109375" style="62" customWidth="1"/>
    <col min="13830" max="13832" width="6.7109375" style="62" customWidth="1"/>
    <col min="13833" max="13833" width="1.7109375" style="62" customWidth="1"/>
    <col min="13834" max="13836" width="6.7109375" style="62" customWidth="1"/>
    <col min="13837" max="13837" width="1.7109375" style="62" customWidth="1"/>
    <col min="13838" max="13840" width="6.7109375" style="62" customWidth="1"/>
    <col min="13841" max="13841" width="1.7109375" style="62" customWidth="1"/>
    <col min="13842" max="13844" width="6.7109375" style="62" customWidth="1"/>
    <col min="13845" max="13845" width="1.7109375" style="62" customWidth="1"/>
    <col min="13846" max="13848" width="6.7109375" style="62" customWidth="1"/>
    <col min="13849" max="13849" width="1.7109375" style="62" customWidth="1"/>
    <col min="13850" max="13850" width="7.7109375" style="62" bestFit="1" customWidth="1"/>
    <col min="13851" max="13851" width="6.140625" style="62" bestFit="1" customWidth="1"/>
    <col min="13852" max="13852" width="4.85546875" style="62" bestFit="1" customWidth="1"/>
    <col min="13853" max="14080" width="11.42578125" style="62"/>
    <col min="14081" max="14081" width="19.7109375" style="62" customWidth="1"/>
    <col min="14082" max="14084" width="6.7109375" style="62" customWidth="1"/>
    <col min="14085" max="14085" width="1.7109375" style="62" customWidth="1"/>
    <col min="14086" max="14088" width="6.7109375" style="62" customWidth="1"/>
    <col min="14089" max="14089" width="1.7109375" style="62" customWidth="1"/>
    <col min="14090" max="14092" width="6.7109375" style="62" customWidth="1"/>
    <col min="14093" max="14093" width="1.7109375" style="62" customWidth="1"/>
    <col min="14094" max="14096" width="6.7109375" style="62" customWidth="1"/>
    <col min="14097" max="14097" width="1.7109375" style="62" customWidth="1"/>
    <col min="14098" max="14100" width="6.7109375" style="62" customWidth="1"/>
    <col min="14101" max="14101" width="1.7109375" style="62" customWidth="1"/>
    <col min="14102" max="14104" width="6.7109375" style="62" customWidth="1"/>
    <col min="14105" max="14105" width="1.7109375" style="62" customWidth="1"/>
    <col min="14106" max="14106" width="7.7109375" style="62" bestFit="1" customWidth="1"/>
    <col min="14107" max="14107" width="6.140625" style="62" bestFit="1" customWidth="1"/>
    <col min="14108" max="14108" width="4.85546875" style="62" bestFit="1" customWidth="1"/>
    <col min="14109" max="14336" width="11.42578125" style="62"/>
    <col min="14337" max="14337" width="19.7109375" style="62" customWidth="1"/>
    <col min="14338" max="14340" width="6.7109375" style="62" customWidth="1"/>
    <col min="14341" max="14341" width="1.7109375" style="62" customWidth="1"/>
    <col min="14342" max="14344" width="6.7109375" style="62" customWidth="1"/>
    <col min="14345" max="14345" width="1.7109375" style="62" customWidth="1"/>
    <col min="14346" max="14348" width="6.7109375" style="62" customWidth="1"/>
    <col min="14349" max="14349" width="1.7109375" style="62" customWidth="1"/>
    <col min="14350" max="14352" width="6.7109375" style="62" customWidth="1"/>
    <col min="14353" max="14353" width="1.7109375" style="62" customWidth="1"/>
    <col min="14354" max="14356" width="6.7109375" style="62" customWidth="1"/>
    <col min="14357" max="14357" width="1.7109375" style="62" customWidth="1"/>
    <col min="14358" max="14360" width="6.7109375" style="62" customWidth="1"/>
    <col min="14361" max="14361" width="1.7109375" style="62" customWidth="1"/>
    <col min="14362" max="14362" width="7.7109375" style="62" bestFit="1" customWidth="1"/>
    <col min="14363" max="14363" width="6.140625" style="62" bestFit="1" customWidth="1"/>
    <col min="14364" max="14364" width="4.85546875" style="62" bestFit="1" customWidth="1"/>
    <col min="14365" max="14592" width="11.42578125" style="62"/>
    <col min="14593" max="14593" width="19.7109375" style="62" customWidth="1"/>
    <col min="14594" max="14596" width="6.7109375" style="62" customWidth="1"/>
    <col min="14597" max="14597" width="1.7109375" style="62" customWidth="1"/>
    <col min="14598" max="14600" width="6.7109375" style="62" customWidth="1"/>
    <col min="14601" max="14601" width="1.7109375" style="62" customWidth="1"/>
    <col min="14602" max="14604" width="6.7109375" style="62" customWidth="1"/>
    <col min="14605" max="14605" width="1.7109375" style="62" customWidth="1"/>
    <col min="14606" max="14608" width="6.7109375" style="62" customWidth="1"/>
    <col min="14609" max="14609" width="1.7109375" style="62" customWidth="1"/>
    <col min="14610" max="14612" width="6.7109375" style="62" customWidth="1"/>
    <col min="14613" max="14613" width="1.7109375" style="62" customWidth="1"/>
    <col min="14614" max="14616" width="6.7109375" style="62" customWidth="1"/>
    <col min="14617" max="14617" width="1.7109375" style="62" customWidth="1"/>
    <col min="14618" max="14618" width="7.7109375" style="62" bestFit="1" customWidth="1"/>
    <col min="14619" max="14619" width="6.140625" style="62" bestFit="1" customWidth="1"/>
    <col min="14620" max="14620" width="4.85546875" style="62" bestFit="1" customWidth="1"/>
    <col min="14621" max="14848" width="11.42578125" style="62"/>
    <col min="14849" max="14849" width="19.7109375" style="62" customWidth="1"/>
    <col min="14850" max="14852" width="6.7109375" style="62" customWidth="1"/>
    <col min="14853" max="14853" width="1.7109375" style="62" customWidth="1"/>
    <col min="14854" max="14856" width="6.7109375" style="62" customWidth="1"/>
    <col min="14857" max="14857" width="1.7109375" style="62" customWidth="1"/>
    <col min="14858" max="14860" width="6.7109375" style="62" customWidth="1"/>
    <col min="14861" max="14861" width="1.7109375" style="62" customWidth="1"/>
    <col min="14862" max="14864" width="6.7109375" style="62" customWidth="1"/>
    <col min="14865" max="14865" width="1.7109375" style="62" customWidth="1"/>
    <col min="14866" max="14868" width="6.7109375" style="62" customWidth="1"/>
    <col min="14869" max="14869" width="1.7109375" style="62" customWidth="1"/>
    <col min="14870" max="14872" width="6.7109375" style="62" customWidth="1"/>
    <col min="14873" max="14873" width="1.7109375" style="62" customWidth="1"/>
    <col min="14874" max="14874" width="7.7109375" style="62" bestFit="1" customWidth="1"/>
    <col min="14875" max="14875" width="6.140625" style="62" bestFit="1" customWidth="1"/>
    <col min="14876" max="14876" width="4.85546875" style="62" bestFit="1" customWidth="1"/>
    <col min="14877" max="15104" width="11.42578125" style="62"/>
    <col min="15105" max="15105" width="19.7109375" style="62" customWidth="1"/>
    <col min="15106" max="15108" width="6.7109375" style="62" customWidth="1"/>
    <col min="15109" max="15109" width="1.7109375" style="62" customWidth="1"/>
    <col min="15110" max="15112" width="6.7109375" style="62" customWidth="1"/>
    <col min="15113" max="15113" width="1.7109375" style="62" customWidth="1"/>
    <col min="15114" max="15116" width="6.7109375" style="62" customWidth="1"/>
    <col min="15117" max="15117" width="1.7109375" style="62" customWidth="1"/>
    <col min="15118" max="15120" width="6.7109375" style="62" customWidth="1"/>
    <col min="15121" max="15121" width="1.7109375" style="62" customWidth="1"/>
    <col min="15122" max="15124" width="6.7109375" style="62" customWidth="1"/>
    <col min="15125" max="15125" width="1.7109375" style="62" customWidth="1"/>
    <col min="15126" max="15128" width="6.7109375" style="62" customWidth="1"/>
    <col min="15129" max="15129" width="1.7109375" style="62" customWidth="1"/>
    <col min="15130" max="15130" width="7.7109375" style="62" bestFit="1" customWidth="1"/>
    <col min="15131" max="15131" width="6.140625" style="62" bestFit="1" customWidth="1"/>
    <col min="15132" max="15132" width="4.85546875" style="62" bestFit="1" customWidth="1"/>
    <col min="15133" max="15360" width="11.42578125" style="62"/>
    <col min="15361" max="15361" width="19.7109375" style="62" customWidth="1"/>
    <col min="15362" max="15364" width="6.7109375" style="62" customWidth="1"/>
    <col min="15365" max="15365" width="1.7109375" style="62" customWidth="1"/>
    <col min="15366" max="15368" width="6.7109375" style="62" customWidth="1"/>
    <col min="15369" max="15369" width="1.7109375" style="62" customWidth="1"/>
    <col min="15370" max="15372" width="6.7109375" style="62" customWidth="1"/>
    <col min="15373" max="15373" width="1.7109375" style="62" customWidth="1"/>
    <col min="15374" max="15376" width="6.7109375" style="62" customWidth="1"/>
    <col min="15377" max="15377" width="1.7109375" style="62" customWidth="1"/>
    <col min="15378" max="15380" width="6.7109375" style="62" customWidth="1"/>
    <col min="15381" max="15381" width="1.7109375" style="62" customWidth="1"/>
    <col min="15382" max="15384" width="6.7109375" style="62" customWidth="1"/>
    <col min="15385" max="15385" width="1.7109375" style="62" customWidth="1"/>
    <col min="15386" max="15386" width="7.7109375" style="62" bestFit="1" customWidth="1"/>
    <col min="15387" max="15387" width="6.140625" style="62" bestFit="1" customWidth="1"/>
    <col min="15388" max="15388" width="4.85546875" style="62" bestFit="1" customWidth="1"/>
    <col min="15389" max="15616" width="11.42578125" style="62"/>
    <col min="15617" max="15617" width="19.7109375" style="62" customWidth="1"/>
    <col min="15618" max="15620" width="6.7109375" style="62" customWidth="1"/>
    <col min="15621" max="15621" width="1.7109375" style="62" customWidth="1"/>
    <col min="15622" max="15624" width="6.7109375" style="62" customWidth="1"/>
    <col min="15625" max="15625" width="1.7109375" style="62" customWidth="1"/>
    <col min="15626" max="15628" width="6.7109375" style="62" customWidth="1"/>
    <col min="15629" max="15629" width="1.7109375" style="62" customWidth="1"/>
    <col min="15630" max="15632" width="6.7109375" style="62" customWidth="1"/>
    <col min="15633" max="15633" width="1.7109375" style="62" customWidth="1"/>
    <col min="15634" max="15636" width="6.7109375" style="62" customWidth="1"/>
    <col min="15637" max="15637" width="1.7109375" style="62" customWidth="1"/>
    <col min="15638" max="15640" width="6.7109375" style="62" customWidth="1"/>
    <col min="15641" max="15641" width="1.7109375" style="62" customWidth="1"/>
    <col min="15642" max="15642" width="7.7109375" style="62" bestFit="1" customWidth="1"/>
    <col min="15643" max="15643" width="6.140625" style="62" bestFit="1" customWidth="1"/>
    <col min="15644" max="15644" width="4.85546875" style="62" bestFit="1" customWidth="1"/>
    <col min="15645" max="15872" width="11.42578125" style="62"/>
    <col min="15873" max="15873" width="19.7109375" style="62" customWidth="1"/>
    <col min="15874" max="15876" width="6.7109375" style="62" customWidth="1"/>
    <col min="15877" max="15877" width="1.7109375" style="62" customWidth="1"/>
    <col min="15878" max="15880" width="6.7109375" style="62" customWidth="1"/>
    <col min="15881" max="15881" width="1.7109375" style="62" customWidth="1"/>
    <col min="15882" max="15884" width="6.7109375" style="62" customWidth="1"/>
    <col min="15885" max="15885" width="1.7109375" style="62" customWidth="1"/>
    <col min="15886" max="15888" width="6.7109375" style="62" customWidth="1"/>
    <col min="15889" max="15889" width="1.7109375" style="62" customWidth="1"/>
    <col min="15890" max="15892" width="6.7109375" style="62" customWidth="1"/>
    <col min="15893" max="15893" width="1.7109375" style="62" customWidth="1"/>
    <col min="15894" max="15896" width="6.7109375" style="62" customWidth="1"/>
    <col min="15897" max="15897" width="1.7109375" style="62" customWidth="1"/>
    <col min="15898" max="15898" width="7.7109375" style="62" bestFit="1" customWidth="1"/>
    <col min="15899" max="15899" width="6.140625" style="62" bestFit="1" customWidth="1"/>
    <col min="15900" max="15900" width="4.85546875" style="62" bestFit="1" customWidth="1"/>
    <col min="15901" max="16128" width="11.42578125" style="62"/>
    <col min="16129" max="16129" width="19.7109375" style="62" customWidth="1"/>
    <col min="16130" max="16132" width="6.7109375" style="62" customWidth="1"/>
    <col min="16133" max="16133" width="1.7109375" style="62" customWidth="1"/>
    <col min="16134" max="16136" width="6.7109375" style="62" customWidth="1"/>
    <col min="16137" max="16137" width="1.7109375" style="62" customWidth="1"/>
    <col min="16138" max="16140" width="6.7109375" style="62" customWidth="1"/>
    <col min="16141" max="16141" width="1.7109375" style="62" customWidth="1"/>
    <col min="16142" max="16144" width="6.7109375" style="62" customWidth="1"/>
    <col min="16145" max="16145" width="1.7109375" style="62" customWidth="1"/>
    <col min="16146" max="16148" width="6.7109375" style="62" customWidth="1"/>
    <col min="16149" max="16149" width="1.7109375" style="62" customWidth="1"/>
    <col min="16150" max="16152" width="6.7109375" style="62" customWidth="1"/>
    <col min="16153" max="16153" width="1.7109375" style="62" customWidth="1"/>
    <col min="16154" max="16154" width="7.7109375" style="62" bestFit="1" customWidth="1"/>
    <col min="16155" max="16155" width="6.140625" style="62" bestFit="1" customWidth="1"/>
    <col min="16156" max="16156" width="4.85546875" style="62" bestFit="1" customWidth="1"/>
    <col min="16157" max="16384" width="11.42578125" style="62"/>
  </cols>
  <sheetData>
    <row r="1" spans="1:33" s="49" customFormat="1" ht="15" x14ac:dyDescent="0.25">
      <c r="A1" s="227" t="s">
        <v>139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</row>
    <row r="2" spans="1:33" s="49" customFormat="1" ht="15" x14ac:dyDescent="0.25">
      <c r="A2" s="228" t="s">
        <v>137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</row>
    <row r="3" spans="1:33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</row>
    <row r="4" spans="1:33" s="49" customFormat="1" ht="15" x14ac:dyDescent="0.25">
      <c r="A4" s="228" t="s">
        <v>65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3" s="49" customFormat="1" ht="15" x14ac:dyDescent="0.25">
      <c r="A5" s="228" t="s">
        <v>321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33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33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48</v>
      </c>
      <c r="G7" s="53"/>
      <c r="H7" s="53"/>
      <c r="I7" s="54"/>
      <c r="J7" s="53" t="s">
        <v>49</v>
      </c>
      <c r="K7" s="53"/>
      <c r="L7" s="53"/>
      <c r="M7" s="54"/>
      <c r="N7" s="53" t="s">
        <v>50</v>
      </c>
      <c r="O7" s="53"/>
      <c r="P7" s="53"/>
      <c r="Q7" s="54"/>
      <c r="R7" s="53" t="s">
        <v>51</v>
      </c>
      <c r="S7" s="53"/>
      <c r="T7" s="53"/>
      <c r="U7" s="54"/>
      <c r="V7" s="53" t="s">
        <v>52</v>
      </c>
      <c r="W7" s="53"/>
      <c r="X7" s="53"/>
      <c r="Y7" s="54"/>
      <c r="Z7" s="53" t="s">
        <v>53</v>
      </c>
      <c r="AA7" s="53"/>
      <c r="AB7" s="53"/>
    </row>
    <row r="8" spans="1:33" s="49" customFormat="1" ht="15.75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  <c r="Y8" s="56"/>
      <c r="Z8" s="55" t="s">
        <v>67</v>
      </c>
      <c r="AA8" s="55" t="s">
        <v>68</v>
      </c>
      <c r="AB8" s="55" t="s">
        <v>69</v>
      </c>
    </row>
    <row r="9" spans="1:33" s="49" customFormat="1" ht="12.75" customHeight="1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  <c r="Y9" s="59"/>
      <c r="Z9" s="58"/>
      <c r="AA9" s="58"/>
      <c r="AB9" s="58"/>
    </row>
    <row r="10" spans="1:33" s="49" customFormat="1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</row>
    <row r="11" spans="1:33" s="63" customFormat="1" ht="12.7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2"/>
      <c r="AE11" s="62"/>
      <c r="AF11" s="62"/>
      <c r="AG11" s="62"/>
    </row>
    <row r="12" spans="1:33" s="63" customFormat="1" ht="14.25" x14ac:dyDescent="0.25">
      <c r="A12" s="64" t="s">
        <v>21</v>
      </c>
      <c r="B12" s="65">
        <f t="shared" ref="B12:D15" si="0">+B18+B24</f>
        <v>335369</v>
      </c>
      <c r="C12" s="65">
        <f t="shared" si="0"/>
        <v>163262</v>
      </c>
      <c r="D12" s="65">
        <f t="shared" si="0"/>
        <v>172107</v>
      </c>
      <c r="E12" s="65"/>
      <c r="F12" s="65">
        <f t="shared" ref="F12:H15" si="1">+F18+F24</f>
        <v>66493</v>
      </c>
      <c r="G12" s="65">
        <f t="shared" si="1"/>
        <v>33316</v>
      </c>
      <c r="H12" s="65">
        <f t="shared" si="1"/>
        <v>33177</v>
      </c>
      <c r="I12" s="65"/>
      <c r="J12" s="65">
        <f t="shared" ref="J12:L15" si="2">+J18+J24</f>
        <v>66616</v>
      </c>
      <c r="K12" s="65">
        <f t="shared" si="2"/>
        <v>33305</v>
      </c>
      <c r="L12" s="65">
        <f t="shared" si="2"/>
        <v>33311</v>
      </c>
      <c r="M12" s="65"/>
      <c r="N12" s="65">
        <f t="shared" ref="N12:P15" si="3">+N18+N24</f>
        <v>64909</v>
      </c>
      <c r="O12" s="65">
        <f t="shared" si="3"/>
        <v>32154</v>
      </c>
      <c r="P12" s="65">
        <f t="shared" si="3"/>
        <v>32755</v>
      </c>
      <c r="Q12" s="65"/>
      <c r="R12" s="65">
        <f t="shared" ref="R12:T15" si="4">+R18+R24</f>
        <v>61845</v>
      </c>
      <c r="S12" s="65">
        <f t="shared" si="4"/>
        <v>29195</v>
      </c>
      <c r="T12" s="65">
        <f t="shared" si="4"/>
        <v>32650</v>
      </c>
      <c r="U12" s="65"/>
      <c r="V12" s="65">
        <f t="shared" ref="V12:X15" si="5">+V18+V24</f>
        <v>58848</v>
      </c>
      <c r="W12" s="65">
        <f t="shared" si="5"/>
        <v>27855</v>
      </c>
      <c r="X12" s="65">
        <f t="shared" si="5"/>
        <v>30993</v>
      </c>
      <c r="Y12" s="65"/>
      <c r="Z12" s="65">
        <f t="shared" ref="Z12:AB15" si="6">+Z18+Z24</f>
        <v>16658</v>
      </c>
      <c r="AA12" s="65">
        <f t="shared" si="6"/>
        <v>7437</v>
      </c>
      <c r="AB12" s="65">
        <f t="shared" si="6"/>
        <v>9221</v>
      </c>
      <c r="AC12" s="62"/>
      <c r="AD12" s="62"/>
      <c r="AE12" s="62"/>
      <c r="AF12" s="62"/>
      <c r="AG12" s="62"/>
    </row>
    <row r="13" spans="1:33" s="63" customFormat="1" x14ac:dyDescent="0.25">
      <c r="A13" s="66" t="s">
        <v>70</v>
      </c>
      <c r="B13" s="65">
        <f t="shared" si="0"/>
        <v>297244</v>
      </c>
      <c r="C13" s="65">
        <f t="shared" si="0"/>
        <v>144117</v>
      </c>
      <c r="D13" s="65">
        <f t="shared" si="0"/>
        <v>153127</v>
      </c>
      <c r="E13" s="65"/>
      <c r="F13" s="65">
        <f t="shared" si="1"/>
        <v>58859</v>
      </c>
      <c r="G13" s="65">
        <f t="shared" si="1"/>
        <v>29395</v>
      </c>
      <c r="H13" s="65">
        <f t="shared" si="1"/>
        <v>29464</v>
      </c>
      <c r="I13" s="65"/>
      <c r="J13" s="65">
        <f t="shared" si="2"/>
        <v>59143</v>
      </c>
      <c r="K13" s="65">
        <f t="shared" si="2"/>
        <v>29598</v>
      </c>
      <c r="L13" s="65">
        <f t="shared" si="2"/>
        <v>29545</v>
      </c>
      <c r="M13" s="65"/>
      <c r="N13" s="65">
        <f t="shared" si="3"/>
        <v>57373</v>
      </c>
      <c r="O13" s="257">
        <f t="shared" si="3"/>
        <v>28370</v>
      </c>
      <c r="P13" s="257">
        <f t="shared" si="3"/>
        <v>29003</v>
      </c>
      <c r="Q13" s="65"/>
      <c r="R13" s="65">
        <f t="shared" si="4"/>
        <v>54403</v>
      </c>
      <c r="S13" s="65">
        <f t="shared" si="4"/>
        <v>25421</v>
      </c>
      <c r="T13" s="65">
        <f t="shared" si="4"/>
        <v>28982</v>
      </c>
      <c r="U13" s="65"/>
      <c r="V13" s="65">
        <f t="shared" si="5"/>
        <v>51925</v>
      </c>
      <c r="W13" s="65">
        <f t="shared" si="5"/>
        <v>24451</v>
      </c>
      <c r="X13" s="65">
        <f t="shared" si="5"/>
        <v>27474</v>
      </c>
      <c r="Y13" s="65"/>
      <c r="Z13" s="65">
        <f t="shared" si="6"/>
        <v>15541</v>
      </c>
      <c r="AA13" s="65">
        <f t="shared" si="6"/>
        <v>6882</v>
      </c>
      <c r="AB13" s="65">
        <f t="shared" si="6"/>
        <v>8659</v>
      </c>
      <c r="AC13" s="62"/>
      <c r="AD13" s="62"/>
      <c r="AE13" s="62"/>
      <c r="AF13" s="62"/>
      <c r="AG13" s="62"/>
    </row>
    <row r="14" spans="1:33" s="63" customFormat="1" x14ac:dyDescent="0.25">
      <c r="A14" s="66" t="s">
        <v>71</v>
      </c>
      <c r="B14" s="65">
        <f t="shared" si="0"/>
        <v>26880</v>
      </c>
      <c r="C14" s="65">
        <f t="shared" si="0"/>
        <v>13731</v>
      </c>
      <c r="D14" s="65">
        <f t="shared" si="0"/>
        <v>13149</v>
      </c>
      <c r="E14" s="65"/>
      <c r="F14" s="65">
        <f t="shared" si="1"/>
        <v>5433</v>
      </c>
      <c r="G14" s="65">
        <f t="shared" si="1"/>
        <v>2830</v>
      </c>
      <c r="H14" s="65">
        <f t="shared" si="1"/>
        <v>2603</v>
      </c>
      <c r="I14" s="65"/>
      <c r="J14" s="65">
        <f t="shared" si="2"/>
        <v>5328</v>
      </c>
      <c r="K14" s="65">
        <f t="shared" si="2"/>
        <v>2686</v>
      </c>
      <c r="L14" s="65">
        <f t="shared" si="2"/>
        <v>2642</v>
      </c>
      <c r="M14" s="65"/>
      <c r="N14" s="65">
        <f t="shared" si="3"/>
        <v>5499</v>
      </c>
      <c r="O14" s="257">
        <f t="shared" si="3"/>
        <v>2798</v>
      </c>
      <c r="P14" s="257">
        <f t="shared" si="3"/>
        <v>2701</v>
      </c>
      <c r="Q14" s="65"/>
      <c r="R14" s="65">
        <f t="shared" si="4"/>
        <v>5207</v>
      </c>
      <c r="S14" s="65">
        <f t="shared" si="4"/>
        <v>2715</v>
      </c>
      <c r="T14" s="65">
        <f t="shared" si="4"/>
        <v>2492</v>
      </c>
      <c r="U14" s="65"/>
      <c r="V14" s="65">
        <f t="shared" si="5"/>
        <v>4929</v>
      </c>
      <c r="W14" s="65">
        <f t="shared" si="5"/>
        <v>2477</v>
      </c>
      <c r="X14" s="65">
        <f t="shared" si="5"/>
        <v>2452</v>
      </c>
      <c r="Y14" s="65"/>
      <c r="Z14" s="65">
        <f t="shared" si="6"/>
        <v>484</v>
      </c>
      <c r="AA14" s="65">
        <f t="shared" si="6"/>
        <v>225</v>
      </c>
      <c r="AB14" s="65">
        <f t="shared" si="6"/>
        <v>259</v>
      </c>
      <c r="AC14" s="62"/>
      <c r="AD14" s="62"/>
      <c r="AE14" s="62"/>
      <c r="AF14" s="62"/>
      <c r="AG14" s="62"/>
    </row>
    <row r="15" spans="1:33" s="63" customFormat="1" x14ac:dyDescent="0.25">
      <c r="A15" s="66" t="s">
        <v>72</v>
      </c>
      <c r="B15" s="65">
        <f t="shared" si="0"/>
        <v>11245</v>
      </c>
      <c r="C15" s="65">
        <f t="shared" si="0"/>
        <v>5414</v>
      </c>
      <c r="D15" s="65">
        <f t="shared" si="0"/>
        <v>5831</v>
      </c>
      <c r="E15" s="65"/>
      <c r="F15" s="65">
        <f t="shared" si="1"/>
        <v>2201</v>
      </c>
      <c r="G15" s="65">
        <f t="shared" si="1"/>
        <v>1091</v>
      </c>
      <c r="H15" s="65">
        <f t="shared" si="1"/>
        <v>1110</v>
      </c>
      <c r="I15" s="65"/>
      <c r="J15" s="65">
        <f t="shared" si="2"/>
        <v>2145</v>
      </c>
      <c r="K15" s="65">
        <f t="shared" si="2"/>
        <v>1021</v>
      </c>
      <c r="L15" s="65">
        <f t="shared" si="2"/>
        <v>1124</v>
      </c>
      <c r="M15" s="65"/>
      <c r="N15" s="65">
        <f t="shared" si="3"/>
        <v>2037</v>
      </c>
      <c r="O15" s="257">
        <f t="shared" si="3"/>
        <v>986</v>
      </c>
      <c r="P15" s="257">
        <f t="shared" si="3"/>
        <v>1051</v>
      </c>
      <c r="Q15" s="65"/>
      <c r="R15" s="65">
        <f t="shared" si="4"/>
        <v>2235</v>
      </c>
      <c r="S15" s="65">
        <f t="shared" si="4"/>
        <v>1059</v>
      </c>
      <c r="T15" s="65">
        <f t="shared" si="4"/>
        <v>1176</v>
      </c>
      <c r="U15" s="65"/>
      <c r="V15" s="65">
        <f t="shared" si="5"/>
        <v>1994</v>
      </c>
      <c r="W15" s="65">
        <f t="shared" si="5"/>
        <v>927</v>
      </c>
      <c r="X15" s="65">
        <f t="shared" si="5"/>
        <v>1067</v>
      </c>
      <c r="Y15" s="65"/>
      <c r="Z15" s="65">
        <f t="shared" si="6"/>
        <v>633</v>
      </c>
      <c r="AA15" s="65">
        <f t="shared" si="6"/>
        <v>330</v>
      </c>
      <c r="AB15" s="65">
        <f t="shared" si="6"/>
        <v>303</v>
      </c>
      <c r="AC15" s="62"/>
      <c r="AD15" s="62"/>
      <c r="AE15" s="62"/>
      <c r="AF15" s="62"/>
      <c r="AG15" s="62"/>
    </row>
    <row r="16" spans="1:33" s="63" customForma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2"/>
      <c r="AD16" s="62"/>
      <c r="AE16" s="62"/>
      <c r="AF16" s="62"/>
      <c r="AG16" s="62"/>
    </row>
    <row r="17" spans="1:33" s="63" customFormat="1" ht="14.25" x14ac:dyDescent="0.25">
      <c r="A17" s="64" t="s">
        <v>73</v>
      </c>
      <c r="B17" s="68"/>
      <c r="C17" s="68"/>
      <c r="D17" s="68"/>
      <c r="E17" s="69"/>
      <c r="F17" s="68"/>
      <c r="G17" s="68"/>
      <c r="H17" s="68"/>
      <c r="I17" s="69"/>
      <c r="J17" s="68"/>
      <c r="K17" s="68"/>
      <c r="L17" s="68"/>
      <c r="M17" s="69"/>
      <c r="N17" s="68"/>
      <c r="O17" s="68"/>
      <c r="P17" s="68"/>
      <c r="Q17" s="69"/>
      <c r="R17" s="68"/>
      <c r="S17" s="68"/>
      <c r="T17" s="68"/>
      <c r="U17" s="69"/>
      <c r="V17" s="68"/>
      <c r="W17" s="68"/>
      <c r="X17" s="68"/>
      <c r="Y17" s="69"/>
      <c r="Z17" s="68"/>
      <c r="AA17" s="68"/>
      <c r="AB17" s="68"/>
      <c r="AC17" s="62"/>
      <c r="AD17" s="62"/>
      <c r="AE17" s="62"/>
      <c r="AF17" s="62"/>
      <c r="AG17" s="62"/>
    </row>
    <row r="18" spans="1:33" s="63" customFormat="1" x14ac:dyDescent="0.25">
      <c r="A18" s="70" t="s">
        <v>21</v>
      </c>
      <c r="B18" s="71">
        <f>SUM(B19:B21)</f>
        <v>253905</v>
      </c>
      <c r="C18" s="71">
        <f>SUM(C19:C21)</f>
        <v>123435</v>
      </c>
      <c r="D18" s="71">
        <f>SUM(D19:D21)</f>
        <v>130470</v>
      </c>
      <c r="E18" s="71"/>
      <c r="F18" s="71">
        <f>SUM(F19:F21)</f>
        <v>49584</v>
      </c>
      <c r="G18" s="71">
        <f>SUM(G19:G21)</f>
        <v>24973</v>
      </c>
      <c r="H18" s="71">
        <f>SUM(H19:H21)</f>
        <v>24611</v>
      </c>
      <c r="I18" s="72"/>
      <c r="J18" s="71">
        <f>SUM(J19:J21)</f>
        <v>49891</v>
      </c>
      <c r="K18" s="71">
        <f>SUM(K19:K21)</f>
        <v>24846</v>
      </c>
      <c r="L18" s="71">
        <f>SUM(L19:L21)</f>
        <v>25045</v>
      </c>
      <c r="M18" s="72"/>
      <c r="N18" s="71">
        <f>SUM(N19:N21)</f>
        <v>49367</v>
      </c>
      <c r="O18" s="71">
        <f>SUM(O19:O21)</f>
        <v>24408</v>
      </c>
      <c r="P18" s="71">
        <f>SUM(P19:P21)</f>
        <v>24959</v>
      </c>
      <c r="Q18" s="72"/>
      <c r="R18" s="71">
        <f>SUM(R19:R21)</f>
        <v>47346</v>
      </c>
      <c r="S18" s="71">
        <f>SUM(S19:S21)</f>
        <v>22283</v>
      </c>
      <c r="T18" s="71">
        <f>SUM(T19:T21)</f>
        <v>25063</v>
      </c>
      <c r="U18" s="72"/>
      <c r="V18" s="71">
        <f>SUM(V19:V21)</f>
        <v>45391</v>
      </c>
      <c r="W18" s="71">
        <f>SUM(W19:W21)</f>
        <v>21405</v>
      </c>
      <c r="X18" s="71">
        <f>SUM(X19:X21)</f>
        <v>23986</v>
      </c>
      <c r="Y18" s="72"/>
      <c r="Z18" s="71">
        <f>SUM(Z19:Z21)</f>
        <v>12326</v>
      </c>
      <c r="AA18" s="71">
        <f>SUM(AA19:AA21)</f>
        <v>5520</v>
      </c>
      <c r="AB18" s="71">
        <f>SUM(AB19:AB21)</f>
        <v>6806</v>
      </c>
      <c r="AC18" s="62"/>
      <c r="AD18" s="62"/>
      <c r="AE18" s="62"/>
      <c r="AF18" s="62"/>
      <c r="AG18" s="62"/>
    </row>
    <row r="19" spans="1:33" x14ac:dyDescent="0.2">
      <c r="A19" s="66" t="s">
        <v>70</v>
      </c>
      <c r="B19" s="73">
        <v>216494</v>
      </c>
      <c r="C19" s="73">
        <v>104641</v>
      </c>
      <c r="D19" s="73">
        <v>111853</v>
      </c>
      <c r="E19" s="73"/>
      <c r="F19" s="73">
        <v>42118</v>
      </c>
      <c r="G19" s="73">
        <v>21137</v>
      </c>
      <c r="H19" s="73">
        <v>20981</v>
      </c>
      <c r="I19" s="73"/>
      <c r="J19" s="73">
        <v>42565</v>
      </c>
      <c r="K19" s="73">
        <v>21214</v>
      </c>
      <c r="L19" s="73">
        <v>21351</v>
      </c>
      <c r="M19" s="73"/>
      <c r="N19" s="73">
        <v>41963</v>
      </c>
      <c r="O19" s="73">
        <v>20684</v>
      </c>
      <c r="P19" s="73">
        <v>21279</v>
      </c>
      <c r="Q19" s="73"/>
      <c r="R19" s="73">
        <v>40029</v>
      </c>
      <c r="S19" s="73">
        <v>18574</v>
      </c>
      <c r="T19" s="73">
        <v>21455</v>
      </c>
      <c r="U19" s="73"/>
      <c r="V19" s="73">
        <v>38594</v>
      </c>
      <c r="W19" s="73">
        <v>18060</v>
      </c>
      <c r="X19" s="73">
        <v>20534</v>
      </c>
      <c r="Y19" s="73"/>
      <c r="Z19" s="73">
        <v>11225</v>
      </c>
      <c r="AA19" s="73">
        <v>4972</v>
      </c>
      <c r="AB19" s="73">
        <v>6253</v>
      </c>
    </row>
    <row r="20" spans="1:33" x14ac:dyDescent="0.2">
      <c r="A20" s="66" t="s">
        <v>71</v>
      </c>
      <c r="B20" s="73">
        <v>26166</v>
      </c>
      <c r="C20" s="73">
        <v>13380</v>
      </c>
      <c r="D20" s="73">
        <v>12786</v>
      </c>
      <c r="E20" s="73"/>
      <c r="F20" s="73">
        <v>5265</v>
      </c>
      <c r="G20" s="73">
        <v>2745</v>
      </c>
      <c r="H20" s="73">
        <v>2520</v>
      </c>
      <c r="I20" s="73"/>
      <c r="J20" s="73">
        <v>5181</v>
      </c>
      <c r="K20" s="73">
        <v>2611</v>
      </c>
      <c r="L20" s="73">
        <v>2570</v>
      </c>
      <c r="M20" s="73"/>
      <c r="N20" s="73">
        <v>5367</v>
      </c>
      <c r="O20" s="73">
        <v>2738</v>
      </c>
      <c r="P20" s="73">
        <v>2629</v>
      </c>
      <c r="Q20" s="73"/>
      <c r="R20" s="73">
        <v>5082</v>
      </c>
      <c r="S20" s="73">
        <v>2650</v>
      </c>
      <c r="T20" s="73">
        <v>2432</v>
      </c>
      <c r="U20" s="73"/>
      <c r="V20" s="73">
        <v>4803</v>
      </c>
      <c r="W20" s="73">
        <v>2418</v>
      </c>
      <c r="X20" s="73">
        <v>2385</v>
      </c>
      <c r="Y20" s="73"/>
      <c r="Z20" s="73">
        <v>468</v>
      </c>
      <c r="AA20" s="73">
        <v>218</v>
      </c>
      <c r="AB20" s="73">
        <v>250</v>
      </c>
    </row>
    <row r="21" spans="1:33" x14ac:dyDescent="0.2">
      <c r="A21" s="66" t="s">
        <v>72</v>
      </c>
      <c r="B21" s="73">
        <v>11245</v>
      </c>
      <c r="C21" s="73">
        <v>5414</v>
      </c>
      <c r="D21" s="73">
        <v>5831</v>
      </c>
      <c r="E21" s="73"/>
      <c r="F21" s="73">
        <v>2201</v>
      </c>
      <c r="G21" s="73">
        <v>1091</v>
      </c>
      <c r="H21" s="73">
        <v>1110</v>
      </c>
      <c r="I21" s="73"/>
      <c r="J21" s="73">
        <v>2145</v>
      </c>
      <c r="K21" s="73">
        <v>1021</v>
      </c>
      <c r="L21" s="73">
        <v>1124</v>
      </c>
      <c r="M21" s="73"/>
      <c r="N21" s="73">
        <v>2037</v>
      </c>
      <c r="O21" s="73">
        <v>986</v>
      </c>
      <c r="P21" s="73">
        <v>1051</v>
      </c>
      <c r="Q21" s="73"/>
      <c r="R21" s="73">
        <v>2235</v>
      </c>
      <c r="S21" s="73">
        <v>1059</v>
      </c>
      <c r="T21" s="73">
        <v>1176</v>
      </c>
      <c r="U21" s="73"/>
      <c r="V21" s="73">
        <v>1994</v>
      </c>
      <c r="W21" s="73">
        <v>927</v>
      </c>
      <c r="X21" s="73">
        <v>1067</v>
      </c>
      <c r="Y21" s="73"/>
      <c r="Z21" s="73">
        <v>633</v>
      </c>
      <c r="AA21" s="73">
        <v>330</v>
      </c>
      <c r="AB21" s="73">
        <v>303</v>
      </c>
    </row>
    <row r="22" spans="1:33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33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33" x14ac:dyDescent="0.25">
      <c r="A24" s="75" t="s">
        <v>21</v>
      </c>
      <c r="B24" s="71">
        <f>SUM(B25:B27)</f>
        <v>81464</v>
      </c>
      <c r="C24" s="71">
        <f>SUM(C25:C27)</f>
        <v>39827</v>
      </c>
      <c r="D24" s="71">
        <f>SUM(D25:D27)</f>
        <v>41637</v>
      </c>
      <c r="E24" s="71"/>
      <c r="F24" s="71">
        <f>SUM(F25:F27)</f>
        <v>16909</v>
      </c>
      <c r="G24" s="71">
        <f>SUM(G25:G27)</f>
        <v>8343</v>
      </c>
      <c r="H24" s="71">
        <f>SUM(H25:H27)</f>
        <v>8566</v>
      </c>
      <c r="I24" s="72"/>
      <c r="J24" s="71">
        <f>SUM(J25:J27)</f>
        <v>16725</v>
      </c>
      <c r="K24" s="71">
        <f>SUM(K25:K27)</f>
        <v>8459</v>
      </c>
      <c r="L24" s="71">
        <f>SUM(L25:L27)</f>
        <v>8266</v>
      </c>
      <c r="M24" s="72"/>
      <c r="N24" s="71">
        <f>SUM(N25:N27)</f>
        <v>15542</v>
      </c>
      <c r="O24" s="71">
        <f>SUM(O25:O27)</f>
        <v>7746</v>
      </c>
      <c r="P24" s="71">
        <f>SUM(P25:P27)</f>
        <v>7796</v>
      </c>
      <c r="Q24" s="72"/>
      <c r="R24" s="71">
        <f>SUM(R25:R27)</f>
        <v>14499</v>
      </c>
      <c r="S24" s="71">
        <f>SUM(S25:S27)</f>
        <v>6912</v>
      </c>
      <c r="T24" s="71">
        <f>SUM(T25:T27)</f>
        <v>7587</v>
      </c>
      <c r="U24" s="72"/>
      <c r="V24" s="71">
        <f>SUM(V25:V27)</f>
        <v>13457</v>
      </c>
      <c r="W24" s="71">
        <f>SUM(W25:W27)</f>
        <v>6450</v>
      </c>
      <c r="X24" s="71">
        <f>SUM(X25:X27)</f>
        <v>7007</v>
      </c>
      <c r="Y24" s="72"/>
      <c r="Z24" s="71">
        <f>SUM(Z25:Z27)</f>
        <v>4332</v>
      </c>
      <c r="AA24" s="71">
        <f>SUM(AA25:AA27)</f>
        <v>1917</v>
      </c>
      <c r="AB24" s="71">
        <f>SUM(AB25:AB27)</f>
        <v>2415</v>
      </c>
    </row>
    <row r="25" spans="1:33" x14ac:dyDescent="0.2">
      <c r="A25" s="66" t="s">
        <v>70</v>
      </c>
      <c r="B25" s="73">
        <v>80750</v>
      </c>
      <c r="C25" s="73">
        <v>39476</v>
      </c>
      <c r="D25" s="73">
        <v>41274</v>
      </c>
      <c r="E25" s="73"/>
      <c r="F25" s="73">
        <v>16741</v>
      </c>
      <c r="G25" s="73">
        <v>8258</v>
      </c>
      <c r="H25" s="73">
        <v>8483</v>
      </c>
      <c r="I25" s="73"/>
      <c r="J25" s="73">
        <v>16578</v>
      </c>
      <c r="K25" s="73">
        <v>8384</v>
      </c>
      <c r="L25" s="73">
        <v>8194</v>
      </c>
      <c r="M25" s="73"/>
      <c r="N25" s="73">
        <v>15410</v>
      </c>
      <c r="O25" s="73">
        <v>7686</v>
      </c>
      <c r="P25" s="73">
        <v>7724</v>
      </c>
      <c r="Q25" s="73"/>
      <c r="R25" s="73">
        <v>14374</v>
      </c>
      <c r="S25" s="73">
        <v>6847</v>
      </c>
      <c r="T25" s="73">
        <v>7527</v>
      </c>
      <c r="U25" s="73"/>
      <c r="V25" s="73">
        <v>13331</v>
      </c>
      <c r="W25" s="73">
        <v>6391</v>
      </c>
      <c r="X25" s="73">
        <v>6940</v>
      </c>
      <c r="Y25" s="73"/>
      <c r="Z25" s="73">
        <v>4316</v>
      </c>
      <c r="AA25" s="73">
        <v>1910</v>
      </c>
      <c r="AB25" s="73">
        <v>2406</v>
      </c>
    </row>
    <row r="26" spans="1:33" x14ac:dyDescent="0.2">
      <c r="A26" s="66" t="s">
        <v>71</v>
      </c>
      <c r="B26" s="73">
        <v>714</v>
      </c>
      <c r="C26" s="73">
        <v>351</v>
      </c>
      <c r="D26" s="73">
        <v>363</v>
      </c>
      <c r="E26" s="73"/>
      <c r="F26" s="73">
        <v>168</v>
      </c>
      <c r="G26" s="73">
        <v>85</v>
      </c>
      <c r="H26" s="73">
        <v>83</v>
      </c>
      <c r="I26" s="73"/>
      <c r="J26" s="73">
        <v>147</v>
      </c>
      <c r="K26" s="73">
        <v>75</v>
      </c>
      <c r="L26" s="73">
        <v>72</v>
      </c>
      <c r="M26" s="73"/>
      <c r="N26" s="73">
        <v>132</v>
      </c>
      <c r="O26" s="73">
        <v>60</v>
      </c>
      <c r="P26" s="73">
        <v>72</v>
      </c>
      <c r="Q26" s="73"/>
      <c r="R26" s="73">
        <v>125</v>
      </c>
      <c r="S26" s="73">
        <v>65</v>
      </c>
      <c r="T26" s="73">
        <v>60</v>
      </c>
      <c r="U26" s="73"/>
      <c r="V26" s="73">
        <v>126</v>
      </c>
      <c r="W26" s="73">
        <v>59</v>
      </c>
      <c r="X26" s="73">
        <v>67</v>
      </c>
      <c r="Y26" s="73"/>
      <c r="Z26" s="73">
        <v>16</v>
      </c>
      <c r="AA26" s="73">
        <v>7</v>
      </c>
      <c r="AB26" s="73">
        <v>9</v>
      </c>
    </row>
    <row r="27" spans="1:33" ht="13.5" x14ac:dyDescent="0.25">
      <c r="A27" s="66" t="s">
        <v>72</v>
      </c>
      <c r="B27" s="46">
        <v>0</v>
      </c>
      <c r="C27" s="46">
        <v>0</v>
      </c>
      <c r="D27" s="46">
        <v>0</v>
      </c>
      <c r="E27" s="131"/>
      <c r="F27" s="46">
        <v>0</v>
      </c>
      <c r="G27" s="46">
        <v>0</v>
      </c>
      <c r="H27" s="46">
        <v>0</v>
      </c>
      <c r="I27" s="132"/>
      <c r="J27" s="46">
        <v>0</v>
      </c>
      <c r="K27" s="46">
        <v>0</v>
      </c>
      <c r="L27" s="46">
        <v>0</v>
      </c>
      <c r="M27" s="132"/>
      <c r="N27" s="46">
        <v>0</v>
      </c>
      <c r="O27" s="46">
        <v>0</v>
      </c>
      <c r="P27" s="46">
        <v>0</v>
      </c>
      <c r="Q27" s="132"/>
      <c r="R27" s="46">
        <v>0</v>
      </c>
      <c r="S27" s="46">
        <v>0</v>
      </c>
      <c r="T27" s="46">
        <v>0</v>
      </c>
      <c r="U27" s="132"/>
      <c r="V27" s="46">
        <v>0</v>
      </c>
      <c r="W27" s="46">
        <v>0</v>
      </c>
      <c r="X27" s="46">
        <v>0</v>
      </c>
      <c r="Y27" s="132"/>
      <c r="Z27" s="46">
        <v>0</v>
      </c>
      <c r="AA27" s="46">
        <v>0</v>
      </c>
      <c r="AB27" s="46">
        <v>0</v>
      </c>
    </row>
    <row r="28" spans="1:33" ht="12.75" customHeight="1" x14ac:dyDescent="0.25">
      <c r="A28" s="76"/>
    </row>
    <row r="29" spans="1:33" s="49" customFormat="1" ht="21" customHeight="1" x14ac:dyDescent="0.25">
      <c r="A29" s="231" t="s">
        <v>44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</row>
    <row r="30" spans="1:33" s="63" customFormat="1" ht="12.75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2"/>
      <c r="AD30" s="62"/>
      <c r="AE30" s="62"/>
      <c r="AF30" s="62"/>
      <c r="AG30" s="62"/>
    </row>
    <row r="31" spans="1:33" s="63" customFormat="1" ht="14.25" x14ac:dyDescent="0.25">
      <c r="A31" s="64" t="s">
        <v>21</v>
      </c>
      <c r="B31" s="77">
        <f t="shared" ref="B31:D34" si="7">+B12/(B12+B62)*100</f>
        <v>91.98473910563041</v>
      </c>
      <c r="C31" s="77">
        <f t="shared" si="7"/>
        <v>90.679448798342619</v>
      </c>
      <c r="D31" s="77">
        <f t="shared" si="7"/>
        <v>93.258159079702409</v>
      </c>
      <c r="E31" s="77"/>
      <c r="F31" s="77">
        <f t="shared" ref="F31:H34" si="8">+F12/(F12+F62)*100</f>
        <v>90.475283360320034</v>
      </c>
      <c r="G31" s="77">
        <f t="shared" si="8"/>
        <v>89.283130108535445</v>
      </c>
      <c r="H31" s="77">
        <f t="shared" si="8"/>
        <v>91.704903532533592</v>
      </c>
      <c r="I31" s="77"/>
      <c r="J31" s="77">
        <f t="shared" ref="J31:L34" si="9">+J12/(J12+J62)*100</f>
        <v>89.143438290355817</v>
      </c>
      <c r="K31" s="77">
        <f t="shared" si="9"/>
        <v>87.720915531909299</v>
      </c>
      <c r="L31" s="77">
        <f t="shared" si="9"/>
        <v>90.612589086556767</v>
      </c>
      <c r="M31" s="77"/>
      <c r="N31" s="77">
        <f t="shared" ref="N31:P34" si="10">+N12/(N12+N62)*100</f>
        <v>92.760271525544837</v>
      </c>
      <c r="O31" s="77">
        <f t="shared" si="10"/>
        <v>91.421910096386227</v>
      </c>
      <c r="P31" s="77">
        <f t="shared" si="10"/>
        <v>94.112745661418231</v>
      </c>
      <c r="Q31" s="77"/>
      <c r="R31" s="77">
        <f t="shared" ref="R31:T34" si="11">+R12/(R12+R62)*100</f>
        <v>91.124077266498688</v>
      </c>
      <c r="S31" s="77">
        <f t="shared" si="11"/>
        <v>89.637703408044217</v>
      </c>
      <c r="T31" s="77">
        <f t="shared" si="11"/>
        <v>92.495538117227113</v>
      </c>
      <c r="U31" s="77"/>
      <c r="V31" s="77">
        <f t="shared" ref="V31:X34" si="12">+V12/(V12+V62)*100</f>
        <v>95.46737613964504</v>
      </c>
      <c r="W31" s="77">
        <f t="shared" si="12"/>
        <v>94.619382451849589</v>
      </c>
      <c r="X31" s="77">
        <f t="shared" si="12"/>
        <v>96.242586094463249</v>
      </c>
      <c r="Y31" s="77"/>
      <c r="Z31" s="77">
        <f t="shared" ref="Z31:AB34" si="13">+Z12/(Z12+Z62)*100</f>
        <v>98.661454631603888</v>
      </c>
      <c r="AA31" s="77">
        <f t="shared" si="13"/>
        <v>98.100514444004745</v>
      </c>
      <c r="AB31" s="77">
        <f t="shared" si="13"/>
        <v>99.118563904116954</v>
      </c>
      <c r="AC31" s="62"/>
      <c r="AD31" s="62"/>
      <c r="AE31" s="62"/>
      <c r="AF31" s="62"/>
      <c r="AG31" s="62"/>
    </row>
    <row r="32" spans="1:33" s="63" customFormat="1" x14ac:dyDescent="0.25">
      <c r="A32" s="66" t="s">
        <v>70</v>
      </c>
      <c r="B32" s="77">
        <f t="shared" si="7"/>
        <v>91.304895392734167</v>
      </c>
      <c r="C32" s="77">
        <f t="shared" si="7"/>
        <v>89.861949418865663</v>
      </c>
      <c r="D32" s="77">
        <f t="shared" si="7"/>
        <v>92.705917965793859</v>
      </c>
      <c r="E32" s="77"/>
      <c r="F32" s="77">
        <f t="shared" si="8"/>
        <v>89.736396761750854</v>
      </c>
      <c r="G32" s="77">
        <f t="shared" si="8"/>
        <v>88.406015037593988</v>
      </c>
      <c r="H32" s="77">
        <f t="shared" si="8"/>
        <v>91.104171175906743</v>
      </c>
      <c r="I32" s="77"/>
      <c r="J32" s="77">
        <f t="shared" si="9"/>
        <v>88.196784872796684</v>
      </c>
      <c r="K32" s="77">
        <f t="shared" si="9"/>
        <v>86.711197046932682</v>
      </c>
      <c r="L32" s="77">
        <f t="shared" si="9"/>
        <v>89.736969991495556</v>
      </c>
      <c r="M32" s="77"/>
      <c r="N32" s="77">
        <f t="shared" si="10"/>
        <v>92.094449260008346</v>
      </c>
      <c r="O32" s="77">
        <f t="shared" si="10"/>
        <v>90.610028744809966</v>
      </c>
      <c r="P32" s="77">
        <f t="shared" si="10"/>
        <v>93.594294565638307</v>
      </c>
      <c r="Q32" s="77"/>
      <c r="R32" s="77">
        <f t="shared" si="11"/>
        <v>90.410981669519558</v>
      </c>
      <c r="S32" s="77">
        <f t="shared" si="11"/>
        <v>88.723300293173253</v>
      </c>
      <c r="T32" s="77">
        <f t="shared" si="11"/>
        <v>91.945052504679424</v>
      </c>
      <c r="U32" s="77"/>
      <c r="V32" s="77">
        <f t="shared" si="12"/>
        <v>94.989389726328113</v>
      </c>
      <c r="W32" s="77">
        <f t="shared" si="12"/>
        <v>94.027841870481467</v>
      </c>
      <c r="X32" s="77">
        <f t="shared" si="12"/>
        <v>95.861828332170276</v>
      </c>
      <c r="Y32" s="77"/>
      <c r="Z32" s="77">
        <f t="shared" si="13"/>
        <v>98.566626498382703</v>
      </c>
      <c r="AA32" s="77">
        <f t="shared" si="13"/>
        <v>97.950469684030736</v>
      </c>
      <c r="AB32" s="77">
        <f t="shared" si="13"/>
        <v>99.061892232010067</v>
      </c>
      <c r="AC32" s="62"/>
      <c r="AD32" s="62"/>
      <c r="AE32" s="62"/>
      <c r="AF32" s="62"/>
      <c r="AG32" s="62"/>
    </row>
    <row r="33" spans="1:33" s="63" customFormat="1" x14ac:dyDescent="0.25">
      <c r="A33" s="66" t="s">
        <v>71</v>
      </c>
      <c r="B33" s="77">
        <f t="shared" si="7"/>
        <v>98.689282960678497</v>
      </c>
      <c r="C33" s="77">
        <f t="shared" si="7"/>
        <v>98.458339308762362</v>
      </c>
      <c r="D33" s="77">
        <f t="shared" si="7"/>
        <v>98.931607854939429</v>
      </c>
      <c r="E33" s="77"/>
      <c r="F33" s="77">
        <f t="shared" si="8"/>
        <v>98.763861116160697</v>
      </c>
      <c r="G33" s="77">
        <f t="shared" si="8"/>
        <v>98.675034867503484</v>
      </c>
      <c r="H33" s="77">
        <f t="shared" si="8"/>
        <v>98.860615267755421</v>
      </c>
      <c r="I33" s="77"/>
      <c r="J33" s="77">
        <f t="shared" si="9"/>
        <v>97.995217951075958</v>
      </c>
      <c r="K33" s="77">
        <f t="shared" si="9"/>
        <v>97.672727272727272</v>
      </c>
      <c r="L33" s="77">
        <f t="shared" si="9"/>
        <v>98.325269817640489</v>
      </c>
      <c r="M33" s="77"/>
      <c r="N33" s="77">
        <f t="shared" si="10"/>
        <v>98.81401617250674</v>
      </c>
      <c r="O33" s="77">
        <f t="shared" si="10"/>
        <v>98.764560536533708</v>
      </c>
      <c r="P33" s="77">
        <f t="shared" si="10"/>
        <v>98.865300146412878</v>
      </c>
      <c r="Q33" s="77"/>
      <c r="R33" s="77">
        <f t="shared" si="11"/>
        <v>98.412398412398417</v>
      </c>
      <c r="S33" s="77">
        <f t="shared" si="11"/>
        <v>97.767374864962193</v>
      </c>
      <c r="T33" s="77">
        <f t="shared" si="11"/>
        <v>99.124900556881471</v>
      </c>
      <c r="U33" s="77"/>
      <c r="V33" s="77">
        <f t="shared" si="12"/>
        <v>99.395039322444049</v>
      </c>
      <c r="W33" s="77">
        <f t="shared" si="12"/>
        <v>99.358202968311275</v>
      </c>
      <c r="X33" s="77">
        <f t="shared" si="12"/>
        <v>99.432278994322786</v>
      </c>
      <c r="Y33" s="77"/>
      <c r="Z33" s="77">
        <f t="shared" si="13"/>
        <v>100</v>
      </c>
      <c r="AA33" s="77">
        <f t="shared" si="13"/>
        <v>100</v>
      </c>
      <c r="AB33" s="77">
        <f t="shared" si="13"/>
        <v>100</v>
      </c>
      <c r="AC33" s="62"/>
      <c r="AD33" s="62"/>
      <c r="AE33" s="62"/>
      <c r="AF33" s="62"/>
      <c r="AG33" s="62"/>
    </row>
    <row r="34" spans="1:33" s="63" customFormat="1" x14ac:dyDescent="0.25">
      <c r="A34" s="66" t="s">
        <v>72</v>
      </c>
      <c r="B34" s="77">
        <f t="shared" si="7"/>
        <v>95.264317180616743</v>
      </c>
      <c r="C34" s="77">
        <f t="shared" si="7"/>
        <v>94.633805278797411</v>
      </c>
      <c r="D34" s="77">
        <f t="shared" si="7"/>
        <v>95.857307249712306</v>
      </c>
      <c r="E34" s="77"/>
      <c r="F34" s="77">
        <f t="shared" si="8"/>
        <v>91.670137442732198</v>
      </c>
      <c r="G34" s="77">
        <f t="shared" si="8"/>
        <v>91.14452798663325</v>
      </c>
      <c r="H34" s="77">
        <f t="shared" si="8"/>
        <v>92.192691029900331</v>
      </c>
      <c r="I34" s="77"/>
      <c r="J34" s="77">
        <f t="shared" si="9"/>
        <v>96.016114592658909</v>
      </c>
      <c r="K34" s="77">
        <f t="shared" si="9"/>
        <v>94.275161588180978</v>
      </c>
      <c r="L34" s="77">
        <f t="shared" si="9"/>
        <v>97.654213727193735</v>
      </c>
      <c r="M34" s="77"/>
      <c r="N34" s="77">
        <f t="shared" si="10"/>
        <v>96.44886363636364</v>
      </c>
      <c r="O34" s="77">
        <f t="shared" si="10"/>
        <v>95.91439688715954</v>
      </c>
      <c r="P34" s="77">
        <f t="shared" si="10"/>
        <v>96.955719557195579</v>
      </c>
      <c r="Q34" s="77"/>
      <c r="R34" s="77">
        <f t="shared" si="11"/>
        <v>92.931392931392935</v>
      </c>
      <c r="S34" s="77">
        <f t="shared" si="11"/>
        <v>92.813321647677469</v>
      </c>
      <c r="T34" s="77">
        <f t="shared" si="11"/>
        <v>93.037974683544306</v>
      </c>
      <c r="U34" s="77"/>
      <c r="V34" s="77">
        <f t="shared" si="12"/>
        <v>98.761763249133239</v>
      </c>
      <c r="W34" s="77">
        <f t="shared" si="12"/>
        <v>98.407643312101911</v>
      </c>
      <c r="X34" s="77">
        <f t="shared" si="12"/>
        <v>99.07149489322191</v>
      </c>
      <c r="Y34" s="77"/>
      <c r="Z34" s="77">
        <f t="shared" si="13"/>
        <v>100</v>
      </c>
      <c r="AA34" s="77">
        <f t="shared" si="13"/>
        <v>100</v>
      </c>
      <c r="AB34" s="77">
        <f t="shared" si="13"/>
        <v>100</v>
      </c>
      <c r="AC34" s="62"/>
      <c r="AD34" s="62"/>
      <c r="AE34" s="62"/>
      <c r="AF34" s="62"/>
      <c r="AG34" s="62"/>
    </row>
    <row r="35" spans="1:33" s="63" customFormat="1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2"/>
      <c r="AD35" s="62"/>
      <c r="AE35" s="62"/>
      <c r="AF35" s="62"/>
      <c r="AG35" s="62"/>
    </row>
    <row r="36" spans="1:33" s="63" customFormat="1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79"/>
      <c r="Z36" s="78"/>
      <c r="AA36" s="78"/>
      <c r="AB36" s="78"/>
      <c r="AC36" s="62"/>
      <c r="AD36" s="62"/>
      <c r="AE36" s="62"/>
      <c r="AF36" s="62"/>
      <c r="AG36" s="62"/>
    </row>
    <row r="37" spans="1:33" s="63" customFormat="1" x14ac:dyDescent="0.25">
      <c r="A37" s="70" t="s">
        <v>21</v>
      </c>
      <c r="B37" s="77">
        <f t="shared" ref="B37:D40" si="14">+B18/(B18+B68)*100</f>
        <v>91.410333952564045</v>
      </c>
      <c r="C37" s="77">
        <f t="shared" si="14"/>
        <v>90.205865372669663</v>
      </c>
      <c r="D37" s="77">
        <f t="shared" si="14"/>
        <v>92.579846303405304</v>
      </c>
      <c r="E37" s="77"/>
      <c r="F37" s="77">
        <f t="shared" ref="F37:H40" si="15">+F18/(F18+F68)*100</f>
        <v>89.545446336662266</v>
      </c>
      <c r="G37" s="77">
        <f t="shared" si="15"/>
        <v>88.531622234826997</v>
      </c>
      <c r="H37" s="77">
        <f t="shared" si="15"/>
        <v>90.598196208356342</v>
      </c>
      <c r="I37" s="77"/>
      <c r="J37" s="77">
        <f t="shared" ref="J37:L40" si="16">+J18/(J18+J68)*100</f>
        <v>88.276093918643951</v>
      </c>
      <c r="K37" s="77">
        <f t="shared" si="16"/>
        <v>87.007984311528233</v>
      </c>
      <c r="L37" s="77">
        <f t="shared" si="16"/>
        <v>89.571188441042878</v>
      </c>
      <c r="M37" s="77"/>
      <c r="N37" s="77">
        <f t="shared" ref="N37:P40" si="17">+N18/(N18+N68)*100</f>
        <v>92.437179343144962</v>
      </c>
      <c r="O37" s="77">
        <f t="shared" si="17"/>
        <v>91.203945893430983</v>
      </c>
      <c r="P37" s="77">
        <f t="shared" si="17"/>
        <v>93.675874493319327</v>
      </c>
      <c r="Q37" s="77"/>
      <c r="R37" s="77">
        <f t="shared" ref="R37:T40" si="18">+R18/(R18+R68)*100</f>
        <v>90.571018651362991</v>
      </c>
      <c r="S37" s="77">
        <f t="shared" si="18"/>
        <v>89.160531370038413</v>
      </c>
      <c r="T37" s="77">
        <f t="shared" si="18"/>
        <v>91.863064912216402</v>
      </c>
      <c r="U37" s="77"/>
      <c r="V37" s="77">
        <f t="shared" ref="V37:X40" si="19">+V18/(V18+V68)*100</f>
        <v>95.183274618352627</v>
      </c>
      <c r="W37" s="77">
        <f t="shared" si="19"/>
        <v>94.357504959224158</v>
      </c>
      <c r="X37" s="77">
        <f t="shared" si="19"/>
        <v>95.932488101427822</v>
      </c>
      <c r="Y37" s="77"/>
      <c r="Z37" s="77">
        <f t="shared" ref="Z37:AB40" si="20">+Z18/(Z18+Z68)*100</f>
        <v>98.568572570971611</v>
      </c>
      <c r="AA37" s="77">
        <f t="shared" si="20"/>
        <v>97.976570820021308</v>
      </c>
      <c r="AB37" s="77">
        <f t="shared" si="20"/>
        <v>99.053995051666419</v>
      </c>
      <c r="AC37" s="62"/>
      <c r="AD37" s="62"/>
      <c r="AE37" s="62"/>
      <c r="AF37" s="62"/>
      <c r="AG37" s="62"/>
    </row>
    <row r="38" spans="1:33" x14ac:dyDescent="0.25">
      <c r="A38" s="66" t="s">
        <v>70</v>
      </c>
      <c r="B38" s="77">
        <f t="shared" si="14"/>
        <v>90.416805880387571</v>
      </c>
      <c r="C38" s="77">
        <f t="shared" si="14"/>
        <v>89.039498987423627</v>
      </c>
      <c r="D38" s="77">
        <f t="shared" si="14"/>
        <v>91.744451188503746</v>
      </c>
      <c r="E38" s="80"/>
      <c r="F38" s="77">
        <f t="shared" si="15"/>
        <v>88.410755893280708</v>
      </c>
      <c r="G38" s="77">
        <f t="shared" si="15"/>
        <v>87.242034010236097</v>
      </c>
      <c r="H38" s="77">
        <f t="shared" si="15"/>
        <v>89.620263978471655</v>
      </c>
      <c r="I38" s="80"/>
      <c r="J38" s="77">
        <f t="shared" si="16"/>
        <v>86.87798505939503</v>
      </c>
      <c r="K38" s="77">
        <f t="shared" si="16"/>
        <v>85.547221550125002</v>
      </c>
      <c r="L38" s="77">
        <f t="shared" si="16"/>
        <v>88.24185815837329</v>
      </c>
      <c r="M38" s="80"/>
      <c r="N38" s="77">
        <f t="shared" si="17"/>
        <v>91.498408268283114</v>
      </c>
      <c r="O38" s="77">
        <f t="shared" si="17"/>
        <v>90.083184530290495</v>
      </c>
      <c r="P38" s="77">
        <f t="shared" si="17"/>
        <v>92.917339854154847</v>
      </c>
      <c r="Q38" s="80"/>
      <c r="R38" s="77">
        <f t="shared" si="18"/>
        <v>89.540319874734365</v>
      </c>
      <c r="S38" s="77">
        <f t="shared" si="18"/>
        <v>87.861873226111641</v>
      </c>
      <c r="T38" s="77">
        <f t="shared" si="18"/>
        <v>91.046042860173998</v>
      </c>
      <c r="U38" s="80"/>
      <c r="V38" s="77">
        <f t="shared" si="19"/>
        <v>94.509746302282309</v>
      </c>
      <c r="W38" s="77">
        <f t="shared" si="19"/>
        <v>93.531513801854061</v>
      </c>
      <c r="X38" s="77">
        <f t="shared" si="19"/>
        <v>95.387188182282713</v>
      </c>
      <c r="Y38" s="80"/>
      <c r="Z38" s="77">
        <f t="shared" si="20"/>
        <v>98.430375306909852</v>
      </c>
      <c r="AA38" s="77">
        <f t="shared" si="20"/>
        <v>97.758552890287064</v>
      </c>
      <c r="AB38" s="77">
        <f t="shared" si="20"/>
        <v>98.971193415637856</v>
      </c>
    </row>
    <row r="39" spans="1:33" x14ac:dyDescent="0.25">
      <c r="A39" s="66" t="s">
        <v>71</v>
      </c>
      <c r="B39" s="77">
        <f t="shared" si="14"/>
        <v>98.665158371040732</v>
      </c>
      <c r="C39" s="77">
        <f t="shared" si="14"/>
        <v>98.42577607768132</v>
      </c>
      <c r="D39" s="77">
        <f t="shared" si="14"/>
        <v>98.9169116509361</v>
      </c>
      <c r="E39" s="80"/>
      <c r="F39" s="77">
        <f t="shared" si="15"/>
        <v>98.724920307519213</v>
      </c>
      <c r="G39" s="77">
        <f t="shared" si="15"/>
        <v>98.634567014013655</v>
      </c>
      <c r="H39" s="77">
        <f t="shared" si="15"/>
        <v>98.82352941176471</v>
      </c>
      <c r="I39" s="80"/>
      <c r="J39" s="77">
        <f t="shared" si="16"/>
        <v>97.958026091888826</v>
      </c>
      <c r="K39" s="77">
        <f t="shared" si="16"/>
        <v>97.607476635514018</v>
      </c>
      <c r="L39" s="77">
        <f t="shared" si="16"/>
        <v>98.316755929609783</v>
      </c>
      <c r="M39" s="80"/>
      <c r="N39" s="77">
        <f t="shared" si="17"/>
        <v>98.803387334315175</v>
      </c>
      <c r="O39" s="77">
        <f t="shared" si="17"/>
        <v>98.737829065993509</v>
      </c>
      <c r="P39" s="77">
        <f t="shared" si="17"/>
        <v>98.871756299360655</v>
      </c>
      <c r="Q39" s="80"/>
      <c r="R39" s="77">
        <f t="shared" si="18"/>
        <v>98.393030009680544</v>
      </c>
      <c r="S39" s="77">
        <f t="shared" si="18"/>
        <v>97.749907783105854</v>
      </c>
      <c r="T39" s="77">
        <f t="shared" si="18"/>
        <v>99.103504482477589</v>
      </c>
      <c r="U39" s="80"/>
      <c r="V39" s="77">
        <f t="shared" si="19"/>
        <v>99.379267535692122</v>
      </c>
      <c r="W39" s="77">
        <f t="shared" si="19"/>
        <v>99.34264585045193</v>
      </c>
      <c r="X39" s="77">
        <f t="shared" si="19"/>
        <v>99.416423509795749</v>
      </c>
      <c r="Y39" s="80"/>
      <c r="Z39" s="77">
        <f t="shared" si="20"/>
        <v>100</v>
      </c>
      <c r="AA39" s="77">
        <f t="shared" si="20"/>
        <v>100</v>
      </c>
      <c r="AB39" s="77">
        <f t="shared" si="20"/>
        <v>100</v>
      </c>
    </row>
    <row r="40" spans="1:33" x14ac:dyDescent="0.25">
      <c r="A40" s="66" t="s">
        <v>72</v>
      </c>
      <c r="B40" s="77">
        <f t="shared" si="14"/>
        <v>95.264317180616743</v>
      </c>
      <c r="C40" s="77">
        <f t="shared" si="14"/>
        <v>94.633805278797411</v>
      </c>
      <c r="D40" s="77">
        <f t="shared" si="14"/>
        <v>95.857307249712306</v>
      </c>
      <c r="E40" s="80"/>
      <c r="F40" s="77">
        <f t="shared" si="15"/>
        <v>91.670137442732198</v>
      </c>
      <c r="G40" s="77">
        <f t="shared" si="15"/>
        <v>91.14452798663325</v>
      </c>
      <c r="H40" s="77">
        <f t="shared" si="15"/>
        <v>92.192691029900331</v>
      </c>
      <c r="I40" s="80"/>
      <c r="J40" s="77">
        <f t="shared" si="16"/>
        <v>96.016114592658909</v>
      </c>
      <c r="K40" s="77">
        <f t="shared" si="16"/>
        <v>94.275161588180978</v>
      </c>
      <c r="L40" s="77">
        <f t="shared" si="16"/>
        <v>97.654213727193735</v>
      </c>
      <c r="M40" s="80"/>
      <c r="N40" s="77">
        <f t="shared" si="17"/>
        <v>96.44886363636364</v>
      </c>
      <c r="O40" s="77">
        <f t="shared" si="17"/>
        <v>95.91439688715954</v>
      </c>
      <c r="P40" s="77">
        <f t="shared" si="17"/>
        <v>96.955719557195579</v>
      </c>
      <c r="Q40" s="80"/>
      <c r="R40" s="77">
        <f t="shared" si="18"/>
        <v>92.931392931392935</v>
      </c>
      <c r="S40" s="77">
        <f t="shared" si="18"/>
        <v>92.813321647677469</v>
      </c>
      <c r="T40" s="77">
        <f t="shared" si="18"/>
        <v>93.037974683544306</v>
      </c>
      <c r="U40" s="80"/>
      <c r="V40" s="77">
        <f t="shared" si="19"/>
        <v>98.761763249133239</v>
      </c>
      <c r="W40" s="77">
        <f t="shared" si="19"/>
        <v>98.407643312101911</v>
      </c>
      <c r="X40" s="77">
        <f t="shared" si="19"/>
        <v>99.07149489322191</v>
      </c>
      <c r="Y40" s="80"/>
      <c r="Z40" s="77">
        <f t="shared" si="20"/>
        <v>100</v>
      </c>
      <c r="AA40" s="77">
        <f t="shared" si="20"/>
        <v>100</v>
      </c>
      <c r="AB40" s="77">
        <f t="shared" si="20"/>
        <v>100</v>
      </c>
    </row>
    <row r="41" spans="1:33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33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33" x14ac:dyDescent="0.25">
      <c r="A43" s="75" t="s">
        <v>21</v>
      </c>
      <c r="B43" s="77">
        <f t="shared" ref="B43:D45" si="21">+B24/(B24+B74)*100</f>
        <v>93.822269314046153</v>
      </c>
      <c r="C43" s="77">
        <f t="shared" si="21"/>
        <v>92.179326945331667</v>
      </c>
      <c r="D43" s="77">
        <f t="shared" si="21"/>
        <v>95.449543808170191</v>
      </c>
      <c r="E43" s="77"/>
      <c r="F43" s="77">
        <f t="shared" ref="F43:H45" si="22">+F24/(F24+F74)*100</f>
        <v>93.316777041942601</v>
      </c>
      <c r="G43" s="77">
        <f t="shared" si="22"/>
        <v>91.610848797628194</v>
      </c>
      <c r="H43" s="77">
        <f t="shared" si="22"/>
        <v>95.040497059802505</v>
      </c>
      <c r="I43" s="77"/>
      <c r="J43" s="77">
        <f t="shared" ref="J43:L45" si="23">+J24/(J24+J74)*100</f>
        <v>91.835053810674282</v>
      </c>
      <c r="K43" s="77">
        <f t="shared" si="23"/>
        <v>89.884178089469771</v>
      </c>
      <c r="L43" s="77">
        <f t="shared" si="23"/>
        <v>93.921145324394956</v>
      </c>
      <c r="M43" s="77"/>
      <c r="N43" s="77">
        <f t="shared" ref="N43:P45" si="24">+N24/(N24+N74)*100</f>
        <v>93.80167783209609</v>
      </c>
      <c r="O43" s="77">
        <f t="shared" si="24"/>
        <v>92.115590438815559</v>
      </c>
      <c r="P43" s="77">
        <f t="shared" si="24"/>
        <v>95.539215686274517</v>
      </c>
      <c r="Q43" s="77"/>
      <c r="R43" s="77">
        <f t="shared" ref="R43:T45" si="25">+R24/(R24+R74)*100</f>
        <v>92.978068487879952</v>
      </c>
      <c r="S43" s="77">
        <f t="shared" si="25"/>
        <v>91.211401425178153</v>
      </c>
      <c r="T43" s="77">
        <f t="shared" si="25"/>
        <v>94.648203592814369</v>
      </c>
      <c r="U43" s="77"/>
      <c r="V43" s="77">
        <f t="shared" ref="V43:X45" si="26">+V24/(V24+V74)*100</f>
        <v>96.438297262433707</v>
      </c>
      <c r="W43" s="77">
        <f t="shared" si="26"/>
        <v>95.498963577139477</v>
      </c>
      <c r="X43" s="77">
        <f t="shared" si="26"/>
        <v>97.319444444444443</v>
      </c>
      <c r="Y43" s="77"/>
      <c r="Z43" s="82">
        <f t="shared" ref="Z43:AB44" si="27">+Z24/(Z24+Z74)*100</f>
        <v>98.92669559260105</v>
      </c>
      <c r="AA43" s="82">
        <f t="shared" si="27"/>
        <v>98.45916795069337</v>
      </c>
      <c r="AB43" s="82">
        <f t="shared" si="27"/>
        <v>99.30098684210526</v>
      </c>
    </row>
    <row r="44" spans="1:33" x14ac:dyDescent="0.25">
      <c r="A44" s="66" t="s">
        <v>70</v>
      </c>
      <c r="B44" s="77">
        <f t="shared" si="21"/>
        <v>93.774314547502641</v>
      </c>
      <c r="C44" s="77">
        <f t="shared" si="21"/>
        <v>92.117421944275918</v>
      </c>
      <c r="D44" s="77">
        <f t="shared" si="21"/>
        <v>95.415770857895836</v>
      </c>
      <c r="E44" s="80"/>
      <c r="F44" s="77">
        <f t="shared" si="22"/>
        <v>93.254233511586449</v>
      </c>
      <c r="G44" s="77">
        <f t="shared" si="22"/>
        <v>91.531811128352913</v>
      </c>
      <c r="H44" s="77">
        <f t="shared" si="22"/>
        <v>94.994400895856671</v>
      </c>
      <c r="I44" s="80"/>
      <c r="J44" s="77">
        <f t="shared" si="23"/>
        <v>91.773693534100971</v>
      </c>
      <c r="K44" s="77">
        <f t="shared" si="23"/>
        <v>89.802913453299055</v>
      </c>
      <c r="L44" s="77">
        <f t="shared" si="23"/>
        <v>93.881759853345557</v>
      </c>
      <c r="M44" s="80"/>
      <c r="N44" s="77">
        <f t="shared" si="24"/>
        <v>93.757605256753479</v>
      </c>
      <c r="O44" s="77">
        <f t="shared" si="24"/>
        <v>92.058929213079409</v>
      </c>
      <c r="P44" s="77">
        <f t="shared" si="24"/>
        <v>95.511314455298617</v>
      </c>
      <c r="Q44" s="80"/>
      <c r="R44" s="77">
        <f t="shared" si="25"/>
        <v>92.927333850530118</v>
      </c>
      <c r="S44" s="77">
        <f t="shared" si="25"/>
        <v>91.14749733759318</v>
      </c>
      <c r="T44" s="77">
        <f t="shared" si="25"/>
        <v>94.607843137254903</v>
      </c>
      <c r="U44" s="80"/>
      <c r="V44" s="77">
        <f t="shared" si="26"/>
        <v>96.40584321666185</v>
      </c>
      <c r="W44" s="77">
        <f t="shared" si="26"/>
        <v>95.459297983569826</v>
      </c>
      <c r="X44" s="77">
        <f t="shared" si="26"/>
        <v>97.294266087200327</v>
      </c>
      <c r="Y44" s="80"/>
      <c r="Z44" s="77">
        <f t="shared" si="27"/>
        <v>98.922759569103818</v>
      </c>
      <c r="AA44" s="77">
        <f t="shared" si="27"/>
        <v>98.453608247422693</v>
      </c>
      <c r="AB44" s="77">
        <f t="shared" si="27"/>
        <v>99.298390425092862</v>
      </c>
    </row>
    <row r="45" spans="1:33" x14ac:dyDescent="0.25">
      <c r="A45" s="66" t="s">
        <v>71</v>
      </c>
      <c r="B45" s="77">
        <f t="shared" si="21"/>
        <v>99.581589958159</v>
      </c>
      <c r="C45" s="77">
        <f t="shared" si="21"/>
        <v>99.715909090909093</v>
      </c>
      <c r="D45" s="77">
        <f t="shared" si="21"/>
        <v>99.452054794520549</v>
      </c>
      <c r="E45" s="80"/>
      <c r="F45" s="77">
        <f t="shared" si="22"/>
        <v>100</v>
      </c>
      <c r="G45" s="77">
        <f t="shared" si="22"/>
        <v>100</v>
      </c>
      <c r="H45" s="77">
        <f t="shared" si="22"/>
        <v>100</v>
      </c>
      <c r="I45" s="80"/>
      <c r="J45" s="77">
        <f t="shared" si="23"/>
        <v>99.324324324324323</v>
      </c>
      <c r="K45" s="77">
        <f t="shared" si="23"/>
        <v>100</v>
      </c>
      <c r="L45" s="77">
        <f t="shared" si="23"/>
        <v>98.630136986301366</v>
      </c>
      <c r="M45" s="80"/>
      <c r="N45" s="77">
        <f t="shared" si="24"/>
        <v>99.248120300751879</v>
      </c>
      <c r="O45" s="77">
        <f t="shared" si="24"/>
        <v>100</v>
      </c>
      <c r="P45" s="77">
        <f t="shared" si="24"/>
        <v>98.630136986301366</v>
      </c>
      <c r="Q45" s="80"/>
      <c r="R45" s="77">
        <f t="shared" si="25"/>
        <v>99.206349206349216</v>
      </c>
      <c r="S45" s="77">
        <f t="shared" si="25"/>
        <v>98.484848484848484</v>
      </c>
      <c r="T45" s="77">
        <f t="shared" si="25"/>
        <v>100</v>
      </c>
      <c r="U45" s="80"/>
      <c r="V45" s="77">
        <f t="shared" si="26"/>
        <v>100</v>
      </c>
      <c r="W45" s="77">
        <f t="shared" si="26"/>
        <v>100</v>
      </c>
      <c r="X45" s="77">
        <f t="shared" si="26"/>
        <v>100</v>
      </c>
      <c r="Y45" s="80"/>
      <c r="Z45" s="77">
        <v>0</v>
      </c>
      <c r="AA45" s="77">
        <v>0</v>
      </c>
      <c r="AB45" s="77">
        <v>0</v>
      </c>
    </row>
    <row r="46" spans="1:33" ht="13.5" thickBot="1" x14ac:dyDescent="0.3">
      <c r="A46" s="66" t="s">
        <v>72</v>
      </c>
      <c r="B46" s="83">
        <v>0</v>
      </c>
      <c r="C46" s="83">
        <v>0</v>
      </c>
      <c r="D46" s="83">
        <v>0</v>
      </c>
      <c r="E46" s="83"/>
      <c r="F46" s="83">
        <v>0</v>
      </c>
      <c r="G46" s="83">
        <v>0</v>
      </c>
      <c r="H46" s="83">
        <v>0</v>
      </c>
      <c r="I46" s="83"/>
      <c r="J46" s="83">
        <v>0</v>
      </c>
      <c r="K46" s="83">
        <v>0</v>
      </c>
      <c r="L46" s="83">
        <v>0</v>
      </c>
      <c r="M46" s="83"/>
      <c r="N46" s="83">
        <v>0</v>
      </c>
      <c r="O46" s="83">
        <v>0</v>
      </c>
      <c r="P46" s="83">
        <v>0</v>
      </c>
      <c r="Q46" s="83"/>
      <c r="R46" s="83">
        <v>0</v>
      </c>
      <c r="S46" s="83">
        <v>0</v>
      </c>
      <c r="T46" s="83">
        <v>0</v>
      </c>
      <c r="U46" s="83"/>
      <c r="V46" s="83">
        <v>0</v>
      </c>
      <c r="W46" s="83">
        <v>0</v>
      </c>
      <c r="X46" s="83">
        <v>0</v>
      </c>
      <c r="Y46" s="83"/>
      <c r="Z46" s="83">
        <v>0</v>
      </c>
      <c r="AA46" s="83">
        <v>0</v>
      </c>
      <c r="AB46" s="83">
        <v>0</v>
      </c>
    </row>
    <row r="47" spans="1:33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33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33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</row>
    <row r="51" spans="1:33" s="49" customFormat="1" ht="15" x14ac:dyDescent="0.25">
      <c r="A51" s="227" t="s">
        <v>143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9"/>
      <c r="AD51" s="217" t="s">
        <v>221</v>
      </c>
      <c r="AE51" s="217"/>
      <c r="AF51" s="9"/>
    </row>
    <row r="52" spans="1:33" s="49" customFormat="1" ht="15" x14ac:dyDescent="0.25">
      <c r="A52" s="228" t="s">
        <v>138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9"/>
      <c r="AD52" s="217"/>
      <c r="AE52" s="217"/>
      <c r="AF52"/>
    </row>
    <row r="53" spans="1:33" s="49" customFormat="1" ht="15" x14ac:dyDescent="0.25">
      <c r="A53" s="227" t="s">
        <v>64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</row>
    <row r="54" spans="1:33" s="49" customFormat="1" ht="15" x14ac:dyDescent="0.25">
      <c r="A54" s="228" t="s">
        <v>65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33" s="49" customFormat="1" ht="15" x14ac:dyDescent="0.25">
      <c r="A55" s="228" t="s">
        <v>321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spans="1:33" s="49" customFormat="1" ht="15.75" thickBot="1" x14ac:dyDescent="0.3">
      <c r="A56" s="50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33" s="49" customFormat="1" ht="15" customHeight="1" x14ac:dyDescent="0.25">
      <c r="A57" s="229" t="s">
        <v>66</v>
      </c>
      <c r="B57" s="53" t="s">
        <v>21</v>
      </c>
      <c r="C57" s="53"/>
      <c r="D57" s="53"/>
      <c r="E57" s="54"/>
      <c r="F57" s="53" t="s">
        <v>48</v>
      </c>
      <c r="G57" s="53"/>
      <c r="H57" s="53"/>
      <c r="I57" s="54"/>
      <c r="J57" s="53" t="s">
        <v>49</v>
      </c>
      <c r="K57" s="53"/>
      <c r="L57" s="53"/>
      <c r="M57" s="54"/>
      <c r="N57" s="53" t="s">
        <v>50</v>
      </c>
      <c r="O57" s="53"/>
      <c r="P57" s="53"/>
      <c r="Q57" s="54"/>
      <c r="R57" s="53" t="s">
        <v>51</v>
      </c>
      <c r="S57" s="53"/>
      <c r="T57" s="53"/>
      <c r="U57" s="54"/>
      <c r="V57" s="53" t="s">
        <v>52</v>
      </c>
      <c r="W57" s="53"/>
      <c r="X57" s="53"/>
      <c r="Y57" s="54"/>
      <c r="Z57" s="53" t="s">
        <v>53</v>
      </c>
      <c r="AA57" s="53"/>
      <c r="AB57" s="53"/>
    </row>
    <row r="58" spans="1:33" s="49" customFormat="1" ht="15.75" thickBot="1" x14ac:dyDescent="0.3">
      <c r="A58" s="230"/>
      <c r="B58" s="55" t="s">
        <v>67</v>
      </c>
      <c r="C58" s="55" t="s">
        <v>68</v>
      </c>
      <c r="D58" s="55" t="s">
        <v>69</v>
      </c>
      <c r="E58" s="56"/>
      <c r="F58" s="55" t="s">
        <v>67</v>
      </c>
      <c r="G58" s="55" t="s">
        <v>68</v>
      </c>
      <c r="H58" s="55" t="s">
        <v>69</v>
      </c>
      <c r="I58" s="56"/>
      <c r="J58" s="55" t="s">
        <v>67</v>
      </c>
      <c r="K58" s="55" t="s">
        <v>68</v>
      </c>
      <c r="L58" s="55" t="s">
        <v>69</v>
      </c>
      <c r="M58" s="56"/>
      <c r="N58" s="55" t="s">
        <v>67</v>
      </c>
      <c r="O58" s="55" t="s">
        <v>68</v>
      </c>
      <c r="P58" s="55" t="s">
        <v>69</v>
      </c>
      <c r="Q58" s="56"/>
      <c r="R58" s="55" t="s">
        <v>67</v>
      </c>
      <c r="S58" s="55" t="s">
        <v>68</v>
      </c>
      <c r="T58" s="55" t="s">
        <v>69</v>
      </c>
      <c r="U58" s="56"/>
      <c r="V58" s="55" t="s">
        <v>67</v>
      </c>
      <c r="W58" s="55" t="s">
        <v>68</v>
      </c>
      <c r="X58" s="55" t="s">
        <v>69</v>
      </c>
      <c r="Y58" s="56"/>
      <c r="Z58" s="55" t="s">
        <v>67</v>
      </c>
      <c r="AA58" s="55" t="s">
        <v>68</v>
      </c>
      <c r="AB58" s="55" t="s">
        <v>69</v>
      </c>
    </row>
    <row r="59" spans="1:33" s="49" customFormat="1" ht="12.75" customHeight="1" x14ac:dyDescent="0.25">
      <c r="A59" s="57"/>
      <c r="B59" s="58"/>
      <c r="C59" s="58"/>
      <c r="D59" s="58"/>
      <c r="E59" s="59"/>
      <c r="F59" s="58"/>
      <c r="G59" s="58"/>
      <c r="H59" s="58"/>
      <c r="I59" s="59"/>
      <c r="J59" s="58"/>
      <c r="K59" s="58"/>
      <c r="L59" s="58"/>
      <c r="M59" s="59"/>
      <c r="N59" s="58"/>
      <c r="O59" s="58"/>
      <c r="P59" s="58"/>
      <c r="Q59" s="59"/>
      <c r="R59" s="58"/>
      <c r="S59" s="58"/>
      <c r="T59" s="58"/>
      <c r="U59" s="59"/>
      <c r="V59" s="58"/>
      <c r="W59" s="58"/>
      <c r="X59" s="58"/>
      <c r="Y59" s="59"/>
      <c r="Z59" s="58"/>
      <c r="AA59" s="58"/>
      <c r="AB59" s="58"/>
    </row>
    <row r="60" spans="1:33" s="49" customFormat="1" ht="21" customHeight="1" x14ac:dyDescent="0.25">
      <c r="A60" s="231" t="s">
        <v>38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</row>
    <row r="61" spans="1:33" s="63" customFormat="1" ht="12.75" customHeight="1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2"/>
      <c r="AD61" s="62"/>
      <c r="AE61" s="62"/>
      <c r="AF61" s="62"/>
      <c r="AG61" s="62"/>
    </row>
    <row r="62" spans="1:33" s="63" customFormat="1" ht="14.25" x14ac:dyDescent="0.25">
      <c r="A62" s="64" t="s">
        <v>21</v>
      </c>
      <c r="B62" s="65">
        <f t="shared" ref="B62:D65" si="28">+B68+B74</f>
        <v>29223</v>
      </c>
      <c r="C62" s="65">
        <f t="shared" si="28"/>
        <v>16781</v>
      </c>
      <c r="D62" s="65">
        <f t="shared" si="28"/>
        <v>12442</v>
      </c>
      <c r="E62" s="65"/>
      <c r="F62" s="65">
        <f t="shared" ref="F62:H65" si="29">+F68+F74</f>
        <v>7000</v>
      </c>
      <c r="G62" s="65">
        <f t="shared" si="29"/>
        <v>3999</v>
      </c>
      <c r="H62" s="65">
        <f t="shared" si="29"/>
        <v>3001</v>
      </c>
      <c r="I62" s="65"/>
      <c r="J62" s="65">
        <f t="shared" ref="J62:L65" si="30">+J68+J74</f>
        <v>8113</v>
      </c>
      <c r="K62" s="65">
        <f t="shared" si="30"/>
        <v>4662</v>
      </c>
      <c r="L62" s="65">
        <f t="shared" si="30"/>
        <v>3451</v>
      </c>
      <c r="M62" s="65"/>
      <c r="N62" s="65">
        <f t="shared" ref="N62:P65" si="31">+N68+N74</f>
        <v>5066</v>
      </c>
      <c r="O62" s="65">
        <f t="shared" si="31"/>
        <v>3017</v>
      </c>
      <c r="P62" s="65">
        <f t="shared" si="31"/>
        <v>2049</v>
      </c>
      <c r="Q62" s="65"/>
      <c r="R62" s="65">
        <f t="shared" ref="R62:T65" si="32">+R68+R74</f>
        <v>6024</v>
      </c>
      <c r="S62" s="65">
        <f t="shared" si="32"/>
        <v>3375</v>
      </c>
      <c r="T62" s="65">
        <f t="shared" si="32"/>
        <v>2649</v>
      </c>
      <c r="U62" s="65"/>
      <c r="V62" s="65">
        <f t="shared" ref="V62:X65" si="33">+V68+V74</f>
        <v>2794</v>
      </c>
      <c r="W62" s="65">
        <f t="shared" si="33"/>
        <v>1584</v>
      </c>
      <c r="X62" s="65">
        <f t="shared" si="33"/>
        <v>1210</v>
      </c>
      <c r="Y62" s="65"/>
      <c r="Z62" s="65">
        <f t="shared" ref="Z62:AB65" si="34">+Z68+Z74</f>
        <v>226</v>
      </c>
      <c r="AA62" s="65">
        <f t="shared" si="34"/>
        <v>144</v>
      </c>
      <c r="AB62" s="65">
        <f t="shared" si="34"/>
        <v>82</v>
      </c>
      <c r="AC62" s="62"/>
      <c r="AD62" s="62"/>
      <c r="AE62" s="62"/>
      <c r="AF62" s="62"/>
      <c r="AG62" s="62"/>
    </row>
    <row r="63" spans="1:33" s="63" customFormat="1" x14ac:dyDescent="0.25">
      <c r="A63" s="66" t="s">
        <v>70</v>
      </c>
      <c r="B63" s="65">
        <f t="shared" si="28"/>
        <v>28307</v>
      </c>
      <c r="C63" s="65">
        <f t="shared" si="28"/>
        <v>16259</v>
      </c>
      <c r="D63" s="65">
        <f t="shared" si="28"/>
        <v>12048</v>
      </c>
      <c r="E63" s="65"/>
      <c r="F63" s="65">
        <f t="shared" si="29"/>
        <v>6732</v>
      </c>
      <c r="G63" s="65">
        <f t="shared" si="29"/>
        <v>3855</v>
      </c>
      <c r="H63" s="65">
        <f t="shared" si="29"/>
        <v>2877</v>
      </c>
      <c r="I63" s="65"/>
      <c r="J63" s="65">
        <f t="shared" si="30"/>
        <v>7915</v>
      </c>
      <c r="K63" s="65">
        <f t="shared" si="30"/>
        <v>4536</v>
      </c>
      <c r="L63" s="65">
        <f t="shared" si="30"/>
        <v>3379</v>
      </c>
      <c r="M63" s="65"/>
      <c r="N63" s="65">
        <f t="shared" si="31"/>
        <v>4925</v>
      </c>
      <c r="O63" s="65">
        <f t="shared" si="31"/>
        <v>2940</v>
      </c>
      <c r="P63" s="65">
        <f t="shared" si="31"/>
        <v>1985</v>
      </c>
      <c r="Q63" s="65"/>
      <c r="R63" s="65">
        <f t="shared" si="32"/>
        <v>5770</v>
      </c>
      <c r="S63" s="65">
        <f t="shared" si="32"/>
        <v>3231</v>
      </c>
      <c r="T63" s="65">
        <f t="shared" si="32"/>
        <v>2539</v>
      </c>
      <c r="U63" s="65"/>
      <c r="V63" s="65">
        <f t="shared" si="33"/>
        <v>2739</v>
      </c>
      <c r="W63" s="65">
        <f t="shared" si="33"/>
        <v>1553</v>
      </c>
      <c r="X63" s="65">
        <f t="shared" si="33"/>
        <v>1186</v>
      </c>
      <c r="Y63" s="65"/>
      <c r="Z63" s="65">
        <f t="shared" si="34"/>
        <v>226</v>
      </c>
      <c r="AA63" s="65">
        <f t="shared" si="34"/>
        <v>144</v>
      </c>
      <c r="AB63" s="65">
        <f t="shared" si="34"/>
        <v>82</v>
      </c>
      <c r="AC63" s="62"/>
      <c r="AD63" s="62"/>
      <c r="AE63" s="62"/>
      <c r="AF63" s="62"/>
      <c r="AG63" s="62"/>
    </row>
    <row r="64" spans="1:33" s="63" customFormat="1" x14ac:dyDescent="0.25">
      <c r="A64" s="66" t="s">
        <v>71</v>
      </c>
      <c r="B64" s="65">
        <f t="shared" si="28"/>
        <v>357</v>
      </c>
      <c r="C64" s="65">
        <f t="shared" si="28"/>
        <v>215</v>
      </c>
      <c r="D64" s="65">
        <f t="shared" si="28"/>
        <v>142</v>
      </c>
      <c r="E64" s="65"/>
      <c r="F64" s="65">
        <f t="shared" si="29"/>
        <v>68</v>
      </c>
      <c r="G64" s="65">
        <f t="shared" si="29"/>
        <v>38</v>
      </c>
      <c r="H64" s="65">
        <f t="shared" si="29"/>
        <v>30</v>
      </c>
      <c r="I64" s="65"/>
      <c r="J64" s="65">
        <f t="shared" si="30"/>
        <v>109</v>
      </c>
      <c r="K64" s="65">
        <f t="shared" si="30"/>
        <v>64</v>
      </c>
      <c r="L64" s="65">
        <f t="shared" si="30"/>
        <v>45</v>
      </c>
      <c r="M64" s="65"/>
      <c r="N64" s="65">
        <f t="shared" si="31"/>
        <v>66</v>
      </c>
      <c r="O64" s="65">
        <f t="shared" si="31"/>
        <v>35</v>
      </c>
      <c r="P64" s="65">
        <f t="shared" si="31"/>
        <v>31</v>
      </c>
      <c r="Q64" s="65"/>
      <c r="R64" s="65">
        <f t="shared" si="32"/>
        <v>84</v>
      </c>
      <c r="S64" s="65">
        <f t="shared" si="32"/>
        <v>62</v>
      </c>
      <c r="T64" s="65">
        <f t="shared" si="32"/>
        <v>22</v>
      </c>
      <c r="U64" s="65"/>
      <c r="V64" s="65">
        <f t="shared" si="33"/>
        <v>30</v>
      </c>
      <c r="W64" s="65">
        <f t="shared" si="33"/>
        <v>16</v>
      </c>
      <c r="X64" s="65">
        <f t="shared" si="33"/>
        <v>14</v>
      </c>
      <c r="Y64" s="65"/>
      <c r="Z64" s="65">
        <f t="shared" si="34"/>
        <v>0</v>
      </c>
      <c r="AA64" s="65">
        <f t="shared" si="34"/>
        <v>0</v>
      </c>
      <c r="AB64" s="65">
        <f t="shared" si="34"/>
        <v>0</v>
      </c>
      <c r="AC64" s="62"/>
      <c r="AD64" s="62"/>
      <c r="AE64" s="62"/>
      <c r="AF64" s="62"/>
      <c r="AG64" s="62"/>
    </row>
    <row r="65" spans="1:33" s="63" customFormat="1" x14ac:dyDescent="0.25">
      <c r="A65" s="66" t="s">
        <v>72</v>
      </c>
      <c r="B65" s="65">
        <f t="shared" si="28"/>
        <v>559</v>
      </c>
      <c r="C65" s="65">
        <f t="shared" si="28"/>
        <v>307</v>
      </c>
      <c r="D65" s="65">
        <f t="shared" si="28"/>
        <v>252</v>
      </c>
      <c r="E65" s="65"/>
      <c r="F65" s="65">
        <f t="shared" si="29"/>
        <v>200</v>
      </c>
      <c r="G65" s="65">
        <f t="shared" si="29"/>
        <v>106</v>
      </c>
      <c r="H65" s="65">
        <f t="shared" si="29"/>
        <v>94</v>
      </c>
      <c r="I65" s="65"/>
      <c r="J65" s="65">
        <f t="shared" si="30"/>
        <v>89</v>
      </c>
      <c r="K65" s="65">
        <f t="shared" si="30"/>
        <v>62</v>
      </c>
      <c r="L65" s="65">
        <f t="shared" si="30"/>
        <v>27</v>
      </c>
      <c r="M65" s="65"/>
      <c r="N65" s="65">
        <f t="shared" si="31"/>
        <v>75</v>
      </c>
      <c r="O65" s="65">
        <f t="shared" si="31"/>
        <v>42</v>
      </c>
      <c r="P65" s="65">
        <f t="shared" si="31"/>
        <v>33</v>
      </c>
      <c r="Q65" s="65"/>
      <c r="R65" s="65">
        <f t="shared" si="32"/>
        <v>170</v>
      </c>
      <c r="S65" s="65">
        <f t="shared" si="32"/>
        <v>82</v>
      </c>
      <c r="T65" s="65">
        <f t="shared" si="32"/>
        <v>88</v>
      </c>
      <c r="U65" s="65"/>
      <c r="V65" s="65">
        <f t="shared" si="33"/>
        <v>25</v>
      </c>
      <c r="W65" s="65">
        <f t="shared" si="33"/>
        <v>15</v>
      </c>
      <c r="X65" s="65">
        <f t="shared" si="33"/>
        <v>10</v>
      </c>
      <c r="Y65" s="65"/>
      <c r="Z65" s="65">
        <f t="shared" si="34"/>
        <v>0</v>
      </c>
      <c r="AA65" s="65">
        <f t="shared" si="34"/>
        <v>0</v>
      </c>
      <c r="AB65" s="65">
        <f t="shared" si="34"/>
        <v>0</v>
      </c>
      <c r="AC65" s="62"/>
      <c r="AD65" s="62"/>
      <c r="AE65" s="62"/>
      <c r="AF65" s="62"/>
      <c r="AG65" s="62"/>
    </row>
    <row r="66" spans="1:33" s="63" customForma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2"/>
      <c r="AD66" s="62"/>
      <c r="AE66" s="62"/>
      <c r="AF66" s="62"/>
      <c r="AG66" s="62"/>
    </row>
    <row r="67" spans="1:33" s="63" customFormat="1" ht="14.25" x14ac:dyDescent="0.25">
      <c r="A67" s="64" t="s">
        <v>73</v>
      </c>
      <c r="B67" s="68"/>
      <c r="C67" s="68"/>
      <c r="D67" s="68"/>
      <c r="E67" s="69"/>
      <c r="F67" s="68"/>
      <c r="G67" s="68"/>
      <c r="H67" s="68"/>
      <c r="I67" s="69"/>
      <c r="J67" s="68"/>
      <c r="K67" s="68"/>
      <c r="L67" s="68"/>
      <c r="M67" s="69"/>
      <c r="N67" s="68"/>
      <c r="O67" s="68"/>
      <c r="P67" s="68"/>
      <c r="Q67" s="69"/>
      <c r="R67" s="68"/>
      <c r="S67" s="68"/>
      <c r="T67" s="68"/>
      <c r="U67" s="69"/>
      <c r="V67" s="68"/>
      <c r="W67" s="68"/>
      <c r="X67" s="68"/>
      <c r="Y67" s="69"/>
      <c r="Z67" s="68"/>
      <c r="AA67" s="68"/>
      <c r="AB67" s="68"/>
      <c r="AC67" s="62"/>
      <c r="AD67" s="62"/>
      <c r="AE67" s="62"/>
      <c r="AF67" s="62"/>
      <c r="AG67" s="62"/>
    </row>
    <row r="68" spans="1:33" s="63" customFormat="1" x14ac:dyDescent="0.25">
      <c r="A68" s="70" t="s">
        <v>21</v>
      </c>
      <c r="B68" s="71">
        <f>SUM(B69:B71)</f>
        <v>23859</v>
      </c>
      <c r="C68" s="71">
        <f>SUM(C69:C71)</f>
        <v>13402</v>
      </c>
      <c r="D68" s="71">
        <f>SUM(D69:D71)</f>
        <v>10457</v>
      </c>
      <c r="E68" s="71"/>
      <c r="F68" s="71">
        <f>SUM(F69:F71)</f>
        <v>5789</v>
      </c>
      <c r="G68" s="71">
        <f>SUM(G69:G71)</f>
        <v>3235</v>
      </c>
      <c r="H68" s="71">
        <f>SUM(H69:H71)</f>
        <v>2554</v>
      </c>
      <c r="I68" s="72"/>
      <c r="J68" s="71">
        <f>SUM(J69:J71)</f>
        <v>6626</v>
      </c>
      <c r="K68" s="71">
        <f>SUM(K69:K71)</f>
        <v>3710</v>
      </c>
      <c r="L68" s="71">
        <f>SUM(L69:L71)</f>
        <v>2916</v>
      </c>
      <c r="M68" s="72"/>
      <c r="N68" s="71">
        <f>SUM(N69:N71)</f>
        <v>4039</v>
      </c>
      <c r="O68" s="71">
        <f>SUM(O69:O71)</f>
        <v>2354</v>
      </c>
      <c r="P68" s="71">
        <f>SUM(P69:P71)</f>
        <v>1685</v>
      </c>
      <c r="Q68" s="72"/>
      <c r="R68" s="71">
        <f>SUM(R69:R71)</f>
        <v>4929</v>
      </c>
      <c r="S68" s="71">
        <f>SUM(S69:S71)</f>
        <v>2709</v>
      </c>
      <c r="T68" s="71">
        <f>SUM(T69:T71)</f>
        <v>2220</v>
      </c>
      <c r="U68" s="72"/>
      <c r="V68" s="71">
        <f>SUM(V69:V71)</f>
        <v>2297</v>
      </c>
      <c r="W68" s="71">
        <f>SUM(W69:W71)</f>
        <v>1280</v>
      </c>
      <c r="X68" s="71">
        <f>SUM(X69:X71)</f>
        <v>1017</v>
      </c>
      <c r="Y68" s="72"/>
      <c r="Z68" s="71">
        <f>SUM(Z69:Z71)</f>
        <v>179</v>
      </c>
      <c r="AA68" s="71">
        <f>SUM(AA69:AA71)</f>
        <v>114</v>
      </c>
      <c r="AB68" s="71">
        <f>SUM(AB69:AB71)</f>
        <v>65</v>
      </c>
      <c r="AC68" s="62"/>
      <c r="AD68" s="62"/>
      <c r="AE68" s="62"/>
      <c r="AF68" s="62"/>
      <c r="AG68" s="62"/>
    </row>
    <row r="69" spans="1:33" x14ac:dyDescent="0.2">
      <c r="A69" s="66" t="s">
        <v>70</v>
      </c>
      <c r="B69" s="73">
        <v>22946</v>
      </c>
      <c r="C69" s="73">
        <v>12881</v>
      </c>
      <c r="D69" s="73">
        <v>10065</v>
      </c>
      <c r="E69" s="73"/>
      <c r="F69" s="73">
        <v>5521</v>
      </c>
      <c r="G69" s="73">
        <v>3091</v>
      </c>
      <c r="H69" s="73">
        <v>2430</v>
      </c>
      <c r="I69" s="73"/>
      <c r="J69" s="73">
        <v>6429</v>
      </c>
      <c r="K69" s="73">
        <v>3584</v>
      </c>
      <c r="L69" s="73">
        <v>2845</v>
      </c>
      <c r="M69" s="73"/>
      <c r="N69" s="73">
        <v>3899</v>
      </c>
      <c r="O69" s="73">
        <v>2277</v>
      </c>
      <c r="P69" s="73">
        <v>1622</v>
      </c>
      <c r="Q69" s="73"/>
      <c r="R69" s="73">
        <v>4676</v>
      </c>
      <c r="S69" s="73">
        <v>2566</v>
      </c>
      <c r="T69" s="73">
        <v>2110</v>
      </c>
      <c r="U69" s="73"/>
      <c r="V69" s="73">
        <v>2242</v>
      </c>
      <c r="W69" s="73">
        <v>1249</v>
      </c>
      <c r="X69" s="73">
        <v>993</v>
      </c>
      <c r="Y69" s="73"/>
      <c r="Z69" s="73">
        <v>179</v>
      </c>
      <c r="AA69" s="73">
        <v>114</v>
      </c>
      <c r="AB69" s="73">
        <v>65</v>
      </c>
    </row>
    <row r="70" spans="1:33" x14ac:dyDescent="0.2">
      <c r="A70" s="66" t="s">
        <v>71</v>
      </c>
      <c r="B70" s="73">
        <v>354</v>
      </c>
      <c r="C70" s="73">
        <v>214</v>
      </c>
      <c r="D70" s="73">
        <v>140</v>
      </c>
      <c r="E70" s="73"/>
      <c r="F70" s="73">
        <v>68</v>
      </c>
      <c r="G70" s="73">
        <v>38</v>
      </c>
      <c r="H70" s="73">
        <v>30</v>
      </c>
      <c r="I70" s="73"/>
      <c r="J70" s="73">
        <v>108</v>
      </c>
      <c r="K70" s="73">
        <v>64</v>
      </c>
      <c r="L70" s="73">
        <v>44</v>
      </c>
      <c r="M70" s="73"/>
      <c r="N70" s="73">
        <v>65</v>
      </c>
      <c r="O70" s="73">
        <v>35</v>
      </c>
      <c r="P70" s="73">
        <v>30</v>
      </c>
      <c r="Q70" s="73"/>
      <c r="R70" s="73">
        <v>83</v>
      </c>
      <c r="S70" s="73">
        <v>61</v>
      </c>
      <c r="T70" s="73">
        <v>22</v>
      </c>
      <c r="U70" s="73"/>
      <c r="V70" s="73">
        <v>30</v>
      </c>
      <c r="W70" s="73">
        <v>16</v>
      </c>
      <c r="X70" s="73">
        <v>14</v>
      </c>
      <c r="Y70" s="73"/>
      <c r="Z70" s="73">
        <v>0</v>
      </c>
      <c r="AA70" s="73">
        <v>0</v>
      </c>
      <c r="AB70" s="73">
        <v>0</v>
      </c>
    </row>
    <row r="71" spans="1:33" x14ac:dyDescent="0.2">
      <c r="A71" s="66" t="s">
        <v>72</v>
      </c>
      <c r="B71" s="73">
        <v>559</v>
      </c>
      <c r="C71" s="73">
        <v>307</v>
      </c>
      <c r="D71" s="73">
        <v>252</v>
      </c>
      <c r="E71" s="73"/>
      <c r="F71" s="73">
        <v>200</v>
      </c>
      <c r="G71" s="73">
        <v>106</v>
      </c>
      <c r="H71" s="73">
        <v>94</v>
      </c>
      <c r="I71" s="73"/>
      <c r="J71" s="73">
        <v>89</v>
      </c>
      <c r="K71" s="73">
        <v>62</v>
      </c>
      <c r="L71" s="73">
        <v>27</v>
      </c>
      <c r="M71" s="73"/>
      <c r="N71" s="73">
        <v>75</v>
      </c>
      <c r="O71" s="73">
        <v>42</v>
      </c>
      <c r="P71" s="73">
        <v>33</v>
      </c>
      <c r="Q71" s="73"/>
      <c r="R71" s="73">
        <v>170</v>
      </c>
      <c r="S71" s="73">
        <v>82</v>
      </c>
      <c r="T71" s="73">
        <v>88</v>
      </c>
      <c r="U71" s="73"/>
      <c r="V71" s="73">
        <v>25</v>
      </c>
      <c r="W71" s="73">
        <v>15</v>
      </c>
      <c r="X71" s="73">
        <v>10</v>
      </c>
      <c r="Y71" s="73"/>
      <c r="Z71" s="73">
        <v>0</v>
      </c>
      <c r="AA71" s="73">
        <v>0</v>
      </c>
      <c r="AB71" s="73">
        <v>0</v>
      </c>
    </row>
    <row r="72" spans="1:33" x14ac:dyDescent="0.2">
      <c r="A72" s="6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</row>
    <row r="73" spans="1:33" ht="14.25" x14ac:dyDescent="0.2">
      <c r="A73" s="74" t="s">
        <v>74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</row>
    <row r="74" spans="1:33" x14ac:dyDescent="0.25">
      <c r="A74" s="75" t="s">
        <v>21</v>
      </c>
      <c r="B74" s="71">
        <f>SUM(B75:B77)</f>
        <v>5364</v>
      </c>
      <c r="C74" s="71">
        <f>SUM(C75:C77)</f>
        <v>3379</v>
      </c>
      <c r="D74" s="71">
        <f>SUM(D75:D77)</f>
        <v>1985</v>
      </c>
      <c r="E74" s="71"/>
      <c r="F74" s="71">
        <f>SUM(F75:F77)</f>
        <v>1211</v>
      </c>
      <c r="G74" s="71">
        <f>SUM(G75:G77)</f>
        <v>764</v>
      </c>
      <c r="H74" s="71">
        <f>SUM(H75:H77)</f>
        <v>447</v>
      </c>
      <c r="I74" s="72"/>
      <c r="J74" s="71">
        <f>SUM(J75:J77)</f>
        <v>1487</v>
      </c>
      <c r="K74" s="71">
        <f>SUM(K75:K77)</f>
        <v>952</v>
      </c>
      <c r="L74" s="71">
        <f>SUM(L75:L77)</f>
        <v>535</v>
      </c>
      <c r="M74" s="72"/>
      <c r="N74" s="71">
        <f>SUM(N75:N77)</f>
        <v>1027</v>
      </c>
      <c r="O74" s="71">
        <f>SUM(O75:O77)</f>
        <v>663</v>
      </c>
      <c r="P74" s="71">
        <f>SUM(P75:P77)</f>
        <v>364</v>
      </c>
      <c r="Q74" s="72"/>
      <c r="R74" s="71">
        <f>SUM(R75:R77)</f>
        <v>1095</v>
      </c>
      <c r="S74" s="71">
        <f>SUM(S75:S77)</f>
        <v>666</v>
      </c>
      <c r="T74" s="71">
        <f>SUM(T75:T77)</f>
        <v>429</v>
      </c>
      <c r="U74" s="72"/>
      <c r="V74" s="71">
        <f>SUM(V75:V77)</f>
        <v>497</v>
      </c>
      <c r="W74" s="71">
        <f>SUM(W75:W77)</f>
        <v>304</v>
      </c>
      <c r="X74" s="71">
        <f>SUM(X75:X77)</f>
        <v>193</v>
      </c>
      <c r="Y74" s="72"/>
      <c r="Z74" s="71">
        <f>SUM(Z75:Z77)</f>
        <v>47</v>
      </c>
      <c r="AA74" s="71">
        <f>SUM(AA75:AA77)</f>
        <v>30</v>
      </c>
      <c r="AB74" s="71">
        <f>SUM(AB75:AB77)</f>
        <v>17</v>
      </c>
    </row>
    <row r="75" spans="1:33" x14ac:dyDescent="0.2">
      <c r="A75" s="66" t="s">
        <v>70</v>
      </c>
      <c r="B75" s="73">
        <v>5361</v>
      </c>
      <c r="C75" s="73">
        <v>3378</v>
      </c>
      <c r="D75" s="73">
        <v>1983</v>
      </c>
      <c r="E75" s="73"/>
      <c r="F75" s="73">
        <v>1211</v>
      </c>
      <c r="G75" s="73">
        <v>764</v>
      </c>
      <c r="H75" s="73">
        <v>447</v>
      </c>
      <c r="I75" s="73"/>
      <c r="J75" s="73">
        <v>1486</v>
      </c>
      <c r="K75" s="73">
        <v>952</v>
      </c>
      <c r="L75" s="73">
        <v>534</v>
      </c>
      <c r="M75" s="73"/>
      <c r="N75" s="73">
        <v>1026</v>
      </c>
      <c r="O75" s="73">
        <v>663</v>
      </c>
      <c r="P75" s="73">
        <v>363</v>
      </c>
      <c r="Q75" s="73"/>
      <c r="R75" s="73">
        <v>1094</v>
      </c>
      <c r="S75" s="73">
        <v>665</v>
      </c>
      <c r="T75" s="73">
        <v>429</v>
      </c>
      <c r="U75" s="73"/>
      <c r="V75" s="73">
        <v>497</v>
      </c>
      <c r="W75" s="73">
        <v>304</v>
      </c>
      <c r="X75" s="73">
        <v>193</v>
      </c>
      <c r="Y75" s="73"/>
      <c r="Z75" s="73">
        <v>47</v>
      </c>
      <c r="AA75" s="73">
        <v>30</v>
      </c>
      <c r="AB75" s="73">
        <v>17</v>
      </c>
    </row>
    <row r="76" spans="1:33" x14ac:dyDescent="0.2">
      <c r="A76" s="66" t="s">
        <v>71</v>
      </c>
      <c r="B76" s="73">
        <v>3</v>
      </c>
      <c r="C76" s="73">
        <v>1</v>
      </c>
      <c r="D76" s="73">
        <v>2</v>
      </c>
      <c r="E76" s="73"/>
      <c r="F76" s="73">
        <v>0</v>
      </c>
      <c r="G76" s="73">
        <v>0</v>
      </c>
      <c r="H76" s="73">
        <v>0</v>
      </c>
      <c r="I76" s="73"/>
      <c r="J76" s="73">
        <v>1</v>
      </c>
      <c r="K76" s="73">
        <v>0</v>
      </c>
      <c r="L76" s="73">
        <v>1</v>
      </c>
      <c r="M76" s="73"/>
      <c r="N76" s="73">
        <v>1</v>
      </c>
      <c r="O76" s="73">
        <v>0</v>
      </c>
      <c r="P76" s="73">
        <v>1</v>
      </c>
      <c r="Q76" s="73"/>
      <c r="R76" s="73">
        <v>1</v>
      </c>
      <c r="S76" s="73">
        <v>1</v>
      </c>
      <c r="T76" s="73">
        <v>0</v>
      </c>
      <c r="U76" s="73"/>
      <c r="V76" s="73">
        <v>0</v>
      </c>
      <c r="W76" s="73">
        <v>0</v>
      </c>
      <c r="X76" s="73">
        <v>0</v>
      </c>
      <c r="Y76" s="73"/>
      <c r="Z76" s="73">
        <v>0</v>
      </c>
      <c r="AA76" s="73">
        <v>0</v>
      </c>
      <c r="AB76" s="73">
        <v>0</v>
      </c>
    </row>
    <row r="77" spans="1:33" ht="13.5" x14ac:dyDescent="0.25">
      <c r="A77" s="66" t="s">
        <v>72</v>
      </c>
      <c r="B77" s="84">
        <v>0</v>
      </c>
      <c r="C77" s="84">
        <v>0</v>
      </c>
      <c r="D77" s="84">
        <v>0</v>
      </c>
      <c r="E77" s="85"/>
      <c r="F77" s="84">
        <v>0</v>
      </c>
      <c r="G77" s="84">
        <v>0</v>
      </c>
      <c r="H77" s="84">
        <v>0</v>
      </c>
      <c r="I77" s="72"/>
      <c r="J77" s="84">
        <v>0</v>
      </c>
      <c r="K77" s="84">
        <v>0</v>
      </c>
      <c r="L77" s="84">
        <v>0</v>
      </c>
      <c r="M77" s="72"/>
      <c r="N77" s="84">
        <v>0</v>
      </c>
      <c r="O77" s="84">
        <v>0</v>
      </c>
      <c r="P77" s="84">
        <v>0</v>
      </c>
      <c r="Q77" s="72"/>
      <c r="R77" s="84">
        <v>0</v>
      </c>
      <c r="S77" s="84">
        <v>0</v>
      </c>
      <c r="T77" s="84">
        <v>0</v>
      </c>
      <c r="U77" s="72"/>
      <c r="V77" s="84">
        <v>0</v>
      </c>
      <c r="W77" s="84">
        <v>0</v>
      </c>
      <c r="X77" s="84">
        <v>0</v>
      </c>
      <c r="Y77" s="72"/>
      <c r="Z77" s="84">
        <v>0</v>
      </c>
      <c r="AA77" s="84">
        <v>0</v>
      </c>
      <c r="AB77" s="84">
        <v>0</v>
      </c>
    </row>
    <row r="78" spans="1:33" ht="12.75" customHeight="1" x14ac:dyDescent="0.25">
      <c r="A78" s="76"/>
    </row>
    <row r="79" spans="1:33" s="49" customFormat="1" ht="21" customHeight="1" x14ac:dyDescent="0.25">
      <c r="A79" s="231" t="s">
        <v>44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</row>
    <row r="80" spans="1:33" s="63" customFormat="1" ht="12.75" customHeight="1" x14ac:dyDescent="0.2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2"/>
      <c r="AD80" s="62"/>
      <c r="AE80" s="62"/>
      <c r="AF80" s="62"/>
      <c r="AG80" s="62"/>
    </row>
    <row r="81" spans="1:41" s="63" customFormat="1" ht="14.25" x14ac:dyDescent="0.25">
      <c r="A81" s="64" t="s">
        <v>21</v>
      </c>
      <c r="B81" s="77">
        <f t="shared" ref="B81:D84" si="35">+B62/(B62+B12)*100</f>
        <v>8.0152608943695967</v>
      </c>
      <c r="C81" s="77">
        <f t="shared" si="35"/>
        <v>9.3205512016573824</v>
      </c>
      <c r="D81" s="77">
        <f t="shared" si="35"/>
        <v>6.74184092029759</v>
      </c>
      <c r="E81" s="77"/>
      <c r="F81" s="77">
        <f t="shared" ref="F81:H84" si="36">+F62/(F62+F12)*100</f>
        <v>9.5247166396799692</v>
      </c>
      <c r="G81" s="77">
        <f t="shared" si="36"/>
        <v>10.716869891464558</v>
      </c>
      <c r="H81" s="77">
        <f t="shared" si="36"/>
        <v>8.2950964674664167</v>
      </c>
      <c r="I81" s="77"/>
      <c r="J81" s="77">
        <f t="shared" ref="J81:L84" si="37">+J62/(J62+J12)*100</f>
        <v>10.856561709644181</v>
      </c>
      <c r="K81" s="77">
        <f t="shared" si="37"/>
        <v>12.27908446809071</v>
      </c>
      <c r="L81" s="77">
        <f t="shared" si="37"/>
        <v>9.3874109134432295</v>
      </c>
      <c r="M81" s="77"/>
      <c r="N81" s="77">
        <f t="shared" ref="N81:P84" si="38">+N62/(N62+N12)*100</f>
        <v>7.2397284744551618</v>
      </c>
      <c r="O81" s="77">
        <f t="shared" si="38"/>
        <v>8.5780899036137725</v>
      </c>
      <c r="P81" s="77">
        <f t="shared" si="38"/>
        <v>5.8872543385817728</v>
      </c>
      <c r="Q81" s="77"/>
      <c r="R81" s="77">
        <f t="shared" ref="R81:T84" si="39">+R62/(R62+R12)*100</f>
        <v>8.8759227335013033</v>
      </c>
      <c r="S81" s="77">
        <f t="shared" si="39"/>
        <v>10.362296591955786</v>
      </c>
      <c r="T81" s="77">
        <f t="shared" si="39"/>
        <v>7.5044618827728833</v>
      </c>
      <c r="U81" s="77"/>
      <c r="V81" s="77">
        <f t="shared" ref="V81:X84" si="40">+V62/(V62+V12)*100</f>
        <v>4.5326238603549527</v>
      </c>
      <c r="W81" s="77">
        <f t="shared" si="40"/>
        <v>5.380617548150413</v>
      </c>
      <c r="X81" s="77">
        <f t="shared" si="40"/>
        <v>3.7574139055367515</v>
      </c>
      <c r="Y81" s="77"/>
      <c r="Z81" s="77">
        <f t="shared" ref="Z81:AB84" si="41">+Z62/(Z62+Z12)*100</f>
        <v>1.3385453683961146</v>
      </c>
      <c r="AA81" s="77">
        <f t="shared" si="41"/>
        <v>1.8994855559952513</v>
      </c>
      <c r="AB81" s="77">
        <f t="shared" si="41"/>
        <v>0.88143609588304839</v>
      </c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</row>
    <row r="82" spans="1:41" s="63" customFormat="1" x14ac:dyDescent="0.25">
      <c r="A82" s="66" t="s">
        <v>70</v>
      </c>
      <c r="B82" s="77">
        <f t="shared" si="35"/>
        <v>8.6951046072658364</v>
      </c>
      <c r="C82" s="77">
        <f t="shared" si="35"/>
        <v>10.138050581134335</v>
      </c>
      <c r="D82" s="77">
        <f t="shared" si="35"/>
        <v>7.294082034206145</v>
      </c>
      <c r="E82" s="77"/>
      <c r="F82" s="77">
        <f t="shared" si="36"/>
        <v>10.26360323824915</v>
      </c>
      <c r="G82" s="77">
        <f t="shared" si="36"/>
        <v>11.593984962406015</v>
      </c>
      <c r="H82" s="77">
        <f t="shared" si="36"/>
        <v>8.8958288240932557</v>
      </c>
      <c r="I82" s="77"/>
      <c r="J82" s="77">
        <f t="shared" si="37"/>
        <v>11.803215127203316</v>
      </c>
      <c r="K82" s="77">
        <f t="shared" si="37"/>
        <v>13.288802953067322</v>
      </c>
      <c r="L82" s="77">
        <f t="shared" si="37"/>
        <v>10.263030008504433</v>
      </c>
      <c r="M82" s="77"/>
      <c r="N82" s="77">
        <f t="shared" si="38"/>
        <v>7.9055507399916527</v>
      </c>
      <c r="O82" s="77">
        <f t="shared" si="38"/>
        <v>9.3899712551900354</v>
      </c>
      <c r="P82" s="77">
        <f t="shared" si="38"/>
        <v>6.405705434361689</v>
      </c>
      <c r="Q82" s="77"/>
      <c r="R82" s="77">
        <f t="shared" si="39"/>
        <v>9.5890183304804477</v>
      </c>
      <c r="S82" s="77">
        <f t="shared" si="39"/>
        <v>11.276699706826749</v>
      </c>
      <c r="T82" s="77">
        <f t="shared" si="39"/>
        <v>8.0549474953205795</v>
      </c>
      <c r="U82" s="77"/>
      <c r="V82" s="77">
        <f t="shared" si="40"/>
        <v>5.0106102736718867</v>
      </c>
      <c r="W82" s="77">
        <f t="shared" si="40"/>
        <v>5.9721581295185358</v>
      </c>
      <c r="X82" s="77">
        <f t="shared" si="40"/>
        <v>4.1381716678297282</v>
      </c>
      <c r="Y82" s="77"/>
      <c r="Z82" s="77">
        <f t="shared" si="41"/>
        <v>1.4333735016173019</v>
      </c>
      <c r="AA82" s="77">
        <f t="shared" si="41"/>
        <v>2.0495303159692573</v>
      </c>
      <c r="AB82" s="77">
        <f t="shared" si="41"/>
        <v>0.93810776798993245</v>
      </c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</row>
    <row r="83" spans="1:41" s="63" customFormat="1" x14ac:dyDescent="0.25">
      <c r="A83" s="66" t="s">
        <v>71</v>
      </c>
      <c r="B83" s="77">
        <f t="shared" si="35"/>
        <v>1.3107170393215111</v>
      </c>
      <c r="C83" s="77">
        <f t="shared" si="35"/>
        <v>1.5416606912376309</v>
      </c>
      <c r="D83" s="77">
        <f t="shared" si="35"/>
        <v>1.0683921450605673</v>
      </c>
      <c r="E83" s="77"/>
      <c r="F83" s="77">
        <f t="shared" si="36"/>
        <v>1.2361388838393019</v>
      </c>
      <c r="G83" s="77">
        <f t="shared" si="36"/>
        <v>1.3249651324965133</v>
      </c>
      <c r="H83" s="77">
        <f t="shared" si="36"/>
        <v>1.139384732244588</v>
      </c>
      <c r="I83" s="77"/>
      <c r="J83" s="77">
        <f t="shared" si="37"/>
        <v>2.0047820489240387</v>
      </c>
      <c r="K83" s="77">
        <f t="shared" si="37"/>
        <v>2.3272727272727272</v>
      </c>
      <c r="L83" s="77">
        <f t="shared" si="37"/>
        <v>1.6747301823595087</v>
      </c>
      <c r="M83" s="77"/>
      <c r="N83" s="77">
        <f t="shared" si="38"/>
        <v>1.1859838274932615</v>
      </c>
      <c r="O83" s="77">
        <f t="shared" si="38"/>
        <v>1.2354394634662902</v>
      </c>
      <c r="P83" s="77">
        <f t="shared" si="38"/>
        <v>1.1346998535871158</v>
      </c>
      <c r="Q83" s="77"/>
      <c r="R83" s="77">
        <f t="shared" si="39"/>
        <v>1.5876015876015874</v>
      </c>
      <c r="S83" s="77">
        <f t="shared" si="39"/>
        <v>2.2326251350378108</v>
      </c>
      <c r="T83" s="77">
        <f t="shared" si="39"/>
        <v>0.87509944311853616</v>
      </c>
      <c r="U83" s="77"/>
      <c r="V83" s="77">
        <f t="shared" si="40"/>
        <v>0.60496067755595884</v>
      </c>
      <c r="W83" s="77">
        <f t="shared" si="40"/>
        <v>0.64179703168872837</v>
      </c>
      <c r="X83" s="77">
        <f t="shared" si="40"/>
        <v>0.56772100567721007</v>
      </c>
      <c r="Y83" s="77"/>
      <c r="Z83" s="77">
        <f t="shared" si="41"/>
        <v>0</v>
      </c>
      <c r="AA83" s="77">
        <f t="shared" si="41"/>
        <v>0</v>
      </c>
      <c r="AB83" s="77">
        <f t="shared" si="41"/>
        <v>0</v>
      </c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</row>
    <row r="84" spans="1:41" s="63" customFormat="1" x14ac:dyDescent="0.25">
      <c r="A84" s="66" t="s">
        <v>72</v>
      </c>
      <c r="B84" s="77">
        <f t="shared" si="35"/>
        <v>4.7356828193832596</v>
      </c>
      <c r="C84" s="77">
        <f t="shared" si="35"/>
        <v>5.3661947212025867</v>
      </c>
      <c r="D84" s="77">
        <f t="shared" si="35"/>
        <v>4.1426927502876865</v>
      </c>
      <c r="E84" s="77"/>
      <c r="F84" s="77">
        <f t="shared" si="36"/>
        <v>8.3298625572678038</v>
      </c>
      <c r="G84" s="77">
        <f t="shared" si="36"/>
        <v>8.8554720133667502</v>
      </c>
      <c r="H84" s="77">
        <f t="shared" si="36"/>
        <v>7.8073089700996672</v>
      </c>
      <c r="I84" s="77"/>
      <c r="J84" s="77">
        <f t="shared" si="37"/>
        <v>3.9838854073410923</v>
      </c>
      <c r="K84" s="77">
        <f t="shared" si="37"/>
        <v>5.7248384118190216</v>
      </c>
      <c r="L84" s="77">
        <f t="shared" si="37"/>
        <v>2.3457862728062553</v>
      </c>
      <c r="M84" s="77"/>
      <c r="N84" s="77">
        <f t="shared" si="38"/>
        <v>3.5511363636363638</v>
      </c>
      <c r="O84" s="77">
        <f t="shared" si="38"/>
        <v>4.0856031128404666</v>
      </c>
      <c r="P84" s="77">
        <f t="shared" si="38"/>
        <v>3.0442804428044279</v>
      </c>
      <c r="Q84" s="77"/>
      <c r="R84" s="77">
        <f t="shared" si="39"/>
        <v>7.0686070686070686</v>
      </c>
      <c r="S84" s="77">
        <f t="shared" si="39"/>
        <v>7.1866783523225246</v>
      </c>
      <c r="T84" s="77">
        <f t="shared" si="39"/>
        <v>6.962025316455696</v>
      </c>
      <c r="U84" s="77"/>
      <c r="V84" s="77">
        <f t="shared" si="40"/>
        <v>1.2382367508667658</v>
      </c>
      <c r="W84" s="77">
        <f t="shared" si="40"/>
        <v>1.5923566878980893</v>
      </c>
      <c r="X84" s="77">
        <f t="shared" si="40"/>
        <v>0.92850510677808717</v>
      </c>
      <c r="Y84" s="77"/>
      <c r="Z84" s="77">
        <f t="shared" si="41"/>
        <v>0</v>
      </c>
      <c r="AA84" s="77">
        <f t="shared" si="41"/>
        <v>0</v>
      </c>
      <c r="AB84" s="77">
        <f t="shared" si="41"/>
        <v>0</v>
      </c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s="63" customFormat="1" x14ac:dyDescent="0.25">
      <c r="A85" s="6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</row>
    <row r="86" spans="1:41" s="63" customFormat="1" ht="14.25" x14ac:dyDescent="0.25">
      <c r="A86" s="64" t="s">
        <v>73</v>
      </c>
      <c r="B86" s="78"/>
      <c r="C86" s="78"/>
      <c r="D86" s="78"/>
      <c r="E86" s="79"/>
      <c r="F86" s="78"/>
      <c r="G86" s="78"/>
      <c r="H86" s="78"/>
      <c r="I86" s="79"/>
      <c r="J86" s="78"/>
      <c r="K86" s="78"/>
      <c r="L86" s="78"/>
      <c r="M86" s="79"/>
      <c r="N86" s="78"/>
      <c r="O86" s="78"/>
      <c r="P86" s="78"/>
      <c r="Q86" s="79"/>
      <c r="R86" s="78"/>
      <c r="S86" s="78"/>
      <c r="T86" s="78"/>
      <c r="U86" s="79"/>
      <c r="V86" s="78"/>
      <c r="W86" s="78"/>
      <c r="X86" s="78"/>
      <c r="Y86" s="79"/>
      <c r="Z86" s="78"/>
      <c r="AA86" s="78"/>
      <c r="AB86" s="78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</row>
    <row r="87" spans="1:41" s="63" customFormat="1" x14ac:dyDescent="0.25">
      <c r="A87" s="70" t="s">
        <v>21</v>
      </c>
      <c r="B87" s="77">
        <f t="shared" ref="B87:D90" si="42">+B68/(B68+B18)*100</f>
        <v>8.5896660474359532</v>
      </c>
      <c r="C87" s="77">
        <f t="shared" si="42"/>
        <v>9.794134627330326</v>
      </c>
      <c r="D87" s="77">
        <f t="shared" si="42"/>
        <v>7.4201536965946904</v>
      </c>
      <c r="E87" s="77"/>
      <c r="F87" s="77">
        <f t="shared" ref="F87:H90" si="43">+F68/(F68+F18)*100</f>
        <v>10.454553663337727</v>
      </c>
      <c r="G87" s="77">
        <f t="shared" si="43"/>
        <v>11.468377765173001</v>
      </c>
      <c r="H87" s="77">
        <f t="shared" si="43"/>
        <v>9.4018037916436583</v>
      </c>
      <c r="I87" s="77"/>
      <c r="J87" s="77">
        <f t="shared" ref="J87:L90" si="44">+J68/(J68+J18)*100</f>
        <v>11.723906081356052</v>
      </c>
      <c r="K87" s="77">
        <f t="shared" si="44"/>
        <v>12.992015688471776</v>
      </c>
      <c r="L87" s="77">
        <f t="shared" si="44"/>
        <v>10.428811558957118</v>
      </c>
      <c r="M87" s="77"/>
      <c r="N87" s="77">
        <f t="shared" ref="N87:P90" si="45">+N68/(N68+N18)*100</f>
        <v>7.5628206568550347</v>
      </c>
      <c r="O87" s="77">
        <f t="shared" si="45"/>
        <v>8.7960541065690148</v>
      </c>
      <c r="P87" s="77">
        <f t="shared" si="45"/>
        <v>6.3241255066806792</v>
      </c>
      <c r="Q87" s="77"/>
      <c r="R87" s="77">
        <f t="shared" ref="R87:T90" si="46">+R68/(R68+R18)*100</f>
        <v>9.4289813486370146</v>
      </c>
      <c r="S87" s="77">
        <f t="shared" si="46"/>
        <v>10.839468629961587</v>
      </c>
      <c r="T87" s="77">
        <f t="shared" si="46"/>
        <v>8.136935087783602</v>
      </c>
      <c r="U87" s="77"/>
      <c r="V87" s="77">
        <f t="shared" ref="V87:X90" si="47">+V68/(V68+V18)*100</f>
        <v>4.8167253816473741</v>
      </c>
      <c r="W87" s="77">
        <f t="shared" si="47"/>
        <v>5.6424950407758434</v>
      </c>
      <c r="X87" s="77">
        <f t="shared" si="47"/>
        <v>4.0675118985721719</v>
      </c>
      <c r="Y87" s="77"/>
      <c r="Z87" s="77">
        <f t="shared" ref="Z87:AB90" si="48">+Z68/(Z68+Z18)*100</f>
        <v>1.4314274290283888</v>
      </c>
      <c r="AA87" s="77">
        <f t="shared" si="48"/>
        <v>2.023429179978701</v>
      </c>
      <c r="AB87" s="77">
        <f t="shared" si="48"/>
        <v>0.94600494833357585</v>
      </c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</row>
    <row r="88" spans="1:41" x14ac:dyDescent="0.25">
      <c r="A88" s="66" t="s">
        <v>70</v>
      </c>
      <c r="B88" s="77">
        <f t="shared" si="42"/>
        <v>9.5831941196124291</v>
      </c>
      <c r="C88" s="77">
        <f t="shared" si="42"/>
        <v>10.960501012576367</v>
      </c>
      <c r="D88" s="77">
        <f t="shared" si="42"/>
        <v>8.2555488114962525</v>
      </c>
      <c r="E88" s="80"/>
      <c r="F88" s="77">
        <f t="shared" si="43"/>
        <v>11.589244106719285</v>
      </c>
      <c r="G88" s="77">
        <f t="shared" si="43"/>
        <v>12.757965989763909</v>
      </c>
      <c r="H88" s="77">
        <f t="shared" si="43"/>
        <v>10.379736021528341</v>
      </c>
      <c r="I88" s="80"/>
      <c r="J88" s="77">
        <f t="shared" si="44"/>
        <v>13.122014940604974</v>
      </c>
      <c r="K88" s="77">
        <f t="shared" si="44"/>
        <v>14.452778449874989</v>
      </c>
      <c r="L88" s="77">
        <f t="shared" si="44"/>
        <v>11.758141841626715</v>
      </c>
      <c r="M88" s="80"/>
      <c r="N88" s="77">
        <f t="shared" si="45"/>
        <v>8.5015917317168892</v>
      </c>
      <c r="O88" s="77">
        <f t="shared" si="45"/>
        <v>9.9168154697095066</v>
      </c>
      <c r="P88" s="77">
        <f t="shared" si="45"/>
        <v>7.0826601458451597</v>
      </c>
      <c r="Q88" s="80"/>
      <c r="R88" s="77">
        <f t="shared" si="46"/>
        <v>10.45968012526563</v>
      </c>
      <c r="S88" s="77">
        <f t="shared" si="46"/>
        <v>12.138126773888363</v>
      </c>
      <c r="T88" s="77">
        <f t="shared" si="46"/>
        <v>8.9539571398260129</v>
      </c>
      <c r="U88" s="80"/>
      <c r="V88" s="77">
        <f t="shared" si="47"/>
        <v>5.4902536977176997</v>
      </c>
      <c r="W88" s="77">
        <f t="shared" si="47"/>
        <v>6.4684861981459427</v>
      </c>
      <c r="X88" s="77">
        <f t="shared" si="47"/>
        <v>4.6128118177172857</v>
      </c>
      <c r="Y88" s="80"/>
      <c r="Z88" s="77">
        <f t="shared" si="48"/>
        <v>1.5696246930901441</v>
      </c>
      <c r="AA88" s="77">
        <f t="shared" si="48"/>
        <v>2.2414471097129374</v>
      </c>
      <c r="AB88" s="77">
        <f t="shared" si="48"/>
        <v>1.0288065843621399</v>
      </c>
    </row>
    <row r="89" spans="1:41" x14ac:dyDescent="0.25">
      <c r="A89" s="66" t="s">
        <v>71</v>
      </c>
      <c r="B89" s="77">
        <f t="shared" si="42"/>
        <v>1.3348416289592759</v>
      </c>
      <c r="C89" s="77">
        <f t="shared" si="42"/>
        <v>1.57422392231867</v>
      </c>
      <c r="D89" s="77">
        <f t="shared" si="42"/>
        <v>1.0830883490639023</v>
      </c>
      <c r="E89" s="80"/>
      <c r="F89" s="77">
        <f t="shared" si="43"/>
        <v>1.2750796924807799</v>
      </c>
      <c r="G89" s="77">
        <f t="shared" si="43"/>
        <v>1.3654329859863457</v>
      </c>
      <c r="H89" s="77">
        <f t="shared" si="43"/>
        <v>1.1764705882352942</v>
      </c>
      <c r="I89" s="80"/>
      <c r="J89" s="77">
        <f t="shared" si="44"/>
        <v>2.0419739081111743</v>
      </c>
      <c r="K89" s="77">
        <f t="shared" si="44"/>
        <v>2.3925233644859811</v>
      </c>
      <c r="L89" s="77">
        <f t="shared" si="44"/>
        <v>1.6832440703902065</v>
      </c>
      <c r="M89" s="80"/>
      <c r="N89" s="77">
        <f t="shared" si="45"/>
        <v>1.1966126656848308</v>
      </c>
      <c r="O89" s="77">
        <f t="shared" si="45"/>
        <v>1.2621709340064913</v>
      </c>
      <c r="P89" s="77">
        <f t="shared" si="45"/>
        <v>1.1282437006393382</v>
      </c>
      <c r="Q89" s="80"/>
      <c r="R89" s="77">
        <f t="shared" si="46"/>
        <v>1.6069699903194579</v>
      </c>
      <c r="S89" s="77">
        <f t="shared" si="46"/>
        <v>2.2500922168941351</v>
      </c>
      <c r="T89" s="77">
        <f t="shared" si="46"/>
        <v>0.8964955175224123</v>
      </c>
      <c r="U89" s="80"/>
      <c r="V89" s="77">
        <f t="shared" si="47"/>
        <v>0.62073246430788331</v>
      </c>
      <c r="W89" s="77">
        <f t="shared" si="47"/>
        <v>0.65735414954806903</v>
      </c>
      <c r="X89" s="77">
        <f t="shared" si="47"/>
        <v>0.58357649020425173</v>
      </c>
      <c r="Y89" s="80"/>
      <c r="Z89" s="77">
        <f t="shared" si="48"/>
        <v>0</v>
      </c>
      <c r="AA89" s="77">
        <f t="shared" si="48"/>
        <v>0</v>
      </c>
      <c r="AB89" s="77">
        <f t="shared" si="48"/>
        <v>0</v>
      </c>
    </row>
    <row r="90" spans="1:41" x14ac:dyDescent="0.25">
      <c r="A90" s="66" t="s">
        <v>72</v>
      </c>
      <c r="B90" s="77">
        <f t="shared" si="42"/>
        <v>4.7356828193832596</v>
      </c>
      <c r="C90" s="77">
        <f t="shared" si="42"/>
        <v>5.3661947212025867</v>
      </c>
      <c r="D90" s="77">
        <f t="shared" si="42"/>
        <v>4.1426927502876865</v>
      </c>
      <c r="E90" s="80"/>
      <c r="F90" s="77">
        <f t="shared" si="43"/>
        <v>8.3298625572678038</v>
      </c>
      <c r="G90" s="77">
        <f t="shared" si="43"/>
        <v>8.8554720133667502</v>
      </c>
      <c r="H90" s="77">
        <f t="shared" si="43"/>
        <v>7.8073089700996672</v>
      </c>
      <c r="I90" s="80"/>
      <c r="J90" s="77">
        <f t="shared" si="44"/>
        <v>3.9838854073410923</v>
      </c>
      <c r="K90" s="77">
        <f t="shared" si="44"/>
        <v>5.7248384118190216</v>
      </c>
      <c r="L90" s="77">
        <f t="shared" si="44"/>
        <v>2.3457862728062553</v>
      </c>
      <c r="M90" s="80"/>
      <c r="N90" s="77">
        <f t="shared" si="45"/>
        <v>3.5511363636363638</v>
      </c>
      <c r="O90" s="77">
        <f t="shared" si="45"/>
        <v>4.0856031128404666</v>
      </c>
      <c r="P90" s="77">
        <f t="shared" si="45"/>
        <v>3.0442804428044279</v>
      </c>
      <c r="Q90" s="80"/>
      <c r="R90" s="77">
        <f t="shared" si="46"/>
        <v>7.0686070686070686</v>
      </c>
      <c r="S90" s="77">
        <f t="shared" si="46"/>
        <v>7.1866783523225246</v>
      </c>
      <c r="T90" s="77">
        <f t="shared" si="46"/>
        <v>6.962025316455696</v>
      </c>
      <c r="U90" s="80"/>
      <c r="V90" s="77">
        <f t="shared" si="47"/>
        <v>1.2382367508667658</v>
      </c>
      <c r="W90" s="77">
        <f t="shared" si="47"/>
        <v>1.5923566878980893</v>
      </c>
      <c r="X90" s="77">
        <f t="shared" si="47"/>
        <v>0.92850510677808717</v>
      </c>
      <c r="Y90" s="80"/>
      <c r="Z90" s="77">
        <f t="shared" si="48"/>
        <v>0</v>
      </c>
      <c r="AA90" s="77">
        <f t="shared" si="48"/>
        <v>0</v>
      </c>
      <c r="AB90" s="77">
        <f t="shared" si="48"/>
        <v>0</v>
      </c>
    </row>
    <row r="91" spans="1:41" x14ac:dyDescent="0.25">
      <c r="A91" s="6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41" ht="14.25" x14ac:dyDescent="0.25">
      <c r="A92" s="74" t="s">
        <v>74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41" x14ac:dyDescent="0.25">
      <c r="A93" s="75" t="s">
        <v>21</v>
      </c>
      <c r="B93" s="77">
        <f t="shared" ref="B93:D95" si="49">+B74/(B74+B24)*100</f>
        <v>6.1777306859538399</v>
      </c>
      <c r="C93" s="77">
        <f t="shared" si="49"/>
        <v>7.8206730546683323</v>
      </c>
      <c r="D93" s="77">
        <f t="shared" si="49"/>
        <v>4.5504561918298103</v>
      </c>
      <c r="E93" s="77"/>
      <c r="F93" s="77">
        <f t="shared" ref="F93:H95" si="50">+F74/(F74+F24)*100</f>
        <v>6.6832229580573959</v>
      </c>
      <c r="G93" s="77">
        <f t="shared" si="50"/>
        <v>8.3891512023718011</v>
      </c>
      <c r="H93" s="77">
        <f t="shared" si="50"/>
        <v>4.9595029401974928</v>
      </c>
      <c r="I93" s="77"/>
      <c r="J93" s="77">
        <f t="shared" ref="J93:L95" si="51">+J74/(J74+J24)*100</f>
        <v>8.16494618932572</v>
      </c>
      <c r="K93" s="77">
        <f t="shared" si="51"/>
        <v>10.115821910530229</v>
      </c>
      <c r="L93" s="77">
        <f t="shared" si="51"/>
        <v>6.0788546756050454</v>
      </c>
      <c r="M93" s="77"/>
      <c r="N93" s="77">
        <f t="shared" ref="N93:P95" si="52">+N74/(N74+N24)*100</f>
        <v>6.1983221679039167</v>
      </c>
      <c r="O93" s="77">
        <f t="shared" si="52"/>
        <v>7.8844095611844454</v>
      </c>
      <c r="P93" s="77">
        <f t="shared" si="52"/>
        <v>4.4607843137254903</v>
      </c>
      <c r="Q93" s="77"/>
      <c r="R93" s="77">
        <f t="shared" ref="R93:T95" si="53">+R74/(R74+R24)*100</f>
        <v>7.0219315121200454</v>
      </c>
      <c r="S93" s="77">
        <f t="shared" si="53"/>
        <v>8.7885985748218527</v>
      </c>
      <c r="T93" s="77">
        <f t="shared" si="53"/>
        <v>5.3517964071856285</v>
      </c>
      <c r="U93" s="77"/>
      <c r="V93" s="77">
        <f t="shared" ref="V93:X95" si="54">+V74/(V74+V24)*100</f>
        <v>3.5617027375662893</v>
      </c>
      <c r="W93" s="77">
        <f t="shared" si="54"/>
        <v>4.5010364228605271</v>
      </c>
      <c r="X93" s="77">
        <f t="shared" si="54"/>
        <v>2.6805555555555554</v>
      </c>
      <c r="Y93" s="77"/>
      <c r="Z93" s="77">
        <f t="shared" ref="Z93:AB94" si="55">+Z74/(Z74+Z24)*100</f>
        <v>1.0733044073989495</v>
      </c>
      <c r="AA93" s="77">
        <f t="shared" si="55"/>
        <v>1.5408320493066257</v>
      </c>
      <c r="AB93" s="77">
        <f t="shared" si="55"/>
        <v>0.69901315789473684</v>
      </c>
    </row>
    <row r="94" spans="1:41" x14ac:dyDescent="0.25">
      <c r="A94" s="66" t="s">
        <v>70</v>
      </c>
      <c r="B94" s="77">
        <f t="shared" si="49"/>
        <v>6.2256854524973582</v>
      </c>
      <c r="C94" s="77">
        <f t="shared" si="49"/>
        <v>7.8825780557240863</v>
      </c>
      <c r="D94" s="77">
        <f t="shared" si="49"/>
        <v>4.5842291421041681</v>
      </c>
      <c r="E94" s="80"/>
      <c r="F94" s="77">
        <f t="shared" si="50"/>
        <v>6.7457664884135475</v>
      </c>
      <c r="G94" s="77">
        <f t="shared" si="50"/>
        <v>8.4681888716470848</v>
      </c>
      <c r="H94" s="77">
        <f t="shared" si="50"/>
        <v>5.0055991041433368</v>
      </c>
      <c r="I94" s="80"/>
      <c r="J94" s="77">
        <f t="shared" si="51"/>
        <v>8.226306465899027</v>
      </c>
      <c r="K94" s="77">
        <f t="shared" si="51"/>
        <v>10.197086546700943</v>
      </c>
      <c r="L94" s="77">
        <f t="shared" si="51"/>
        <v>6.1182401466544452</v>
      </c>
      <c r="M94" s="80"/>
      <c r="N94" s="77">
        <f t="shared" si="52"/>
        <v>6.2423947432465319</v>
      </c>
      <c r="O94" s="77">
        <f t="shared" si="52"/>
        <v>7.9410707869205899</v>
      </c>
      <c r="P94" s="77">
        <f t="shared" si="52"/>
        <v>4.4886855447013732</v>
      </c>
      <c r="Q94" s="80"/>
      <c r="R94" s="77">
        <f t="shared" si="53"/>
        <v>7.0726661494698737</v>
      </c>
      <c r="S94" s="77">
        <f t="shared" si="53"/>
        <v>8.852502662406815</v>
      </c>
      <c r="T94" s="77">
        <f t="shared" si="53"/>
        <v>5.3921568627450984</v>
      </c>
      <c r="U94" s="80"/>
      <c r="V94" s="77">
        <f t="shared" si="54"/>
        <v>3.5941567833381547</v>
      </c>
      <c r="W94" s="77">
        <f t="shared" si="54"/>
        <v>4.5407020164301715</v>
      </c>
      <c r="X94" s="77">
        <f t="shared" si="54"/>
        <v>2.7057339127996634</v>
      </c>
      <c r="Y94" s="80"/>
      <c r="Z94" s="77">
        <f t="shared" si="55"/>
        <v>1.0772404308961723</v>
      </c>
      <c r="AA94" s="77">
        <f t="shared" si="55"/>
        <v>1.5463917525773196</v>
      </c>
      <c r="AB94" s="77">
        <f t="shared" si="55"/>
        <v>0.70160957490713993</v>
      </c>
    </row>
    <row r="95" spans="1:41" x14ac:dyDescent="0.25">
      <c r="A95" s="66" t="s">
        <v>71</v>
      </c>
      <c r="B95" s="77">
        <f t="shared" si="49"/>
        <v>0.41841004184100417</v>
      </c>
      <c r="C95" s="77">
        <f t="shared" si="49"/>
        <v>0.28409090909090912</v>
      </c>
      <c r="D95" s="77">
        <f t="shared" si="49"/>
        <v>0.54794520547945202</v>
      </c>
      <c r="E95" s="80"/>
      <c r="F95" s="77">
        <f t="shared" si="50"/>
        <v>0</v>
      </c>
      <c r="G95" s="77">
        <f t="shared" si="50"/>
        <v>0</v>
      </c>
      <c r="H95" s="77">
        <f t="shared" si="50"/>
        <v>0</v>
      </c>
      <c r="I95" s="80"/>
      <c r="J95" s="77">
        <f t="shared" si="51"/>
        <v>0.67567567567567566</v>
      </c>
      <c r="K95" s="77">
        <f t="shared" si="51"/>
        <v>0</v>
      </c>
      <c r="L95" s="77">
        <f t="shared" si="51"/>
        <v>1.3698630136986301</v>
      </c>
      <c r="M95" s="80"/>
      <c r="N95" s="77">
        <f t="shared" si="52"/>
        <v>0.75187969924812026</v>
      </c>
      <c r="O95" s="77">
        <f t="shared" si="52"/>
        <v>0</v>
      </c>
      <c r="P95" s="77">
        <f t="shared" si="52"/>
        <v>1.3698630136986301</v>
      </c>
      <c r="Q95" s="80"/>
      <c r="R95" s="77">
        <f t="shared" si="53"/>
        <v>0.79365079365079361</v>
      </c>
      <c r="S95" s="77">
        <f t="shared" si="53"/>
        <v>1.5151515151515151</v>
      </c>
      <c r="T95" s="77">
        <f t="shared" si="53"/>
        <v>0</v>
      </c>
      <c r="U95" s="80"/>
      <c r="V95" s="77">
        <f t="shared" si="54"/>
        <v>0</v>
      </c>
      <c r="W95" s="77">
        <f t="shared" si="54"/>
        <v>0</v>
      </c>
      <c r="X95" s="77">
        <f t="shared" si="54"/>
        <v>0</v>
      </c>
      <c r="Y95" s="80"/>
      <c r="Z95" s="77">
        <v>0</v>
      </c>
      <c r="AA95" s="77">
        <v>0</v>
      </c>
      <c r="AB95" s="77">
        <v>0</v>
      </c>
    </row>
    <row r="96" spans="1:41" ht="13.5" thickBot="1" x14ac:dyDescent="0.3">
      <c r="A96" s="66" t="s">
        <v>72</v>
      </c>
      <c r="B96" s="83">
        <v>0</v>
      </c>
      <c r="C96" s="83">
        <v>0</v>
      </c>
      <c r="D96" s="83">
        <v>0</v>
      </c>
      <c r="E96" s="86"/>
      <c r="F96" s="83">
        <v>0</v>
      </c>
      <c r="G96" s="83">
        <v>0</v>
      </c>
      <c r="H96" s="83">
        <v>0</v>
      </c>
      <c r="I96" s="86"/>
      <c r="J96" s="83">
        <v>0</v>
      </c>
      <c r="K96" s="83">
        <v>0</v>
      </c>
      <c r="L96" s="83">
        <v>0</v>
      </c>
      <c r="M96" s="86"/>
      <c r="N96" s="83">
        <v>0</v>
      </c>
      <c r="O96" s="83">
        <v>0</v>
      </c>
      <c r="P96" s="83">
        <v>0</v>
      </c>
      <c r="Q96" s="86"/>
      <c r="R96" s="83">
        <v>0</v>
      </c>
      <c r="S96" s="83">
        <v>0</v>
      </c>
      <c r="T96" s="83">
        <v>0</v>
      </c>
      <c r="U96" s="86"/>
      <c r="V96" s="83">
        <v>0</v>
      </c>
      <c r="W96" s="83">
        <v>0</v>
      </c>
      <c r="X96" s="83">
        <v>0</v>
      </c>
      <c r="Y96" s="86"/>
      <c r="Z96" s="83">
        <v>0</v>
      </c>
      <c r="AA96" s="83">
        <v>0</v>
      </c>
      <c r="AB96" s="83">
        <v>0</v>
      </c>
    </row>
    <row r="97" spans="1:28" x14ac:dyDescent="0.25">
      <c r="A97" s="226" t="s">
        <v>75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</row>
    <row r="98" spans="1:28" x14ac:dyDescent="0.25">
      <c r="A98" s="225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J117" zoomScaleNormal="100" workbookViewId="0">
      <selection activeCell="AD132" sqref="AD132:AE133"/>
    </sheetView>
  </sheetViews>
  <sheetFormatPr baseColWidth="10" defaultRowHeight="12.75" x14ac:dyDescent="0.2"/>
  <cols>
    <col min="1" max="1" width="15.42578125" style="146" customWidth="1"/>
    <col min="2" max="4" width="7.7109375" style="144" customWidth="1"/>
    <col min="5" max="5" width="1.42578125" style="144" customWidth="1"/>
    <col min="6" max="8" width="6.85546875" style="144" customWidth="1"/>
    <col min="9" max="9" width="1.42578125" style="144" customWidth="1"/>
    <col min="10" max="12" width="6.85546875" style="144" customWidth="1"/>
    <col min="13" max="13" width="1.42578125" style="144" customWidth="1"/>
    <col min="14" max="16" width="6.85546875" style="144" customWidth="1"/>
    <col min="17" max="17" width="1.42578125" style="144" customWidth="1"/>
    <col min="18" max="20" width="6.85546875" style="144" customWidth="1"/>
    <col min="21" max="21" width="1.42578125" style="144" customWidth="1"/>
    <col min="22" max="24" width="6.85546875" style="144" customWidth="1"/>
    <col min="25" max="25" width="1.42578125" style="144" customWidth="1"/>
    <col min="26" max="28" width="6.85546875" style="144" customWidth="1"/>
    <col min="29" max="29" width="5.85546875" style="144" customWidth="1"/>
    <col min="30" max="30" width="13.28515625" style="144" customWidth="1"/>
    <col min="31" max="33" width="6.140625" style="144" customWidth="1"/>
    <col min="34" max="34" width="1.42578125" style="144" customWidth="1"/>
    <col min="35" max="37" width="5.140625" style="144" customWidth="1"/>
    <col min="38" max="38" width="1.42578125" style="144" customWidth="1"/>
    <col min="39" max="41" width="5.140625" style="144" customWidth="1"/>
    <col min="42" max="42" width="1.42578125" style="144" customWidth="1"/>
    <col min="43" max="45" width="5.140625" style="144" customWidth="1"/>
    <col min="46" max="46" width="1.42578125" style="144" customWidth="1"/>
    <col min="47" max="49" width="5.140625" style="144" customWidth="1"/>
    <col min="50" max="50" width="1.42578125" style="144" customWidth="1"/>
    <col min="51" max="53" width="5.140625" style="144" customWidth="1"/>
    <col min="54" max="54" width="1.42578125" style="144" customWidth="1"/>
    <col min="55" max="57" width="5.140625" style="144" customWidth="1"/>
    <col min="58" max="62" width="11.42578125" style="146"/>
    <col min="63" max="256" width="11.42578125" style="144"/>
    <col min="257" max="257" width="15.42578125" style="144" customWidth="1"/>
    <col min="258" max="258" width="7.5703125" style="144" customWidth="1"/>
    <col min="259" max="259" width="7.7109375" style="144" customWidth="1"/>
    <col min="260" max="260" width="7.140625" style="144" customWidth="1"/>
    <col min="261" max="261" width="1.42578125" style="144" customWidth="1"/>
    <col min="262" max="264" width="5.7109375" style="144" bestFit="1" customWidth="1"/>
    <col min="265" max="265" width="1.42578125" style="144" customWidth="1"/>
    <col min="266" max="268" width="5.7109375" style="144" bestFit="1" customWidth="1"/>
    <col min="269" max="269" width="1.42578125" style="144" customWidth="1"/>
    <col min="270" max="272" width="5.7109375" style="144" bestFit="1" customWidth="1"/>
    <col min="273" max="273" width="1.42578125" style="144" customWidth="1"/>
    <col min="274" max="276" width="5.7109375" style="144" bestFit="1" customWidth="1"/>
    <col min="277" max="277" width="1.42578125" style="144" customWidth="1"/>
    <col min="278" max="280" width="5.7109375" style="144" bestFit="1" customWidth="1"/>
    <col min="281" max="281" width="1.42578125" style="144" customWidth="1"/>
    <col min="282" max="284" width="4.85546875" style="144" bestFit="1" customWidth="1"/>
    <col min="285" max="285" width="11.42578125" style="144"/>
    <col min="286" max="286" width="13.28515625" style="144" customWidth="1"/>
    <col min="287" max="289" width="6.140625" style="144" customWidth="1"/>
    <col min="290" max="290" width="1.42578125" style="144" customWidth="1"/>
    <col min="291" max="293" width="5.140625" style="144" customWidth="1"/>
    <col min="294" max="294" width="1.42578125" style="144" customWidth="1"/>
    <col min="295" max="297" width="5.140625" style="144" customWidth="1"/>
    <col min="298" max="298" width="1.42578125" style="144" customWidth="1"/>
    <col min="299" max="301" width="5.140625" style="144" customWidth="1"/>
    <col min="302" max="302" width="1.42578125" style="144" customWidth="1"/>
    <col min="303" max="305" width="5.140625" style="144" customWidth="1"/>
    <col min="306" max="306" width="1.42578125" style="144" customWidth="1"/>
    <col min="307" max="309" width="5.140625" style="144" customWidth="1"/>
    <col min="310" max="310" width="1.42578125" style="144" customWidth="1"/>
    <col min="311" max="313" width="5.140625" style="144" customWidth="1"/>
    <col min="314" max="512" width="11.42578125" style="144"/>
    <col min="513" max="513" width="15.42578125" style="144" customWidth="1"/>
    <col min="514" max="514" width="7.5703125" style="144" customWidth="1"/>
    <col min="515" max="515" width="7.7109375" style="144" customWidth="1"/>
    <col min="516" max="516" width="7.140625" style="144" customWidth="1"/>
    <col min="517" max="517" width="1.42578125" style="144" customWidth="1"/>
    <col min="518" max="520" width="5.7109375" style="144" bestFit="1" customWidth="1"/>
    <col min="521" max="521" width="1.42578125" style="144" customWidth="1"/>
    <col min="522" max="524" width="5.7109375" style="144" bestFit="1" customWidth="1"/>
    <col min="525" max="525" width="1.42578125" style="144" customWidth="1"/>
    <col min="526" max="528" width="5.7109375" style="144" bestFit="1" customWidth="1"/>
    <col min="529" max="529" width="1.42578125" style="144" customWidth="1"/>
    <col min="530" max="532" width="5.7109375" style="144" bestFit="1" customWidth="1"/>
    <col min="533" max="533" width="1.42578125" style="144" customWidth="1"/>
    <col min="534" max="536" width="5.7109375" style="144" bestFit="1" customWidth="1"/>
    <col min="537" max="537" width="1.42578125" style="144" customWidth="1"/>
    <col min="538" max="540" width="4.85546875" style="144" bestFit="1" customWidth="1"/>
    <col min="541" max="541" width="11.42578125" style="144"/>
    <col min="542" max="542" width="13.28515625" style="144" customWidth="1"/>
    <col min="543" max="545" width="6.140625" style="144" customWidth="1"/>
    <col min="546" max="546" width="1.42578125" style="144" customWidth="1"/>
    <col min="547" max="549" width="5.140625" style="144" customWidth="1"/>
    <col min="550" max="550" width="1.42578125" style="144" customWidth="1"/>
    <col min="551" max="553" width="5.140625" style="144" customWidth="1"/>
    <col min="554" max="554" width="1.42578125" style="144" customWidth="1"/>
    <col min="555" max="557" width="5.140625" style="144" customWidth="1"/>
    <col min="558" max="558" width="1.42578125" style="144" customWidth="1"/>
    <col min="559" max="561" width="5.140625" style="144" customWidth="1"/>
    <col min="562" max="562" width="1.42578125" style="144" customWidth="1"/>
    <col min="563" max="565" width="5.140625" style="144" customWidth="1"/>
    <col min="566" max="566" width="1.42578125" style="144" customWidth="1"/>
    <col min="567" max="569" width="5.140625" style="144" customWidth="1"/>
    <col min="570" max="768" width="11.42578125" style="144"/>
    <col min="769" max="769" width="15.42578125" style="144" customWidth="1"/>
    <col min="770" max="770" width="7.5703125" style="144" customWidth="1"/>
    <col min="771" max="771" width="7.7109375" style="144" customWidth="1"/>
    <col min="772" max="772" width="7.140625" style="144" customWidth="1"/>
    <col min="773" max="773" width="1.42578125" style="144" customWidth="1"/>
    <col min="774" max="776" width="5.7109375" style="144" bestFit="1" customWidth="1"/>
    <col min="777" max="777" width="1.42578125" style="144" customWidth="1"/>
    <col min="778" max="780" width="5.7109375" style="144" bestFit="1" customWidth="1"/>
    <col min="781" max="781" width="1.42578125" style="144" customWidth="1"/>
    <col min="782" max="784" width="5.7109375" style="144" bestFit="1" customWidth="1"/>
    <col min="785" max="785" width="1.42578125" style="144" customWidth="1"/>
    <col min="786" max="788" width="5.7109375" style="144" bestFit="1" customWidth="1"/>
    <col min="789" max="789" width="1.42578125" style="144" customWidth="1"/>
    <col min="790" max="792" width="5.7109375" style="144" bestFit="1" customWidth="1"/>
    <col min="793" max="793" width="1.42578125" style="144" customWidth="1"/>
    <col min="794" max="796" width="4.85546875" style="144" bestFit="1" customWidth="1"/>
    <col min="797" max="797" width="11.42578125" style="144"/>
    <col min="798" max="798" width="13.28515625" style="144" customWidth="1"/>
    <col min="799" max="801" width="6.140625" style="144" customWidth="1"/>
    <col min="802" max="802" width="1.42578125" style="144" customWidth="1"/>
    <col min="803" max="805" width="5.140625" style="144" customWidth="1"/>
    <col min="806" max="806" width="1.42578125" style="144" customWidth="1"/>
    <col min="807" max="809" width="5.140625" style="144" customWidth="1"/>
    <col min="810" max="810" width="1.42578125" style="144" customWidth="1"/>
    <col min="811" max="813" width="5.140625" style="144" customWidth="1"/>
    <col min="814" max="814" width="1.42578125" style="144" customWidth="1"/>
    <col min="815" max="817" width="5.140625" style="144" customWidth="1"/>
    <col min="818" max="818" width="1.42578125" style="144" customWidth="1"/>
    <col min="819" max="821" width="5.140625" style="144" customWidth="1"/>
    <col min="822" max="822" width="1.42578125" style="144" customWidth="1"/>
    <col min="823" max="825" width="5.140625" style="144" customWidth="1"/>
    <col min="826" max="1024" width="11.42578125" style="144"/>
    <col min="1025" max="1025" width="15.42578125" style="144" customWidth="1"/>
    <col min="1026" max="1026" width="7.5703125" style="144" customWidth="1"/>
    <col min="1027" max="1027" width="7.7109375" style="144" customWidth="1"/>
    <col min="1028" max="1028" width="7.140625" style="144" customWidth="1"/>
    <col min="1029" max="1029" width="1.42578125" style="144" customWidth="1"/>
    <col min="1030" max="1032" width="5.7109375" style="144" bestFit="1" customWidth="1"/>
    <col min="1033" max="1033" width="1.42578125" style="144" customWidth="1"/>
    <col min="1034" max="1036" width="5.7109375" style="144" bestFit="1" customWidth="1"/>
    <col min="1037" max="1037" width="1.42578125" style="144" customWidth="1"/>
    <col min="1038" max="1040" width="5.7109375" style="144" bestFit="1" customWidth="1"/>
    <col min="1041" max="1041" width="1.42578125" style="144" customWidth="1"/>
    <col min="1042" max="1044" width="5.7109375" style="144" bestFit="1" customWidth="1"/>
    <col min="1045" max="1045" width="1.42578125" style="144" customWidth="1"/>
    <col min="1046" max="1048" width="5.7109375" style="144" bestFit="1" customWidth="1"/>
    <col min="1049" max="1049" width="1.42578125" style="144" customWidth="1"/>
    <col min="1050" max="1052" width="4.85546875" style="144" bestFit="1" customWidth="1"/>
    <col min="1053" max="1053" width="11.42578125" style="144"/>
    <col min="1054" max="1054" width="13.28515625" style="144" customWidth="1"/>
    <col min="1055" max="1057" width="6.140625" style="144" customWidth="1"/>
    <col min="1058" max="1058" width="1.42578125" style="144" customWidth="1"/>
    <col min="1059" max="1061" width="5.140625" style="144" customWidth="1"/>
    <col min="1062" max="1062" width="1.42578125" style="144" customWidth="1"/>
    <col min="1063" max="1065" width="5.140625" style="144" customWidth="1"/>
    <col min="1066" max="1066" width="1.42578125" style="144" customWidth="1"/>
    <col min="1067" max="1069" width="5.140625" style="144" customWidth="1"/>
    <col min="1070" max="1070" width="1.42578125" style="144" customWidth="1"/>
    <col min="1071" max="1073" width="5.140625" style="144" customWidth="1"/>
    <col min="1074" max="1074" width="1.42578125" style="144" customWidth="1"/>
    <col min="1075" max="1077" width="5.140625" style="144" customWidth="1"/>
    <col min="1078" max="1078" width="1.42578125" style="144" customWidth="1"/>
    <col min="1079" max="1081" width="5.140625" style="144" customWidth="1"/>
    <col min="1082" max="1280" width="11.42578125" style="144"/>
    <col min="1281" max="1281" width="15.42578125" style="144" customWidth="1"/>
    <col min="1282" max="1282" width="7.5703125" style="144" customWidth="1"/>
    <col min="1283" max="1283" width="7.7109375" style="144" customWidth="1"/>
    <col min="1284" max="1284" width="7.140625" style="144" customWidth="1"/>
    <col min="1285" max="1285" width="1.42578125" style="144" customWidth="1"/>
    <col min="1286" max="1288" width="5.7109375" style="144" bestFit="1" customWidth="1"/>
    <col min="1289" max="1289" width="1.42578125" style="144" customWidth="1"/>
    <col min="1290" max="1292" width="5.7109375" style="144" bestFit="1" customWidth="1"/>
    <col min="1293" max="1293" width="1.42578125" style="144" customWidth="1"/>
    <col min="1294" max="1296" width="5.7109375" style="144" bestFit="1" customWidth="1"/>
    <col min="1297" max="1297" width="1.42578125" style="144" customWidth="1"/>
    <col min="1298" max="1300" width="5.7109375" style="144" bestFit="1" customWidth="1"/>
    <col min="1301" max="1301" width="1.42578125" style="144" customWidth="1"/>
    <col min="1302" max="1304" width="5.7109375" style="144" bestFit="1" customWidth="1"/>
    <col min="1305" max="1305" width="1.42578125" style="144" customWidth="1"/>
    <col min="1306" max="1308" width="4.85546875" style="144" bestFit="1" customWidth="1"/>
    <col min="1309" max="1309" width="11.42578125" style="144"/>
    <col min="1310" max="1310" width="13.28515625" style="144" customWidth="1"/>
    <col min="1311" max="1313" width="6.140625" style="144" customWidth="1"/>
    <col min="1314" max="1314" width="1.42578125" style="144" customWidth="1"/>
    <col min="1315" max="1317" width="5.140625" style="144" customWidth="1"/>
    <col min="1318" max="1318" width="1.42578125" style="144" customWidth="1"/>
    <col min="1319" max="1321" width="5.140625" style="144" customWidth="1"/>
    <col min="1322" max="1322" width="1.42578125" style="144" customWidth="1"/>
    <col min="1323" max="1325" width="5.140625" style="144" customWidth="1"/>
    <col min="1326" max="1326" width="1.42578125" style="144" customWidth="1"/>
    <col min="1327" max="1329" width="5.140625" style="144" customWidth="1"/>
    <col min="1330" max="1330" width="1.42578125" style="144" customWidth="1"/>
    <col min="1331" max="1333" width="5.140625" style="144" customWidth="1"/>
    <col min="1334" max="1334" width="1.42578125" style="144" customWidth="1"/>
    <col min="1335" max="1337" width="5.140625" style="144" customWidth="1"/>
    <col min="1338" max="1536" width="11.42578125" style="144"/>
    <col min="1537" max="1537" width="15.42578125" style="144" customWidth="1"/>
    <col min="1538" max="1538" width="7.5703125" style="144" customWidth="1"/>
    <col min="1539" max="1539" width="7.7109375" style="144" customWidth="1"/>
    <col min="1540" max="1540" width="7.140625" style="144" customWidth="1"/>
    <col min="1541" max="1541" width="1.42578125" style="144" customWidth="1"/>
    <col min="1542" max="1544" width="5.7109375" style="144" bestFit="1" customWidth="1"/>
    <col min="1545" max="1545" width="1.42578125" style="144" customWidth="1"/>
    <col min="1546" max="1548" width="5.7109375" style="144" bestFit="1" customWidth="1"/>
    <col min="1549" max="1549" width="1.42578125" style="144" customWidth="1"/>
    <col min="1550" max="1552" width="5.7109375" style="144" bestFit="1" customWidth="1"/>
    <col min="1553" max="1553" width="1.42578125" style="144" customWidth="1"/>
    <col min="1554" max="1556" width="5.7109375" style="144" bestFit="1" customWidth="1"/>
    <col min="1557" max="1557" width="1.42578125" style="144" customWidth="1"/>
    <col min="1558" max="1560" width="5.7109375" style="144" bestFit="1" customWidth="1"/>
    <col min="1561" max="1561" width="1.42578125" style="144" customWidth="1"/>
    <col min="1562" max="1564" width="4.85546875" style="144" bestFit="1" customWidth="1"/>
    <col min="1565" max="1565" width="11.42578125" style="144"/>
    <col min="1566" max="1566" width="13.28515625" style="144" customWidth="1"/>
    <col min="1567" max="1569" width="6.140625" style="144" customWidth="1"/>
    <col min="1570" max="1570" width="1.42578125" style="144" customWidth="1"/>
    <col min="1571" max="1573" width="5.140625" style="144" customWidth="1"/>
    <col min="1574" max="1574" width="1.42578125" style="144" customWidth="1"/>
    <col min="1575" max="1577" width="5.140625" style="144" customWidth="1"/>
    <col min="1578" max="1578" width="1.42578125" style="144" customWidth="1"/>
    <col min="1579" max="1581" width="5.140625" style="144" customWidth="1"/>
    <col min="1582" max="1582" width="1.42578125" style="144" customWidth="1"/>
    <col min="1583" max="1585" width="5.140625" style="144" customWidth="1"/>
    <col min="1586" max="1586" width="1.42578125" style="144" customWidth="1"/>
    <col min="1587" max="1589" width="5.140625" style="144" customWidth="1"/>
    <col min="1590" max="1590" width="1.42578125" style="144" customWidth="1"/>
    <col min="1591" max="1593" width="5.140625" style="144" customWidth="1"/>
    <col min="1594" max="1792" width="11.42578125" style="144"/>
    <col min="1793" max="1793" width="15.42578125" style="144" customWidth="1"/>
    <col min="1794" max="1794" width="7.5703125" style="144" customWidth="1"/>
    <col min="1795" max="1795" width="7.7109375" style="144" customWidth="1"/>
    <col min="1796" max="1796" width="7.140625" style="144" customWidth="1"/>
    <col min="1797" max="1797" width="1.42578125" style="144" customWidth="1"/>
    <col min="1798" max="1800" width="5.7109375" style="144" bestFit="1" customWidth="1"/>
    <col min="1801" max="1801" width="1.42578125" style="144" customWidth="1"/>
    <col min="1802" max="1804" width="5.7109375" style="144" bestFit="1" customWidth="1"/>
    <col min="1805" max="1805" width="1.42578125" style="144" customWidth="1"/>
    <col min="1806" max="1808" width="5.7109375" style="144" bestFit="1" customWidth="1"/>
    <col min="1809" max="1809" width="1.42578125" style="144" customWidth="1"/>
    <col min="1810" max="1812" width="5.7109375" style="144" bestFit="1" customWidth="1"/>
    <col min="1813" max="1813" width="1.42578125" style="144" customWidth="1"/>
    <col min="1814" max="1816" width="5.7109375" style="144" bestFit="1" customWidth="1"/>
    <col min="1817" max="1817" width="1.42578125" style="144" customWidth="1"/>
    <col min="1818" max="1820" width="4.85546875" style="144" bestFit="1" customWidth="1"/>
    <col min="1821" max="1821" width="11.42578125" style="144"/>
    <col min="1822" max="1822" width="13.28515625" style="144" customWidth="1"/>
    <col min="1823" max="1825" width="6.140625" style="144" customWidth="1"/>
    <col min="1826" max="1826" width="1.42578125" style="144" customWidth="1"/>
    <col min="1827" max="1829" width="5.140625" style="144" customWidth="1"/>
    <col min="1830" max="1830" width="1.42578125" style="144" customWidth="1"/>
    <col min="1831" max="1833" width="5.140625" style="144" customWidth="1"/>
    <col min="1834" max="1834" width="1.42578125" style="144" customWidth="1"/>
    <col min="1835" max="1837" width="5.140625" style="144" customWidth="1"/>
    <col min="1838" max="1838" width="1.42578125" style="144" customWidth="1"/>
    <col min="1839" max="1841" width="5.140625" style="144" customWidth="1"/>
    <col min="1842" max="1842" width="1.42578125" style="144" customWidth="1"/>
    <col min="1843" max="1845" width="5.140625" style="144" customWidth="1"/>
    <col min="1846" max="1846" width="1.42578125" style="144" customWidth="1"/>
    <col min="1847" max="1849" width="5.140625" style="144" customWidth="1"/>
    <col min="1850" max="2048" width="11.42578125" style="144"/>
    <col min="2049" max="2049" width="15.42578125" style="144" customWidth="1"/>
    <col min="2050" max="2050" width="7.5703125" style="144" customWidth="1"/>
    <col min="2051" max="2051" width="7.7109375" style="144" customWidth="1"/>
    <col min="2052" max="2052" width="7.140625" style="144" customWidth="1"/>
    <col min="2053" max="2053" width="1.42578125" style="144" customWidth="1"/>
    <col min="2054" max="2056" width="5.7109375" style="144" bestFit="1" customWidth="1"/>
    <col min="2057" max="2057" width="1.42578125" style="144" customWidth="1"/>
    <col min="2058" max="2060" width="5.7109375" style="144" bestFit="1" customWidth="1"/>
    <col min="2061" max="2061" width="1.42578125" style="144" customWidth="1"/>
    <col min="2062" max="2064" width="5.7109375" style="144" bestFit="1" customWidth="1"/>
    <col min="2065" max="2065" width="1.42578125" style="144" customWidth="1"/>
    <col min="2066" max="2068" width="5.7109375" style="144" bestFit="1" customWidth="1"/>
    <col min="2069" max="2069" width="1.42578125" style="144" customWidth="1"/>
    <col min="2070" max="2072" width="5.7109375" style="144" bestFit="1" customWidth="1"/>
    <col min="2073" max="2073" width="1.42578125" style="144" customWidth="1"/>
    <col min="2074" max="2076" width="4.85546875" style="144" bestFit="1" customWidth="1"/>
    <col min="2077" max="2077" width="11.42578125" style="144"/>
    <col min="2078" max="2078" width="13.28515625" style="144" customWidth="1"/>
    <col min="2079" max="2081" width="6.140625" style="144" customWidth="1"/>
    <col min="2082" max="2082" width="1.42578125" style="144" customWidth="1"/>
    <col min="2083" max="2085" width="5.140625" style="144" customWidth="1"/>
    <col min="2086" max="2086" width="1.42578125" style="144" customWidth="1"/>
    <col min="2087" max="2089" width="5.140625" style="144" customWidth="1"/>
    <col min="2090" max="2090" width="1.42578125" style="144" customWidth="1"/>
    <col min="2091" max="2093" width="5.140625" style="144" customWidth="1"/>
    <col min="2094" max="2094" width="1.42578125" style="144" customWidth="1"/>
    <col min="2095" max="2097" width="5.140625" style="144" customWidth="1"/>
    <col min="2098" max="2098" width="1.42578125" style="144" customWidth="1"/>
    <col min="2099" max="2101" width="5.140625" style="144" customWidth="1"/>
    <col min="2102" max="2102" width="1.42578125" style="144" customWidth="1"/>
    <col min="2103" max="2105" width="5.140625" style="144" customWidth="1"/>
    <col min="2106" max="2304" width="11.42578125" style="144"/>
    <col min="2305" max="2305" width="15.42578125" style="144" customWidth="1"/>
    <col min="2306" max="2306" width="7.5703125" style="144" customWidth="1"/>
    <col min="2307" max="2307" width="7.7109375" style="144" customWidth="1"/>
    <col min="2308" max="2308" width="7.140625" style="144" customWidth="1"/>
    <col min="2309" max="2309" width="1.42578125" style="144" customWidth="1"/>
    <col min="2310" max="2312" width="5.7109375" style="144" bestFit="1" customWidth="1"/>
    <col min="2313" max="2313" width="1.42578125" style="144" customWidth="1"/>
    <col min="2314" max="2316" width="5.7109375" style="144" bestFit="1" customWidth="1"/>
    <col min="2317" max="2317" width="1.42578125" style="144" customWidth="1"/>
    <col min="2318" max="2320" width="5.7109375" style="144" bestFit="1" customWidth="1"/>
    <col min="2321" max="2321" width="1.42578125" style="144" customWidth="1"/>
    <col min="2322" max="2324" width="5.7109375" style="144" bestFit="1" customWidth="1"/>
    <col min="2325" max="2325" width="1.42578125" style="144" customWidth="1"/>
    <col min="2326" max="2328" width="5.7109375" style="144" bestFit="1" customWidth="1"/>
    <col min="2329" max="2329" width="1.42578125" style="144" customWidth="1"/>
    <col min="2330" max="2332" width="4.85546875" style="144" bestFit="1" customWidth="1"/>
    <col min="2333" max="2333" width="11.42578125" style="144"/>
    <col min="2334" max="2334" width="13.28515625" style="144" customWidth="1"/>
    <col min="2335" max="2337" width="6.140625" style="144" customWidth="1"/>
    <col min="2338" max="2338" width="1.42578125" style="144" customWidth="1"/>
    <col min="2339" max="2341" width="5.140625" style="144" customWidth="1"/>
    <col min="2342" max="2342" width="1.42578125" style="144" customWidth="1"/>
    <col min="2343" max="2345" width="5.140625" style="144" customWidth="1"/>
    <col min="2346" max="2346" width="1.42578125" style="144" customWidth="1"/>
    <col min="2347" max="2349" width="5.140625" style="144" customWidth="1"/>
    <col min="2350" max="2350" width="1.42578125" style="144" customWidth="1"/>
    <col min="2351" max="2353" width="5.140625" style="144" customWidth="1"/>
    <col min="2354" max="2354" width="1.42578125" style="144" customWidth="1"/>
    <col min="2355" max="2357" width="5.140625" style="144" customWidth="1"/>
    <col min="2358" max="2358" width="1.42578125" style="144" customWidth="1"/>
    <col min="2359" max="2361" width="5.140625" style="144" customWidth="1"/>
    <col min="2362" max="2560" width="11.42578125" style="144"/>
    <col min="2561" max="2561" width="15.42578125" style="144" customWidth="1"/>
    <col min="2562" max="2562" width="7.5703125" style="144" customWidth="1"/>
    <col min="2563" max="2563" width="7.7109375" style="144" customWidth="1"/>
    <col min="2564" max="2564" width="7.140625" style="144" customWidth="1"/>
    <col min="2565" max="2565" width="1.42578125" style="144" customWidth="1"/>
    <col min="2566" max="2568" width="5.7109375" style="144" bestFit="1" customWidth="1"/>
    <col min="2569" max="2569" width="1.42578125" style="144" customWidth="1"/>
    <col min="2570" max="2572" width="5.7109375" style="144" bestFit="1" customWidth="1"/>
    <col min="2573" max="2573" width="1.42578125" style="144" customWidth="1"/>
    <col min="2574" max="2576" width="5.7109375" style="144" bestFit="1" customWidth="1"/>
    <col min="2577" max="2577" width="1.42578125" style="144" customWidth="1"/>
    <col min="2578" max="2580" width="5.7109375" style="144" bestFit="1" customWidth="1"/>
    <col min="2581" max="2581" width="1.42578125" style="144" customWidth="1"/>
    <col min="2582" max="2584" width="5.7109375" style="144" bestFit="1" customWidth="1"/>
    <col min="2585" max="2585" width="1.42578125" style="144" customWidth="1"/>
    <col min="2586" max="2588" width="4.85546875" style="144" bestFit="1" customWidth="1"/>
    <col min="2589" max="2589" width="11.42578125" style="144"/>
    <col min="2590" max="2590" width="13.28515625" style="144" customWidth="1"/>
    <col min="2591" max="2593" width="6.140625" style="144" customWidth="1"/>
    <col min="2594" max="2594" width="1.42578125" style="144" customWidth="1"/>
    <col min="2595" max="2597" width="5.140625" style="144" customWidth="1"/>
    <col min="2598" max="2598" width="1.42578125" style="144" customWidth="1"/>
    <col min="2599" max="2601" width="5.140625" style="144" customWidth="1"/>
    <col min="2602" max="2602" width="1.42578125" style="144" customWidth="1"/>
    <col min="2603" max="2605" width="5.140625" style="144" customWidth="1"/>
    <col min="2606" max="2606" width="1.42578125" style="144" customWidth="1"/>
    <col min="2607" max="2609" width="5.140625" style="144" customWidth="1"/>
    <col min="2610" max="2610" width="1.42578125" style="144" customWidth="1"/>
    <col min="2611" max="2613" width="5.140625" style="144" customWidth="1"/>
    <col min="2614" max="2614" width="1.42578125" style="144" customWidth="1"/>
    <col min="2615" max="2617" width="5.140625" style="144" customWidth="1"/>
    <col min="2618" max="2816" width="11.42578125" style="144"/>
    <col min="2817" max="2817" width="15.42578125" style="144" customWidth="1"/>
    <col min="2818" max="2818" width="7.5703125" style="144" customWidth="1"/>
    <col min="2819" max="2819" width="7.7109375" style="144" customWidth="1"/>
    <col min="2820" max="2820" width="7.140625" style="144" customWidth="1"/>
    <col min="2821" max="2821" width="1.42578125" style="144" customWidth="1"/>
    <col min="2822" max="2824" width="5.7109375" style="144" bestFit="1" customWidth="1"/>
    <col min="2825" max="2825" width="1.42578125" style="144" customWidth="1"/>
    <col min="2826" max="2828" width="5.7109375" style="144" bestFit="1" customWidth="1"/>
    <col min="2829" max="2829" width="1.42578125" style="144" customWidth="1"/>
    <col min="2830" max="2832" width="5.7109375" style="144" bestFit="1" customWidth="1"/>
    <col min="2833" max="2833" width="1.42578125" style="144" customWidth="1"/>
    <col min="2834" max="2836" width="5.7109375" style="144" bestFit="1" customWidth="1"/>
    <col min="2837" max="2837" width="1.42578125" style="144" customWidth="1"/>
    <col min="2838" max="2840" width="5.7109375" style="144" bestFit="1" customWidth="1"/>
    <col min="2841" max="2841" width="1.42578125" style="144" customWidth="1"/>
    <col min="2842" max="2844" width="4.85546875" style="144" bestFit="1" customWidth="1"/>
    <col min="2845" max="2845" width="11.42578125" style="144"/>
    <col min="2846" max="2846" width="13.28515625" style="144" customWidth="1"/>
    <col min="2847" max="2849" width="6.140625" style="144" customWidth="1"/>
    <col min="2850" max="2850" width="1.42578125" style="144" customWidth="1"/>
    <col min="2851" max="2853" width="5.140625" style="144" customWidth="1"/>
    <col min="2854" max="2854" width="1.42578125" style="144" customWidth="1"/>
    <col min="2855" max="2857" width="5.140625" style="144" customWidth="1"/>
    <col min="2858" max="2858" width="1.42578125" style="144" customWidth="1"/>
    <col min="2859" max="2861" width="5.140625" style="144" customWidth="1"/>
    <col min="2862" max="2862" width="1.42578125" style="144" customWidth="1"/>
    <col min="2863" max="2865" width="5.140625" style="144" customWidth="1"/>
    <col min="2866" max="2866" width="1.42578125" style="144" customWidth="1"/>
    <col min="2867" max="2869" width="5.140625" style="144" customWidth="1"/>
    <col min="2870" max="2870" width="1.42578125" style="144" customWidth="1"/>
    <col min="2871" max="2873" width="5.140625" style="144" customWidth="1"/>
    <col min="2874" max="3072" width="11.42578125" style="144"/>
    <col min="3073" max="3073" width="15.42578125" style="144" customWidth="1"/>
    <col min="3074" max="3074" width="7.5703125" style="144" customWidth="1"/>
    <col min="3075" max="3075" width="7.7109375" style="144" customWidth="1"/>
    <col min="3076" max="3076" width="7.140625" style="144" customWidth="1"/>
    <col min="3077" max="3077" width="1.42578125" style="144" customWidth="1"/>
    <col min="3078" max="3080" width="5.7109375" style="144" bestFit="1" customWidth="1"/>
    <col min="3081" max="3081" width="1.42578125" style="144" customWidth="1"/>
    <col min="3082" max="3084" width="5.7109375" style="144" bestFit="1" customWidth="1"/>
    <col min="3085" max="3085" width="1.42578125" style="144" customWidth="1"/>
    <col min="3086" max="3088" width="5.7109375" style="144" bestFit="1" customWidth="1"/>
    <col min="3089" max="3089" width="1.42578125" style="144" customWidth="1"/>
    <col min="3090" max="3092" width="5.7109375" style="144" bestFit="1" customWidth="1"/>
    <col min="3093" max="3093" width="1.42578125" style="144" customWidth="1"/>
    <col min="3094" max="3096" width="5.7109375" style="144" bestFit="1" customWidth="1"/>
    <col min="3097" max="3097" width="1.42578125" style="144" customWidth="1"/>
    <col min="3098" max="3100" width="4.85546875" style="144" bestFit="1" customWidth="1"/>
    <col min="3101" max="3101" width="11.42578125" style="144"/>
    <col min="3102" max="3102" width="13.28515625" style="144" customWidth="1"/>
    <col min="3103" max="3105" width="6.140625" style="144" customWidth="1"/>
    <col min="3106" max="3106" width="1.42578125" style="144" customWidth="1"/>
    <col min="3107" max="3109" width="5.140625" style="144" customWidth="1"/>
    <col min="3110" max="3110" width="1.42578125" style="144" customWidth="1"/>
    <col min="3111" max="3113" width="5.140625" style="144" customWidth="1"/>
    <col min="3114" max="3114" width="1.42578125" style="144" customWidth="1"/>
    <col min="3115" max="3117" width="5.140625" style="144" customWidth="1"/>
    <col min="3118" max="3118" width="1.42578125" style="144" customWidth="1"/>
    <col min="3119" max="3121" width="5.140625" style="144" customWidth="1"/>
    <col min="3122" max="3122" width="1.42578125" style="144" customWidth="1"/>
    <col min="3123" max="3125" width="5.140625" style="144" customWidth="1"/>
    <col min="3126" max="3126" width="1.42578125" style="144" customWidth="1"/>
    <col min="3127" max="3129" width="5.140625" style="144" customWidth="1"/>
    <col min="3130" max="3328" width="11.42578125" style="144"/>
    <col min="3329" max="3329" width="15.42578125" style="144" customWidth="1"/>
    <col min="3330" max="3330" width="7.5703125" style="144" customWidth="1"/>
    <col min="3331" max="3331" width="7.7109375" style="144" customWidth="1"/>
    <col min="3332" max="3332" width="7.140625" style="144" customWidth="1"/>
    <col min="3333" max="3333" width="1.42578125" style="144" customWidth="1"/>
    <col min="3334" max="3336" width="5.7109375" style="144" bestFit="1" customWidth="1"/>
    <col min="3337" max="3337" width="1.42578125" style="144" customWidth="1"/>
    <col min="3338" max="3340" width="5.7109375" style="144" bestFit="1" customWidth="1"/>
    <col min="3341" max="3341" width="1.42578125" style="144" customWidth="1"/>
    <col min="3342" max="3344" width="5.7109375" style="144" bestFit="1" customWidth="1"/>
    <col min="3345" max="3345" width="1.42578125" style="144" customWidth="1"/>
    <col min="3346" max="3348" width="5.7109375" style="144" bestFit="1" customWidth="1"/>
    <col min="3349" max="3349" width="1.42578125" style="144" customWidth="1"/>
    <col min="3350" max="3352" width="5.7109375" style="144" bestFit="1" customWidth="1"/>
    <col min="3353" max="3353" width="1.42578125" style="144" customWidth="1"/>
    <col min="3354" max="3356" width="4.85546875" style="144" bestFit="1" customWidth="1"/>
    <col min="3357" max="3357" width="11.42578125" style="144"/>
    <col min="3358" max="3358" width="13.28515625" style="144" customWidth="1"/>
    <col min="3359" max="3361" width="6.140625" style="144" customWidth="1"/>
    <col min="3362" max="3362" width="1.42578125" style="144" customWidth="1"/>
    <col min="3363" max="3365" width="5.140625" style="144" customWidth="1"/>
    <col min="3366" max="3366" width="1.42578125" style="144" customWidth="1"/>
    <col min="3367" max="3369" width="5.140625" style="144" customWidth="1"/>
    <col min="3370" max="3370" width="1.42578125" style="144" customWidth="1"/>
    <col min="3371" max="3373" width="5.140625" style="144" customWidth="1"/>
    <col min="3374" max="3374" width="1.42578125" style="144" customWidth="1"/>
    <col min="3375" max="3377" width="5.140625" style="144" customWidth="1"/>
    <col min="3378" max="3378" width="1.42578125" style="144" customWidth="1"/>
    <col min="3379" max="3381" width="5.140625" style="144" customWidth="1"/>
    <col min="3382" max="3382" width="1.42578125" style="144" customWidth="1"/>
    <col min="3383" max="3385" width="5.140625" style="144" customWidth="1"/>
    <col min="3386" max="3584" width="11.42578125" style="144"/>
    <col min="3585" max="3585" width="15.42578125" style="144" customWidth="1"/>
    <col min="3586" max="3586" width="7.5703125" style="144" customWidth="1"/>
    <col min="3587" max="3587" width="7.7109375" style="144" customWidth="1"/>
    <col min="3588" max="3588" width="7.140625" style="144" customWidth="1"/>
    <col min="3589" max="3589" width="1.42578125" style="144" customWidth="1"/>
    <col min="3590" max="3592" width="5.7109375" style="144" bestFit="1" customWidth="1"/>
    <col min="3593" max="3593" width="1.42578125" style="144" customWidth="1"/>
    <col min="3594" max="3596" width="5.7109375" style="144" bestFit="1" customWidth="1"/>
    <col min="3597" max="3597" width="1.42578125" style="144" customWidth="1"/>
    <col min="3598" max="3600" width="5.7109375" style="144" bestFit="1" customWidth="1"/>
    <col min="3601" max="3601" width="1.42578125" style="144" customWidth="1"/>
    <col min="3602" max="3604" width="5.7109375" style="144" bestFit="1" customWidth="1"/>
    <col min="3605" max="3605" width="1.42578125" style="144" customWidth="1"/>
    <col min="3606" max="3608" width="5.7109375" style="144" bestFit="1" customWidth="1"/>
    <col min="3609" max="3609" width="1.42578125" style="144" customWidth="1"/>
    <col min="3610" max="3612" width="4.85546875" style="144" bestFit="1" customWidth="1"/>
    <col min="3613" max="3613" width="11.42578125" style="144"/>
    <col min="3614" max="3614" width="13.28515625" style="144" customWidth="1"/>
    <col min="3615" max="3617" width="6.140625" style="144" customWidth="1"/>
    <col min="3618" max="3618" width="1.42578125" style="144" customWidth="1"/>
    <col min="3619" max="3621" width="5.140625" style="144" customWidth="1"/>
    <col min="3622" max="3622" width="1.42578125" style="144" customWidth="1"/>
    <col min="3623" max="3625" width="5.140625" style="144" customWidth="1"/>
    <col min="3626" max="3626" width="1.42578125" style="144" customWidth="1"/>
    <col min="3627" max="3629" width="5.140625" style="144" customWidth="1"/>
    <col min="3630" max="3630" width="1.42578125" style="144" customWidth="1"/>
    <col min="3631" max="3633" width="5.140625" style="144" customWidth="1"/>
    <col min="3634" max="3634" width="1.42578125" style="144" customWidth="1"/>
    <col min="3635" max="3637" width="5.140625" style="144" customWidth="1"/>
    <col min="3638" max="3638" width="1.42578125" style="144" customWidth="1"/>
    <col min="3639" max="3641" width="5.140625" style="144" customWidth="1"/>
    <col min="3642" max="3840" width="11.42578125" style="144"/>
    <col min="3841" max="3841" width="15.42578125" style="144" customWidth="1"/>
    <col min="3842" max="3842" width="7.5703125" style="144" customWidth="1"/>
    <col min="3843" max="3843" width="7.7109375" style="144" customWidth="1"/>
    <col min="3844" max="3844" width="7.140625" style="144" customWidth="1"/>
    <col min="3845" max="3845" width="1.42578125" style="144" customWidth="1"/>
    <col min="3846" max="3848" width="5.7109375" style="144" bestFit="1" customWidth="1"/>
    <col min="3849" max="3849" width="1.42578125" style="144" customWidth="1"/>
    <col min="3850" max="3852" width="5.7109375" style="144" bestFit="1" customWidth="1"/>
    <col min="3853" max="3853" width="1.42578125" style="144" customWidth="1"/>
    <col min="3854" max="3856" width="5.7109375" style="144" bestFit="1" customWidth="1"/>
    <col min="3857" max="3857" width="1.42578125" style="144" customWidth="1"/>
    <col min="3858" max="3860" width="5.7109375" style="144" bestFit="1" customWidth="1"/>
    <col min="3861" max="3861" width="1.42578125" style="144" customWidth="1"/>
    <col min="3862" max="3864" width="5.7109375" style="144" bestFit="1" customWidth="1"/>
    <col min="3865" max="3865" width="1.42578125" style="144" customWidth="1"/>
    <col min="3866" max="3868" width="4.85546875" style="144" bestFit="1" customWidth="1"/>
    <col min="3869" max="3869" width="11.42578125" style="144"/>
    <col min="3870" max="3870" width="13.28515625" style="144" customWidth="1"/>
    <col min="3871" max="3873" width="6.140625" style="144" customWidth="1"/>
    <col min="3874" max="3874" width="1.42578125" style="144" customWidth="1"/>
    <col min="3875" max="3877" width="5.140625" style="144" customWidth="1"/>
    <col min="3878" max="3878" width="1.42578125" style="144" customWidth="1"/>
    <col min="3879" max="3881" width="5.140625" style="144" customWidth="1"/>
    <col min="3882" max="3882" width="1.42578125" style="144" customWidth="1"/>
    <col min="3883" max="3885" width="5.140625" style="144" customWidth="1"/>
    <col min="3886" max="3886" width="1.42578125" style="144" customWidth="1"/>
    <col min="3887" max="3889" width="5.140625" style="144" customWidth="1"/>
    <col min="3890" max="3890" width="1.42578125" style="144" customWidth="1"/>
    <col min="3891" max="3893" width="5.140625" style="144" customWidth="1"/>
    <col min="3894" max="3894" width="1.42578125" style="144" customWidth="1"/>
    <col min="3895" max="3897" width="5.140625" style="144" customWidth="1"/>
    <col min="3898" max="4096" width="11.42578125" style="144"/>
    <col min="4097" max="4097" width="15.42578125" style="144" customWidth="1"/>
    <col min="4098" max="4098" width="7.5703125" style="144" customWidth="1"/>
    <col min="4099" max="4099" width="7.7109375" style="144" customWidth="1"/>
    <col min="4100" max="4100" width="7.140625" style="144" customWidth="1"/>
    <col min="4101" max="4101" width="1.42578125" style="144" customWidth="1"/>
    <col min="4102" max="4104" width="5.7109375" style="144" bestFit="1" customWidth="1"/>
    <col min="4105" max="4105" width="1.42578125" style="144" customWidth="1"/>
    <col min="4106" max="4108" width="5.7109375" style="144" bestFit="1" customWidth="1"/>
    <col min="4109" max="4109" width="1.42578125" style="144" customWidth="1"/>
    <col min="4110" max="4112" width="5.7109375" style="144" bestFit="1" customWidth="1"/>
    <col min="4113" max="4113" width="1.42578125" style="144" customWidth="1"/>
    <col min="4114" max="4116" width="5.7109375" style="144" bestFit="1" customWidth="1"/>
    <col min="4117" max="4117" width="1.42578125" style="144" customWidth="1"/>
    <col min="4118" max="4120" width="5.7109375" style="144" bestFit="1" customWidth="1"/>
    <col min="4121" max="4121" width="1.42578125" style="144" customWidth="1"/>
    <col min="4122" max="4124" width="4.85546875" style="144" bestFit="1" customWidth="1"/>
    <col min="4125" max="4125" width="11.42578125" style="144"/>
    <col min="4126" max="4126" width="13.28515625" style="144" customWidth="1"/>
    <col min="4127" max="4129" width="6.140625" style="144" customWidth="1"/>
    <col min="4130" max="4130" width="1.42578125" style="144" customWidth="1"/>
    <col min="4131" max="4133" width="5.140625" style="144" customWidth="1"/>
    <col min="4134" max="4134" width="1.42578125" style="144" customWidth="1"/>
    <col min="4135" max="4137" width="5.140625" style="144" customWidth="1"/>
    <col min="4138" max="4138" width="1.42578125" style="144" customWidth="1"/>
    <col min="4139" max="4141" width="5.140625" style="144" customWidth="1"/>
    <col min="4142" max="4142" width="1.42578125" style="144" customWidth="1"/>
    <col min="4143" max="4145" width="5.140625" style="144" customWidth="1"/>
    <col min="4146" max="4146" width="1.42578125" style="144" customWidth="1"/>
    <col min="4147" max="4149" width="5.140625" style="144" customWidth="1"/>
    <col min="4150" max="4150" width="1.42578125" style="144" customWidth="1"/>
    <col min="4151" max="4153" width="5.140625" style="144" customWidth="1"/>
    <col min="4154" max="4352" width="11.42578125" style="144"/>
    <col min="4353" max="4353" width="15.42578125" style="144" customWidth="1"/>
    <col min="4354" max="4354" width="7.5703125" style="144" customWidth="1"/>
    <col min="4355" max="4355" width="7.7109375" style="144" customWidth="1"/>
    <col min="4356" max="4356" width="7.140625" style="144" customWidth="1"/>
    <col min="4357" max="4357" width="1.42578125" style="144" customWidth="1"/>
    <col min="4358" max="4360" width="5.7109375" style="144" bestFit="1" customWidth="1"/>
    <col min="4361" max="4361" width="1.42578125" style="144" customWidth="1"/>
    <col min="4362" max="4364" width="5.7109375" style="144" bestFit="1" customWidth="1"/>
    <col min="4365" max="4365" width="1.42578125" style="144" customWidth="1"/>
    <col min="4366" max="4368" width="5.7109375" style="144" bestFit="1" customWidth="1"/>
    <col min="4369" max="4369" width="1.42578125" style="144" customWidth="1"/>
    <col min="4370" max="4372" width="5.7109375" style="144" bestFit="1" customWidth="1"/>
    <col min="4373" max="4373" width="1.42578125" style="144" customWidth="1"/>
    <col min="4374" max="4376" width="5.7109375" style="144" bestFit="1" customWidth="1"/>
    <col min="4377" max="4377" width="1.42578125" style="144" customWidth="1"/>
    <col min="4378" max="4380" width="4.85546875" style="144" bestFit="1" customWidth="1"/>
    <col min="4381" max="4381" width="11.42578125" style="144"/>
    <col min="4382" max="4382" width="13.28515625" style="144" customWidth="1"/>
    <col min="4383" max="4385" width="6.140625" style="144" customWidth="1"/>
    <col min="4386" max="4386" width="1.42578125" style="144" customWidth="1"/>
    <col min="4387" max="4389" width="5.140625" style="144" customWidth="1"/>
    <col min="4390" max="4390" width="1.42578125" style="144" customWidth="1"/>
    <col min="4391" max="4393" width="5.140625" style="144" customWidth="1"/>
    <col min="4394" max="4394" width="1.42578125" style="144" customWidth="1"/>
    <col min="4395" max="4397" width="5.140625" style="144" customWidth="1"/>
    <col min="4398" max="4398" width="1.42578125" style="144" customWidth="1"/>
    <col min="4399" max="4401" width="5.140625" style="144" customWidth="1"/>
    <col min="4402" max="4402" width="1.42578125" style="144" customWidth="1"/>
    <col min="4403" max="4405" width="5.140625" style="144" customWidth="1"/>
    <col min="4406" max="4406" width="1.42578125" style="144" customWidth="1"/>
    <col min="4407" max="4409" width="5.140625" style="144" customWidth="1"/>
    <col min="4410" max="4608" width="11.42578125" style="144"/>
    <col min="4609" max="4609" width="15.42578125" style="144" customWidth="1"/>
    <col min="4610" max="4610" width="7.5703125" style="144" customWidth="1"/>
    <col min="4611" max="4611" width="7.7109375" style="144" customWidth="1"/>
    <col min="4612" max="4612" width="7.140625" style="144" customWidth="1"/>
    <col min="4613" max="4613" width="1.42578125" style="144" customWidth="1"/>
    <col min="4614" max="4616" width="5.7109375" style="144" bestFit="1" customWidth="1"/>
    <col min="4617" max="4617" width="1.42578125" style="144" customWidth="1"/>
    <col min="4618" max="4620" width="5.7109375" style="144" bestFit="1" customWidth="1"/>
    <col min="4621" max="4621" width="1.42578125" style="144" customWidth="1"/>
    <col min="4622" max="4624" width="5.7109375" style="144" bestFit="1" customWidth="1"/>
    <col min="4625" max="4625" width="1.42578125" style="144" customWidth="1"/>
    <col min="4626" max="4628" width="5.7109375" style="144" bestFit="1" customWidth="1"/>
    <col min="4629" max="4629" width="1.42578125" style="144" customWidth="1"/>
    <col min="4630" max="4632" width="5.7109375" style="144" bestFit="1" customWidth="1"/>
    <col min="4633" max="4633" width="1.42578125" style="144" customWidth="1"/>
    <col min="4634" max="4636" width="4.85546875" style="144" bestFit="1" customWidth="1"/>
    <col min="4637" max="4637" width="11.42578125" style="144"/>
    <col min="4638" max="4638" width="13.28515625" style="144" customWidth="1"/>
    <col min="4639" max="4641" width="6.140625" style="144" customWidth="1"/>
    <col min="4642" max="4642" width="1.42578125" style="144" customWidth="1"/>
    <col min="4643" max="4645" width="5.140625" style="144" customWidth="1"/>
    <col min="4646" max="4646" width="1.42578125" style="144" customWidth="1"/>
    <col min="4647" max="4649" width="5.140625" style="144" customWidth="1"/>
    <col min="4650" max="4650" width="1.42578125" style="144" customWidth="1"/>
    <col min="4651" max="4653" width="5.140625" style="144" customWidth="1"/>
    <col min="4654" max="4654" width="1.42578125" style="144" customWidth="1"/>
    <col min="4655" max="4657" width="5.140625" style="144" customWidth="1"/>
    <col min="4658" max="4658" width="1.42578125" style="144" customWidth="1"/>
    <col min="4659" max="4661" width="5.140625" style="144" customWidth="1"/>
    <col min="4662" max="4662" width="1.42578125" style="144" customWidth="1"/>
    <col min="4663" max="4665" width="5.140625" style="144" customWidth="1"/>
    <col min="4666" max="4864" width="11.42578125" style="144"/>
    <col min="4865" max="4865" width="15.42578125" style="144" customWidth="1"/>
    <col min="4866" max="4866" width="7.5703125" style="144" customWidth="1"/>
    <col min="4867" max="4867" width="7.7109375" style="144" customWidth="1"/>
    <col min="4868" max="4868" width="7.140625" style="144" customWidth="1"/>
    <col min="4869" max="4869" width="1.42578125" style="144" customWidth="1"/>
    <col min="4870" max="4872" width="5.7109375" style="144" bestFit="1" customWidth="1"/>
    <col min="4873" max="4873" width="1.42578125" style="144" customWidth="1"/>
    <col min="4874" max="4876" width="5.7109375" style="144" bestFit="1" customWidth="1"/>
    <col min="4877" max="4877" width="1.42578125" style="144" customWidth="1"/>
    <col min="4878" max="4880" width="5.7109375" style="144" bestFit="1" customWidth="1"/>
    <col min="4881" max="4881" width="1.42578125" style="144" customWidth="1"/>
    <col min="4882" max="4884" width="5.7109375" style="144" bestFit="1" customWidth="1"/>
    <col min="4885" max="4885" width="1.42578125" style="144" customWidth="1"/>
    <col min="4886" max="4888" width="5.7109375" style="144" bestFit="1" customWidth="1"/>
    <col min="4889" max="4889" width="1.42578125" style="144" customWidth="1"/>
    <col min="4890" max="4892" width="4.85546875" style="144" bestFit="1" customWidth="1"/>
    <col min="4893" max="4893" width="11.42578125" style="144"/>
    <col min="4894" max="4894" width="13.28515625" style="144" customWidth="1"/>
    <col min="4895" max="4897" width="6.140625" style="144" customWidth="1"/>
    <col min="4898" max="4898" width="1.42578125" style="144" customWidth="1"/>
    <col min="4899" max="4901" width="5.140625" style="144" customWidth="1"/>
    <col min="4902" max="4902" width="1.42578125" style="144" customWidth="1"/>
    <col min="4903" max="4905" width="5.140625" style="144" customWidth="1"/>
    <col min="4906" max="4906" width="1.42578125" style="144" customWidth="1"/>
    <col min="4907" max="4909" width="5.140625" style="144" customWidth="1"/>
    <col min="4910" max="4910" width="1.42578125" style="144" customWidth="1"/>
    <col min="4911" max="4913" width="5.140625" style="144" customWidth="1"/>
    <col min="4914" max="4914" width="1.42578125" style="144" customWidth="1"/>
    <col min="4915" max="4917" width="5.140625" style="144" customWidth="1"/>
    <col min="4918" max="4918" width="1.42578125" style="144" customWidth="1"/>
    <col min="4919" max="4921" width="5.140625" style="144" customWidth="1"/>
    <col min="4922" max="5120" width="11.42578125" style="144"/>
    <col min="5121" max="5121" width="15.42578125" style="144" customWidth="1"/>
    <col min="5122" max="5122" width="7.5703125" style="144" customWidth="1"/>
    <col min="5123" max="5123" width="7.7109375" style="144" customWidth="1"/>
    <col min="5124" max="5124" width="7.140625" style="144" customWidth="1"/>
    <col min="5125" max="5125" width="1.42578125" style="144" customWidth="1"/>
    <col min="5126" max="5128" width="5.7109375" style="144" bestFit="1" customWidth="1"/>
    <col min="5129" max="5129" width="1.42578125" style="144" customWidth="1"/>
    <col min="5130" max="5132" width="5.7109375" style="144" bestFit="1" customWidth="1"/>
    <col min="5133" max="5133" width="1.42578125" style="144" customWidth="1"/>
    <col min="5134" max="5136" width="5.7109375" style="144" bestFit="1" customWidth="1"/>
    <col min="5137" max="5137" width="1.42578125" style="144" customWidth="1"/>
    <col min="5138" max="5140" width="5.7109375" style="144" bestFit="1" customWidth="1"/>
    <col min="5141" max="5141" width="1.42578125" style="144" customWidth="1"/>
    <col min="5142" max="5144" width="5.7109375" style="144" bestFit="1" customWidth="1"/>
    <col min="5145" max="5145" width="1.42578125" style="144" customWidth="1"/>
    <col min="5146" max="5148" width="4.85546875" style="144" bestFit="1" customWidth="1"/>
    <col min="5149" max="5149" width="11.42578125" style="144"/>
    <col min="5150" max="5150" width="13.28515625" style="144" customWidth="1"/>
    <col min="5151" max="5153" width="6.140625" style="144" customWidth="1"/>
    <col min="5154" max="5154" width="1.42578125" style="144" customWidth="1"/>
    <col min="5155" max="5157" width="5.140625" style="144" customWidth="1"/>
    <col min="5158" max="5158" width="1.42578125" style="144" customWidth="1"/>
    <col min="5159" max="5161" width="5.140625" style="144" customWidth="1"/>
    <col min="5162" max="5162" width="1.42578125" style="144" customWidth="1"/>
    <col min="5163" max="5165" width="5.140625" style="144" customWidth="1"/>
    <col min="5166" max="5166" width="1.42578125" style="144" customWidth="1"/>
    <col min="5167" max="5169" width="5.140625" style="144" customWidth="1"/>
    <col min="5170" max="5170" width="1.42578125" style="144" customWidth="1"/>
    <col min="5171" max="5173" width="5.140625" style="144" customWidth="1"/>
    <col min="5174" max="5174" width="1.42578125" style="144" customWidth="1"/>
    <col min="5175" max="5177" width="5.140625" style="144" customWidth="1"/>
    <col min="5178" max="5376" width="11.42578125" style="144"/>
    <col min="5377" max="5377" width="15.42578125" style="144" customWidth="1"/>
    <col min="5378" max="5378" width="7.5703125" style="144" customWidth="1"/>
    <col min="5379" max="5379" width="7.7109375" style="144" customWidth="1"/>
    <col min="5380" max="5380" width="7.140625" style="144" customWidth="1"/>
    <col min="5381" max="5381" width="1.42578125" style="144" customWidth="1"/>
    <col min="5382" max="5384" width="5.7109375" style="144" bestFit="1" customWidth="1"/>
    <col min="5385" max="5385" width="1.42578125" style="144" customWidth="1"/>
    <col min="5386" max="5388" width="5.7109375" style="144" bestFit="1" customWidth="1"/>
    <col min="5389" max="5389" width="1.42578125" style="144" customWidth="1"/>
    <col min="5390" max="5392" width="5.7109375" style="144" bestFit="1" customWidth="1"/>
    <col min="5393" max="5393" width="1.42578125" style="144" customWidth="1"/>
    <col min="5394" max="5396" width="5.7109375" style="144" bestFit="1" customWidth="1"/>
    <col min="5397" max="5397" width="1.42578125" style="144" customWidth="1"/>
    <col min="5398" max="5400" width="5.7109375" style="144" bestFit="1" customWidth="1"/>
    <col min="5401" max="5401" width="1.42578125" style="144" customWidth="1"/>
    <col min="5402" max="5404" width="4.85546875" style="144" bestFit="1" customWidth="1"/>
    <col min="5405" max="5405" width="11.42578125" style="144"/>
    <col min="5406" max="5406" width="13.28515625" style="144" customWidth="1"/>
    <col min="5407" max="5409" width="6.140625" style="144" customWidth="1"/>
    <col min="5410" max="5410" width="1.42578125" style="144" customWidth="1"/>
    <col min="5411" max="5413" width="5.140625" style="144" customWidth="1"/>
    <col min="5414" max="5414" width="1.42578125" style="144" customWidth="1"/>
    <col min="5415" max="5417" width="5.140625" style="144" customWidth="1"/>
    <col min="5418" max="5418" width="1.42578125" style="144" customWidth="1"/>
    <col min="5419" max="5421" width="5.140625" style="144" customWidth="1"/>
    <col min="5422" max="5422" width="1.42578125" style="144" customWidth="1"/>
    <col min="5423" max="5425" width="5.140625" style="144" customWidth="1"/>
    <col min="5426" max="5426" width="1.42578125" style="144" customWidth="1"/>
    <col min="5427" max="5429" width="5.140625" style="144" customWidth="1"/>
    <col min="5430" max="5430" width="1.42578125" style="144" customWidth="1"/>
    <col min="5431" max="5433" width="5.140625" style="144" customWidth="1"/>
    <col min="5434" max="5632" width="11.42578125" style="144"/>
    <col min="5633" max="5633" width="15.42578125" style="144" customWidth="1"/>
    <col min="5634" max="5634" width="7.5703125" style="144" customWidth="1"/>
    <col min="5635" max="5635" width="7.7109375" style="144" customWidth="1"/>
    <col min="5636" max="5636" width="7.140625" style="144" customWidth="1"/>
    <col min="5637" max="5637" width="1.42578125" style="144" customWidth="1"/>
    <col min="5638" max="5640" width="5.7109375" style="144" bestFit="1" customWidth="1"/>
    <col min="5641" max="5641" width="1.42578125" style="144" customWidth="1"/>
    <col min="5642" max="5644" width="5.7109375" style="144" bestFit="1" customWidth="1"/>
    <col min="5645" max="5645" width="1.42578125" style="144" customWidth="1"/>
    <col min="5646" max="5648" width="5.7109375" style="144" bestFit="1" customWidth="1"/>
    <col min="5649" max="5649" width="1.42578125" style="144" customWidth="1"/>
    <col min="5650" max="5652" width="5.7109375" style="144" bestFit="1" customWidth="1"/>
    <col min="5653" max="5653" width="1.42578125" style="144" customWidth="1"/>
    <col min="5654" max="5656" width="5.7109375" style="144" bestFit="1" customWidth="1"/>
    <col min="5657" max="5657" width="1.42578125" style="144" customWidth="1"/>
    <col min="5658" max="5660" width="4.85546875" style="144" bestFit="1" customWidth="1"/>
    <col min="5661" max="5661" width="11.42578125" style="144"/>
    <col min="5662" max="5662" width="13.28515625" style="144" customWidth="1"/>
    <col min="5663" max="5665" width="6.140625" style="144" customWidth="1"/>
    <col min="5666" max="5666" width="1.42578125" style="144" customWidth="1"/>
    <col min="5667" max="5669" width="5.140625" style="144" customWidth="1"/>
    <col min="5670" max="5670" width="1.42578125" style="144" customWidth="1"/>
    <col min="5671" max="5673" width="5.140625" style="144" customWidth="1"/>
    <col min="5674" max="5674" width="1.42578125" style="144" customWidth="1"/>
    <col min="5675" max="5677" width="5.140625" style="144" customWidth="1"/>
    <col min="5678" max="5678" width="1.42578125" style="144" customWidth="1"/>
    <col min="5679" max="5681" width="5.140625" style="144" customWidth="1"/>
    <col min="5682" max="5682" width="1.42578125" style="144" customWidth="1"/>
    <col min="5683" max="5685" width="5.140625" style="144" customWidth="1"/>
    <col min="5686" max="5686" width="1.42578125" style="144" customWidth="1"/>
    <col min="5687" max="5689" width="5.140625" style="144" customWidth="1"/>
    <col min="5690" max="5888" width="11.42578125" style="144"/>
    <col min="5889" max="5889" width="15.42578125" style="144" customWidth="1"/>
    <col min="5890" max="5890" width="7.5703125" style="144" customWidth="1"/>
    <col min="5891" max="5891" width="7.7109375" style="144" customWidth="1"/>
    <col min="5892" max="5892" width="7.140625" style="144" customWidth="1"/>
    <col min="5893" max="5893" width="1.42578125" style="144" customWidth="1"/>
    <col min="5894" max="5896" width="5.7109375" style="144" bestFit="1" customWidth="1"/>
    <col min="5897" max="5897" width="1.42578125" style="144" customWidth="1"/>
    <col min="5898" max="5900" width="5.7109375" style="144" bestFit="1" customWidth="1"/>
    <col min="5901" max="5901" width="1.42578125" style="144" customWidth="1"/>
    <col min="5902" max="5904" width="5.7109375" style="144" bestFit="1" customWidth="1"/>
    <col min="5905" max="5905" width="1.42578125" style="144" customWidth="1"/>
    <col min="5906" max="5908" width="5.7109375" style="144" bestFit="1" customWidth="1"/>
    <col min="5909" max="5909" width="1.42578125" style="144" customWidth="1"/>
    <col min="5910" max="5912" width="5.7109375" style="144" bestFit="1" customWidth="1"/>
    <col min="5913" max="5913" width="1.42578125" style="144" customWidth="1"/>
    <col min="5914" max="5916" width="4.85546875" style="144" bestFit="1" customWidth="1"/>
    <col min="5917" max="5917" width="11.42578125" style="144"/>
    <col min="5918" max="5918" width="13.28515625" style="144" customWidth="1"/>
    <col min="5919" max="5921" width="6.140625" style="144" customWidth="1"/>
    <col min="5922" max="5922" width="1.42578125" style="144" customWidth="1"/>
    <col min="5923" max="5925" width="5.140625" style="144" customWidth="1"/>
    <col min="5926" max="5926" width="1.42578125" style="144" customWidth="1"/>
    <col min="5927" max="5929" width="5.140625" style="144" customWidth="1"/>
    <col min="5930" max="5930" width="1.42578125" style="144" customWidth="1"/>
    <col min="5931" max="5933" width="5.140625" style="144" customWidth="1"/>
    <col min="5934" max="5934" width="1.42578125" style="144" customWidth="1"/>
    <col min="5935" max="5937" width="5.140625" style="144" customWidth="1"/>
    <col min="5938" max="5938" width="1.42578125" style="144" customWidth="1"/>
    <col min="5939" max="5941" width="5.140625" style="144" customWidth="1"/>
    <col min="5942" max="5942" width="1.42578125" style="144" customWidth="1"/>
    <col min="5943" max="5945" width="5.140625" style="144" customWidth="1"/>
    <col min="5946" max="6144" width="11.42578125" style="144"/>
    <col min="6145" max="6145" width="15.42578125" style="144" customWidth="1"/>
    <col min="6146" max="6146" width="7.5703125" style="144" customWidth="1"/>
    <col min="6147" max="6147" width="7.7109375" style="144" customWidth="1"/>
    <col min="6148" max="6148" width="7.140625" style="144" customWidth="1"/>
    <col min="6149" max="6149" width="1.42578125" style="144" customWidth="1"/>
    <col min="6150" max="6152" width="5.7109375" style="144" bestFit="1" customWidth="1"/>
    <col min="6153" max="6153" width="1.42578125" style="144" customWidth="1"/>
    <col min="6154" max="6156" width="5.7109375" style="144" bestFit="1" customWidth="1"/>
    <col min="6157" max="6157" width="1.42578125" style="144" customWidth="1"/>
    <col min="6158" max="6160" width="5.7109375" style="144" bestFit="1" customWidth="1"/>
    <col min="6161" max="6161" width="1.42578125" style="144" customWidth="1"/>
    <col min="6162" max="6164" width="5.7109375" style="144" bestFit="1" customWidth="1"/>
    <col min="6165" max="6165" width="1.42578125" style="144" customWidth="1"/>
    <col min="6166" max="6168" width="5.7109375" style="144" bestFit="1" customWidth="1"/>
    <col min="6169" max="6169" width="1.42578125" style="144" customWidth="1"/>
    <col min="6170" max="6172" width="4.85546875" style="144" bestFit="1" customWidth="1"/>
    <col min="6173" max="6173" width="11.42578125" style="144"/>
    <col min="6174" max="6174" width="13.28515625" style="144" customWidth="1"/>
    <col min="6175" max="6177" width="6.140625" style="144" customWidth="1"/>
    <col min="6178" max="6178" width="1.42578125" style="144" customWidth="1"/>
    <col min="6179" max="6181" width="5.140625" style="144" customWidth="1"/>
    <col min="6182" max="6182" width="1.42578125" style="144" customWidth="1"/>
    <col min="6183" max="6185" width="5.140625" style="144" customWidth="1"/>
    <col min="6186" max="6186" width="1.42578125" style="144" customWidth="1"/>
    <col min="6187" max="6189" width="5.140625" style="144" customWidth="1"/>
    <col min="6190" max="6190" width="1.42578125" style="144" customWidth="1"/>
    <col min="6191" max="6193" width="5.140625" style="144" customWidth="1"/>
    <col min="6194" max="6194" width="1.42578125" style="144" customWidth="1"/>
    <col min="6195" max="6197" width="5.140625" style="144" customWidth="1"/>
    <col min="6198" max="6198" width="1.42578125" style="144" customWidth="1"/>
    <col min="6199" max="6201" width="5.140625" style="144" customWidth="1"/>
    <col min="6202" max="6400" width="11.42578125" style="144"/>
    <col min="6401" max="6401" width="15.42578125" style="144" customWidth="1"/>
    <col min="6402" max="6402" width="7.5703125" style="144" customWidth="1"/>
    <col min="6403" max="6403" width="7.7109375" style="144" customWidth="1"/>
    <col min="6404" max="6404" width="7.140625" style="144" customWidth="1"/>
    <col min="6405" max="6405" width="1.42578125" style="144" customWidth="1"/>
    <col min="6406" max="6408" width="5.7109375" style="144" bestFit="1" customWidth="1"/>
    <col min="6409" max="6409" width="1.42578125" style="144" customWidth="1"/>
    <col min="6410" max="6412" width="5.7109375" style="144" bestFit="1" customWidth="1"/>
    <col min="6413" max="6413" width="1.42578125" style="144" customWidth="1"/>
    <col min="6414" max="6416" width="5.7109375" style="144" bestFit="1" customWidth="1"/>
    <col min="6417" max="6417" width="1.42578125" style="144" customWidth="1"/>
    <col min="6418" max="6420" width="5.7109375" style="144" bestFit="1" customWidth="1"/>
    <col min="6421" max="6421" width="1.42578125" style="144" customWidth="1"/>
    <col min="6422" max="6424" width="5.7109375" style="144" bestFit="1" customWidth="1"/>
    <col min="6425" max="6425" width="1.42578125" style="144" customWidth="1"/>
    <col min="6426" max="6428" width="4.85546875" style="144" bestFit="1" customWidth="1"/>
    <col min="6429" max="6429" width="11.42578125" style="144"/>
    <col min="6430" max="6430" width="13.28515625" style="144" customWidth="1"/>
    <col min="6431" max="6433" width="6.140625" style="144" customWidth="1"/>
    <col min="6434" max="6434" width="1.42578125" style="144" customWidth="1"/>
    <col min="6435" max="6437" width="5.140625" style="144" customWidth="1"/>
    <col min="6438" max="6438" width="1.42578125" style="144" customWidth="1"/>
    <col min="6439" max="6441" width="5.140625" style="144" customWidth="1"/>
    <col min="6442" max="6442" width="1.42578125" style="144" customWidth="1"/>
    <col min="6443" max="6445" width="5.140625" style="144" customWidth="1"/>
    <col min="6446" max="6446" width="1.42578125" style="144" customWidth="1"/>
    <col min="6447" max="6449" width="5.140625" style="144" customWidth="1"/>
    <col min="6450" max="6450" width="1.42578125" style="144" customWidth="1"/>
    <col min="6451" max="6453" width="5.140625" style="144" customWidth="1"/>
    <col min="6454" max="6454" width="1.42578125" style="144" customWidth="1"/>
    <col min="6455" max="6457" width="5.140625" style="144" customWidth="1"/>
    <col min="6458" max="6656" width="11.42578125" style="144"/>
    <col min="6657" max="6657" width="15.42578125" style="144" customWidth="1"/>
    <col min="6658" max="6658" width="7.5703125" style="144" customWidth="1"/>
    <col min="6659" max="6659" width="7.7109375" style="144" customWidth="1"/>
    <col min="6660" max="6660" width="7.140625" style="144" customWidth="1"/>
    <col min="6661" max="6661" width="1.42578125" style="144" customWidth="1"/>
    <col min="6662" max="6664" width="5.7109375" style="144" bestFit="1" customWidth="1"/>
    <col min="6665" max="6665" width="1.42578125" style="144" customWidth="1"/>
    <col min="6666" max="6668" width="5.7109375" style="144" bestFit="1" customWidth="1"/>
    <col min="6669" max="6669" width="1.42578125" style="144" customWidth="1"/>
    <col min="6670" max="6672" width="5.7109375" style="144" bestFit="1" customWidth="1"/>
    <col min="6673" max="6673" width="1.42578125" style="144" customWidth="1"/>
    <col min="6674" max="6676" width="5.7109375" style="144" bestFit="1" customWidth="1"/>
    <col min="6677" max="6677" width="1.42578125" style="144" customWidth="1"/>
    <col min="6678" max="6680" width="5.7109375" style="144" bestFit="1" customWidth="1"/>
    <col min="6681" max="6681" width="1.42578125" style="144" customWidth="1"/>
    <col min="6682" max="6684" width="4.85546875" style="144" bestFit="1" customWidth="1"/>
    <col min="6685" max="6685" width="11.42578125" style="144"/>
    <col min="6686" max="6686" width="13.28515625" style="144" customWidth="1"/>
    <col min="6687" max="6689" width="6.140625" style="144" customWidth="1"/>
    <col min="6690" max="6690" width="1.42578125" style="144" customWidth="1"/>
    <col min="6691" max="6693" width="5.140625" style="144" customWidth="1"/>
    <col min="6694" max="6694" width="1.42578125" style="144" customWidth="1"/>
    <col min="6695" max="6697" width="5.140625" style="144" customWidth="1"/>
    <col min="6698" max="6698" width="1.42578125" style="144" customWidth="1"/>
    <col min="6699" max="6701" width="5.140625" style="144" customWidth="1"/>
    <col min="6702" max="6702" width="1.42578125" style="144" customWidth="1"/>
    <col min="6703" max="6705" width="5.140625" style="144" customWidth="1"/>
    <col min="6706" max="6706" width="1.42578125" style="144" customWidth="1"/>
    <col min="6707" max="6709" width="5.140625" style="144" customWidth="1"/>
    <col min="6710" max="6710" width="1.42578125" style="144" customWidth="1"/>
    <col min="6711" max="6713" width="5.140625" style="144" customWidth="1"/>
    <col min="6714" max="6912" width="11.42578125" style="144"/>
    <col min="6913" max="6913" width="15.42578125" style="144" customWidth="1"/>
    <col min="6914" max="6914" width="7.5703125" style="144" customWidth="1"/>
    <col min="6915" max="6915" width="7.7109375" style="144" customWidth="1"/>
    <col min="6916" max="6916" width="7.140625" style="144" customWidth="1"/>
    <col min="6917" max="6917" width="1.42578125" style="144" customWidth="1"/>
    <col min="6918" max="6920" width="5.7109375" style="144" bestFit="1" customWidth="1"/>
    <col min="6921" max="6921" width="1.42578125" style="144" customWidth="1"/>
    <col min="6922" max="6924" width="5.7109375" style="144" bestFit="1" customWidth="1"/>
    <col min="6925" max="6925" width="1.42578125" style="144" customWidth="1"/>
    <col min="6926" max="6928" width="5.7109375" style="144" bestFit="1" customWidth="1"/>
    <col min="6929" max="6929" width="1.42578125" style="144" customWidth="1"/>
    <col min="6930" max="6932" width="5.7109375" style="144" bestFit="1" customWidth="1"/>
    <col min="6933" max="6933" width="1.42578125" style="144" customWidth="1"/>
    <col min="6934" max="6936" width="5.7109375" style="144" bestFit="1" customWidth="1"/>
    <col min="6937" max="6937" width="1.42578125" style="144" customWidth="1"/>
    <col min="6938" max="6940" width="4.85546875" style="144" bestFit="1" customWidth="1"/>
    <col min="6941" max="6941" width="11.42578125" style="144"/>
    <col min="6942" max="6942" width="13.28515625" style="144" customWidth="1"/>
    <col min="6943" max="6945" width="6.140625" style="144" customWidth="1"/>
    <col min="6946" max="6946" width="1.42578125" style="144" customWidth="1"/>
    <col min="6947" max="6949" width="5.140625" style="144" customWidth="1"/>
    <col min="6950" max="6950" width="1.42578125" style="144" customWidth="1"/>
    <col min="6951" max="6953" width="5.140625" style="144" customWidth="1"/>
    <col min="6954" max="6954" width="1.42578125" style="144" customWidth="1"/>
    <col min="6955" max="6957" width="5.140625" style="144" customWidth="1"/>
    <col min="6958" max="6958" width="1.42578125" style="144" customWidth="1"/>
    <col min="6959" max="6961" width="5.140625" style="144" customWidth="1"/>
    <col min="6962" max="6962" width="1.42578125" style="144" customWidth="1"/>
    <col min="6963" max="6965" width="5.140625" style="144" customWidth="1"/>
    <col min="6966" max="6966" width="1.42578125" style="144" customWidth="1"/>
    <col min="6967" max="6969" width="5.140625" style="144" customWidth="1"/>
    <col min="6970" max="7168" width="11.42578125" style="144"/>
    <col min="7169" max="7169" width="15.42578125" style="144" customWidth="1"/>
    <col min="7170" max="7170" width="7.5703125" style="144" customWidth="1"/>
    <col min="7171" max="7171" width="7.7109375" style="144" customWidth="1"/>
    <col min="7172" max="7172" width="7.140625" style="144" customWidth="1"/>
    <col min="7173" max="7173" width="1.42578125" style="144" customWidth="1"/>
    <col min="7174" max="7176" width="5.7109375" style="144" bestFit="1" customWidth="1"/>
    <col min="7177" max="7177" width="1.42578125" style="144" customWidth="1"/>
    <col min="7178" max="7180" width="5.7109375" style="144" bestFit="1" customWidth="1"/>
    <col min="7181" max="7181" width="1.42578125" style="144" customWidth="1"/>
    <col min="7182" max="7184" width="5.7109375" style="144" bestFit="1" customWidth="1"/>
    <col min="7185" max="7185" width="1.42578125" style="144" customWidth="1"/>
    <col min="7186" max="7188" width="5.7109375" style="144" bestFit="1" customWidth="1"/>
    <col min="7189" max="7189" width="1.42578125" style="144" customWidth="1"/>
    <col min="7190" max="7192" width="5.7109375" style="144" bestFit="1" customWidth="1"/>
    <col min="7193" max="7193" width="1.42578125" style="144" customWidth="1"/>
    <col min="7194" max="7196" width="4.85546875" style="144" bestFit="1" customWidth="1"/>
    <col min="7197" max="7197" width="11.42578125" style="144"/>
    <col min="7198" max="7198" width="13.28515625" style="144" customWidth="1"/>
    <col min="7199" max="7201" width="6.140625" style="144" customWidth="1"/>
    <col min="7202" max="7202" width="1.42578125" style="144" customWidth="1"/>
    <col min="7203" max="7205" width="5.140625" style="144" customWidth="1"/>
    <col min="7206" max="7206" width="1.42578125" style="144" customWidth="1"/>
    <col min="7207" max="7209" width="5.140625" style="144" customWidth="1"/>
    <col min="7210" max="7210" width="1.42578125" style="144" customWidth="1"/>
    <col min="7211" max="7213" width="5.140625" style="144" customWidth="1"/>
    <col min="7214" max="7214" width="1.42578125" style="144" customWidth="1"/>
    <col min="7215" max="7217" width="5.140625" style="144" customWidth="1"/>
    <col min="7218" max="7218" width="1.42578125" style="144" customWidth="1"/>
    <col min="7219" max="7221" width="5.140625" style="144" customWidth="1"/>
    <col min="7222" max="7222" width="1.42578125" style="144" customWidth="1"/>
    <col min="7223" max="7225" width="5.140625" style="144" customWidth="1"/>
    <col min="7226" max="7424" width="11.42578125" style="144"/>
    <col min="7425" max="7425" width="15.42578125" style="144" customWidth="1"/>
    <col min="7426" max="7426" width="7.5703125" style="144" customWidth="1"/>
    <col min="7427" max="7427" width="7.7109375" style="144" customWidth="1"/>
    <col min="7428" max="7428" width="7.140625" style="144" customWidth="1"/>
    <col min="7429" max="7429" width="1.42578125" style="144" customWidth="1"/>
    <col min="7430" max="7432" width="5.7109375" style="144" bestFit="1" customWidth="1"/>
    <col min="7433" max="7433" width="1.42578125" style="144" customWidth="1"/>
    <col min="7434" max="7436" width="5.7109375" style="144" bestFit="1" customWidth="1"/>
    <col min="7437" max="7437" width="1.42578125" style="144" customWidth="1"/>
    <col min="7438" max="7440" width="5.7109375" style="144" bestFit="1" customWidth="1"/>
    <col min="7441" max="7441" width="1.42578125" style="144" customWidth="1"/>
    <col min="7442" max="7444" width="5.7109375" style="144" bestFit="1" customWidth="1"/>
    <col min="7445" max="7445" width="1.42578125" style="144" customWidth="1"/>
    <col min="7446" max="7448" width="5.7109375" style="144" bestFit="1" customWidth="1"/>
    <col min="7449" max="7449" width="1.42578125" style="144" customWidth="1"/>
    <col min="7450" max="7452" width="4.85546875" style="144" bestFit="1" customWidth="1"/>
    <col min="7453" max="7453" width="11.42578125" style="144"/>
    <col min="7454" max="7454" width="13.28515625" style="144" customWidth="1"/>
    <col min="7455" max="7457" width="6.140625" style="144" customWidth="1"/>
    <col min="7458" max="7458" width="1.42578125" style="144" customWidth="1"/>
    <col min="7459" max="7461" width="5.140625" style="144" customWidth="1"/>
    <col min="7462" max="7462" width="1.42578125" style="144" customWidth="1"/>
    <col min="7463" max="7465" width="5.140625" style="144" customWidth="1"/>
    <col min="7466" max="7466" width="1.42578125" style="144" customWidth="1"/>
    <col min="7467" max="7469" width="5.140625" style="144" customWidth="1"/>
    <col min="7470" max="7470" width="1.42578125" style="144" customWidth="1"/>
    <col min="7471" max="7473" width="5.140625" style="144" customWidth="1"/>
    <col min="7474" max="7474" width="1.42578125" style="144" customWidth="1"/>
    <col min="7475" max="7477" width="5.140625" style="144" customWidth="1"/>
    <col min="7478" max="7478" width="1.42578125" style="144" customWidth="1"/>
    <col min="7479" max="7481" width="5.140625" style="144" customWidth="1"/>
    <col min="7482" max="7680" width="11.42578125" style="144"/>
    <col min="7681" max="7681" width="15.42578125" style="144" customWidth="1"/>
    <col min="7682" max="7682" width="7.5703125" style="144" customWidth="1"/>
    <col min="7683" max="7683" width="7.7109375" style="144" customWidth="1"/>
    <col min="7684" max="7684" width="7.140625" style="144" customWidth="1"/>
    <col min="7685" max="7685" width="1.42578125" style="144" customWidth="1"/>
    <col min="7686" max="7688" width="5.7109375" style="144" bestFit="1" customWidth="1"/>
    <col min="7689" max="7689" width="1.42578125" style="144" customWidth="1"/>
    <col min="7690" max="7692" width="5.7109375" style="144" bestFit="1" customWidth="1"/>
    <col min="7693" max="7693" width="1.42578125" style="144" customWidth="1"/>
    <col min="7694" max="7696" width="5.7109375" style="144" bestFit="1" customWidth="1"/>
    <col min="7697" max="7697" width="1.42578125" style="144" customWidth="1"/>
    <col min="7698" max="7700" width="5.7109375" style="144" bestFit="1" customWidth="1"/>
    <col min="7701" max="7701" width="1.42578125" style="144" customWidth="1"/>
    <col min="7702" max="7704" width="5.7109375" style="144" bestFit="1" customWidth="1"/>
    <col min="7705" max="7705" width="1.42578125" style="144" customWidth="1"/>
    <col min="7706" max="7708" width="4.85546875" style="144" bestFit="1" customWidth="1"/>
    <col min="7709" max="7709" width="11.42578125" style="144"/>
    <col min="7710" max="7710" width="13.28515625" style="144" customWidth="1"/>
    <col min="7711" max="7713" width="6.140625" style="144" customWidth="1"/>
    <col min="7714" max="7714" width="1.42578125" style="144" customWidth="1"/>
    <col min="7715" max="7717" width="5.140625" style="144" customWidth="1"/>
    <col min="7718" max="7718" width="1.42578125" style="144" customWidth="1"/>
    <col min="7719" max="7721" width="5.140625" style="144" customWidth="1"/>
    <col min="7722" max="7722" width="1.42578125" style="144" customWidth="1"/>
    <col min="7723" max="7725" width="5.140625" style="144" customWidth="1"/>
    <col min="7726" max="7726" width="1.42578125" style="144" customWidth="1"/>
    <col min="7727" max="7729" width="5.140625" style="144" customWidth="1"/>
    <col min="7730" max="7730" width="1.42578125" style="144" customWidth="1"/>
    <col min="7731" max="7733" width="5.140625" style="144" customWidth="1"/>
    <col min="7734" max="7734" width="1.42578125" style="144" customWidth="1"/>
    <col min="7735" max="7737" width="5.140625" style="144" customWidth="1"/>
    <col min="7738" max="7936" width="11.42578125" style="144"/>
    <col min="7937" max="7937" width="15.42578125" style="144" customWidth="1"/>
    <col min="7938" max="7938" width="7.5703125" style="144" customWidth="1"/>
    <col min="7939" max="7939" width="7.7109375" style="144" customWidth="1"/>
    <col min="7940" max="7940" width="7.140625" style="144" customWidth="1"/>
    <col min="7941" max="7941" width="1.42578125" style="144" customWidth="1"/>
    <col min="7942" max="7944" width="5.7109375" style="144" bestFit="1" customWidth="1"/>
    <col min="7945" max="7945" width="1.42578125" style="144" customWidth="1"/>
    <col min="7946" max="7948" width="5.7109375" style="144" bestFit="1" customWidth="1"/>
    <col min="7949" max="7949" width="1.42578125" style="144" customWidth="1"/>
    <col min="7950" max="7952" width="5.7109375" style="144" bestFit="1" customWidth="1"/>
    <col min="7953" max="7953" width="1.42578125" style="144" customWidth="1"/>
    <col min="7954" max="7956" width="5.7109375" style="144" bestFit="1" customWidth="1"/>
    <col min="7957" max="7957" width="1.42578125" style="144" customWidth="1"/>
    <col min="7958" max="7960" width="5.7109375" style="144" bestFit="1" customWidth="1"/>
    <col min="7961" max="7961" width="1.42578125" style="144" customWidth="1"/>
    <col min="7962" max="7964" width="4.85546875" style="144" bestFit="1" customWidth="1"/>
    <col min="7965" max="7965" width="11.42578125" style="144"/>
    <col min="7966" max="7966" width="13.28515625" style="144" customWidth="1"/>
    <col min="7967" max="7969" width="6.140625" style="144" customWidth="1"/>
    <col min="7970" max="7970" width="1.42578125" style="144" customWidth="1"/>
    <col min="7971" max="7973" width="5.140625" style="144" customWidth="1"/>
    <col min="7974" max="7974" width="1.42578125" style="144" customWidth="1"/>
    <col min="7975" max="7977" width="5.140625" style="144" customWidth="1"/>
    <col min="7978" max="7978" width="1.42578125" style="144" customWidth="1"/>
    <col min="7979" max="7981" width="5.140625" style="144" customWidth="1"/>
    <col min="7982" max="7982" width="1.42578125" style="144" customWidth="1"/>
    <col min="7983" max="7985" width="5.140625" style="144" customWidth="1"/>
    <col min="7986" max="7986" width="1.42578125" style="144" customWidth="1"/>
    <col min="7987" max="7989" width="5.140625" style="144" customWidth="1"/>
    <col min="7990" max="7990" width="1.42578125" style="144" customWidth="1"/>
    <col min="7991" max="7993" width="5.140625" style="144" customWidth="1"/>
    <col min="7994" max="8192" width="11.42578125" style="144"/>
    <col min="8193" max="8193" width="15.42578125" style="144" customWidth="1"/>
    <col min="8194" max="8194" width="7.5703125" style="144" customWidth="1"/>
    <col min="8195" max="8195" width="7.7109375" style="144" customWidth="1"/>
    <col min="8196" max="8196" width="7.140625" style="144" customWidth="1"/>
    <col min="8197" max="8197" width="1.42578125" style="144" customWidth="1"/>
    <col min="8198" max="8200" width="5.7109375" style="144" bestFit="1" customWidth="1"/>
    <col min="8201" max="8201" width="1.42578125" style="144" customWidth="1"/>
    <col min="8202" max="8204" width="5.7109375" style="144" bestFit="1" customWidth="1"/>
    <col min="8205" max="8205" width="1.42578125" style="144" customWidth="1"/>
    <col min="8206" max="8208" width="5.7109375" style="144" bestFit="1" customWidth="1"/>
    <col min="8209" max="8209" width="1.42578125" style="144" customWidth="1"/>
    <col min="8210" max="8212" width="5.7109375" style="144" bestFit="1" customWidth="1"/>
    <col min="8213" max="8213" width="1.42578125" style="144" customWidth="1"/>
    <col min="8214" max="8216" width="5.7109375" style="144" bestFit="1" customWidth="1"/>
    <col min="8217" max="8217" width="1.42578125" style="144" customWidth="1"/>
    <col min="8218" max="8220" width="4.85546875" style="144" bestFit="1" customWidth="1"/>
    <col min="8221" max="8221" width="11.42578125" style="144"/>
    <col min="8222" max="8222" width="13.28515625" style="144" customWidth="1"/>
    <col min="8223" max="8225" width="6.140625" style="144" customWidth="1"/>
    <col min="8226" max="8226" width="1.42578125" style="144" customWidth="1"/>
    <col min="8227" max="8229" width="5.140625" style="144" customWidth="1"/>
    <col min="8230" max="8230" width="1.42578125" style="144" customWidth="1"/>
    <col min="8231" max="8233" width="5.140625" style="144" customWidth="1"/>
    <col min="8234" max="8234" width="1.42578125" style="144" customWidth="1"/>
    <col min="8235" max="8237" width="5.140625" style="144" customWidth="1"/>
    <col min="8238" max="8238" width="1.42578125" style="144" customWidth="1"/>
    <col min="8239" max="8241" width="5.140625" style="144" customWidth="1"/>
    <col min="8242" max="8242" width="1.42578125" style="144" customWidth="1"/>
    <col min="8243" max="8245" width="5.140625" style="144" customWidth="1"/>
    <col min="8246" max="8246" width="1.42578125" style="144" customWidth="1"/>
    <col min="8247" max="8249" width="5.140625" style="144" customWidth="1"/>
    <col min="8250" max="8448" width="11.42578125" style="144"/>
    <col min="8449" max="8449" width="15.42578125" style="144" customWidth="1"/>
    <col min="8450" max="8450" width="7.5703125" style="144" customWidth="1"/>
    <col min="8451" max="8451" width="7.7109375" style="144" customWidth="1"/>
    <col min="8452" max="8452" width="7.140625" style="144" customWidth="1"/>
    <col min="8453" max="8453" width="1.42578125" style="144" customWidth="1"/>
    <col min="8454" max="8456" width="5.7109375" style="144" bestFit="1" customWidth="1"/>
    <col min="8457" max="8457" width="1.42578125" style="144" customWidth="1"/>
    <col min="8458" max="8460" width="5.7109375" style="144" bestFit="1" customWidth="1"/>
    <col min="8461" max="8461" width="1.42578125" style="144" customWidth="1"/>
    <col min="8462" max="8464" width="5.7109375" style="144" bestFit="1" customWidth="1"/>
    <col min="8465" max="8465" width="1.42578125" style="144" customWidth="1"/>
    <col min="8466" max="8468" width="5.7109375" style="144" bestFit="1" customWidth="1"/>
    <col min="8469" max="8469" width="1.42578125" style="144" customWidth="1"/>
    <col min="8470" max="8472" width="5.7109375" style="144" bestFit="1" customWidth="1"/>
    <col min="8473" max="8473" width="1.42578125" style="144" customWidth="1"/>
    <col min="8474" max="8476" width="4.85546875" style="144" bestFit="1" customWidth="1"/>
    <col min="8477" max="8477" width="11.42578125" style="144"/>
    <col min="8478" max="8478" width="13.28515625" style="144" customWidth="1"/>
    <col min="8479" max="8481" width="6.140625" style="144" customWidth="1"/>
    <col min="8482" max="8482" width="1.42578125" style="144" customWidth="1"/>
    <col min="8483" max="8485" width="5.140625" style="144" customWidth="1"/>
    <col min="8486" max="8486" width="1.42578125" style="144" customWidth="1"/>
    <col min="8487" max="8489" width="5.140625" style="144" customWidth="1"/>
    <col min="8490" max="8490" width="1.42578125" style="144" customWidth="1"/>
    <col min="8491" max="8493" width="5.140625" style="144" customWidth="1"/>
    <col min="8494" max="8494" width="1.42578125" style="144" customWidth="1"/>
    <col min="8495" max="8497" width="5.140625" style="144" customWidth="1"/>
    <col min="8498" max="8498" width="1.42578125" style="144" customWidth="1"/>
    <col min="8499" max="8501" width="5.140625" style="144" customWidth="1"/>
    <col min="8502" max="8502" width="1.42578125" style="144" customWidth="1"/>
    <col min="8503" max="8505" width="5.140625" style="144" customWidth="1"/>
    <col min="8506" max="8704" width="11.42578125" style="144"/>
    <col min="8705" max="8705" width="15.42578125" style="144" customWidth="1"/>
    <col min="8706" max="8706" width="7.5703125" style="144" customWidth="1"/>
    <col min="8707" max="8707" width="7.7109375" style="144" customWidth="1"/>
    <col min="8708" max="8708" width="7.140625" style="144" customWidth="1"/>
    <col min="8709" max="8709" width="1.42578125" style="144" customWidth="1"/>
    <col min="8710" max="8712" width="5.7109375" style="144" bestFit="1" customWidth="1"/>
    <col min="8713" max="8713" width="1.42578125" style="144" customWidth="1"/>
    <col min="8714" max="8716" width="5.7109375" style="144" bestFit="1" customWidth="1"/>
    <col min="8717" max="8717" width="1.42578125" style="144" customWidth="1"/>
    <col min="8718" max="8720" width="5.7109375" style="144" bestFit="1" customWidth="1"/>
    <col min="8721" max="8721" width="1.42578125" style="144" customWidth="1"/>
    <col min="8722" max="8724" width="5.7109375" style="144" bestFit="1" customWidth="1"/>
    <col min="8725" max="8725" width="1.42578125" style="144" customWidth="1"/>
    <col min="8726" max="8728" width="5.7109375" style="144" bestFit="1" customWidth="1"/>
    <col min="8729" max="8729" width="1.42578125" style="144" customWidth="1"/>
    <col min="8730" max="8732" width="4.85546875" style="144" bestFit="1" customWidth="1"/>
    <col min="8733" max="8733" width="11.42578125" style="144"/>
    <col min="8734" max="8734" width="13.28515625" style="144" customWidth="1"/>
    <col min="8735" max="8737" width="6.140625" style="144" customWidth="1"/>
    <col min="8738" max="8738" width="1.42578125" style="144" customWidth="1"/>
    <col min="8739" max="8741" width="5.140625" style="144" customWidth="1"/>
    <col min="8742" max="8742" width="1.42578125" style="144" customWidth="1"/>
    <col min="8743" max="8745" width="5.140625" style="144" customWidth="1"/>
    <col min="8746" max="8746" width="1.42578125" style="144" customWidth="1"/>
    <col min="8747" max="8749" width="5.140625" style="144" customWidth="1"/>
    <col min="8750" max="8750" width="1.42578125" style="144" customWidth="1"/>
    <col min="8751" max="8753" width="5.140625" style="144" customWidth="1"/>
    <col min="8754" max="8754" width="1.42578125" style="144" customWidth="1"/>
    <col min="8755" max="8757" width="5.140625" style="144" customWidth="1"/>
    <col min="8758" max="8758" width="1.42578125" style="144" customWidth="1"/>
    <col min="8759" max="8761" width="5.140625" style="144" customWidth="1"/>
    <col min="8762" max="8960" width="11.42578125" style="144"/>
    <col min="8961" max="8961" width="15.42578125" style="144" customWidth="1"/>
    <col min="8962" max="8962" width="7.5703125" style="144" customWidth="1"/>
    <col min="8963" max="8963" width="7.7109375" style="144" customWidth="1"/>
    <col min="8964" max="8964" width="7.140625" style="144" customWidth="1"/>
    <col min="8965" max="8965" width="1.42578125" style="144" customWidth="1"/>
    <col min="8966" max="8968" width="5.7109375" style="144" bestFit="1" customWidth="1"/>
    <col min="8969" max="8969" width="1.42578125" style="144" customWidth="1"/>
    <col min="8970" max="8972" width="5.7109375" style="144" bestFit="1" customWidth="1"/>
    <col min="8973" max="8973" width="1.42578125" style="144" customWidth="1"/>
    <col min="8974" max="8976" width="5.7109375" style="144" bestFit="1" customWidth="1"/>
    <col min="8977" max="8977" width="1.42578125" style="144" customWidth="1"/>
    <col min="8978" max="8980" width="5.7109375" style="144" bestFit="1" customWidth="1"/>
    <col min="8981" max="8981" width="1.42578125" style="144" customWidth="1"/>
    <col min="8982" max="8984" width="5.7109375" style="144" bestFit="1" customWidth="1"/>
    <col min="8985" max="8985" width="1.42578125" style="144" customWidth="1"/>
    <col min="8986" max="8988" width="4.85546875" style="144" bestFit="1" customWidth="1"/>
    <col min="8989" max="8989" width="11.42578125" style="144"/>
    <col min="8990" max="8990" width="13.28515625" style="144" customWidth="1"/>
    <col min="8991" max="8993" width="6.140625" style="144" customWidth="1"/>
    <col min="8994" max="8994" width="1.42578125" style="144" customWidth="1"/>
    <col min="8995" max="8997" width="5.140625" style="144" customWidth="1"/>
    <col min="8998" max="8998" width="1.42578125" style="144" customWidth="1"/>
    <col min="8999" max="9001" width="5.140625" style="144" customWidth="1"/>
    <col min="9002" max="9002" width="1.42578125" style="144" customWidth="1"/>
    <col min="9003" max="9005" width="5.140625" style="144" customWidth="1"/>
    <col min="9006" max="9006" width="1.42578125" style="144" customWidth="1"/>
    <col min="9007" max="9009" width="5.140625" style="144" customWidth="1"/>
    <col min="9010" max="9010" width="1.42578125" style="144" customWidth="1"/>
    <col min="9011" max="9013" width="5.140625" style="144" customWidth="1"/>
    <col min="9014" max="9014" width="1.42578125" style="144" customWidth="1"/>
    <col min="9015" max="9017" width="5.140625" style="144" customWidth="1"/>
    <col min="9018" max="9216" width="11.42578125" style="144"/>
    <col min="9217" max="9217" width="15.42578125" style="144" customWidth="1"/>
    <col min="9218" max="9218" width="7.5703125" style="144" customWidth="1"/>
    <col min="9219" max="9219" width="7.7109375" style="144" customWidth="1"/>
    <col min="9220" max="9220" width="7.140625" style="144" customWidth="1"/>
    <col min="9221" max="9221" width="1.42578125" style="144" customWidth="1"/>
    <col min="9222" max="9224" width="5.7109375" style="144" bestFit="1" customWidth="1"/>
    <col min="9225" max="9225" width="1.42578125" style="144" customWidth="1"/>
    <col min="9226" max="9228" width="5.7109375" style="144" bestFit="1" customWidth="1"/>
    <col min="9229" max="9229" width="1.42578125" style="144" customWidth="1"/>
    <col min="9230" max="9232" width="5.7109375" style="144" bestFit="1" customWidth="1"/>
    <col min="9233" max="9233" width="1.42578125" style="144" customWidth="1"/>
    <col min="9234" max="9236" width="5.7109375" style="144" bestFit="1" customWidth="1"/>
    <col min="9237" max="9237" width="1.42578125" style="144" customWidth="1"/>
    <col min="9238" max="9240" width="5.7109375" style="144" bestFit="1" customWidth="1"/>
    <col min="9241" max="9241" width="1.42578125" style="144" customWidth="1"/>
    <col min="9242" max="9244" width="4.85546875" style="144" bestFit="1" customWidth="1"/>
    <col min="9245" max="9245" width="11.42578125" style="144"/>
    <col min="9246" max="9246" width="13.28515625" style="144" customWidth="1"/>
    <col min="9247" max="9249" width="6.140625" style="144" customWidth="1"/>
    <col min="9250" max="9250" width="1.42578125" style="144" customWidth="1"/>
    <col min="9251" max="9253" width="5.140625" style="144" customWidth="1"/>
    <col min="9254" max="9254" width="1.42578125" style="144" customWidth="1"/>
    <col min="9255" max="9257" width="5.140625" style="144" customWidth="1"/>
    <col min="9258" max="9258" width="1.42578125" style="144" customWidth="1"/>
    <col min="9259" max="9261" width="5.140625" style="144" customWidth="1"/>
    <col min="9262" max="9262" width="1.42578125" style="144" customWidth="1"/>
    <col min="9263" max="9265" width="5.140625" style="144" customWidth="1"/>
    <col min="9266" max="9266" width="1.42578125" style="144" customWidth="1"/>
    <col min="9267" max="9269" width="5.140625" style="144" customWidth="1"/>
    <col min="9270" max="9270" width="1.42578125" style="144" customWidth="1"/>
    <col min="9271" max="9273" width="5.140625" style="144" customWidth="1"/>
    <col min="9274" max="9472" width="11.42578125" style="144"/>
    <col min="9473" max="9473" width="15.42578125" style="144" customWidth="1"/>
    <col min="9474" max="9474" width="7.5703125" style="144" customWidth="1"/>
    <col min="9475" max="9475" width="7.7109375" style="144" customWidth="1"/>
    <col min="9476" max="9476" width="7.140625" style="144" customWidth="1"/>
    <col min="9477" max="9477" width="1.42578125" style="144" customWidth="1"/>
    <col min="9478" max="9480" width="5.7109375" style="144" bestFit="1" customWidth="1"/>
    <col min="9481" max="9481" width="1.42578125" style="144" customWidth="1"/>
    <col min="9482" max="9484" width="5.7109375" style="144" bestFit="1" customWidth="1"/>
    <col min="9485" max="9485" width="1.42578125" style="144" customWidth="1"/>
    <col min="9486" max="9488" width="5.7109375" style="144" bestFit="1" customWidth="1"/>
    <col min="9489" max="9489" width="1.42578125" style="144" customWidth="1"/>
    <col min="9490" max="9492" width="5.7109375" style="144" bestFit="1" customWidth="1"/>
    <col min="9493" max="9493" width="1.42578125" style="144" customWidth="1"/>
    <col min="9494" max="9496" width="5.7109375" style="144" bestFit="1" customWidth="1"/>
    <col min="9497" max="9497" width="1.42578125" style="144" customWidth="1"/>
    <col min="9498" max="9500" width="4.85546875" style="144" bestFit="1" customWidth="1"/>
    <col min="9501" max="9501" width="11.42578125" style="144"/>
    <col min="9502" max="9502" width="13.28515625" style="144" customWidth="1"/>
    <col min="9503" max="9505" width="6.140625" style="144" customWidth="1"/>
    <col min="9506" max="9506" width="1.42578125" style="144" customWidth="1"/>
    <col min="9507" max="9509" width="5.140625" style="144" customWidth="1"/>
    <col min="9510" max="9510" width="1.42578125" style="144" customWidth="1"/>
    <col min="9511" max="9513" width="5.140625" style="144" customWidth="1"/>
    <col min="9514" max="9514" width="1.42578125" style="144" customWidth="1"/>
    <col min="9515" max="9517" width="5.140625" style="144" customWidth="1"/>
    <col min="9518" max="9518" width="1.42578125" style="144" customWidth="1"/>
    <col min="9519" max="9521" width="5.140625" style="144" customWidth="1"/>
    <col min="9522" max="9522" width="1.42578125" style="144" customWidth="1"/>
    <col min="9523" max="9525" width="5.140625" style="144" customWidth="1"/>
    <col min="9526" max="9526" width="1.42578125" style="144" customWidth="1"/>
    <col min="9527" max="9529" width="5.140625" style="144" customWidth="1"/>
    <col min="9530" max="9728" width="11.42578125" style="144"/>
    <col min="9729" max="9729" width="15.42578125" style="144" customWidth="1"/>
    <col min="9730" max="9730" width="7.5703125" style="144" customWidth="1"/>
    <col min="9731" max="9731" width="7.7109375" style="144" customWidth="1"/>
    <col min="9732" max="9732" width="7.140625" style="144" customWidth="1"/>
    <col min="9733" max="9733" width="1.42578125" style="144" customWidth="1"/>
    <col min="9734" max="9736" width="5.7109375" style="144" bestFit="1" customWidth="1"/>
    <col min="9737" max="9737" width="1.42578125" style="144" customWidth="1"/>
    <col min="9738" max="9740" width="5.7109375" style="144" bestFit="1" customWidth="1"/>
    <col min="9741" max="9741" width="1.42578125" style="144" customWidth="1"/>
    <col min="9742" max="9744" width="5.7109375" style="144" bestFit="1" customWidth="1"/>
    <col min="9745" max="9745" width="1.42578125" style="144" customWidth="1"/>
    <col min="9746" max="9748" width="5.7109375" style="144" bestFit="1" customWidth="1"/>
    <col min="9749" max="9749" width="1.42578125" style="144" customWidth="1"/>
    <col min="9750" max="9752" width="5.7109375" style="144" bestFit="1" customWidth="1"/>
    <col min="9753" max="9753" width="1.42578125" style="144" customWidth="1"/>
    <col min="9754" max="9756" width="4.85546875" style="144" bestFit="1" customWidth="1"/>
    <col min="9757" max="9757" width="11.42578125" style="144"/>
    <col min="9758" max="9758" width="13.28515625" style="144" customWidth="1"/>
    <col min="9759" max="9761" width="6.140625" style="144" customWidth="1"/>
    <col min="9762" max="9762" width="1.42578125" style="144" customWidth="1"/>
    <col min="9763" max="9765" width="5.140625" style="144" customWidth="1"/>
    <col min="9766" max="9766" width="1.42578125" style="144" customWidth="1"/>
    <col min="9767" max="9769" width="5.140625" style="144" customWidth="1"/>
    <col min="9770" max="9770" width="1.42578125" style="144" customWidth="1"/>
    <col min="9771" max="9773" width="5.140625" style="144" customWidth="1"/>
    <col min="9774" max="9774" width="1.42578125" style="144" customWidth="1"/>
    <col min="9775" max="9777" width="5.140625" style="144" customWidth="1"/>
    <col min="9778" max="9778" width="1.42578125" style="144" customWidth="1"/>
    <col min="9779" max="9781" width="5.140625" style="144" customWidth="1"/>
    <col min="9782" max="9782" width="1.42578125" style="144" customWidth="1"/>
    <col min="9783" max="9785" width="5.140625" style="144" customWidth="1"/>
    <col min="9786" max="9984" width="11.42578125" style="144"/>
    <col min="9985" max="9985" width="15.42578125" style="144" customWidth="1"/>
    <col min="9986" max="9986" width="7.5703125" style="144" customWidth="1"/>
    <col min="9987" max="9987" width="7.7109375" style="144" customWidth="1"/>
    <col min="9988" max="9988" width="7.140625" style="144" customWidth="1"/>
    <col min="9989" max="9989" width="1.42578125" style="144" customWidth="1"/>
    <col min="9990" max="9992" width="5.7109375" style="144" bestFit="1" customWidth="1"/>
    <col min="9993" max="9993" width="1.42578125" style="144" customWidth="1"/>
    <col min="9994" max="9996" width="5.7109375" style="144" bestFit="1" customWidth="1"/>
    <col min="9997" max="9997" width="1.42578125" style="144" customWidth="1"/>
    <col min="9998" max="10000" width="5.7109375" style="144" bestFit="1" customWidth="1"/>
    <col min="10001" max="10001" width="1.42578125" style="144" customWidth="1"/>
    <col min="10002" max="10004" width="5.7109375" style="144" bestFit="1" customWidth="1"/>
    <col min="10005" max="10005" width="1.42578125" style="144" customWidth="1"/>
    <col min="10006" max="10008" width="5.7109375" style="144" bestFit="1" customWidth="1"/>
    <col min="10009" max="10009" width="1.42578125" style="144" customWidth="1"/>
    <col min="10010" max="10012" width="4.85546875" style="144" bestFit="1" customWidth="1"/>
    <col min="10013" max="10013" width="11.42578125" style="144"/>
    <col min="10014" max="10014" width="13.28515625" style="144" customWidth="1"/>
    <col min="10015" max="10017" width="6.140625" style="144" customWidth="1"/>
    <col min="10018" max="10018" width="1.42578125" style="144" customWidth="1"/>
    <col min="10019" max="10021" width="5.140625" style="144" customWidth="1"/>
    <col min="10022" max="10022" width="1.42578125" style="144" customWidth="1"/>
    <col min="10023" max="10025" width="5.140625" style="144" customWidth="1"/>
    <col min="10026" max="10026" width="1.42578125" style="144" customWidth="1"/>
    <col min="10027" max="10029" width="5.140625" style="144" customWidth="1"/>
    <col min="10030" max="10030" width="1.42578125" style="144" customWidth="1"/>
    <col min="10031" max="10033" width="5.140625" style="144" customWidth="1"/>
    <col min="10034" max="10034" width="1.42578125" style="144" customWidth="1"/>
    <col min="10035" max="10037" width="5.140625" style="144" customWidth="1"/>
    <col min="10038" max="10038" width="1.42578125" style="144" customWidth="1"/>
    <col min="10039" max="10041" width="5.140625" style="144" customWidth="1"/>
    <col min="10042" max="10240" width="11.42578125" style="144"/>
    <col min="10241" max="10241" width="15.42578125" style="144" customWidth="1"/>
    <col min="10242" max="10242" width="7.5703125" style="144" customWidth="1"/>
    <col min="10243" max="10243" width="7.7109375" style="144" customWidth="1"/>
    <col min="10244" max="10244" width="7.140625" style="144" customWidth="1"/>
    <col min="10245" max="10245" width="1.42578125" style="144" customWidth="1"/>
    <col min="10246" max="10248" width="5.7109375" style="144" bestFit="1" customWidth="1"/>
    <col min="10249" max="10249" width="1.42578125" style="144" customWidth="1"/>
    <col min="10250" max="10252" width="5.7109375" style="144" bestFit="1" customWidth="1"/>
    <col min="10253" max="10253" width="1.42578125" style="144" customWidth="1"/>
    <col min="10254" max="10256" width="5.7109375" style="144" bestFit="1" customWidth="1"/>
    <col min="10257" max="10257" width="1.42578125" style="144" customWidth="1"/>
    <col min="10258" max="10260" width="5.7109375" style="144" bestFit="1" customWidth="1"/>
    <col min="10261" max="10261" width="1.42578125" style="144" customWidth="1"/>
    <col min="10262" max="10264" width="5.7109375" style="144" bestFit="1" customWidth="1"/>
    <col min="10265" max="10265" width="1.42578125" style="144" customWidth="1"/>
    <col min="10266" max="10268" width="4.85546875" style="144" bestFit="1" customWidth="1"/>
    <col min="10269" max="10269" width="11.42578125" style="144"/>
    <col min="10270" max="10270" width="13.28515625" style="144" customWidth="1"/>
    <col min="10271" max="10273" width="6.140625" style="144" customWidth="1"/>
    <col min="10274" max="10274" width="1.42578125" style="144" customWidth="1"/>
    <col min="10275" max="10277" width="5.140625" style="144" customWidth="1"/>
    <col min="10278" max="10278" width="1.42578125" style="144" customWidth="1"/>
    <col min="10279" max="10281" width="5.140625" style="144" customWidth="1"/>
    <col min="10282" max="10282" width="1.42578125" style="144" customWidth="1"/>
    <col min="10283" max="10285" width="5.140625" style="144" customWidth="1"/>
    <col min="10286" max="10286" width="1.42578125" style="144" customWidth="1"/>
    <col min="10287" max="10289" width="5.140625" style="144" customWidth="1"/>
    <col min="10290" max="10290" width="1.42578125" style="144" customWidth="1"/>
    <col min="10291" max="10293" width="5.140625" style="144" customWidth="1"/>
    <col min="10294" max="10294" width="1.42578125" style="144" customWidth="1"/>
    <col min="10295" max="10297" width="5.140625" style="144" customWidth="1"/>
    <col min="10298" max="10496" width="11.42578125" style="144"/>
    <col min="10497" max="10497" width="15.42578125" style="144" customWidth="1"/>
    <col min="10498" max="10498" width="7.5703125" style="144" customWidth="1"/>
    <col min="10499" max="10499" width="7.7109375" style="144" customWidth="1"/>
    <col min="10500" max="10500" width="7.140625" style="144" customWidth="1"/>
    <col min="10501" max="10501" width="1.42578125" style="144" customWidth="1"/>
    <col min="10502" max="10504" width="5.7109375" style="144" bestFit="1" customWidth="1"/>
    <col min="10505" max="10505" width="1.42578125" style="144" customWidth="1"/>
    <col min="10506" max="10508" width="5.7109375" style="144" bestFit="1" customWidth="1"/>
    <col min="10509" max="10509" width="1.42578125" style="144" customWidth="1"/>
    <col min="10510" max="10512" width="5.7109375" style="144" bestFit="1" customWidth="1"/>
    <col min="10513" max="10513" width="1.42578125" style="144" customWidth="1"/>
    <col min="10514" max="10516" width="5.7109375" style="144" bestFit="1" customWidth="1"/>
    <col min="10517" max="10517" width="1.42578125" style="144" customWidth="1"/>
    <col min="10518" max="10520" width="5.7109375" style="144" bestFit="1" customWidth="1"/>
    <col min="10521" max="10521" width="1.42578125" style="144" customWidth="1"/>
    <col min="10522" max="10524" width="4.85546875" style="144" bestFit="1" customWidth="1"/>
    <col min="10525" max="10525" width="11.42578125" style="144"/>
    <col min="10526" max="10526" width="13.28515625" style="144" customWidth="1"/>
    <col min="10527" max="10529" width="6.140625" style="144" customWidth="1"/>
    <col min="10530" max="10530" width="1.42578125" style="144" customWidth="1"/>
    <col min="10531" max="10533" width="5.140625" style="144" customWidth="1"/>
    <col min="10534" max="10534" width="1.42578125" style="144" customWidth="1"/>
    <col min="10535" max="10537" width="5.140625" style="144" customWidth="1"/>
    <col min="10538" max="10538" width="1.42578125" style="144" customWidth="1"/>
    <col min="10539" max="10541" width="5.140625" style="144" customWidth="1"/>
    <col min="10542" max="10542" width="1.42578125" style="144" customWidth="1"/>
    <col min="10543" max="10545" width="5.140625" style="144" customWidth="1"/>
    <col min="10546" max="10546" width="1.42578125" style="144" customWidth="1"/>
    <col min="10547" max="10549" width="5.140625" style="144" customWidth="1"/>
    <col min="10550" max="10550" width="1.42578125" style="144" customWidth="1"/>
    <col min="10551" max="10553" width="5.140625" style="144" customWidth="1"/>
    <col min="10554" max="10752" width="11.42578125" style="144"/>
    <col min="10753" max="10753" width="15.42578125" style="144" customWidth="1"/>
    <col min="10754" max="10754" width="7.5703125" style="144" customWidth="1"/>
    <col min="10755" max="10755" width="7.7109375" style="144" customWidth="1"/>
    <col min="10756" max="10756" width="7.140625" style="144" customWidth="1"/>
    <col min="10757" max="10757" width="1.42578125" style="144" customWidth="1"/>
    <col min="10758" max="10760" width="5.7109375" style="144" bestFit="1" customWidth="1"/>
    <col min="10761" max="10761" width="1.42578125" style="144" customWidth="1"/>
    <col min="10762" max="10764" width="5.7109375" style="144" bestFit="1" customWidth="1"/>
    <col min="10765" max="10765" width="1.42578125" style="144" customWidth="1"/>
    <col min="10766" max="10768" width="5.7109375" style="144" bestFit="1" customWidth="1"/>
    <col min="10769" max="10769" width="1.42578125" style="144" customWidth="1"/>
    <col min="10770" max="10772" width="5.7109375" style="144" bestFit="1" customWidth="1"/>
    <col min="10773" max="10773" width="1.42578125" style="144" customWidth="1"/>
    <col min="10774" max="10776" width="5.7109375" style="144" bestFit="1" customWidth="1"/>
    <col min="10777" max="10777" width="1.42578125" style="144" customWidth="1"/>
    <col min="10778" max="10780" width="4.85546875" style="144" bestFit="1" customWidth="1"/>
    <col min="10781" max="10781" width="11.42578125" style="144"/>
    <col min="10782" max="10782" width="13.28515625" style="144" customWidth="1"/>
    <col min="10783" max="10785" width="6.140625" style="144" customWidth="1"/>
    <col min="10786" max="10786" width="1.42578125" style="144" customWidth="1"/>
    <col min="10787" max="10789" width="5.140625" style="144" customWidth="1"/>
    <col min="10790" max="10790" width="1.42578125" style="144" customWidth="1"/>
    <col min="10791" max="10793" width="5.140625" style="144" customWidth="1"/>
    <col min="10794" max="10794" width="1.42578125" style="144" customWidth="1"/>
    <col min="10795" max="10797" width="5.140625" style="144" customWidth="1"/>
    <col min="10798" max="10798" width="1.42578125" style="144" customWidth="1"/>
    <col min="10799" max="10801" width="5.140625" style="144" customWidth="1"/>
    <col min="10802" max="10802" width="1.42578125" style="144" customWidth="1"/>
    <col min="10803" max="10805" width="5.140625" style="144" customWidth="1"/>
    <col min="10806" max="10806" width="1.42578125" style="144" customWidth="1"/>
    <col min="10807" max="10809" width="5.140625" style="144" customWidth="1"/>
    <col min="10810" max="11008" width="11.42578125" style="144"/>
    <col min="11009" max="11009" width="15.42578125" style="144" customWidth="1"/>
    <col min="11010" max="11010" width="7.5703125" style="144" customWidth="1"/>
    <col min="11011" max="11011" width="7.7109375" style="144" customWidth="1"/>
    <col min="11012" max="11012" width="7.140625" style="144" customWidth="1"/>
    <col min="11013" max="11013" width="1.42578125" style="144" customWidth="1"/>
    <col min="11014" max="11016" width="5.7109375" style="144" bestFit="1" customWidth="1"/>
    <col min="11017" max="11017" width="1.42578125" style="144" customWidth="1"/>
    <col min="11018" max="11020" width="5.7109375" style="144" bestFit="1" customWidth="1"/>
    <col min="11021" max="11021" width="1.42578125" style="144" customWidth="1"/>
    <col min="11022" max="11024" width="5.7109375" style="144" bestFit="1" customWidth="1"/>
    <col min="11025" max="11025" width="1.42578125" style="144" customWidth="1"/>
    <col min="11026" max="11028" width="5.7109375" style="144" bestFit="1" customWidth="1"/>
    <col min="11029" max="11029" width="1.42578125" style="144" customWidth="1"/>
    <col min="11030" max="11032" width="5.7109375" style="144" bestFit="1" customWidth="1"/>
    <col min="11033" max="11033" width="1.42578125" style="144" customWidth="1"/>
    <col min="11034" max="11036" width="4.85546875" style="144" bestFit="1" customWidth="1"/>
    <col min="11037" max="11037" width="11.42578125" style="144"/>
    <col min="11038" max="11038" width="13.28515625" style="144" customWidth="1"/>
    <col min="11039" max="11041" width="6.140625" style="144" customWidth="1"/>
    <col min="11042" max="11042" width="1.42578125" style="144" customWidth="1"/>
    <col min="11043" max="11045" width="5.140625" style="144" customWidth="1"/>
    <col min="11046" max="11046" width="1.42578125" style="144" customWidth="1"/>
    <col min="11047" max="11049" width="5.140625" style="144" customWidth="1"/>
    <col min="11050" max="11050" width="1.42578125" style="144" customWidth="1"/>
    <col min="11051" max="11053" width="5.140625" style="144" customWidth="1"/>
    <col min="11054" max="11054" width="1.42578125" style="144" customWidth="1"/>
    <col min="11055" max="11057" width="5.140625" style="144" customWidth="1"/>
    <col min="11058" max="11058" width="1.42578125" style="144" customWidth="1"/>
    <col min="11059" max="11061" width="5.140625" style="144" customWidth="1"/>
    <col min="11062" max="11062" width="1.42578125" style="144" customWidth="1"/>
    <col min="11063" max="11065" width="5.140625" style="144" customWidth="1"/>
    <col min="11066" max="11264" width="11.42578125" style="144"/>
    <col min="11265" max="11265" width="15.42578125" style="144" customWidth="1"/>
    <col min="11266" max="11266" width="7.5703125" style="144" customWidth="1"/>
    <col min="11267" max="11267" width="7.7109375" style="144" customWidth="1"/>
    <col min="11268" max="11268" width="7.140625" style="144" customWidth="1"/>
    <col min="11269" max="11269" width="1.42578125" style="144" customWidth="1"/>
    <col min="11270" max="11272" width="5.7109375" style="144" bestFit="1" customWidth="1"/>
    <col min="11273" max="11273" width="1.42578125" style="144" customWidth="1"/>
    <col min="11274" max="11276" width="5.7109375" style="144" bestFit="1" customWidth="1"/>
    <col min="11277" max="11277" width="1.42578125" style="144" customWidth="1"/>
    <col min="11278" max="11280" width="5.7109375" style="144" bestFit="1" customWidth="1"/>
    <col min="11281" max="11281" width="1.42578125" style="144" customWidth="1"/>
    <col min="11282" max="11284" width="5.7109375" style="144" bestFit="1" customWidth="1"/>
    <col min="11285" max="11285" width="1.42578125" style="144" customWidth="1"/>
    <col min="11286" max="11288" width="5.7109375" style="144" bestFit="1" customWidth="1"/>
    <col min="11289" max="11289" width="1.42578125" style="144" customWidth="1"/>
    <col min="11290" max="11292" width="4.85546875" style="144" bestFit="1" customWidth="1"/>
    <col min="11293" max="11293" width="11.42578125" style="144"/>
    <col min="11294" max="11294" width="13.28515625" style="144" customWidth="1"/>
    <col min="11295" max="11297" width="6.140625" style="144" customWidth="1"/>
    <col min="11298" max="11298" width="1.42578125" style="144" customWidth="1"/>
    <col min="11299" max="11301" width="5.140625" style="144" customWidth="1"/>
    <col min="11302" max="11302" width="1.42578125" style="144" customWidth="1"/>
    <col min="11303" max="11305" width="5.140625" style="144" customWidth="1"/>
    <col min="11306" max="11306" width="1.42578125" style="144" customWidth="1"/>
    <col min="11307" max="11309" width="5.140625" style="144" customWidth="1"/>
    <col min="11310" max="11310" width="1.42578125" style="144" customWidth="1"/>
    <col min="11311" max="11313" width="5.140625" style="144" customWidth="1"/>
    <col min="11314" max="11314" width="1.42578125" style="144" customWidth="1"/>
    <col min="11315" max="11317" width="5.140625" style="144" customWidth="1"/>
    <col min="11318" max="11318" width="1.42578125" style="144" customWidth="1"/>
    <col min="11319" max="11321" width="5.140625" style="144" customWidth="1"/>
    <col min="11322" max="11520" width="11.42578125" style="144"/>
    <col min="11521" max="11521" width="15.42578125" style="144" customWidth="1"/>
    <col min="11522" max="11522" width="7.5703125" style="144" customWidth="1"/>
    <col min="11523" max="11523" width="7.7109375" style="144" customWidth="1"/>
    <col min="11524" max="11524" width="7.140625" style="144" customWidth="1"/>
    <col min="11525" max="11525" width="1.42578125" style="144" customWidth="1"/>
    <col min="11526" max="11528" width="5.7109375" style="144" bestFit="1" customWidth="1"/>
    <col min="11529" max="11529" width="1.42578125" style="144" customWidth="1"/>
    <col min="11530" max="11532" width="5.7109375" style="144" bestFit="1" customWidth="1"/>
    <col min="11533" max="11533" width="1.42578125" style="144" customWidth="1"/>
    <col min="11534" max="11536" width="5.7109375" style="144" bestFit="1" customWidth="1"/>
    <col min="11537" max="11537" width="1.42578125" style="144" customWidth="1"/>
    <col min="11538" max="11540" width="5.7109375" style="144" bestFit="1" customWidth="1"/>
    <col min="11541" max="11541" width="1.42578125" style="144" customWidth="1"/>
    <col min="11542" max="11544" width="5.7109375" style="144" bestFit="1" customWidth="1"/>
    <col min="11545" max="11545" width="1.42578125" style="144" customWidth="1"/>
    <col min="11546" max="11548" width="4.85546875" style="144" bestFit="1" customWidth="1"/>
    <col min="11549" max="11549" width="11.42578125" style="144"/>
    <col min="11550" max="11550" width="13.28515625" style="144" customWidth="1"/>
    <col min="11551" max="11553" width="6.140625" style="144" customWidth="1"/>
    <col min="11554" max="11554" width="1.42578125" style="144" customWidth="1"/>
    <col min="11555" max="11557" width="5.140625" style="144" customWidth="1"/>
    <col min="11558" max="11558" width="1.42578125" style="144" customWidth="1"/>
    <col min="11559" max="11561" width="5.140625" style="144" customWidth="1"/>
    <col min="11562" max="11562" width="1.42578125" style="144" customWidth="1"/>
    <col min="11563" max="11565" width="5.140625" style="144" customWidth="1"/>
    <col min="11566" max="11566" width="1.42578125" style="144" customWidth="1"/>
    <col min="11567" max="11569" width="5.140625" style="144" customWidth="1"/>
    <col min="11570" max="11570" width="1.42578125" style="144" customWidth="1"/>
    <col min="11571" max="11573" width="5.140625" style="144" customWidth="1"/>
    <col min="11574" max="11574" width="1.42578125" style="144" customWidth="1"/>
    <col min="11575" max="11577" width="5.140625" style="144" customWidth="1"/>
    <col min="11578" max="11776" width="11.42578125" style="144"/>
    <col min="11777" max="11777" width="15.42578125" style="144" customWidth="1"/>
    <col min="11778" max="11778" width="7.5703125" style="144" customWidth="1"/>
    <col min="11779" max="11779" width="7.7109375" style="144" customWidth="1"/>
    <col min="11780" max="11780" width="7.140625" style="144" customWidth="1"/>
    <col min="11781" max="11781" width="1.42578125" style="144" customWidth="1"/>
    <col min="11782" max="11784" width="5.7109375" style="144" bestFit="1" customWidth="1"/>
    <col min="11785" max="11785" width="1.42578125" style="144" customWidth="1"/>
    <col min="11786" max="11788" width="5.7109375" style="144" bestFit="1" customWidth="1"/>
    <col min="11789" max="11789" width="1.42578125" style="144" customWidth="1"/>
    <col min="11790" max="11792" width="5.7109375" style="144" bestFit="1" customWidth="1"/>
    <col min="11793" max="11793" width="1.42578125" style="144" customWidth="1"/>
    <col min="11794" max="11796" width="5.7109375" style="144" bestFit="1" customWidth="1"/>
    <col min="11797" max="11797" width="1.42578125" style="144" customWidth="1"/>
    <col min="11798" max="11800" width="5.7109375" style="144" bestFit="1" customWidth="1"/>
    <col min="11801" max="11801" width="1.42578125" style="144" customWidth="1"/>
    <col min="11802" max="11804" width="4.85546875" style="144" bestFit="1" customWidth="1"/>
    <col min="11805" max="11805" width="11.42578125" style="144"/>
    <col min="11806" max="11806" width="13.28515625" style="144" customWidth="1"/>
    <col min="11807" max="11809" width="6.140625" style="144" customWidth="1"/>
    <col min="11810" max="11810" width="1.42578125" style="144" customWidth="1"/>
    <col min="11811" max="11813" width="5.140625" style="144" customWidth="1"/>
    <col min="11814" max="11814" width="1.42578125" style="144" customWidth="1"/>
    <col min="11815" max="11817" width="5.140625" style="144" customWidth="1"/>
    <col min="11818" max="11818" width="1.42578125" style="144" customWidth="1"/>
    <col min="11819" max="11821" width="5.140625" style="144" customWidth="1"/>
    <col min="11822" max="11822" width="1.42578125" style="144" customWidth="1"/>
    <col min="11823" max="11825" width="5.140625" style="144" customWidth="1"/>
    <col min="11826" max="11826" width="1.42578125" style="144" customWidth="1"/>
    <col min="11827" max="11829" width="5.140625" style="144" customWidth="1"/>
    <col min="11830" max="11830" width="1.42578125" style="144" customWidth="1"/>
    <col min="11831" max="11833" width="5.140625" style="144" customWidth="1"/>
    <col min="11834" max="12032" width="11.42578125" style="144"/>
    <col min="12033" max="12033" width="15.42578125" style="144" customWidth="1"/>
    <col min="12034" max="12034" width="7.5703125" style="144" customWidth="1"/>
    <col min="12035" max="12035" width="7.7109375" style="144" customWidth="1"/>
    <col min="12036" max="12036" width="7.140625" style="144" customWidth="1"/>
    <col min="12037" max="12037" width="1.42578125" style="144" customWidth="1"/>
    <col min="12038" max="12040" width="5.7109375" style="144" bestFit="1" customWidth="1"/>
    <col min="12041" max="12041" width="1.42578125" style="144" customWidth="1"/>
    <col min="12042" max="12044" width="5.7109375" style="144" bestFit="1" customWidth="1"/>
    <col min="12045" max="12045" width="1.42578125" style="144" customWidth="1"/>
    <col min="12046" max="12048" width="5.7109375" style="144" bestFit="1" customWidth="1"/>
    <col min="12049" max="12049" width="1.42578125" style="144" customWidth="1"/>
    <col min="12050" max="12052" width="5.7109375" style="144" bestFit="1" customWidth="1"/>
    <col min="12053" max="12053" width="1.42578125" style="144" customWidth="1"/>
    <col min="12054" max="12056" width="5.7109375" style="144" bestFit="1" customWidth="1"/>
    <col min="12057" max="12057" width="1.42578125" style="144" customWidth="1"/>
    <col min="12058" max="12060" width="4.85546875" style="144" bestFit="1" customWidth="1"/>
    <col min="12061" max="12061" width="11.42578125" style="144"/>
    <col min="12062" max="12062" width="13.28515625" style="144" customWidth="1"/>
    <col min="12063" max="12065" width="6.140625" style="144" customWidth="1"/>
    <col min="12066" max="12066" width="1.42578125" style="144" customWidth="1"/>
    <col min="12067" max="12069" width="5.140625" style="144" customWidth="1"/>
    <col min="12070" max="12070" width="1.42578125" style="144" customWidth="1"/>
    <col min="12071" max="12073" width="5.140625" style="144" customWidth="1"/>
    <col min="12074" max="12074" width="1.42578125" style="144" customWidth="1"/>
    <col min="12075" max="12077" width="5.140625" style="144" customWidth="1"/>
    <col min="12078" max="12078" width="1.42578125" style="144" customWidth="1"/>
    <col min="12079" max="12081" width="5.140625" style="144" customWidth="1"/>
    <col min="12082" max="12082" width="1.42578125" style="144" customWidth="1"/>
    <col min="12083" max="12085" width="5.140625" style="144" customWidth="1"/>
    <col min="12086" max="12086" width="1.42578125" style="144" customWidth="1"/>
    <col min="12087" max="12089" width="5.140625" style="144" customWidth="1"/>
    <col min="12090" max="12288" width="11.42578125" style="144"/>
    <col min="12289" max="12289" width="15.42578125" style="144" customWidth="1"/>
    <col min="12290" max="12290" width="7.5703125" style="144" customWidth="1"/>
    <col min="12291" max="12291" width="7.7109375" style="144" customWidth="1"/>
    <col min="12292" max="12292" width="7.140625" style="144" customWidth="1"/>
    <col min="12293" max="12293" width="1.42578125" style="144" customWidth="1"/>
    <col min="12294" max="12296" width="5.7109375" style="144" bestFit="1" customWidth="1"/>
    <col min="12297" max="12297" width="1.42578125" style="144" customWidth="1"/>
    <col min="12298" max="12300" width="5.7109375" style="144" bestFit="1" customWidth="1"/>
    <col min="12301" max="12301" width="1.42578125" style="144" customWidth="1"/>
    <col min="12302" max="12304" width="5.7109375" style="144" bestFit="1" customWidth="1"/>
    <col min="12305" max="12305" width="1.42578125" style="144" customWidth="1"/>
    <col min="12306" max="12308" width="5.7109375" style="144" bestFit="1" customWidth="1"/>
    <col min="12309" max="12309" width="1.42578125" style="144" customWidth="1"/>
    <col min="12310" max="12312" width="5.7109375" style="144" bestFit="1" customWidth="1"/>
    <col min="12313" max="12313" width="1.42578125" style="144" customWidth="1"/>
    <col min="12314" max="12316" width="4.85546875" style="144" bestFit="1" customWidth="1"/>
    <col min="12317" max="12317" width="11.42578125" style="144"/>
    <col min="12318" max="12318" width="13.28515625" style="144" customWidth="1"/>
    <col min="12319" max="12321" width="6.140625" style="144" customWidth="1"/>
    <col min="12322" max="12322" width="1.42578125" style="144" customWidth="1"/>
    <col min="12323" max="12325" width="5.140625" style="144" customWidth="1"/>
    <col min="12326" max="12326" width="1.42578125" style="144" customWidth="1"/>
    <col min="12327" max="12329" width="5.140625" style="144" customWidth="1"/>
    <col min="12330" max="12330" width="1.42578125" style="144" customWidth="1"/>
    <col min="12331" max="12333" width="5.140625" style="144" customWidth="1"/>
    <col min="12334" max="12334" width="1.42578125" style="144" customWidth="1"/>
    <col min="12335" max="12337" width="5.140625" style="144" customWidth="1"/>
    <col min="12338" max="12338" width="1.42578125" style="144" customWidth="1"/>
    <col min="12339" max="12341" width="5.140625" style="144" customWidth="1"/>
    <col min="12342" max="12342" width="1.42578125" style="144" customWidth="1"/>
    <col min="12343" max="12345" width="5.140625" style="144" customWidth="1"/>
    <col min="12346" max="12544" width="11.42578125" style="144"/>
    <col min="12545" max="12545" width="15.42578125" style="144" customWidth="1"/>
    <col min="12546" max="12546" width="7.5703125" style="144" customWidth="1"/>
    <col min="12547" max="12547" width="7.7109375" style="144" customWidth="1"/>
    <col min="12548" max="12548" width="7.140625" style="144" customWidth="1"/>
    <col min="12549" max="12549" width="1.42578125" style="144" customWidth="1"/>
    <col min="12550" max="12552" width="5.7109375" style="144" bestFit="1" customWidth="1"/>
    <col min="12553" max="12553" width="1.42578125" style="144" customWidth="1"/>
    <col min="12554" max="12556" width="5.7109375" style="144" bestFit="1" customWidth="1"/>
    <col min="12557" max="12557" width="1.42578125" style="144" customWidth="1"/>
    <col min="12558" max="12560" width="5.7109375" style="144" bestFit="1" customWidth="1"/>
    <col min="12561" max="12561" width="1.42578125" style="144" customWidth="1"/>
    <col min="12562" max="12564" width="5.7109375" style="144" bestFit="1" customWidth="1"/>
    <col min="12565" max="12565" width="1.42578125" style="144" customWidth="1"/>
    <col min="12566" max="12568" width="5.7109375" style="144" bestFit="1" customWidth="1"/>
    <col min="12569" max="12569" width="1.42578125" style="144" customWidth="1"/>
    <col min="12570" max="12572" width="4.85546875" style="144" bestFit="1" customWidth="1"/>
    <col min="12573" max="12573" width="11.42578125" style="144"/>
    <col min="12574" max="12574" width="13.28515625" style="144" customWidth="1"/>
    <col min="12575" max="12577" width="6.140625" style="144" customWidth="1"/>
    <col min="12578" max="12578" width="1.42578125" style="144" customWidth="1"/>
    <col min="12579" max="12581" width="5.140625" style="144" customWidth="1"/>
    <col min="12582" max="12582" width="1.42578125" style="144" customWidth="1"/>
    <col min="12583" max="12585" width="5.140625" style="144" customWidth="1"/>
    <col min="12586" max="12586" width="1.42578125" style="144" customWidth="1"/>
    <col min="12587" max="12589" width="5.140625" style="144" customWidth="1"/>
    <col min="12590" max="12590" width="1.42578125" style="144" customWidth="1"/>
    <col min="12591" max="12593" width="5.140625" style="144" customWidth="1"/>
    <col min="12594" max="12594" width="1.42578125" style="144" customWidth="1"/>
    <col min="12595" max="12597" width="5.140625" style="144" customWidth="1"/>
    <col min="12598" max="12598" width="1.42578125" style="144" customWidth="1"/>
    <col min="12599" max="12601" width="5.140625" style="144" customWidth="1"/>
    <col min="12602" max="12800" width="11.42578125" style="144"/>
    <col min="12801" max="12801" width="15.42578125" style="144" customWidth="1"/>
    <col min="12802" max="12802" width="7.5703125" style="144" customWidth="1"/>
    <col min="12803" max="12803" width="7.7109375" style="144" customWidth="1"/>
    <col min="12804" max="12804" width="7.140625" style="144" customWidth="1"/>
    <col min="12805" max="12805" width="1.42578125" style="144" customWidth="1"/>
    <col min="12806" max="12808" width="5.7109375" style="144" bestFit="1" customWidth="1"/>
    <col min="12809" max="12809" width="1.42578125" style="144" customWidth="1"/>
    <col min="12810" max="12812" width="5.7109375" style="144" bestFit="1" customWidth="1"/>
    <col min="12813" max="12813" width="1.42578125" style="144" customWidth="1"/>
    <col min="12814" max="12816" width="5.7109375" style="144" bestFit="1" customWidth="1"/>
    <col min="12817" max="12817" width="1.42578125" style="144" customWidth="1"/>
    <col min="12818" max="12820" width="5.7109375" style="144" bestFit="1" customWidth="1"/>
    <col min="12821" max="12821" width="1.42578125" style="144" customWidth="1"/>
    <col min="12822" max="12824" width="5.7109375" style="144" bestFit="1" customWidth="1"/>
    <col min="12825" max="12825" width="1.42578125" style="144" customWidth="1"/>
    <col min="12826" max="12828" width="4.85546875" style="144" bestFit="1" customWidth="1"/>
    <col min="12829" max="12829" width="11.42578125" style="144"/>
    <col min="12830" max="12830" width="13.28515625" style="144" customWidth="1"/>
    <col min="12831" max="12833" width="6.140625" style="144" customWidth="1"/>
    <col min="12834" max="12834" width="1.42578125" style="144" customWidth="1"/>
    <col min="12835" max="12837" width="5.140625" style="144" customWidth="1"/>
    <col min="12838" max="12838" width="1.42578125" style="144" customWidth="1"/>
    <col min="12839" max="12841" width="5.140625" style="144" customWidth="1"/>
    <col min="12842" max="12842" width="1.42578125" style="144" customWidth="1"/>
    <col min="12843" max="12845" width="5.140625" style="144" customWidth="1"/>
    <col min="12846" max="12846" width="1.42578125" style="144" customWidth="1"/>
    <col min="12847" max="12849" width="5.140625" style="144" customWidth="1"/>
    <col min="12850" max="12850" width="1.42578125" style="144" customWidth="1"/>
    <col min="12851" max="12853" width="5.140625" style="144" customWidth="1"/>
    <col min="12854" max="12854" width="1.42578125" style="144" customWidth="1"/>
    <col min="12855" max="12857" width="5.140625" style="144" customWidth="1"/>
    <col min="12858" max="13056" width="11.42578125" style="144"/>
    <col min="13057" max="13057" width="15.42578125" style="144" customWidth="1"/>
    <col min="13058" max="13058" width="7.5703125" style="144" customWidth="1"/>
    <col min="13059" max="13059" width="7.7109375" style="144" customWidth="1"/>
    <col min="13060" max="13060" width="7.140625" style="144" customWidth="1"/>
    <col min="13061" max="13061" width="1.42578125" style="144" customWidth="1"/>
    <col min="13062" max="13064" width="5.7109375" style="144" bestFit="1" customWidth="1"/>
    <col min="13065" max="13065" width="1.42578125" style="144" customWidth="1"/>
    <col min="13066" max="13068" width="5.7109375" style="144" bestFit="1" customWidth="1"/>
    <col min="13069" max="13069" width="1.42578125" style="144" customWidth="1"/>
    <col min="13070" max="13072" width="5.7109375" style="144" bestFit="1" customWidth="1"/>
    <col min="13073" max="13073" width="1.42578125" style="144" customWidth="1"/>
    <col min="13074" max="13076" width="5.7109375" style="144" bestFit="1" customWidth="1"/>
    <col min="13077" max="13077" width="1.42578125" style="144" customWidth="1"/>
    <col min="13078" max="13080" width="5.7109375" style="144" bestFit="1" customWidth="1"/>
    <col min="13081" max="13081" width="1.42578125" style="144" customWidth="1"/>
    <col min="13082" max="13084" width="4.85546875" style="144" bestFit="1" customWidth="1"/>
    <col min="13085" max="13085" width="11.42578125" style="144"/>
    <col min="13086" max="13086" width="13.28515625" style="144" customWidth="1"/>
    <col min="13087" max="13089" width="6.140625" style="144" customWidth="1"/>
    <col min="13090" max="13090" width="1.42578125" style="144" customWidth="1"/>
    <col min="13091" max="13093" width="5.140625" style="144" customWidth="1"/>
    <col min="13094" max="13094" width="1.42578125" style="144" customWidth="1"/>
    <col min="13095" max="13097" width="5.140625" style="144" customWidth="1"/>
    <col min="13098" max="13098" width="1.42578125" style="144" customWidth="1"/>
    <col min="13099" max="13101" width="5.140625" style="144" customWidth="1"/>
    <col min="13102" max="13102" width="1.42578125" style="144" customWidth="1"/>
    <col min="13103" max="13105" width="5.140625" style="144" customWidth="1"/>
    <col min="13106" max="13106" width="1.42578125" style="144" customWidth="1"/>
    <col min="13107" max="13109" width="5.140625" style="144" customWidth="1"/>
    <col min="13110" max="13110" width="1.42578125" style="144" customWidth="1"/>
    <col min="13111" max="13113" width="5.140625" style="144" customWidth="1"/>
    <col min="13114" max="13312" width="11.42578125" style="144"/>
    <col min="13313" max="13313" width="15.42578125" style="144" customWidth="1"/>
    <col min="13314" max="13314" width="7.5703125" style="144" customWidth="1"/>
    <col min="13315" max="13315" width="7.7109375" style="144" customWidth="1"/>
    <col min="13316" max="13316" width="7.140625" style="144" customWidth="1"/>
    <col min="13317" max="13317" width="1.42578125" style="144" customWidth="1"/>
    <col min="13318" max="13320" width="5.7109375" style="144" bestFit="1" customWidth="1"/>
    <col min="13321" max="13321" width="1.42578125" style="144" customWidth="1"/>
    <col min="13322" max="13324" width="5.7109375" style="144" bestFit="1" customWidth="1"/>
    <col min="13325" max="13325" width="1.42578125" style="144" customWidth="1"/>
    <col min="13326" max="13328" width="5.7109375" style="144" bestFit="1" customWidth="1"/>
    <col min="13329" max="13329" width="1.42578125" style="144" customWidth="1"/>
    <col min="13330" max="13332" width="5.7109375" style="144" bestFit="1" customWidth="1"/>
    <col min="13333" max="13333" width="1.42578125" style="144" customWidth="1"/>
    <col min="13334" max="13336" width="5.7109375" style="144" bestFit="1" customWidth="1"/>
    <col min="13337" max="13337" width="1.42578125" style="144" customWidth="1"/>
    <col min="13338" max="13340" width="4.85546875" style="144" bestFit="1" customWidth="1"/>
    <col min="13341" max="13341" width="11.42578125" style="144"/>
    <col min="13342" max="13342" width="13.28515625" style="144" customWidth="1"/>
    <col min="13343" max="13345" width="6.140625" style="144" customWidth="1"/>
    <col min="13346" max="13346" width="1.42578125" style="144" customWidth="1"/>
    <col min="13347" max="13349" width="5.140625" style="144" customWidth="1"/>
    <col min="13350" max="13350" width="1.42578125" style="144" customWidth="1"/>
    <col min="13351" max="13353" width="5.140625" style="144" customWidth="1"/>
    <col min="13354" max="13354" width="1.42578125" style="144" customWidth="1"/>
    <col min="13355" max="13357" width="5.140625" style="144" customWidth="1"/>
    <col min="13358" max="13358" width="1.42578125" style="144" customWidth="1"/>
    <col min="13359" max="13361" width="5.140625" style="144" customWidth="1"/>
    <col min="13362" max="13362" width="1.42578125" style="144" customWidth="1"/>
    <col min="13363" max="13365" width="5.140625" style="144" customWidth="1"/>
    <col min="13366" max="13366" width="1.42578125" style="144" customWidth="1"/>
    <col min="13367" max="13369" width="5.140625" style="144" customWidth="1"/>
    <col min="13370" max="13568" width="11.42578125" style="144"/>
    <col min="13569" max="13569" width="15.42578125" style="144" customWidth="1"/>
    <col min="13570" max="13570" width="7.5703125" style="144" customWidth="1"/>
    <col min="13571" max="13571" width="7.7109375" style="144" customWidth="1"/>
    <col min="13572" max="13572" width="7.140625" style="144" customWidth="1"/>
    <col min="13573" max="13573" width="1.42578125" style="144" customWidth="1"/>
    <col min="13574" max="13576" width="5.7109375" style="144" bestFit="1" customWidth="1"/>
    <col min="13577" max="13577" width="1.42578125" style="144" customWidth="1"/>
    <col min="13578" max="13580" width="5.7109375" style="144" bestFit="1" customWidth="1"/>
    <col min="13581" max="13581" width="1.42578125" style="144" customWidth="1"/>
    <col min="13582" max="13584" width="5.7109375" style="144" bestFit="1" customWidth="1"/>
    <col min="13585" max="13585" width="1.42578125" style="144" customWidth="1"/>
    <col min="13586" max="13588" width="5.7109375" style="144" bestFit="1" customWidth="1"/>
    <col min="13589" max="13589" width="1.42578125" style="144" customWidth="1"/>
    <col min="13590" max="13592" width="5.7109375" style="144" bestFit="1" customWidth="1"/>
    <col min="13593" max="13593" width="1.42578125" style="144" customWidth="1"/>
    <col min="13594" max="13596" width="4.85546875" style="144" bestFit="1" customWidth="1"/>
    <col min="13597" max="13597" width="11.42578125" style="144"/>
    <col min="13598" max="13598" width="13.28515625" style="144" customWidth="1"/>
    <col min="13599" max="13601" width="6.140625" style="144" customWidth="1"/>
    <col min="13602" max="13602" width="1.42578125" style="144" customWidth="1"/>
    <col min="13603" max="13605" width="5.140625" style="144" customWidth="1"/>
    <col min="13606" max="13606" width="1.42578125" style="144" customWidth="1"/>
    <col min="13607" max="13609" width="5.140625" style="144" customWidth="1"/>
    <col min="13610" max="13610" width="1.42578125" style="144" customWidth="1"/>
    <col min="13611" max="13613" width="5.140625" style="144" customWidth="1"/>
    <col min="13614" max="13614" width="1.42578125" style="144" customWidth="1"/>
    <col min="13615" max="13617" width="5.140625" style="144" customWidth="1"/>
    <col min="13618" max="13618" width="1.42578125" style="144" customWidth="1"/>
    <col min="13619" max="13621" width="5.140625" style="144" customWidth="1"/>
    <col min="13622" max="13622" width="1.42578125" style="144" customWidth="1"/>
    <col min="13623" max="13625" width="5.140625" style="144" customWidth="1"/>
    <col min="13626" max="13824" width="11.42578125" style="144"/>
    <col min="13825" max="13825" width="15.42578125" style="144" customWidth="1"/>
    <col min="13826" max="13826" width="7.5703125" style="144" customWidth="1"/>
    <col min="13827" max="13827" width="7.7109375" style="144" customWidth="1"/>
    <col min="13828" max="13828" width="7.140625" style="144" customWidth="1"/>
    <col min="13829" max="13829" width="1.42578125" style="144" customWidth="1"/>
    <col min="13830" max="13832" width="5.7109375" style="144" bestFit="1" customWidth="1"/>
    <col min="13833" max="13833" width="1.42578125" style="144" customWidth="1"/>
    <col min="13834" max="13836" width="5.7109375" style="144" bestFit="1" customWidth="1"/>
    <col min="13837" max="13837" width="1.42578125" style="144" customWidth="1"/>
    <col min="13838" max="13840" width="5.7109375" style="144" bestFit="1" customWidth="1"/>
    <col min="13841" max="13841" width="1.42578125" style="144" customWidth="1"/>
    <col min="13842" max="13844" width="5.7109375" style="144" bestFit="1" customWidth="1"/>
    <col min="13845" max="13845" width="1.42578125" style="144" customWidth="1"/>
    <col min="13846" max="13848" width="5.7109375" style="144" bestFit="1" customWidth="1"/>
    <col min="13849" max="13849" width="1.42578125" style="144" customWidth="1"/>
    <col min="13850" max="13852" width="4.85546875" style="144" bestFit="1" customWidth="1"/>
    <col min="13853" max="13853" width="11.42578125" style="144"/>
    <col min="13854" max="13854" width="13.28515625" style="144" customWidth="1"/>
    <col min="13855" max="13857" width="6.140625" style="144" customWidth="1"/>
    <col min="13858" max="13858" width="1.42578125" style="144" customWidth="1"/>
    <col min="13859" max="13861" width="5.140625" style="144" customWidth="1"/>
    <col min="13862" max="13862" width="1.42578125" style="144" customWidth="1"/>
    <col min="13863" max="13865" width="5.140625" style="144" customWidth="1"/>
    <col min="13866" max="13866" width="1.42578125" style="144" customWidth="1"/>
    <col min="13867" max="13869" width="5.140625" style="144" customWidth="1"/>
    <col min="13870" max="13870" width="1.42578125" style="144" customWidth="1"/>
    <col min="13871" max="13873" width="5.140625" style="144" customWidth="1"/>
    <col min="13874" max="13874" width="1.42578125" style="144" customWidth="1"/>
    <col min="13875" max="13877" width="5.140625" style="144" customWidth="1"/>
    <col min="13878" max="13878" width="1.42578125" style="144" customWidth="1"/>
    <col min="13879" max="13881" width="5.140625" style="144" customWidth="1"/>
    <col min="13882" max="14080" width="11.42578125" style="144"/>
    <col min="14081" max="14081" width="15.42578125" style="144" customWidth="1"/>
    <col min="14082" max="14082" width="7.5703125" style="144" customWidth="1"/>
    <col min="14083" max="14083" width="7.7109375" style="144" customWidth="1"/>
    <col min="14084" max="14084" width="7.140625" style="144" customWidth="1"/>
    <col min="14085" max="14085" width="1.42578125" style="144" customWidth="1"/>
    <col min="14086" max="14088" width="5.7109375" style="144" bestFit="1" customWidth="1"/>
    <col min="14089" max="14089" width="1.42578125" style="144" customWidth="1"/>
    <col min="14090" max="14092" width="5.7109375" style="144" bestFit="1" customWidth="1"/>
    <col min="14093" max="14093" width="1.42578125" style="144" customWidth="1"/>
    <col min="14094" max="14096" width="5.7109375" style="144" bestFit="1" customWidth="1"/>
    <col min="14097" max="14097" width="1.42578125" style="144" customWidth="1"/>
    <col min="14098" max="14100" width="5.7109375" style="144" bestFit="1" customWidth="1"/>
    <col min="14101" max="14101" width="1.42578125" style="144" customWidth="1"/>
    <col min="14102" max="14104" width="5.7109375" style="144" bestFit="1" customWidth="1"/>
    <col min="14105" max="14105" width="1.42578125" style="144" customWidth="1"/>
    <col min="14106" max="14108" width="4.85546875" style="144" bestFit="1" customWidth="1"/>
    <col min="14109" max="14109" width="11.42578125" style="144"/>
    <col min="14110" max="14110" width="13.28515625" style="144" customWidth="1"/>
    <col min="14111" max="14113" width="6.140625" style="144" customWidth="1"/>
    <col min="14114" max="14114" width="1.42578125" style="144" customWidth="1"/>
    <col min="14115" max="14117" width="5.140625" style="144" customWidth="1"/>
    <col min="14118" max="14118" width="1.42578125" style="144" customWidth="1"/>
    <col min="14119" max="14121" width="5.140625" style="144" customWidth="1"/>
    <col min="14122" max="14122" width="1.42578125" style="144" customWidth="1"/>
    <col min="14123" max="14125" width="5.140625" style="144" customWidth="1"/>
    <col min="14126" max="14126" width="1.42578125" style="144" customWidth="1"/>
    <col min="14127" max="14129" width="5.140625" style="144" customWidth="1"/>
    <col min="14130" max="14130" width="1.42578125" style="144" customWidth="1"/>
    <col min="14131" max="14133" width="5.140625" style="144" customWidth="1"/>
    <col min="14134" max="14134" width="1.42578125" style="144" customWidth="1"/>
    <col min="14135" max="14137" width="5.140625" style="144" customWidth="1"/>
    <col min="14138" max="14336" width="11.42578125" style="144"/>
    <col min="14337" max="14337" width="15.42578125" style="144" customWidth="1"/>
    <col min="14338" max="14338" width="7.5703125" style="144" customWidth="1"/>
    <col min="14339" max="14339" width="7.7109375" style="144" customWidth="1"/>
    <col min="14340" max="14340" width="7.140625" style="144" customWidth="1"/>
    <col min="14341" max="14341" width="1.42578125" style="144" customWidth="1"/>
    <col min="14342" max="14344" width="5.7109375" style="144" bestFit="1" customWidth="1"/>
    <col min="14345" max="14345" width="1.42578125" style="144" customWidth="1"/>
    <col min="14346" max="14348" width="5.7109375" style="144" bestFit="1" customWidth="1"/>
    <col min="14349" max="14349" width="1.42578125" style="144" customWidth="1"/>
    <col min="14350" max="14352" width="5.7109375" style="144" bestFit="1" customWidth="1"/>
    <col min="14353" max="14353" width="1.42578125" style="144" customWidth="1"/>
    <col min="14354" max="14356" width="5.7109375" style="144" bestFit="1" customWidth="1"/>
    <col min="14357" max="14357" width="1.42578125" style="144" customWidth="1"/>
    <col min="14358" max="14360" width="5.7109375" style="144" bestFit="1" customWidth="1"/>
    <col min="14361" max="14361" width="1.42578125" style="144" customWidth="1"/>
    <col min="14362" max="14364" width="4.85546875" style="144" bestFit="1" customWidth="1"/>
    <col min="14365" max="14365" width="11.42578125" style="144"/>
    <col min="14366" max="14366" width="13.28515625" style="144" customWidth="1"/>
    <col min="14367" max="14369" width="6.140625" style="144" customWidth="1"/>
    <col min="14370" max="14370" width="1.42578125" style="144" customWidth="1"/>
    <col min="14371" max="14373" width="5.140625" style="144" customWidth="1"/>
    <col min="14374" max="14374" width="1.42578125" style="144" customWidth="1"/>
    <col min="14375" max="14377" width="5.140625" style="144" customWidth="1"/>
    <col min="14378" max="14378" width="1.42578125" style="144" customWidth="1"/>
    <col min="14379" max="14381" width="5.140625" style="144" customWidth="1"/>
    <col min="14382" max="14382" width="1.42578125" style="144" customWidth="1"/>
    <col min="14383" max="14385" width="5.140625" style="144" customWidth="1"/>
    <col min="14386" max="14386" width="1.42578125" style="144" customWidth="1"/>
    <col min="14387" max="14389" width="5.140625" style="144" customWidth="1"/>
    <col min="14390" max="14390" width="1.42578125" style="144" customWidth="1"/>
    <col min="14391" max="14393" width="5.140625" style="144" customWidth="1"/>
    <col min="14394" max="14592" width="11.42578125" style="144"/>
    <col min="14593" max="14593" width="15.42578125" style="144" customWidth="1"/>
    <col min="14594" max="14594" width="7.5703125" style="144" customWidth="1"/>
    <col min="14595" max="14595" width="7.7109375" style="144" customWidth="1"/>
    <col min="14596" max="14596" width="7.140625" style="144" customWidth="1"/>
    <col min="14597" max="14597" width="1.42578125" style="144" customWidth="1"/>
    <col min="14598" max="14600" width="5.7109375" style="144" bestFit="1" customWidth="1"/>
    <col min="14601" max="14601" width="1.42578125" style="144" customWidth="1"/>
    <col min="14602" max="14604" width="5.7109375" style="144" bestFit="1" customWidth="1"/>
    <col min="14605" max="14605" width="1.42578125" style="144" customWidth="1"/>
    <col min="14606" max="14608" width="5.7109375" style="144" bestFit="1" customWidth="1"/>
    <col min="14609" max="14609" width="1.42578125" style="144" customWidth="1"/>
    <col min="14610" max="14612" width="5.7109375" style="144" bestFit="1" customWidth="1"/>
    <col min="14613" max="14613" width="1.42578125" style="144" customWidth="1"/>
    <col min="14614" max="14616" width="5.7109375" style="144" bestFit="1" customWidth="1"/>
    <col min="14617" max="14617" width="1.42578125" style="144" customWidth="1"/>
    <col min="14618" max="14620" width="4.85546875" style="144" bestFit="1" customWidth="1"/>
    <col min="14621" max="14621" width="11.42578125" style="144"/>
    <col min="14622" max="14622" width="13.28515625" style="144" customWidth="1"/>
    <col min="14623" max="14625" width="6.140625" style="144" customWidth="1"/>
    <col min="14626" max="14626" width="1.42578125" style="144" customWidth="1"/>
    <col min="14627" max="14629" width="5.140625" style="144" customWidth="1"/>
    <col min="14630" max="14630" width="1.42578125" style="144" customWidth="1"/>
    <col min="14631" max="14633" width="5.140625" style="144" customWidth="1"/>
    <col min="14634" max="14634" width="1.42578125" style="144" customWidth="1"/>
    <col min="14635" max="14637" width="5.140625" style="144" customWidth="1"/>
    <col min="14638" max="14638" width="1.42578125" style="144" customWidth="1"/>
    <col min="14639" max="14641" width="5.140625" style="144" customWidth="1"/>
    <col min="14642" max="14642" width="1.42578125" style="144" customWidth="1"/>
    <col min="14643" max="14645" width="5.140625" style="144" customWidth="1"/>
    <col min="14646" max="14646" width="1.42578125" style="144" customWidth="1"/>
    <col min="14647" max="14649" width="5.140625" style="144" customWidth="1"/>
    <col min="14650" max="14848" width="11.42578125" style="144"/>
    <col min="14849" max="14849" width="15.42578125" style="144" customWidth="1"/>
    <col min="14850" max="14850" width="7.5703125" style="144" customWidth="1"/>
    <col min="14851" max="14851" width="7.7109375" style="144" customWidth="1"/>
    <col min="14852" max="14852" width="7.140625" style="144" customWidth="1"/>
    <col min="14853" max="14853" width="1.42578125" style="144" customWidth="1"/>
    <col min="14854" max="14856" width="5.7109375" style="144" bestFit="1" customWidth="1"/>
    <col min="14857" max="14857" width="1.42578125" style="144" customWidth="1"/>
    <col min="14858" max="14860" width="5.7109375" style="144" bestFit="1" customWidth="1"/>
    <col min="14861" max="14861" width="1.42578125" style="144" customWidth="1"/>
    <col min="14862" max="14864" width="5.7109375" style="144" bestFit="1" customWidth="1"/>
    <col min="14865" max="14865" width="1.42578125" style="144" customWidth="1"/>
    <col min="14866" max="14868" width="5.7109375" style="144" bestFit="1" customWidth="1"/>
    <col min="14869" max="14869" width="1.42578125" style="144" customWidth="1"/>
    <col min="14870" max="14872" width="5.7109375" style="144" bestFit="1" customWidth="1"/>
    <col min="14873" max="14873" width="1.42578125" style="144" customWidth="1"/>
    <col min="14874" max="14876" width="4.85546875" style="144" bestFit="1" customWidth="1"/>
    <col min="14877" max="14877" width="11.42578125" style="144"/>
    <col min="14878" max="14878" width="13.28515625" style="144" customWidth="1"/>
    <col min="14879" max="14881" width="6.140625" style="144" customWidth="1"/>
    <col min="14882" max="14882" width="1.42578125" style="144" customWidth="1"/>
    <col min="14883" max="14885" width="5.140625" style="144" customWidth="1"/>
    <col min="14886" max="14886" width="1.42578125" style="144" customWidth="1"/>
    <col min="14887" max="14889" width="5.140625" style="144" customWidth="1"/>
    <col min="14890" max="14890" width="1.42578125" style="144" customWidth="1"/>
    <col min="14891" max="14893" width="5.140625" style="144" customWidth="1"/>
    <col min="14894" max="14894" width="1.42578125" style="144" customWidth="1"/>
    <col min="14895" max="14897" width="5.140625" style="144" customWidth="1"/>
    <col min="14898" max="14898" width="1.42578125" style="144" customWidth="1"/>
    <col min="14899" max="14901" width="5.140625" style="144" customWidth="1"/>
    <col min="14902" max="14902" width="1.42578125" style="144" customWidth="1"/>
    <col min="14903" max="14905" width="5.140625" style="144" customWidth="1"/>
    <col min="14906" max="15104" width="11.42578125" style="144"/>
    <col min="15105" max="15105" width="15.42578125" style="144" customWidth="1"/>
    <col min="15106" max="15106" width="7.5703125" style="144" customWidth="1"/>
    <col min="15107" max="15107" width="7.7109375" style="144" customWidth="1"/>
    <col min="15108" max="15108" width="7.140625" style="144" customWidth="1"/>
    <col min="15109" max="15109" width="1.42578125" style="144" customWidth="1"/>
    <col min="15110" max="15112" width="5.7109375" style="144" bestFit="1" customWidth="1"/>
    <col min="15113" max="15113" width="1.42578125" style="144" customWidth="1"/>
    <col min="15114" max="15116" width="5.7109375" style="144" bestFit="1" customWidth="1"/>
    <col min="15117" max="15117" width="1.42578125" style="144" customWidth="1"/>
    <col min="15118" max="15120" width="5.7109375" style="144" bestFit="1" customWidth="1"/>
    <col min="15121" max="15121" width="1.42578125" style="144" customWidth="1"/>
    <col min="15122" max="15124" width="5.7109375" style="144" bestFit="1" customWidth="1"/>
    <col min="15125" max="15125" width="1.42578125" style="144" customWidth="1"/>
    <col min="15126" max="15128" width="5.7109375" style="144" bestFit="1" customWidth="1"/>
    <col min="15129" max="15129" width="1.42578125" style="144" customWidth="1"/>
    <col min="15130" max="15132" width="4.85546875" style="144" bestFit="1" customWidth="1"/>
    <col min="15133" max="15133" width="11.42578125" style="144"/>
    <col min="15134" max="15134" width="13.28515625" style="144" customWidth="1"/>
    <col min="15135" max="15137" width="6.140625" style="144" customWidth="1"/>
    <col min="15138" max="15138" width="1.42578125" style="144" customWidth="1"/>
    <col min="15139" max="15141" width="5.140625" style="144" customWidth="1"/>
    <col min="15142" max="15142" width="1.42578125" style="144" customWidth="1"/>
    <col min="15143" max="15145" width="5.140625" style="144" customWidth="1"/>
    <col min="15146" max="15146" width="1.42578125" style="144" customWidth="1"/>
    <col min="15147" max="15149" width="5.140625" style="144" customWidth="1"/>
    <col min="15150" max="15150" width="1.42578125" style="144" customWidth="1"/>
    <col min="15151" max="15153" width="5.140625" style="144" customWidth="1"/>
    <col min="15154" max="15154" width="1.42578125" style="144" customWidth="1"/>
    <col min="15155" max="15157" width="5.140625" style="144" customWidth="1"/>
    <col min="15158" max="15158" width="1.42578125" style="144" customWidth="1"/>
    <col min="15159" max="15161" width="5.140625" style="144" customWidth="1"/>
    <col min="15162" max="15360" width="11.42578125" style="144"/>
    <col min="15361" max="15361" width="15.42578125" style="144" customWidth="1"/>
    <col min="15362" max="15362" width="7.5703125" style="144" customWidth="1"/>
    <col min="15363" max="15363" width="7.7109375" style="144" customWidth="1"/>
    <col min="15364" max="15364" width="7.140625" style="144" customWidth="1"/>
    <col min="15365" max="15365" width="1.42578125" style="144" customWidth="1"/>
    <col min="15366" max="15368" width="5.7109375" style="144" bestFit="1" customWidth="1"/>
    <col min="15369" max="15369" width="1.42578125" style="144" customWidth="1"/>
    <col min="15370" max="15372" width="5.7109375" style="144" bestFit="1" customWidth="1"/>
    <col min="15373" max="15373" width="1.42578125" style="144" customWidth="1"/>
    <col min="15374" max="15376" width="5.7109375" style="144" bestFit="1" customWidth="1"/>
    <col min="15377" max="15377" width="1.42578125" style="144" customWidth="1"/>
    <col min="15378" max="15380" width="5.7109375" style="144" bestFit="1" customWidth="1"/>
    <col min="15381" max="15381" width="1.42578125" style="144" customWidth="1"/>
    <col min="15382" max="15384" width="5.7109375" style="144" bestFit="1" customWidth="1"/>
    <col min="15385" max="15385" width="1.42578125" style="144" customWidth="1"/>
    <col min="15386" max="15388" width="4.85546875" style="144" bestFit="1" customWidth="1"/>
    <col min="15389" max="15389" width="11.42578125" style="144"/>
    <col min="15390" max="15390" width="13.28515625" style="144" customWidth="1"/>
    <col min="15391" max="15393" width="6.140625" style="144" customWidth="1"/>
    <col min="15394" max="15394" width="1.42578125" style="144" customWidth="1"/>
    <col min="15395" max="15397" width="5.140625" style="144" customWidth="1"/>
    <col min="15398" max="15398" width="1.42578125" style="144" customWidth="1"/>
    <col min="15399" max="15401" width="5.140625" style="144" customWidth="1"/>
    <col min="15402" max="15402" width="1.42578125" style="144" customWidth="1"/>
    <col min="15403" max="15405" width="5.140625" style="144" customWidth="1"/>
    <col min="15406" max="15406" width="1.42578125" style="144" customWidth="1"/>
    <col min="15407" max="15409" width="5.140625" style="144" customWidth="1"/>
    <col min="15410" max="15410" width="1.42578125" style="144" customWidth="1"/>
    <col min="15411" max="15413" width="5.140625" style="144" customWidth="1"/>
    <col min="15414" max="15414" width="1.42578125" style="144" customWidth="1"/>
    <col min="15415" max="15417" width="5.140625" style="144" customWidth="1"/>
    <col min="15418" max="15616" width="11.42578125" style="144"/>
    <col min="15617" max="15617" width="15.42578125" style="144" customWidth="1"/>
    <col min="15618" max="15618" width="7.5703125" style="144" customWidth="1"/>
    <col min="15619" max="15619" width="7.7109375" style="144" customWidth="1"/>
    <col min="15620" max="15620" width="7.140625" style="144" customWidth="1"/>
    <col min="15621" max="15621" width="1.42578125" style="144" customWidth="1"/>
    <col min="15622" max="15624" width="5.7109375" style="144" bestFit="1" customWidth="1"/>
    <col min="15625" max="15625" width="1.42578125" style="144" customWidth="1"/>
    <col min="15626" max="15628" width="5.7109375" style="144" bestFit="1" customWidth="1"/>
    <col min="15629" max="15629" width="1.42578125" style="144" customWidth="1"/>
    <col min="15630" max="15632" width="5.7109375" style="144" bestFit="1" customWidth="1"/>
    <col min="15633" max="15633" width="1.42578125" style="144" customWidth="1"/>
    <col min="15634" max="15636" width="5.7109375" style="144" bestFit="1" customWidth="1"/>
    <col min="15637" max="15637" width="1.42578125" style="144" customWidth="1"/>
    <col min="15638" max="15640" width="5.7109375" style="144" bestFit="1" customWidth="1"/>
    <col min="15641" max="15641" width="1.42578125" style="144" customWidth="1"/>
    <col min="15642" max="15644" width="4.85546875" style="144" bestFit="1" customWidth="1"/>
    <col min="15645" max="15645" width="11.42578125" style="144"/>
    <col min="15646" max="15646" width="13.28515625" style="144" customWidth="1"/>
    <col min="15647" max="15649" width="6.140625" style="144" customWidth="1"/>
    <col min="15650" max="15650" width="1.42578125" style="144" customWidth="1"/>
    <col min="15651" max="15653" width="5.140625" style="144" customWidth="1"/>
    <col min="15654" max="15654" width="1.42578125" style="144" customWidth="1"/>
    <col min="15655" max="15657" width="5.140625" style="144" customWidth="1"/>
    <col min="15658" max="15658" width="1.42578125" style="144" customWidth="1"/>
    <col min="15659" max="15661" width="5.140625" style="144" customWidth="1"/>
    <col min="15662" max="15662" width="1.42578125" style="144" customWidth="1"/>
    <col min="15663" max="15665" width="5.140625" style="144" customWidth="1"/>
    <col min="15666" max="15666" width="1.42578125" style="144" customWidth="1"/>
    <col min="15667" max="15669" width="5.140625" style="144" customWidth="1"/>
    <col min="15670" max="15670" width="1.42578125" style="144" customWidth="1"/>
    <col min="15671" max="15673" width="5.140625" style="144" customWidth="1"/>
    <col min="15674" max="15872" width="11.42578125" style="144"/>
    <col min="15873" max="15873" width="15.42578125" style="144" customWidth="1"/>
    <col min="15874" max="15874" width="7.5703125" style="144" customWidth="1"/>
    <col min="15875" max="15875" width="7.7109375" style="144" customWidth="1"/>
    <col min="15876" max="15876" width="7.140625" style="144" customWidth="1"/>
    <col min="15877" max="15877" width="1.42578125" style="144" customWidth="1"/>
    <col min="15878" max="15880" width="5.7109375" style="144" bestFit="1" customWidth="1"/>
    <col min="15881" max="15881" width="1.42578125" style="144" customWidth="1"/>
    <col min="15882" max="15884" width="5.7109375" style="144" bestFit="1" customWidth="1"/>
    <col min="15885" max="15885" width="1.42578125" style="144" customWidth="1"/>
    <col min="15886" max="15888" width="5.7109375" style="144" bestFit="1" customWidth="1"/>
    <col min="15889" max="15889" width="1.42578125" style="144" customWidth="1"/>
    <col min="15890" max="15892" width="5.7109375" style="144" bestFit="1" customWidth="1"/>
    <col min="15893" max="15893" width="1.42578125" style="144" customWidth="1"/>
    <col min="15894" max="15896" width="5.7109375" style="144" bestFit="1" customWidth="1"/>
    <col min="15897" max="15897" width="1.42578125" style="144" customWidth="1"/>
    <col min="15898" max="15900" width="4.85546875" style="144" bestFit="1" customWidth="1"/>
    <col min="15901" max="15901" width="11.42578125" style="144"/>
    <col min="15902" max="15902" width="13.28515625" style="144" customWidth="1"/>
    <col min="15903" max="15905" width="6.140625" style="144" customWidth="1"/>
    <col min="15906" max="15906" width="1.42578125" style="144" customWidth="1"/>
    <col min="15907" max="15909" width="5.140625" style="144" customWidth="1"/>
    <col min="15910" max="15910" width="1.42578125" style="144" customWidth="1"/>
    <col min="15911" max="15913" width="5.140625" style="144" customWidth="1"/>
    <col min="15914" max="15914" width="1.42578125" style="144" customWidth="1"/>
    <col min="15915" max="15917" width="5.140625" style="144" customWidth="1"/>
    <col min="15918" max="15918" width="1.42578125" style="144" customWidth="1"/>
    <col min="15919" max="15921" width="5.140625" style="144" customWidth="1"/>
    <col min="15922" max="15922" width="1.42578125" style="144" customWidth="1"/>
    <col min="15923" max="15925" width="5.140625" style="144" customWidth="1"/>
    <col min="15926" max="15926" width="1.42578125" style="144" customWidth="1"/>
    <col min="15927" max="15929" width="5.140625" style="144" customWidth="1"/>
    <col min="15930" max="16128" width="11.42578125" style="144"/>
    <col min="16129" max="16129" width="15.42578125" style="144" customWidth="1"/>
    <col min="16130" max="16130" width="7.5703125" style="144" customWidth="1"/>
    <col min="16131" max="16131" width="7.7109375" style="144" customWidth="1"/>
    <col min="16132" max="16132" width="7.140625" style="144" customWidth="1"/>
    <col min="16133" max="16133" width="1.42578125" style="144" customWidth="1"/>
    <col min="16134" max="16136" width="5.7109375" style="144" bestFit="1" customWidth="1"/>
    <col min="16137" max="16137" width="1.42578125" style="144" customWidth="1"/>
    <col min="16138" max="16140" width="5.7109375" style="144" bestFit="1" customWidth="1"/>
    <col min="16141" max="16141" width="1.42578125" style="144" customWidth="1"/>
    <col min="16142" max="16144" width="5.7109375" style="144" bestFit="1" customWidth="1"/>
    <col min="16145" max="16145" width="1.42578125" style="144" customWidth="1"/>
    <col min="16146" max="16148" width="5.7109375" style="144" bestFit="1" customWidth="1"/>
    <col min="16149" max="16149" width="1.42578125" style="144" customWidth="1"/>
    <col min="16150" max="16152" width="5.7109375" style="144" bestFit="1" customWidth="1"/>
    <col min="16153" max="16153" width="1.42578125" style="144" customWidth="1"/>
    <col min="16154" max="16156" width="4.85546875" style="144" bestFit="1" customWidth="1"/>
    <col min="16157" max="16157" width="11.42578125" style="144"/>
    <col min="16158" max="16158" width="13.28515625" style="144" customWidth="1"/>
    <col min="16159" max="16161" width="6.140625" style="144" customWidth="1"/>
    <col min="16162" max="16162" width="1.42578125" style="144" customWidth="1"/>
    <col min="16163" max="16165" width="5.140625" style="144" customWidth="1"/>
    <col min="16166" max="16166" width="1.42578125" style="144" customWidth="1"/>
    <col min="16167" max="16169" width="5.140625" style="144" customWidth="1"/>
    <col min="16170" max="16170" width="1.42578125" style="144" customWidth="1"/>
    <col min="16171" max="16173" width="5.140625" style="144" customWidth="1"/>
    <col min="16174" max="16174" width="1.42578125" style="144" customWidth="1"/>
    <col min="16175" max="16177" width="5.140625" style="144" customWidth="1"/>
    <col min="16178" max="16178" width="1.42578125" style="144" customWidth="1"/>
    <col min="16179" max="16181" width="5.140625" style="144" customWidth="1"/>
    <col min="16182" max="16182" width="1.42578125" style="144" customWidth="1"/>
    <col min="16183" max="16185" width="5.140625" style="144" customWidth="1"/>
    <col min="16186" max="16384" width="11.42578125" style="144"/>
  </cols>
  <sheetData>
    <row r="1" spans="1:62" s="133" customFormat="1" ht="15" x14ac:dyDescent="0.25">
      <c r="A1" s="248" t="s">
        <v>141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9"/>
      <c r="AD1" s="217" t="s">
        <v>221</v>
      </c>
      <c r="AE1" s="217"/>
      <c r="AF1" s="9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</row>
    <row r="2" spans="1:62" s="133" customFormat="1" ht="15" x14ac:dyDescent="0.25">
      <c r="A2" s="249" t="s">
        <v>140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9"/>
      <c r="AD2" s="217"/>
      <c r="AE2" s="217"/>
      <c r="AF2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</row>
    <row r="3" spans="1:62" s="133" customFormat="1" ht="15" x14ac:dyDescent="0.25">
      <c r="A3" s="248" t="s">
        <v>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</row>
    <row r="4" spans="1:62" s="133" customFormat="1" ht="15" x14ac:dyDescent="0.25">
      <c r="A4" s="249" t="s">
        <v>79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</row>
    <row r="5" spans="1:62" s="133" customFormat="1" ht="15" x14ac:dyDescent="0.25">
      <c r="A5" s="248" t="s">
        <v>80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</row>
    <row r="6" spans="1:62" s="133" customFormat="1" ht="15" x14ac:dyDescent="0.25">
      <c r="A6" s="249" t="s">
        <v>321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</row>
    <row r="7" spans="1:62" s="133" customFormat="1" ht="15.75" thickBot="1" x14ac:dyDescent="0.3">
      <c r="A7" s="135"/>
      <c r="B7" s="136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</row>
    <row r="8" spans="1:62" s="133" customFormat="1" ht="15" customHeight="1" x14ac:dyDescent="0.25">
      <c r="A8" s="251" t="s">
        <v>81</v>
      </c>
      <c r="B8" s="53" t="s">
        <v>21</v>
      </c>
      <c r="C8" s="53"/>
      <c r="D8" s="53"/>
      <c r="E8" s="137"/>
      <c r="F8" s="138" t="s">
        <v>48</v>
      </c>
      <c r="G8" s="138"/>
      <c r="H8" s="138"/>
      <c r="I8" s="137"/>
      <c r="J8" s="138" t="s">
        <v>49</v>
      </c>
      <c r="K8" s="138"/>
      <c r="L8" s="138"/>
      <c r="M8" s="137"/>
      <c r="N8" s="138" t="s">
        <v>50</v>
      </c>
      <c r="O8" s="138"/>
      <c r="P8" s="138"/>
      <c r="Q8" s="137"/>
      <c r="R8" s="138" t="s">
        <v>51</v>
      </c>
      <c r="S8" s="138"/>
      <c r="T8" s="138"/>
      <c r="U8" s="137"/>
      <c r="V8" s="138" t="s">
        <v>52</v>
      </c>
      <c r="W8" s="138"/>
      <c r="X8" s="138"/>
      <c r="Y8" s="137"/>
      <c r="Z8" s="138" t="s">
        <v>53</v>
      </c>
      <c r="AA8" s="138"/>
      <c r="AB8" s="138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</row>
    <row r="9" spans="1:62" s="133" customFormat="1" ht="15.75" thickBot="1" x14ac:dyDescent="0.3">
      <c r="A9" s="252"/>
      <c r="B9" s="55" t="s">
        <v>67</v>
      </c>
      <c r="C9" s="55" t="s">
        <v>68</v>
      </c>
      <c r="D9" s="55" t="s">
        <v>69</v>
      </c>
      <c r="E9" s="139"/>
      <c r="F9" s="140" t="s">
        <v>67</v>
      </c>
      <c r="G9" s="140" t="s">
        <v>68</v>
      </c>
      <c r="H9" s="140" t="s">
        <v>69</v>
      </c>
      <c r="I9" s="139"/>
      <c r="J9" s="140" t="s">
        <v>67</v>
      </c>
      <c r="K9" s="140" t="s">
        <v>68</v>
      </c>
      <c r="L9" s="140" t="s">
        <v>69</v>
      </c>
      <c r="M9" s="139"/>
      <c r="N9" s="140" t="s">
        <v>67</v>
      </c>
      <c r="O9" s="140" t="s">
        <v>68</v>
      </c>
      <c r="P9" s="140" t="s">
        <v>69</v>
      </c>
      <c r="Q9" s="139"/>
      <c r="R9" s="140" t="s">
        <v>67</v>
      </c>
      <c r="S9" s="140" t="s">
        <v>68</v>
      </c>
      <c r="T9" s="140" t="s">
        <v>69</v>
      </c>
      <c r="U9" s="139"/>
      <c r="V9" s="140" t="s">
        <v>67</v>
      </c>
      <c r="W9" s="140" t="s">
        <v>68</v>
      </c>
      <c r="X9" s="140" t="s">
        <v>69</v>
      </c>
      <c r="Y9" s="139"/>
      <c r="Z9" s="140" t="s">
        <v>67</v>
      </c>
      <c r="AA9" s="140" t="s">
        <v>68</v>
      </c>
      <c r="AB9" s="140" t="s">
        <v>69</v>
      </c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</row>
    <row r="10" spans="1:62" x14ac:dyDescent="0.2">
      <c r="A10" s="141"/>
      <c r="B10" s="142"/>
      <c r="C10" s="142"/>
      <c r="D10" s="142"/>
      <c r="E10" s="143"/>
      <c r="F10" s="142"/>
      <c r="G10" s="142"/>
      <c r="H10" s="142"/>
      <c r="I10" s="143"/>
      <c r="J10" s="142"/>
      <c r="K10" s="142"/>
      <c r="L10" s="142"/>
      <c r="M10" s="143"/>
      <c r="N10" s="142"/>
      <c r="O10" s="142"/>
      <c r="P10" s="142"/>
      <c r="Q10" s="143"/>
      <c r="R10" s="142"/>
      <c r="S10" s="142"/>
      <c r="T10" s="142"/>
      <c r="U10" s="143"/>
      <c r="V10" s="142"/>
      <c r="W10" s="142"/>
      <c r="X10" s="142"/>
      <c r="Y10" s="143"/>
      <c r="Z10" s="142"/>
      <c r="AA10" s="142"/>
      <c r="AB10" s="142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</row>
    <row r="11" spans="1:62" s="149" customFormat="1" ht="13.5" x14ac:dyDescent="0.25">
      <c r="A11" s="147" t="s">
        <v>82</v>
      </c>
      <c r="B11" s="148">
        <f>SUM(B13:B39)</f>
        <v>335369</v>
      </c>
      <c r="C11" s="148">
        <f>SUM(C13:C39)</f>
        <v>163262</v>
      </c>
      <c r="D11" s="148">
        <f>SUM(D13:D39)</f>
        <v>172107</v>
      </c>
      <c r="E11" s="148"/>
      <c r="F11" s="148">
        <f>SUM(F13:F39)</f>
        <v>66493</v>
      </c>
      <c r="G11" s="148">
        <f>SUM(G13:G39)</f>
        <v>33316</v>
      </c>
      <c r="H11" s="148">
        <f>SUM(H13:H39)</f>
        <v>33177</v>
      </c>
      <c r="I11" s="148"/>
      <c r="J11" s="148">
        <f>SUM(J13:J39)</f>
        <v>66616</v>
      </c>
      <c r="K11" s="148">
        <f>SUM(K13:K39)</f>
        <v>33305</v>
      </c>
      <c r="L11" s="148">
        <f>SUM(L13:L39)</f>
        <v>33311</v>
      </c>
      <c r="M11" s="148"/>
      <c r="N11" s="148">
        <f>SUM(N13:N39)</f>
        <v>64909</v>
      </c>
      <c r="O11" s="148">
        <f>SUM(O13:O39)</f>
        <v>32154</v>
      </c>
      <c r="P11" s="148">
        <f>SUM(P13:P39)</f>
        <v>32755</v>
      </c>
      <c r="Q11" s="148"/>
      <c r="R11" s="148">
        <f>SUM(R13:R39)</f>
        <v>61845</v>
      </c>
      <c r="S11" s="148">
        <f>SUM(S13:S39)</f>
        <v>29195</v>
      </c>
      <c r="T11" s="148">
        <f>SUM(T13:T39)</f>
        <v>32650</v>
      </c>
      <c r="U11" s="148"/>
      <c r="V11" s="148">
        <f>SUM(V13:V39)</f>
        <v>58848</v>
      </c>
      <c r="W11" s="148">
        <f>SUM(W13:W39)</f>
        <v>27855</v>
      </c>
      <c r="X11" s="148">
        <f>SUM(X13:X39)</f>
        <v>30993</v>
      </c>
      <c r="Y11" s="148"/>
      <c r="Z11" s="148">
        <f>SUM(Z13:Z39)</f>
        <v>16658</v>
      </c>
      <c r="AA11" s="148">
        <f>SUM(AA13:AA39)</f>
        <v>7437</v>
      </c>
      <c r="AB11" s="148">
        <f>SUM(AB13:AB39)</f>
        <v>9221</v>
      </c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51"/>
      <c r="BH11" s="151"/>
      <c r="BI11" s="151"/>
      <c r="BJ11" s="151"/>
    </row>
    <row r="12" spans="1:62" x14ac:dyDescent="0.2"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</row>
    <row r="13" spans="1:62" x14ac:dyDescent="0.2">
      <c r="A13" s="146" t="s">
        <v>83</v>
      </c>
      <c r="B13" s="73">
        <v>19743</v>
      </c>
      <c r="C13" s="73">
        <v>9812</v>
      </c>
      <c r="D13" s="73">
        <v>9931</v>
      </c>
      <c r="E13" s="73"/>
      <c r="F13" s="73">
        <v>3919</v>
      </c>
      <c r="G13" s="73">
        <v>1978</v>
      </c>
      <c r="H13" s="73">
        <v>1941</v>
      </c>
      <c r="I13" s="73"/>
      <c r="J13" s="73">
        <v>3974</v>
      </c>
      <c r="K13" s="73">
        <v>1997</v>
      </c>
      <c r="L13" s="73">
        <v>1977</v>
      </c>
      <c r="M13" s="73"/>
      <c r="N13" s="73">
        <v>4086</v>
      </c>
      <c r="O13" s="73">
        <v>2016</v>
      </c>
      <c r="P13" s="73">
        <v>2070</v>
      </c>
      <c r="Q13" s="73"/>
      <c r="R13" s="73">
        <v>3396</v>
      </c>
      <c r="S13" s="73">
        <v>1693</v>
      </c>
      <c r="T13" s="73">
        <v>1703</v>
      </c>
      <c r="U13" s="73"/>
      <c r="V13" s="73">
        <v>3382</v>
      </c>
      <c r="W13" s="73">
        <v>1692</v>
      </c>
      <c r="X13" s="73">
        <v>1690</v>
      </c>
      <c r="Y13" s="73"/>
      <c r="Z13" s="73">
        <v>986</v>
      </c>
      <c r="AA13" s="73">
        <v>436</v>
      </c>
      <c r="AB13" s="73">
        <v>550</v>
      </c>
      <c r="AC13" s="153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</row>
    <row r="14" spans="1:62" x14ac:dyDescent="0.2">
      <c r="A14" s="146" t="s">
        <v>84</v>
      </c>
      <c r="B14" s="73">
        <v>21973</v>
      </c>
      <c r="C14" s="73">
        <v>10845</v>
      </c>
      <c r="D14" s="73">
        <v>11128</v>
      </c>
      <c r="E14" s="73"/>
      <c r="F14" s="73">
        <v>4149</v>
      </c>
      <c r="G14" s="73">
        <v>2133</v>
      </c>
      <c r="H14" s="73">
        <v>2016</v>
      </c>
      <c r="I14" s="73"/>
      <c r="J14" s="73">
        <v>4245</v>
      </c>
      <c r="K14" s="73">
        <v>2136</v>
      </c>
      <c r="L14" s="73">
        <v>2109</v>
      </c>
      <c r="M14" s="73"/>
      <c r="N14" s="73">
        <v>4290</v>
      </c>
      <c r="O14" s="73">
        <v>2182</v>
      </c>
      <c r="P14" s="73">
        <v>2108</v>
      </c>
      <c r="Q14" s="73"/>
      <c r="R14" s="73">
        <v>4225</v>
      </c>
      <c r="S14" s="73">
        <v>2090</v>
      </c>
      <c r="T14" s="73">
        <v>2135</v>
      </c>
      <c r="U14" s="73"/>
      <c r="V14" s="73">
        <v>4186</v>
      </c>
      <c r="W14" s="73">
        <v>1956</v>
      </c>
      <c r="X14" s="73">
        <v>2230</v>
      </c>
      <c r="Y14" s="73"/>
      <c r="Z14" s="73">
        <v>878</v>
      </c>
      <c r="AA14" s="73">
        <v>348</v>
      </c>
      <c r="AB14" s="73">
        <v>530</v>
      </c>
      <c r="AC14" s="153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</row>
    <row r="15" spans="1:62" x14ac:dyDescent="0.2">
      <c r="A15" s="146" t="s">
        <v>85</v>
      </c>
      <c r="B15" s="73">
        <v>15483</v>
      </c>
      <c r="C15" s="73">
        <v>7307</v>
      </c>
      <c r="D15" s="73">
        <v>8176</v>
      </c>
      <c r="E15" s="73"/>
      <c r="F15" s="73">
        <v>3233</v>
      </c>
      <c r="G15" s="73">
        <v>1603</v>
      </c>
      <c r="H15" s="73">
        <v>1630</v>
      </c>
      <c r="I15" s="73"/>
      <c r="J15" s="73">
        <v>3168</v>
      </c>
      <c r="K15" s="73">
        <v>1571</v>
      </c>
      <c r="L15" s="73">
        <v>1597</v>
      </c>
      <c r="M15" s="73"/>
      <c r="N15" s="73">
        <v>3064</v>
      </c>
      <c r="O15" s="73">
        <v>1515</v>
      </c>
      <c r="P15" s="73">
        <v>1549</v>
      </c>
      <c r="Q15" s="73"/>
      <c r="R15" s="73">
        <v>2678</v>
      </c>
      <c r="S15" s="73">
        <v>1168</v>
      </c>
      <c r="T15" s="73">
        <v>1510</v>
      </c>
      <c r="U15" s="73"/>
      <c r="V15" s="73">
        <v>2687</v>
      </c>
      <c r="W15" s="73">
        <v>1185</v>
      </c>
      <c r="X15" s="73">
        <v>1502</v>
      </c>
      <c r="Y15" s="73"/>
      <c r="Z15" s="73">
        <v>653</v>
      </c>
      <c r="AA15" s="73">
        <v>265</v>
      </c>
      <c r="AB15" s="73">
        <v>388</v>
      </c>
      <c r="AC15" s="153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</row>
    <row r="16" spans="1:62" x14ac:dyDescent="0.2">
      <c r="A16" s="146" t="s">
        <v>86</v>
      </c>
      <c r="B16" s="73">
        <v>21526</v>
      </c>
      <c r="C16" s="73">
        <v>10253</v>
      </c>
      <c r="D16" s="73">
        <v>11273</v>
      </c>
      <c r="E16" s="73"/>
      <c r="F16" s="73">
        <v>3974</v>
      </c>
      <c r="G16" s="73">
        <v>1983</v>
      </c>
      <c r="H16" s="73">
        <v>1991</v>
      </c>
      <c r="I16" s="73"/>
      <c r="J16" s="73">
        <v>4206</v>
      </c>
      <c r="K16" s="73">
        <v>2083</v>
      </c>
      <c r="L16" s="73">
        <v>2123</v>
      </c>
      <c r="M16" s="73"/>
      <c r="N16" s="73">
        <v>4180</v>
      </c>
      <c r="O16" s="73">
        <v>2017</v>
      </c>
      <c r="P16" s="73">
        <v>2163</v>
      </c>
      <c r="Q16" s="73"/>
      <c r="R16" s="73">
        <v>3843</v>
      </c>
      <c r="S16" s="73">
        <v>1728</v>
      </c>
      <c r="T16" s="73">
        <v>2115</v>
      </c>
      <c r="U16" s="73"/>
      <c r="V16" s="73">
        <v>3560</v>
      </c>
      <c r="W16" s="73">
        <v>1648</v>
      </c>
      <c r="X16" s="73">
        <v>1912</v>
      </c>
      <c r="Y16" s="73"/>
      <c r="Z16" s="73">
        <v>1763</v>
      </c>
      <c r="AA16" s="73">
        <v>794</v>
      </c>
      <c r="AB16" s="73">
        <v>969</v>
      </c>
      <c r="AC16" s="153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</row>
    <row r="17" spans="1:57" x14ac:dyDescent="0.2">
      <c r="A17" s="146" t="s">
        <v>87</v>
      </c>
      <c r="B17" s="73">
        <v>5618</v>
      </c>
      <c r="C17" s="73">
        <v>2846</v>
      </c>
      <c r="D17" s="73">
        <v>2772</v>
      </c>
      <c r="E17" s="73"/>
      <c r="F17" s="73">
        <v>1023</v>
      </c>
      <c r="G17" s="73">
        <v>522</v>
      </c>
      <c r="H17" s="73">
        <v>501</v>
      </c>
      <c r="I17" s="73"/>
      <c r="J17" s="73">
        <v>1047</v>
      </c>
      <c r="K17" s="73">
        <v>547</v>
      </c>
      <c r="L17" s="73">
        <v>500</v>
      </c>
      <c r="M17" s="73"/>
      <c r="N17" s="73">
        <v>996</v>
      </c>
      <c r="O17" s="73">
        <v>529</v>
      </c>
      <c r="P17" s="73">
        <v>467</v>
      </c>
      <c r="Q17" s="73"/>
      <c r="R17" s="73">
        <v>1111</v>
      </c>
      <c r="S17" s="73">
        <v>545</v>
      </c>
      <c r="T17" s="73">
        <v>566</v>
      </c>
      <c r="U17" s="73"/>
      <c r="V17" s="73">
        <v>1084</v>
      </c>
      <c r="W17" s="73">
        <v>524</v>
      </c>
      <c r="X17" s="73">
        <v>560</v>
      </c>
      <c r="Y17" s="73"/>
      <c r="Z17" s="73">
        <v>357</v>
      </c>
      <c r="AA17" s="73">
        <v>179</v>
      </c>
      <c r="AB17" s="73">
        <v>178</v>
      </c>
      <c r="AC17" s="153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</row>
    <row r="18" spans="1:57" x14ac:dyDescent="0.2">
      <c r="A18" s="146" t="s">
        <v>88</v>
      </c>
      <c r="B18" s="73">
        <v>13011</v>
      </c>
      <c r="C18" s="73">
        <v>6334</v>
      </c>
      <c r="D18" s="73">
        <v>6677</v>
      </c>
      <c r="E18" s="73"/>
      <c r="F18" s="73">
        <v>2413</v>
      </c>
      <c r="G18" s="73">
        <v>1186</v>
      </c>
      <c r="H18" s="73">
        <v>1227</v>
      </c>
      <c r="I18" s="73"/>
      <c r="J18" s="73">
        <v>2426</v>
      </c>
      <c r="K18" s="73">
        <v>1208</v>
      </c>
      <c r="L18" s="73">
        <v>1218</v>
      </c>
      <c r="M18" s="73"/>
      <c r="N18" s="73">
        <v>2576</v>
      </c>
      <c r="O18" s="73">
        <v>1303</v>
      </c>
      <c r="P18" s="73">
        <v>1273</v>
      </c>
      <c r="Q18" s="73"/>
      <c r="R18" s="73">
        <v>2554</v>
      </c>
      <c r="S18" s="73">
        <v>1236</v>
      </c>
      <c r="T18" s="73">
        <v>1318</v>
      </c>
      <c r="U18" s="73"/>
      <c r="V18" s="73">
        <v>2483</v>
      </c>
      <c r="W18" s="73">
        <v>1172</v>
      </c>
      <c r="X18" s="73">
        <v>1311</v>
      </c>
      <c r="Y18" s="73"/>
      <c r="Z18" s="73">
        <v>559</v>
      </c>
      <c r="AA18" s="73">
        <v>229</v>
      </c>
      <c r="AB18" s="73">
        <v>330</v>
      </c>
      <c r="AC18" s="153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</row>
    <row r="19" spans="1:57" x14ac:dyDescent="0.2">
      <c r="A19" s="146" t="s">
        <v>89</v>
      </c>
      <c r="B19" s="73">
        <v>2815</v>
      </c>
      <c r="C19" s="73">
        <v>1330</v>
      </c>
      <c r="D19" s="73">
        <v>1485</v>
      </c>
      <c r="E19" s="73"/>
      <c r="F19" s="73">
        <v>533</v>
      </c>
      <c r="G19" s="73">
        <v>264</v>
      </c>
      <c r="H19" s="73">
        <v>269</v>
      </c>
      <c r="I19" s="73"/>
      <c r="J19" s="73">
        <v>505</v>
      </c>
      <c r="K19" s="73">
        <v>237</v>
      </c>
      <c r="L19" s="73">
        <v>268</v>
      </c>
      <c r="M19" s="73"/>
      <c r="N19" s="73">
        <v>537</v>
      </c>
      <c r="O19" s="73">
        <v>248</v>
      </c>
      <c r="P19" s="73">
        <v>289</v>
      </c>
      <c r="Q19" s="73"/>
      <c r="R19" s="73">
        <v>538</v>
      </c>
      <c r="S19" s="73">
        <v>245</v>
      </c>
      <c r="T19" s="73">
        <v>293</v>
      </c>
      <c r="U19" s="73"/>
      <c r="V19" s="73">
        <v>506</v>
      </c>
      <c r="W19" s="73">
        <v>259</v>
      </c>
      <c r="X19" s="73">
        <v>247</v>
      </c>
      <c r="Y19" s="73"/>
      <c r="Z19" s="73">
        <v>196</v>
      </c>
      <c r="AA19" s="73">
        <v>77</v>
      </c>
      <c r="AB19" s="73">
        <v>119</v>
      </c>
      <c r="AC19" s="153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</row>
    <row r="20" spans="1:57" x14ac:dyDescent="0.2">
      <c r="A20" s="146" t="s">
        <v>90</v>
      </c>
      <c r="B20" s="73">
        <v>31058</v>
      </c>
      <c r="C20" s="73">
        <v>15224</v>
      </c>
      <c r="D20" s="73">
        <v>15834</v>
      </c>
      <c r="E20" s="73"/>
      <c r="F20" s="73">
        <v>6294</v>
      </c>
      <c r="G20" s="73">
        <v>3130</v>
      </c>
      <c r="H20" s="73">
        <v>3164</v>
      </c>
      <c r="I20" s="73"/>
      <c r="J20" s="73">
        <v>6082</v>
      </c>
      <c r="K20" s="73">
        <v>3048</v>
      </c>
      <c r="L20" s="73">
        <v>3034</v>
      </c>
      <c r="M20" s="73"/>
      <c r="N20" s="73">
        <v>5889</v>
      </c>
      <c r="O20" s="73">
        <v>2900</v>
      </c>
      <c r="P20" s="73">
        <v>2989</v>
      </c>
      <c r="Q20" s="73"/>
      <c r="R20" s="73">
        <v>5813</v>
      </c>
      <c r="S20" s="73">
        <v>2820</v>
      </c>
      <c r="T20" s="73">
        <v>2993</v>
      </c>
      <c r="U20" s="73"/>
      <c r="V20" s="73">
        <v>5428</v>
      </c>
      <c r="W20" s="73">
        <v>2597</v>
      </c>
      <c r="X20" s="73">
        <v>2831</v>
      </c>
      <c r="Y20" s="73"/>
      <c r="Z20" s="73">
        <v>1552</v>
      </c>
      <c r="AA20" s="73">
        <v>729</v>
      </c>
      <c r="AB20" s="73">
        <v>823</v>
      </c>
      <c r="AC20" s="153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</row>
    <row r="21" spans="1:57" x14ac:dyDescent="0.2">
      <c r="A21" s="146" t="s">
        <v>91</v>
      </c>
      <c r="B21" s="73">
        <v>15384</v>
      </c>
      <c r="C21" s="73">
        <v>7560</v>
      </c>
      <c r="D21" s="73">
        <v>7824</v>
      </c>
      <c r="E21" s="73"/>
      <c r="F21" s="73">
        <v>3001</v>
      </c>
      <c r="G21" s="73">
        <v>1518</v>
      </c>
      <c r="H21" s="73">
        <v>1483</v>
      </c>
      <c r="I21" s="73"/>
      <c r="J21" s="73">
        <v>2870</v>
      </c>
      <c r="K21" s="73">
        <v>1419</v>
      </c>
      <c r="L21" s="73">
        <v>1451</v>
      </c>
      <c r="M21" s="73"/>
      <c r="N21" s="73">
        <v>2977</v>
      </c>
      <c r="O21" s="73">
        <v>1489</v>
      </c>
      <c r="P21" s="73">
        <v>1488</v>
      </c>
      <c r="Q21" s="73"/>
      <c r="R21" s="73">
        <v>2984</v>
      </c>
      <c r="S21" s="73">
        <v>1456</v>
      </c>
      <c r="T21" s="73">
        <v>1528</v>
      </c>
      <c r="U21" s="73"/>
      <c r="V21" s="73">
        <v>2994</v>
      </c>
      <c r="W21" s="73">
        <v>1416</v>
      </c>
      <c r="X21" s="73">
        <v>1578</v>
      </c>
      <c r="Y21" s="73"/>
      <c r="Z21" s="73">
        <v>558</v>
      </c>
      <c r="AA21" s="73">
        <v>262</v>
      </c>
      <c r="AB21" s="73">
        <v>296</v>
      </c>
      <c r="AC21" s="153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</row>
    <row r="22" spans="1:57" x14ac:dyDescent="0.2">
      <c r="A22" s="146" t="s">
        <v>92</v>
      </c>
      <c r="B22" s="73">
        <v>17081</v>
      </c>
      <c r="C22" s="73">
        <v>8147</v>
      </c>
      <c r="D22" s="73">
        <v>8934</v>
      </c>
      <c r="E22" s="73"/>
      <c r="F22" s="73">
        <v>3559</v>
      </c>
      <c r="G22" s="73">
        <v>1755</v>
      </c>
      <c r="H22" s="73">
        <v>1804</v>
      </c>
      <c r="I22" s="73"/>
      <c r="J22" s="73">
        <v>3463</v>
      </c>
      <c r="K22" s="73">
        <v>1679</v>
      </c>
      <c r="L22" s="73">
        <v>1784</v>
      </c>
      <c r="M22" s="73"/>
      <c r="N22" s="73">
        <v>3115</v>
      </c>
      <c r="O22" s="73">
        <v>1562</v>
      </c>
      <c r="P22" s="73">
        <v>1553</v>
      </c>
      <c r="Q22" s="73"/>
      <c r="R22" s="73">
        <v>2910</v>
      </c>
      <c r="S22" s="73">
        <v>1304</v>
      </c>
      <c r="T22" s="73">
        <v>1606</v>
      </c>
      <c r="U22" s="73"/>
      <c r="V22" s="73">
        <v>2941</v>
      </c>
      <c r="W22" s="73">
        <v>1356</v>
      </c>
      <c r="X22" s="73">
        <v>1585</v>
      </c>
      <c r="Y22" s="73"/>
      <c r="Z22" s="73">
        <v>1093</v>
      </c>
      <c r="AA22" s="73">
        <v>491</v>
      </c>
      <c r="AB22" s="73">
        <v>602</v>
      </c>
      <c r="AC22" s="153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</row>
    <row r="23" spans="1:57" x14ac:dyDescent="0.2">
      <c r="A23" s="146" t="s">
        <v>93</v>
      </c>
      <c r="B23" s="73">
        <v>5159</v>
      </c>
      <c r="C23" s="73">
        <v>2432</v>
      </c>
      <c r="D23" s="73">
        <v>2727</v>
      </c>
      <c r="E23" s="73"/>
      <c r="F23" s="73">
        <v>1164</v>
      </c>
      <c r="G23" s="73">
        <v>550</v>
      </c>
      <c r="H23" s="73">
        <v>614</v>
      </c>
      <c r="I23" s="73"/>
      <c r="J23" s="73">
        <v>1081</v>
      </c>
      <c r="K23" s="73">
        <v>527</v>
      </c>
      <c r="L23" s="73">
        <v>554</v>
      </c>
      <c r="M23" s="73"/>
      <c r="N23" s="73">
        <v>1031</v>
      </c>
      <c r="O23" s="73">
        <v>494</v>
      </c>
      <c r="P23" s="73">
        <v>537</v>
      </c>
      <c r="Q23" s="73"/>
      <c r="R23" s="73">
        <v>819</v>
      </c>
      <c r="S23" s="73">
        <v>380</v>
      </c>
      <c r="T23" s="73">
        <v>439</v>
      </c>
      <c r="U23" s="73"/>
      <c r="V23" s="73">
        <v>831</v>
      </c>
      <c r="W23" s="73">
        <v>380</v>
      </c>
      <c r="X23" s="73">
        <v>451</v>
      </c>
      <c r="Y23" s="73"/>
      <c r="Z23" s="73">
        <v>233</v>
      </c>
      <c r="AA23" s="73">
        <v>101</v>
      </c>
      <c r="AB23" s="73">
        <v>132</v>
      </c>
      <c r="AC23" s="153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</row>
    <row r="24" spans="1:57" x14ac:dyDescent="0.2">
      <c r="A24" s="154" t="s">
        <v>94</v>
      </c>
      <c r="B24" s="73">
        <v>28410</v>
      </c>
      <c r="C24" s="73">
        <v>14193</v>
      </c>
      <c r="D24" s="73">
        <v>14217</v>
      </c>
      <c r="E24" s="73"/>
      <c r="F24" s="73">
        <v>5584</v>
      </c>
      <c r="G24" s="73">
        <v>2861</v>
      </c>
      <c r="H24" s="73">
        <v>2723</v>
      </c>
      <c r="I24" s="73"/>
      <c r="J24" s="73">
        <v>5815</v>
      </c>
      <c r="K24" s="73">
        <v>2993</v>
      </c>
      <c r="L24" s="73">
        <v>2822</v>
      </c>
      <c r="M24" s="73"/>
      <c r="N24" s="73">
        <v>5588</v>
      </c>
      <c r="O24" s="73">
        <v>2785</v>
      </c>
      <c r="P24" s="73">
        <v>2803</v>
      </c>
      <c r="Q24" s="73"/>
      <c r="R24" s="73">
        <v>5224</v>
      </c>
      <c r="S24" s="73">
        <v>2555</v>
      </c>
      <c r="T24" s="73">
        <v>2669</v>
      </c>
      <c r="U24" s="73"/>
      <c r="V24" s="73">
        <v>4856</v>
      </c>
      <c r="W24" s="73">
        <v>2340</v>
      </c>
      <c r="X24" s="73">
        <v>2516</v>
      </c>
      <c r="Y24" s="73"/>
      <c r="Z24" s="73">
        <v>1343</v>
      </c>
      <c r="AA24" s="73">
        <v>659</v>
      </c>
      <c r="AB24" s="73">
        <v>684</v>
      </c>
      <c r="AC24" s="153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</row>
    <row r="25" spans="1:57" x14ac:dyDescent="0.2">
      <c r="A25" s="146" t="s">
        <v>95</v>
      </c>
      <c r="B25" s="73">
        <v>6805</v>
      </c>
      <c r="C25" s="73">
        <v>3434</v>
      </c>
      <c r="D25" s="73">
        <v>3371</v>
      </c>
      <c r="E25" s="73"/>
      <c r="F25" s="73">
        <v>1396</v>
      </c>
      <c r="G25" s="73">
        <v>719</v>
      </c>
      <c r="H25" s="73">
        <v>677</v>
      </c>
      <c r="I25" s="73"/>
      <c r="J25" s="73">
        <v>1471</v>
      </c>
      <c r="K25" s="73">
        <v>758</v>
      </c>
      <c r="L25" s="73">
        <v>713</v>
      </c>
      <c r="M25" s="73"/>
      <c r="N25" s="73">
        <v>1380</v>
      </c>
      <c r="O25" s="73">
        <v>716</v>
      </c>
      <c r="P25" s="73">
        <v>664</v>
      </c>
      <c r="Q25" s="73"/>
      <c r="R25" s="73">
        <v>1248</v>
      </c>
      <c r="S25" s="73">
        <v>605</v>
      </c>
      <c r="T25" s="73">
        <v>643</v>
      </c>
      <c r="U25" s="73"/>
      <c r="V25" s="73">
        <v>1191</v>
      </c>
      <c r="W25" s="73">
        <v>584</v>
      </c>
      <c r="X25" s="73">
        <v>607</v>
      </c>
      <c r="Y25" s="73"/>
      <c r="Z25" s="73">
        <v>119</v>
      </c>
      <c r="AA25" s="73">
        <v>52</v>
      </c>
      <c r="AB25" s="73">
        <v>67</v>
      </c>
      <c r="AC25" s="153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</row>
    <row r="26" spans="1:57" x14ac:dyDescent="0.2">
      <c r="A26" s="146" t="s">
        <v>96</v>
      </c>
      <c r="B26" s="73">
        <v>27710</v>
      </c>
      <c r="C26" s="73">
        <v>13683</v>
      </c>
      <c r="D26" s="73">
        <v>14027</v>
      </c>
      <c r="E26" s="73"/>
      <c r="F26" s="73">
        <v>5476</v>
      </c>
      <c r="G26" s="73">
        <v>2841</v>
      </c>
      <c r="H26" s="73">
        <v>2635</v>
      </c>
      <c r="I26" s="73"/>
      <c r="J26" s="73">
        <v>5469</v>
      </c>
      <c r="K26" s="73">
        <v>2769</v>
      </c>
      <c r="L26" s="73">
        <v>2700</v>
      </c>
      <c r="M26" s="73"/>
      <c r="N26" s="73">
        <v>5387</v>
      </c>
      <c r="O26" s="73">
        <v>2678</v>
      </c>
      <c r="P26" s="73">
        <v>2709</v>
      </c>
      <c r="Q26" s="73"/>
      <c r="R26" s="73">
        <v>5187</v>
      </c>
      <c r="S26" s="73">
        <v>2434</v>
      </c>
      <c r="T26" s="73">
        <v>2753</v>
      </c>
      <c r="U26" s="73"/>
      <c r="V26" s="73">
        <v>4808</v>
      </c>
      <c r="W26" s="73">
        <v>2315</v>
      </c>
      <c r="X26" s="73">
        <v>2493</v>
      </c>
      <c r="Y26" s="73"/>
      <c r="Z26" s="73">
        <v>1383</v>
      </c>
      <c r="AA26" s="73">
        <v>646</v>
      </c>
      <c r="AB26" s="73">
        <v>737</v>
      </c>
      <c r="AC26" s="153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</row>
    <row r="27" spans="1:57" x14ac:dyDescent="0.2">
      <c r="A27" s="146" t="s">
        <v>97</v>
      </c>
      <c r="B27" s="73">
        <v>5706</v>
      </c>
      <c r="C27" s="73">
        <v>2759</v>
      </c>
      <c r="D27" s="73">
        <v>2947</v>
      </c>
      <c r="E27" s="73"/>
      <c r="F27" s="73">
        <v>1140</v>
      </c>
      <c r="G27" s="73">
        <v>546</v>
      </c>
      <c r="H27" s="73">
        <v>594</v>
      </c>
      <c r="I27" s="73"/>
      <c r="J27" s="73">
        <v>1233</v>
      </c>
      <c r="K27" s="73">
        <v>601</v>
      </c>
      <c r="L27" s="73">
        <v>632</v>
      </c>
      <c r="M27" s="73"/>
      <c r="N27" s="73">
        <v>1122</v>
      </c>
      <c r="O27" s="73">
        <v>563</v>
      </c>
      <c r="P27" s="73">
        <v>559</v>
      </c>
      <c r="Q27" s="73"/>
      <c r="R27" s="73">
        <v>1081</v>
      </c>
      <c r="S27" s="73">
        <v>500</v>
      </c>
      <c r="T27" s="73">
        <v>581</v>
      </c>
      <c r="U27" s="73"/>
      <c r="V27" s="73">
        <v>1002</v>
      </c>
      <c r="W27" s="73">
        <v>488</v>
      </c>
      <c r="X27" s="73">
        <v>514</v>
      </c>
      <c r="Y27" s="73"/>
      <c r="Z27" s="73">
        <v>128</v>
      </c>
      <c r="AA27" s="73">
        <v>61</v>
      </c>
      <c r="AB27" s="73">
        <v>67</v>
      </c>
      <c r="AC27" s="153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</row>
    <row r="28" spans="1:57" x14ac:dyDescent="0.2">
      <c r="A28" s="146" t="s">
        <v>98</v>
      </c>
      <c r="B28" s="73">
        <v>9672</v>
      </c>
      <c r="C28" s="73">
        <v>4644</v>
      </c>
      <c r="D28" s="73">
        <v>5028</v>
      </c>
      <c r="E28" s="73"/>
      <c r="F28" s="73">
        <v>2022</v>
      </c>
      <c r="G28" s="73">
        <v>1020</v>
      </c>
      <c r="H28" s="73">
        <v>1002</v>
      </c>
      <c r="I28" s="73"/>
      <c r="J28" s="73">
        <v>2056</v>
      </c>
      <c r="K28" s="73">
        <v>992</v>
      </c>
      <c r="L28" s="73">
        <v>1064</v>
      </c>
      <c r="M28" s="73"/>
      <c r="N28" s="73">
        <v>1882</v>
      </c>
      <c r="O28" s="73">
        <v>900</v>
      </c>
      <c r="P28" s="73">
        <v>982</v>
      </c>
      <c r="Q28" s="73"/>
      <c r="R28" s="73">
        <v>1830</v>
      </c>
      <c r="S28" s="73">
        <v>849</v>
      </c>
      <c r="T28" s="73">
        <v>981</v>
      </c>
      <c r="U28" s="73"/>
      <c r="V28" s="73">
        <v>1562</v>
      </c>
      <c r="W28" s="73">
        <v>734</v>
      </c>
      <c r="X28" s="73">
        <v>828</v>
      </c>
      <c r="Y28" s="73"/>
      <c r="Z28" s="73">
        <v>320</v>
      </c>
      <c r="AA28" s="73">
        <v>149</v>
      </c>
      <c r="AB28" s="73">
        <v>171</v>
      </c>
      <c r="AC28" s="153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</row>
    <row r="29" spans="1:57" x14ac:dyDescent="0.2">
      <c r="A29" s="146" t="s">
        <v>99</v>
      </c>
      <c r="B29" s="73">
        <v>6024</v>
      </c>
      <c r="C29" s="73">
        <v>2891</v>
      </c>
      <c r="D29" s="73">
        <v>3133</v>
      </c>
      <c r="E29" s="73"/>
      <c r="F29" s="73">
        <v>1022</v>
      </c>
      <c r="G29" s="73">
        <v>514</v>
      </c>
      <c r="H29" s="73">
        <v>508</v>
      </c>
      <c r="I29" s="73"/>
      <c r="J29" s="73">
        <v>1005</v>
      </c>
      <c r="K29" s="73">
        <v>495</v>
      </c>
      <c r="L29" s="73">
        <v>510</v>
      </c>
      <c r="M29" s="73"/>
      <c r="N29" s="73">
        <v>1049</v>
      </c>
      <c r="O29" s="73">
        <v>528</v>
      </c>
      <c r="P29" s="73">
        <v>521</v>
      </c>
      <c r="Q29" s="73"/>
      <c r="R29" s="73">
        <v>1273</v>
      </c>
      <c r="S29" s="73">
        <v>596</v>
      </c>
      <c r="T29" s="73">
        <v>677</v>
      </c>
      <c r="U29" s="73"/>
      <c r="V29" s="73">
        <v>1131</v>
      </c>
      <c r="W29" s="73">
        <v>527</v>
      </c>
      <c r="X29" s="73">
        <v>604</v>
      </c>
      <c r="Y29" s="73"/>
      <c r="Z29" s="73">
        <v>544</v>
      </c>
      <c r="AA29" s="73">
        <v>231</v>
      </c>
      <c r="AB29" s="73">
        <v>313</v>
      </c>
      <c r="AC29" s="153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</row>
    <row r="30" spans="1:57" x14ac:dyDescent="0.2">
      <c r="A30" s="146" t="s">
        <v>100</v>
      </c>
      <c r="B30" s="73">
        <v>7792</v>
      </c>
      <c r="C30" s="73">
        <v>3722</v>
      </c>
      <c r="D30" s="73">
        <v>4070</v>
      </c>
      <c r="E30" s="73"/>
      <c r="F30" s="73">
        <v>1551</v>
      </c>
      <c r="G30" s="73">
        <v>778</v>
      </c>
      <c r="H30" s="73">
        <v>773</v>
      </c>
      <c r="I30" s="73"/>
      <c r="J30" s="73">
        <v>1412</v>
      </c>
      <c r="K30" s="73">
        <v>697</v>
      </c>
      <c r="L30" s="73">
        <v>715</v>
      </c>
      <c r="M30" s="73"/>
      <c r="N30" s="73">
        <v>1341</v>
      </c>
      <c r="O30" s="73">
        <v>680</v>
      </c>
      <c r="P30" s="73">
        <v>661</v>
      </c>
      <c r="Q30" s="73"/>
      <c r="R30" s="73">
        <v>1566</v>
      </c>
      <c r="S30" s="73">
        <v>728</v>
      </c>
      <c r="T30" s="73">
        <v>838</v>
      </c>
      <c r="U30" s="73"/>
      <c r="V30" s="73">
        <v>1348</v>
      </c>
      <c r="W30" s="73">
        <v>596</v>
      </c>
      <c r="X30" s="73">
        <v>752</v>
      </c>
      <c r="Y30" s="73"/>
      <c r="Z30" s="73">
        <v>574</v>
      </c>
      <c r="AA30" s="73">
        <v>243</v>
      </c>
      <c r="AB30" s="73">
        <v>331</v>
      </c>
      <c r="AC30" s="153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</row>
    <row r="31" spans="1:57" x14ac:dyDescent="0.2">
      <c r="A31" s="146" t="s">
        <v>101</v>
      </c>
      <c r="B31" s="73">
        <v>5143</v>
      </c>
      <c r="C31" s="73">
        <v>2553</v>
      </c>
      <c r="D31" s="73">
        <v>2590</v>
      </c>
      <c r="E31" s="73"/>
      <c r="F31" s="73">
        <v>980</v>
      </c>
      <c r="G31" s="73">
        <v>500</v>
      </c>
      <c r="H31" s="73">
        <v>480</v>
      </c>
      <c r="I31" s="73"/>
      <c r="J31" s="73">
        <v>958</v>
      </c>
      <c r="K31" s="73">
        <v>509</v>
      </c>
      <c r="L31" s="73">
        <v>449</v>
      </c>
      <c r="M31" s="73"/>
      <c r="N31" s="73">
        <v>973</v>
      </c>
      <c r="O31" s="73">
        <v>462</v>
      </c>
      <c r="P31" s="73">
        <v>511</v>
      </c>
      <c r="Q31" s="73"/>
      <c r="R31" s="73">
        <v>934</v>
      </c>
      <c r="S31" s="73">
        <v>444</v>
      </c>
      <c r="T31" s="73">
        <v>490</v>
      </c>
      <c r="U31" s="73"/>
      <c r="V31" s="73">
        <v>996</v>
      </c>
      <c r="W31" s="73">
        <v>503</v>
      </c>
      <c r="X31" s="73">
        <v>493</v>
      </c>
      <c r="Y31" s="73"/>
      <c r="Z31" s="73">
        <v>302</v>
      </c>
      <c r="AA31" s="73">
        <v>135</v>
      </c>
      <c r="AB31" s="73">
        <v>167</v>
      </c>
      <c r="AC31" s="153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</row>
    <row r="32" spans="1:57" x14ac:dyDescent="0.2">
      <c r="A32" s="146" t="s">
        <v>102</v>
      </c>
      <c r="B32" s="73">
        <v>10438</v>
      </c>
      <c r="C32" s="73">
        <v>5168</v>
      </c>
      <c r="D32" s="73">
        <v>5270</v>
      </c>
      <c r="E32" s="73"/>
      <c r="F32" s="73">
        <v>2125</v>
      </c>
      <c r="G32" s="73">
        <v>1097</v>
      </c>
      <c r="H32" s="73">
        <v>1028</v>
      </c>
      <c r="I32" s="73"/>
      <c r="J32" s="73">
        <v>2141</v>
      </c>
      <c r="K32" s="73">
        <v>1064</v>
      </c>
      <c r="L32" s="73">
        <v>1077</v>
      </c>
      <c r="M32" s="73"/>
      <c r="N32" s="73">
        <v>2078</v>
      </c>
      <c r="O32" s="73">
        <v>1043</v>
      </c>
      <c r="P32" s="73">
        <v>1035</v>
      </c>
      <c r="Q32" s="73"/>
      <c r="R32" s="73">
        <v>1890</v>
      </c>
      <c r="S32" s="73">
        <v>903</v>
      </c>
      <c r="T32" s="73">
        <v>987</v>
      </c>
      <c r="U32" s="73"/>
      <c r="V32" s="73">
        <v>1878</v>
      </c>
      <c r="W32" s="73">
        <v>919</v>
      </c>
      <c r="X32" s="73">
        <v>959</v>
      </c>
      <c r="Y32" s="73"/>
      <c r="Z32" s="73">
        <v>326</v>
      </c>
      <c r="AA32" s="73">
        <v>142</v>
      </c>
      <c r="AB32" s="73">
        <v>184</v>
      </c>
      <c r="AC32" s="153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</row>
    <row r="33" spans="1:57" x14ac:dyDescent="0.2">
      <c r="A33" s="146" t="s">
        <v>103</v>
      </c>
      <c r="B33" s="73">
        <v>11657</v>
      </c>
      <c r="C33" s="73">
        <v>5603</v>
      </c>
      <c r="D33" s="73">
        <v>6054</v>
      </c>
      <c r="E33" s="73"/>
      <c r="F33" s="73">
        <v>2258</v>
      </c>
      <c r="G33" s="73">
        <v>1056</v>
      </c>
      <c r="H33" s="73">
        <v>1202</v>
      </c>
      <c r="I33" s="73"/>
      <c r="J33" s="73">
        <v>2316</v>
      </c>
      <c r="K33" s="73">
        <v>1178</v>
      </c>
      <c r="L33" s="73">
        <v>1138</v>
      </c>
      <c r="M33" s="73"/>
      <c r="N33" s="73">
        <v>2222</v>
      </c>
      <c r="O33" s="73">
        <v>1059</v>
      </c>
      <c r="P33" s="73">
        <v>1163</v>
      </c>
      <c r="Q33" s="73"/>
      <c r="R33" s="73">
        <v>2163</v>
      </c>
      <c r="S33" s="73">
        <v>1030</v>
      </c>
      <c r="T33" s="73">
        <v>1133</v>
      </c>
      <c r="U33" s="73"/>
      <c r="V33" s="73">
        <v>2043</v>
      </c>
      <c r="W33" s="73">
        <v>998</v>
      </c>
      <c r="X33" s="73">
        <v>1045</v>
      </c>
      <c r="Y33" s="73"/>
      <c r="Z33" s="73">
        <v>655</v>
      </c>
      <c r="AA33" s="73">
        <v>282</v>
      </c>
      <c r="AB33" s="73">
        <v>373</v>
      </c>
      <c r="AC33" s="153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</row>
    <row r="34" spans="1:57" x14ac:dyDescent="0.2">
      <c r="A34" s="146" t="s">
        <v>104</v>
      </c>
      <c r="B34" s="73">
        <v>6367</v>
      </c>
      <c r="C34" s="73">
        <v>3033</v>
      </c>
      <c r="D34" s="73">
        <v>3334</v>
      </c>
      <c r="E34" s="73"/>
      <c r="F34" s="73">
        <v>1339</v>
      </c>
      <c r="G34" s="73">
        <v>642</v>
      </c>
      <c r="H34" s="73">
        <v>697</v>
      </c>
      <c r="I34" s="73"/>
      <c r="J34" s="73">
        <v>1267</v>
      </c>
      <c r="K34" s="73">
        <v>625</v>
      </c>
      <c r="L34" s="73">
        <v>642</v>
      </c>
      <c r="M34" s="73"/>
      <c r="N34" s="73">
        <v>1157</v>
      </c>
      <c r="O34" s="73">
        <v>578</v>
      </c>
      <c r="P34" s="73">
        <v>579</v>
      </c>
      <c r="Q34" s="73"/>
      <c r="R34" s="73">
        <v>1186</v>
      </c>
      <c r="S34" s="73">
        <v>509</v>
      </c>
      <c r="T34" s="73">
        <v>677</v>
      </c>
      <c r="U34" s="73"/>
      <c r="V34" s="73">
        <v>986</v>
      </c>
      <c r="W34" s="73">
        <v>475</v>
      </c>
      <c r="X34" s="73">
        <v>511</v>
      </c>
      <c r="Y34" s="73"/>
      <c r="Z34" s="73">
        <v>432</v>
      </c>
      <c r="AA34" s="73">
        <v>204</v>
      </c>
      <c r="AB34" s="73">
        <v>228</v>
      </c>
      <c r="AC34" s="153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</row>
    <row r="35" spans="1:57" x14ac:dyDescent="0.2">
      <c r="A35" s="146" t="s">
        <v>105</v>
      </c>
      <c r="B35" s="73">
        <v>6792</v>
      </c>
      <c r="C35" s="73">
        <v>3274</v>
      </c>
      <c r="D35" s="73">
        <v>3518</v>
      </c>
      <c r="E35" s="73"/>
      <c r="F35" s="73">
        <v>1294</v>
      </c>
      <c r="G35" s="73">
        <v>655</v>
      </c>
      <c r="H35" s="73">
        <v>639</v>
      </c>
      <c r="I35" s="73"/>
      <c r="J35" s="73">
        <v>1394</v>
      </c>
      <c r="K35" s="73">
        <v>714</v>
      </c>
      <c r="L35" s="73">
        <v>680</v>
      </c>
      <c r="M35" s="73"/>
      <c r="N35" s="73">
        <v>1246</v>
      </c>
      <c r="O35" s="73">
        <v>588</v>
      </c>
      <c r="P35" s="73">
        <v>658</v>
      </c>
      <c r="Q35" s="73"/>
      <c r="R35" s="73">
        <v>1255</v>
      </c>
      <c r="S35" s="73">
        <v>594</v>
      </c>
      <c r="T35" s="73">
        <v>661</v>
      </c>
      <c r="U35" s="73"/>
      <c r="V35" s="73">
        <v>1310</v>
      </c>
      <c r="W35" s="73">
        <v>596</v>
      </c>
      <c r="X35" s="73">
        <v>714</v>
      </c>
      <c r="Y35" s="73"/>
      <c r="Z35" s="73">
        <v>293</v>
      </c>
      <c r="AA35" s="73">
        <v>127</v>
      </c>
      <c r="AB35" s="73">
        <v>166</v>
      </c>
      <c r="AC35" s="153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</row>
    <row r="36" spans="1:57" x14ac:dyDescent="0.2">
      <c r="A36" s="146" t="s">
        <v>106</v>
      </c>
      <c r="B36" s="73">
        <v>2096</v>
      </c>
      <c r="C36" s="73">
        <v>989</v>
      </c>
      <c r="D36" s="73">
        <v>1107</v>
      </c>
      <c r="E36" s="73"/>
      <c r="F36" s="73">
        <v>392</v>
      </c>
      <c r="G36" s="73">
        <v>187</v>
      </c>
      <c r="H36" s="73">
        <v>205</v>
      </c>
      <c r="I36" s="73"/>
      <c r="J36" s="73">
        <v>446</v>
      </c>
      <c r="K36" s="73">
        <v>252</v>
      </c>
      <c r="L36" s="73">
        <v>194</v>
      </c>
      <c r="M36" s="73"/>
      <c r="N36" s="73">
        <v>352</v>
      </c>
      <c r="O36" s="73">
        <v>182</v>
      </c>
      <c r="P36" s="73">
        <v>170</v>
      </c>
      <c r="Q36" s="73"/>
      <c r="R36" s="73">
        <v>370</v>
      </c>
      <c r="S36" s="73">
        <v>139</v>
      </c>
      <c r="T36" s="73">
        <v>231</v>
      </c>
      <c r="U36" s="73"/>
      <c r="V36" s="73">
        <v>334</v>
      </c>
      <c r="W36" s="73">
        <v>142</v>
      </c>
      <c r="X36" s="73">
        <v>192</v>
      </c>
      <c r="Y36" s="73"/>
      <c r="Z36" s="73">
        <v>202</v>
      </c>
      <c r="AA36" s="73">
        <v>87</v>
      </c>
      <c r="AB36" s="73">
        <v>115</v>
      </c>
      <c r="AC36" s="153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</row>
    <row r="37" spans="1:57" x14ac:dyDescent="0.2">
      <c r="A37" s="146" t="s">
        <v>107</v>
      </c>
      <c r="B37" s="73">
        <v>15686</v>
      </c>
      <c r="C37" s="73">
        <v>7400</v>
      </c>
      <c r="D37" s="73">
        <v>8286</v>
      </c>
      <c r="E37" s="73"/>
      <c r="F37" s="73">
        <v>3227</v>
      </c>
      <c r="G37" s="73">
        <v>1604</v>
      </c>
      <c r="H37" s="73">
        <v>1623</v>
      </c>
      <c r="I37" s="73"/>
      <c r="J37" s="73">
        <v>3237</v>
      </c>
      <c r="K37" s="73">
        <v>1558</v>
      </c>
      <c r="L37" s="73">
        <v>1679</v>
      </c>
      <c r="M37" s="73"/>
      <c r="N37" s="73">
        <v>2969</v>
      </c>
      <c r="O37" s="73">
        <v>1489</v>
      </c>
      <c r="P37" s="73">
        <v>1480</v>
      </c>
      <c r="Q37" s="73"/>
      <c r="R37" s="73">
        <v>2893</v>
      </c>
      <c r="S37" s="73">
        <v>1301</v>
      </c>
      <c r="T37" s="73">
        <v>1592</v>
      </c>
      <c r="U37" s="73"/>
      <c r="V37" s="73">
        <v>2644</v>
      </c>
      <c r="W37" s="73">
        <v>1172</v>
      </c>
      <c r="X37" s="73">
        <v>1472</v>
      </c>
      <c r="Y37" s="73"/>
      <c r="Z37" s="73">
        <v>716</v>
      </c>
      <c r="AA37" s="73">
        <v>276</v>
      </c>
      <c r="AB37" s="73">
        <v>440</v>
      </c>
      <c r="AC37" s="153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</row>
    <row r="38" spans="1:57" x14ac:dyDescent="0.2">
      <c r="A38" s="146" t="s">
        <v>108</v>
      </c>
      <c r="B38" s="73">
        <v>13909</v>
      </c>
      <c r="C38" s="73">
        <v>6641</v>
      </c>
      <c r="D38" s="73">
        <v>7268</v>
      </c>
      <c r="E38" s="73"/>
      <c r="F38" s="73">
        <v>2874</v>
      </c>
      <c r="G38" s="73">
        <v>1397</v>
      </c>
      <c r="H38" s="73">
        <v>1477</v>
      </c>
      <c r="I38" s="73"/>
      <c r="J38" s="73">
        <v>2783</v>
      </c>
      <c r="K38" s="73">
        <v>1351</v>
      </c>
      <c r="L38" s="73">
        <v>1432</v>
      </c>
      <c r="M38" s="73"/>
      <c r="N38" s="73">
        <v>2987</v>
      </c>
      <c r="O38" s="73">
        <v>1438</v>
      </c>
      <c r="P38" s="73">
        <v>1549</v>
      </c>
      <c r="Q38" s="73"/>
      <c r="R38" s="73">
        <v>2466</v>
      </c>
      <c r="S38" s="73">
        <v>1132</v>
      </c>
      <c r="T38" s="73">
        <v>1334</v>
      </c>
      <c r="U38" s="73"/>
      <c r="V38" s="73">
        <v>2365</v>
      </c>
      <c r="W38" s="73">
        <v>1123</v>
      </c>
      <c r="X38" s="73">
        <v>1242</v>
      </c>
      <c r="Y38" s="73"/>
      <c r="Z38" s="73">
        <v>434</v>
      </c>
      <c r="AA38" s="73">
        <v>200</v>
      </c>
      <c r="AB38" s="73">
        <v>234</v>
      </c>
      <c r="AC38" s="153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</row>
    <row r="39" spans="1:57" ht="13.5" thickBot="1" x14ac:dyDescent="0.25">
      <c r="A39" s="155" t="s">
        <v>109</v>
      </c>
      <c r="B39" s="73">
        <v>2311</v>
      </c>
      <c r="C39" s="73">
        <v>1185</v>
      </c>
      <c r="D39" s="73">
        <v>1126</v>
      </c>
      <c r="E39" s="73"/>
      <c r="F39" s="73">
        <v>551</v>
      </c>
      <c r="G39" s="73">
        <v>277</v>
      </c>
      <c r="H39" s="73">
        <v>274</v>
      </c>
      <c r="I39" s="73"/>
      <c r="J39" s="73">
        <v>546</v>
      </c>
      <c r="K39" s="73">
        <v>297</v>
      </c>
      <c r="L39" s="73">
        <v>249</v>
      </c>
      <c r="M39" s="73"/>
      <c r="N39" s="73">
        <v>435</v>
      </c>
      <c r="O39" s="73">
        <v>210</v>
      </c>
      <c r="P39" s="73">
        <v>225</v>
      </c>
      <c r="Q39" s="73"/>
      <c r="R39" s="73">
        <v>408</v>
      </c>
      <c r="S39" s="73">
        <v>211</v>
      </c>
      <c r="T39" s="73">
        <v>197</v>
      </c>
      <c r="U39" s="73"/>
      <c r="V39" s="73">
        <v>312</v>
      </c>
      <c r="W39" s="73">
        <v>158</v>
      </c>
      <c r="X39" s="73">
        <v>154</v>
      </c>
      <c r="Y39" s="73"/>
      <c r="Z39" s="73">
        <v>59</v>
      </c>
      <c r="AA39" s="73">
        <v>32</v>
      </c>
      <c r="AB39" s="73">
        <v>27</v>
      </c>
      <c r="AC39" s="153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</row>
    <row r="40" spans="1:57" x14ac:dyDescent="0.2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">
      <c r="A41" s="250" t="s">
        <v>14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</row>
    <row r="44" spans="1:57" s="133" customFormat="1" ht="15" x14ac:dyDescent="0.25">
      <c r="A44" s="248" t="s">
        <v>149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9"/>
      <c r="AD44" s="217" t="s">
        <v>221</v>
      </c>
      <c r="AE44" s="217"/>
      <c r="AF44" s="9"/>
    </row>
    <row r="45" spans="1:57" s="133" customFormat="1" ht="15" x14ac:dyDescent="0.25">
      <c r="A45" s="249" t="s">
        <v>142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9"/>
      <c r="AD45" s="217"/>
      <c r="AE45" s="217"/>
      <c r="AF45"/>
    </row>
    <row r="46" spans="1:57" s="133" customFormat="1" ht="15" x14ac:dyDescent="0.25">
      <c r="A46" s="248" t="s">
        <v>64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</row>
    <row r="47" spans="1:57" s="133" customFormat="1" ht="15" x14ac:dyDescent="0.25">
      <c r="A47" s="249" t="s">
        <v>79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</row>
    <row r="48" spans="1:57" s="133" customFormat="1" ht="15" x14ac:dyDescent="0.25">
      <c r="A48" s="248" t="s">
        <v>80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</row>
    <row r="49" spans="1:28" s="133" customFormat="1" ht="15" x14ac:dyDescent="0.25">
      <c r="A49" s="249" t="s">
        <v>321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</row>
    <row r="50" spans="1:28" s="133" customFormat="1" ht="15.75" thickBot="1" x14ac:dyDescent="0.3">
      <c r="A50" s="135"/>
      <c r="B50" s="136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s="133" customFormat="1" ht="15" customHeight="1" x14ac:dyDescent="0.25">
      <c r="A51" s="251" t="s">
        <v>81</v>
      </c>
      <c r="B51" s="53" t="s">
        <v>21</v>
      </c>
      <c r="C51" s="53"/>
      <c r="D51" s="53"/>
      <c r="E51" s="137"/>
      <c r="F51" s="138" t="s">
        <v>48</v>
      </c>
      <c r="G51" s="138"/>
      <c r="H51" s="138"/>
      <c r="I51" s="137"/>
      <c r="J51" s="138" t="s">
        <v>49</v>
      </c>
      <c r="K51" s="138"/>
      <c r="L51" s="138"/>
      <c r="M51" s="137"/>
      <c r="N51" s="138" t="s">
        <v>50</v>
      </c>
      <c r="O51" s="138"/>
      <c r="P51" s="138"/>
      <c r="Q51" s="137"/>
      <c r="R51" s="138" t="s">
        <v>51</v>
      </c>
      <c r="S51" s="138"/>
      <c r="T51" s="138"/>
      <c r="U51" s="137"/>
      <c r="V51" s="138" t="s">
        <v>52</v>
      </c>
      <c r="W51" s="138"/>
      <c r="X51" s="138"/>
      <c r="Y51" s="137"/>
      <c r="Z51" s="138" t="s">
        <v>53</v>
      </c>
      <c r="AA51" s="138"/>
      <c r="AB51" s="138"/>
    </row>
    <row r="52" spans="1:28" s="133" customFormat="1" ht="15.75" thickBot="1" x14ac:dyDescent="0.3">
      <c r="A52" s="252"/>
      <c r="B52" s="55" t="s">
        <v>67</v>
      </c>
      <c r="C52" s="55" t="s">
        <v>68</v>
      </c>
      <c r="D52" s="55" t="s">
        <v>69</v>
      </c>
      <c r="E52" s="139"/>
      <c r="F52" s="140" t="s">
        <v>67</v>
      </c>
      <c r="G52" s="140" t="s">
        <v>68</v>
      </c>
      <c r="H52" s="140" t="s">
        <v>69</v>
      </c>
      <c r="I52" s="139"/>
      <c r="J52" s="140" t="s">
        <v>67</v>
      </c>
      <c r="K52" s="140" t="s">
        <v>68</v>
      </c>
      <c r="L52" s="140" t="s">
        <v>69</v>
      </c>
      <c r="M52" s="139"/>
      <c r="N52" s="140" t="s">
        <v>67</v>
      </c>
      <c r="O52" s="140" t="s">
        <v>68</v>
      </c>
      <c r="P52" s="140" t="s">
        <v>69</v>
      </c>
      <c r="Q52" s="139"/>
      <c r="R52" s="140" t="s">
        <v>67</v>
      </c>
      <c r="S52" s="140" t="s">
        <v>68</v>
      </c>
      <c r="T52" s="140" t="s">
        <v>69</v>
      </c>
      <c r="U52" s="139"/>
      <c r="V52" s="140" t="s">
        <v>67</v>
      </c>
      <c r="W52" s="140" t="s">
        <v>68</v>
      </c>
      <c r="X52" s="140" t="s">
        <v>69</v>
      </c>
      <c r="Y52" s="139"/>
      <c r="Z52" s="140" t="s">
        <v>67</v>
      </c>
      <c r="AA52" s="140" t="s">
        <v>68</v>
      </c>
      <c r="AB52" s="140" t="s">
        <v>69</v>
      </c>
    </row>
    <row r="53" spans="1:28" x14ac:dyDescent="0.2">
      <c r="A53" s="141"/>
      <c r="B53" s="142"/>
      <c r="C53" s="142"/>
      <c r="D53" s="142"/>
      <c r="E53" s="143"/>
      <c r="F53" s="142"/>
      <c r="G53" s="142"/>
      <c r="H53" s="142"/>
      <c r="I53" s="143"/>
      <c r="J53" s="142"/>
      <c r="K53" s="142"/>
      <c r="L53" s="142"/>
      <c r="M53" s="143"/>
      <c r="N53" s="142"/>
      <c r="O53" s="142"/>
      <c r="P53" s="142"/>
      <c r="Q53" s="143"/>
      <c r="R53" s="142"/>
      <c r="S53" s="142"/>
      <c r="T53" s="142"/>
      <c r="U53" s="143"/>
      <c r="V53" s="142"/>
      <c r="W53" s="142"/>
      <c r="X53" s="142"/>
      <c r="Y53" s="143"/>
      <c r="Z53" s="142"/>
      <c r="AA53" s="142"/>
      <c r="AB53" s="142"/>
    </row>
    <row r="54" spans="1:28" ht="13.5" x14ac:dyDescent="0.25">
      <c r="A54" s="147" t="s">
        <v>82</v>
      </c>
      <c r="B54" s="148">
        <f>SUM(B56:B82)</f>
        <v>29223</v>
      </c>
      <c r="C54" s="148">
        <f>SUM(C56:C82)</f>
        <v>16781</v>
      </c>
      <c r="D54" s="148">
        <f>SUM(D56:D82)</f>
        <v>12442</v>
      </c>
      <c r="E54" s="148"/>
      <c r="F54" s="148">
        <f>SUM(F56:F82)</f>
        <v>7000</v>
      </c>
      <c r="G54" s="148">
        <f>SUM(G56:G82)</f>
        <v>3999</v>
      </c>
      <c r="H54" s="148">
        <f>SUM(H56:H82)</f>
        <v>3001</v>
      </c>
      <c r="I54" s="148"/>
      <c r="J54" s="148">
        <f>SUM(J56:J82)</f>
        <v>8113</v>
      </c>
      <c r="K54" s="148">
        <f>SUM(K56:K82)</f>
        <v>4662</v>
      </c>
      <c r="L54" s="148">
        <f>SUM(L56:L82)</f>
        <v>3451</v>
      </c>
      <c r="M54" s="148"/>
      <c r="N54" s="148">
        <f>SUM(N56:N82)</f>
        <v>5066</v>
      </c>
      <c r="O54" s="148">
        <f>SUM(O56:O82)</f>
        <v>3017</v>
      </c>
      <c r="P54" s="148">
        <f>SUM(P56:P82)</f>
        <v>2049</v>
      </c>
      <c r="Q54" s="148"/>
      <c r="R54" s="148">
        <f>SUM(R56:R82)</f>
        <v>6024</v>
      </c>
      <c r="S54" s="148">
        <f>SUM(S56:S82)</f>
        <v>3375</v>
      </c>
      <c r="T54" s="148">
        <f>SUM(T56:T82)</f>
        <v>2649</v>
      </c>
      <c r="U54" s="148"/>
      <c r="V54" s="148">
        <f>SUM(V56:V82)</f>
        <v>2794</v>
      </c>
      <c r="W54" s="148">
        <f>SUM(W56:W82)</f>
        <v>1584</v>
      </c>
      <c r="X54" s="148">
        <f>SUM(X56:X82)</f>
        <v>1210</v>
      </c>
      <c r="Y54" s="148"/>
      <c r="Z54" s="148">
        <f>SUM(Z56:Z82)</f>
        <v>226</v>
      </c>
      <c r="AA54" s="148">
        <f>SUM(AA56:AA82)</f>
        <v>144</v>
      </c>
      <c r="AB54" s="148">
        <f>SUM(AB56:AB82)</f>
        <v>82</v>
      </c>
    </row>
    <row r="55" spans="1:28" x14ac:dyDescent="0.2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</row>
    <row r="56" spans="1:28" x14ac:dyDescent="0.2">
      <c r="A56" s="146" t="s">
        <v>83</v>
      </c>
      <c r="B56" s="73">
        <v>2028</v>
      </c>
      <c r="C56" s="73">
        <v>1165</v>
      </c>
      <c r="D56" s="73">
        <v>863</v>
      </c>
      <c r="E56" s="73"/>
      <c r="F56" s="73">
        <v>456</v>
      </c>
      <c r="G56" s="73">
        <v>245</v>
      </c>
      <c r="H56" s="73">
        <v>211</v>
      </c>
      <c r="I56" s="73"/>
      <c r="J56" s="73">
        <v>537</v>
      </c>
      <c r="K56" s="73">
        <v>294</v>
      </c>
      <c r="L56" s="73">
        <v>243</v>
      </c>
      <c r="M56" s="73"/>
      <c r="N56" s="73">
        <v>450</v>
      </c>
      <c r="O56" s="73">
        <v>294</v>
      </c>
      <c r="P56" s="73">
        <v>156</v>
      </c>
      <c r="Q56" s="73"/>
      <c r="R56" s="73">
        <v>448</v>
      </c>
      <c r="S56" s="73">
        <v>261</v>
      </c>
      <c r="T56" s="73">
        <v>187</v>
      </c>
      <c r="U56" s="73"/>
      <c r="V56" s="73">
        <v>137</v>
      </c>
      <c r="W56" s="73">
        <v>71</v>
      </c>
      <c r="X56" s="73">
        <v>66</v>
      </c>
      <c r="Y56" s="73"/>
      <c r="Z56" s="73">
        <v>0</v>
      </c>
      <c r="AA56" s="73">
        <v>0</v>
      </c>
      <c r="AB56" s="73">
        <v>0</v>
      </c>
    </row>
    <row r="57" spans="1:28" x14ac:dyDescent="0.2">
      <c r="A57" s="146" t="s">
        <v>84</v>
      </c>
      <c r="B57" s="73">
        <v>1871</v>
      </c>
      <c r="C57" s="73">
        <v>1024</v>
      </c>
      <c r="D57" s="73">
        <v>847</v>
      </c>
      <c r="E57" s="73"/>
      <c r="F57" s="73">
        <v>509</v>
      </c>
      <c r="G57" s="73">
        <v>292</v>
      </c>
      <c r="H57" s="73">
        <v>217</v>
      </c>
      <c r="I57" s="73"/>
      <c r="J57" s="73">
        <v>503</v>
      </c>
      <c r="K57" s="73">
        <v>262</v>
      </c>
      <c r="L57" s="73">
        <v>241</v>
      </c>
      <c r="M57" s="73"/>
      <c r="N57" s="73">
        <v>394</v>
      </c>
      <c r="O57" s="73">
        <v>202</v>
      </c>
      <c r="P57" s="73">
        <v>192</v>
      </c>
      <c r="Q57" s="73"/>
      <c r="R57" s="73">
        <v>327</v>
      </c>
      <c r="S57" s="73">
        <v>175</v>
      </c>
      <c r="T57" s="73">
        <v>152</v>
      </c>
      <c r="U57" s="73"/>
      <c r="V57" s="73">
        <v>134</v>
      </c>
      <c r="W57" s="73">
        <v>89</v>
      </c>
      <c r="X57" s="73">
        <v>45</v>
      </c>
      <c r="Y57" s="73"/>
      <c r="Z57" s="73">
        <v>4</v>
      </c>
      <c r="AA57" s="73">
        <v>4</v>
      </c>
      <c r="AB57" s="73">
        <v>0</v>
      </c>
    </row>
    <row r="58" spans="1:28" x14ac:dyDescent="0.2">
      <c r="A58" s="146" t="s">
        <v>85</v>
      </c>
      <c r="B58" s="73">
        <v>2662</v>
      </c>
      <c r="C58" s="73">
        <v>1368</v>
      </c>
      <c r="D58" s="73">
        <v>1294</v>
      </c>
      <c r="E58" s="73"/>
      <c r="F58" s="73">
        <v>760</v>
      </c>
      <c r="G58" s="73">
        <v>405</v>
      </c>
      <c r="H58" s="73">
        <v>355</v>
      </c>
      <c r="I58" s="73"/>
      <c r="J58" s="73">
        <v>707</v>
      </c>
      <c r="K58" s="73">
        <v>368</v>
      </c>
      <c r="L58" s="73">
        <v>339</v>
      </c>
      <c r="M58" s="73"/>
      <c r="N58" s="73">
        <v>433</v>
      </c>
      <c r="O58" s="73">
        <v>196</v>
      </c>
      <c r="P58" s="73">
        <v>237</v>
      </c>
      <c r="Q58" s="73"/>
      <c r="R58" s="73">
        <v>541</v>
      </c>
      <c r="S58" s="73">
        <v>279</v>
      </c>
      <c r="T58" s="73">
        <v>262</v>
      </c>
      <c r="U58" s="73"/>
      <c r="V58" s="73">
        <v>218</v>
      </c>
      <c r="W58" s="73">
        <v>119</v>
      </c>
      <c r="X58" s="73">
        <v>99</v>
      </c>
      <c r="Y58" s="73"/>
      <c r="Z58" s="73">
        <v>3</v>
      </c>
      <c r="AA58" s="73">
        <v>1</v>
      </c>
      <c r="AB58" s="73">
        <v>2</v>
      </c>
    </row>
    <row r="59" spans="1:28" x14ac:dyDescent="0.2">
      <c r="A59" s="146" t="s">
        <v>86</v>
      </c>
      <c r="B59" s="73">
        <v>2851</v>
      </c>
      <c r="C59" s="73">
        <v>1628</v>
      </c>
      <c r="D59" s="73">
        <v>1223</v>
      </c>
      <c r="E59" s="73"/>
      <c r="F59" s="73">
        <v>776</v>
      </c>
      <c r="G59" s="73">
        <v>438</v>
      </c>
      <c r="H59" s="73">
        <v>338</v>
      </c>
      <c r="I59" s="73"/>
      <c r="J59" s="73">
        <v>793</v>
      </c>
      <c r="K59" s="73">
        <v>446</v>
      </c>
      <c r="L59" s="73">
        <v>347</v>
      </c>
      <c r="M59" s="73"/>
      <c r="N59" s="73">
        <v>459</v>
      </c>
      <c r="O59" s="73">
        <v>238</v>
      </c>
      <c r="P59" s="73">
        <v>221</v>
      </c>
      <c r="Q59" s="73"/>
      <c r="R59" s="73">
        <v>489</v>
      </c>
      <c r="S59" s="73">
        <v>304</v>
      </c>
      <c r="T59" s="73">
        <v>185</v>
      </c>
      <c r="U59" s="73"/>
      <c r="V59" s="73">
        <v>256</v>
      </c>
      <c r="W59" s="73">
        <v>151</v>
      </c>
      <c r="X59" s="73">
        <v>105</v>
      </c>
      <c r="Y59" s="73"/>
      <c r="Z59" s="73">
        <v>78</v>
      </c>
      <c r="AA59" s="73">
        <v>51</v>
      </c>
      <c r="AB59" s="73">
        <v>27</v>
      </c>
    </row>
    <row r="60" spans="1:28" x14ac:dyDescent="0.2">
      <c r="A60" s="146" t="s">
        <v>87</v>
      </c>
      <c r="B60" s="73">
        <v>381</v>
      </c>
      <c r="C60" s="73">
        <v>232</v>
      </c>
      <c r="D60" s="73">
        <v>149</v>
      </c>
      <c r="E60" s="73"/>
      <c r="F60" s="73">
        <v>46</v>
      </c>
      <c r="G60" s="73">
        <v>29</v>
      </c>
      <c r="H60" s="73">
        <v>17</v>
      </c>
      <c r="I60" s="73"/>
      <c r="J60" s="73">
        <v>93</v>
      </c>
      <c r="K60" s="73">
        <v>46</v>
      </c>
      <c r="L60" s="73">
        <v>47</v>
      </c>
      <c r="M60" s="73"/>
      <c r="N60" s="73">
        <v>77</v>
      </c>
      <c r="O60" s="73">
        <v>53</v>
      </c>
      <c r="P60" s="73">
        <v>24</v>
      </c>
      <c r="Q60" s="73"/>
      <c r="R60" s="73">
        <v>110</v>
      </c>
      <c r="S60" s="73">
        <v>65</v>
      </c>
      <c r="T60" s="73">
        <v>45</v>
      </c>
      <c r="U60" s="73"/>
      <c r="V60" s="73">
        <v>53</v>
      </c>
      <c r="W60" s="73">
        <v>39</v>
      </c>
      <c r="X60" s="73">
        <v>14</v>
      </c>
      <c r="Y60" s="73"/>
      <c r="Z60" s="73">
        <v>2</v>
      </c>
      <c r="AA60" s="73">
        <v>0</v>
      </c>
      <c r="AB60" s="73">
        <v>2</v>
      </c>
    </row>
    <row r="61" spans="1:28" x14ac:dyDescent="0.2">
      <c r="A61" s="146" t="s">
        <v>88</v>
      </c>
      <c r="B61" s="73">
        <v>1025</v>
      </c>
      <c r="C61" s="73">
        <v>690</v>
      </c>
      <c r="D61" s="73">
        <v>335</v>
      </c>
      <c r="E61" s="73"/>
      <c r="F61" s="73">
        <v>188</v>
      </c>
      <c r="G61" s="73">
        <v>130</v>
      </c>
      <c r="H61" s="73">
        <v>58</v>
      </c>
      <c r="I61" s="73"/>
      <c r="J61" s="73">
        <v>286</v>
      </c>
      <c r="K61" s="73">
        <v>187</v>
      </c>
      <c r="L61" s="73">
        <v>99</v>
      </c>
      <c r="M61" s="73"/>
      <c r="N61" s="73">
        <v>141</v>
      </c>
      <c r="O61" s="73">
        <v>100</v>
      </c>
      <c r="P61" s="73">
        <v>41</v>
      </c>
      <c r="Q61" s="73"/>
      <c r="R61" s="73">
        <v>267</v>
      </c>
      <c r="S61" s="73">
        <v>175</v>
      </c>
      <c r="T61" s="73">
        <v>92</v>
      </c>
      <c r="U61" s="73"/>
      <c r="V61" s="73">
        <v>134</v>
      </c>
      <c r="W61" s="73">
        <v>90</v>
      </c>
      <c r="X61" s="73">
        <v>44</v>
      </c>
      <c r="Y61" s="73"/>
      <c r="Z61" s="73">
        <v>9</v>
      </c>
      <c r="AA61" s="73">
        <v>8</v>
      </c>
      <c r="AB61" s="73">
        <v>1</v>
      </c>
    </row>
    <row r="62" spans="1:28" x14ac:dyDescent="0.2">
      <c r="A62" s="146" t="s">
        <v>89</v>
      </c>
      <c r="B62" s="73">
        <v>37</v>
      </c>
      <c r="C62" s="73">
        <v>33</v>
      </c>
      <c r="D62" s="73">
        <v>4</v>
      </c>
      <c r="E62" s="73"/>
      <c r="F62" s="73">
        <v>6</v>
      </c>
      <c r="G62" s="73">
        <v>6</v>
      </c>
      <c r="H62" s="73">
        <v>0</v>
      </c>
      <c r="I62" s="73"/>
      <c r="J62" s="73">
        <v>8</v>
      </c>
      <c r="K62" s="73">
        <v>7</v>
      </c>
      <c r="L62" s="73">
        <v>1</v>
      </c>
      <c r="M62" s="73"/>
      <c r="N62" s="73">
        <v>5</v>
      </c>
      <c r="O62" s="73">
        <v>5</v>
      </c>
      <c r="P62" s="73">
        <v>0</v>
      </c>
      <c r="Q62" s="73"/>
      <c r="R62" s="73">
        <v>11</v>
      </c>
      <c r="S62" s="73">
        <v>8</v>
      </c>
      <c r="T62" s="73">
        <v>3</v>
      </c>
      <c r="U62" s="73"/>
      <c r="V62" s="73">
        <v>7</v>
      </c>
      <c r="W62" s="73">
        <v>7</v>
      </c>
      <c r="X62" s="73">
        <v>0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146" t="s">
        <v>90</v>
      </c>
      <c r="B63" s="73">
        <v>2589</v>
      </c>
      <c r="C63" s="73">
        <v>1588</v>
      </c>
      <c r="D63" s="73">
        <v>1001</v>
      </c>
      <c r="E63" s="73"/>
      <c r="F63" s="73">
        <v>706</v>
      </c>
      <c r="G63" s="73">
        <v>415</v>
      </c>
      <c r="H63" s="73">
        <v>291</v>
      </c>
      <c r="I63" s="73"/>
      <c r="J63" s="73">
        <v>829</v>
      </c>
      <c r="K63" s="73">
        <v>507</v>
      </c>
      <c r="L63" s="73">
        <v>322</v>
      </c>
      <c r="M63" s="73"/>
      <c r="N63" s="73">
        <v>421</v>
      </c>
      <c r="O63" s="73">
        <v>292</v>
      </c>
      <c r="P63" s="73">
        <v>129</v>
      </c>
      <c r="Q63" s="73"/>
      <c r="R63" s="73">
        <v>398</v>
      </c>
      <c r="S63" s="73">
        <v>225</v>
      </c>
      <c r="T63" s="73">
        <v>173</v>
      </c>
      <c r="U63" s="73"/>
      <c r="V63" s="73">
        <v>231</v>
      </c>
      <c r="W63" s="73">
        <v>146</v>
      </c>
      <c r="X63" s="73">
        <v>85</v>
      </c>
      <c r="Y63" s="73"/>
      <c r="Z63" s="73">
        <v>4</v>
      </c>
      <c r="AA63" s="73">
        <v>3</v>
      </c>
      <c r="AB63" s="73">
        <v>1</v>
      </c>
    </row>
    <row r="64" spans="1:28" x14ac:dyDescent="0.2">
      <c r="A64" s="146" t="s">
        <v>91</v>
      </c>
      <c r="B64" s="73">
        <v>818</v>
      </c>
      <c r="C64" s="73">
        <v>528</v>
      </c>
      <c r="D64" s="73">
        <v>290</v>
      </c>
      <c r="E64" s="73"/>
      <c r="F64" s="73">
        <v>163</v>
      </c>
      <c r="G64" s="73">
        <v>105</v>
      </c>
      <c r="H64" s="73">
        <v>58</v>
      </c>
      <c r="I64" s="73"/>
      <c r="J64" s="73">
        <v>210</v>
      </c>
      <c r="K64" s="73">
        <v>146</v>
      </c>
      <c r="L64" s="73">
        <v>64</v>
      </c>
      <c r="M64" s="73"/>
      <c r="N64" s="73">
        <v>168</v>
      </c>
      <c r="O64" s="73">
        <v>118</v>
      </c>
      <c r="P64" s="73">
        <v>50</v>
      </c>
      <c r="Q64" s="73"/>
      <c r="R64" s="73">
        <v>208</v>
      </c>
      <c r="S64" s="73">
        <v>114</v>
      </c>
      <c r="T64" s="73">
        <v>94</v>
      </c>
      <c r="U64" s="73"/>
      <c r="V64" s="73">
        <v>64</v>
      </c>
      <c r="W64" s="73">
        <v>41</v>
      </c>
      <c r="X64" s="73">
        <v>23</v>
      </c>
      <c r="Y64" s="73"/>
      <c r="Z64" s="73">
        <v>5</v>
      </c>
      <c r="AA64" s="73">
        <v>4</v>
      </c>
      <c r="AB64" s="73">
        <v>1</v>
      </c>
    </row>
    <row r="65" spans="1:28" x14ac:dyDescent="0.2">
      <c r="A65" s="146" t="s">
        <v>92</v>
      </c>
      <c r="B65" s="73">
        <v>1171</v>
      </c>
      <c r="C65" s="73">
        <v>714</v>
      </c>
      <c r="D65" s="73">
        <v>457</v>
      </c>
      <c r="E65" s="73"/>
      <c r="F65" s="73">
        <v>277</v>
      </c>
      <c r="G65" s="73">
        <v>177</v>
      </c>
      <c r="H65" s="73">
        <v>100</v>
      </c>
      <c r="I65" s="73"/>
      <c r="J65" s="73">
        <v>365</v>
      </c>
      <c r="K65" s="73">
        <v>221</v>
      </c>
      <c r="L65" s="73">
        <v>144</v>
      </c>
      <c r="M65" s="73"/>
      <c r="N65" s="73">
        <v>171</v>
      </c>
      <c r="O65" s="73">
        <v>107</v>
      </c>
      <c r="P65" s="73">
        <v>64</v>
      </c>
      <c r="Q65" s="73"/>
      <c r="R65" s="73">
        <v>243</v>
      </c>
      <c r="S65" s="73">
        <v>151</v>
      </c>
      <c r="T65" s="73">
        <v>92</v>
      </c>
      <c r="U65" s="73"/>
      <c r="V65" s="73">
        <v>98</v>
      </c>
      <c r="W65" s="73">
        <v>55</v>
      </c>
      <c r="X65" s="73">
        <v>43</v>
      </c>
      <c r="Y65" s="73"/>
      <c r="Z65" s="73">
        <v>17</v>
      </c>
      <c r="AA65" s="73">
        <v>3</v>
      </c>
      <c r="AB65" s="73">
        <v>14</v>
      </c>
    </row>
    <row r="66" spans="1:28" x14ac:dyDescent="0.2">
      <c r="A66" s="146" t="s">
        <v>93</v>
      </c>
      <c r="B66" s="73">
        <v>297</v>
      </c>
      <c r="C66" s="73">
        <v>194</v>
      </c>
      <c r="D66" s="73">
        <v>103</v>
      </c>
      <c r="E66" s="73"/>
      <c r="F66" s="73">
        <v>88</v>
      </c>
      <c r="G66" s="73">
        <v>54</v>
      </c>
      <c r="H66" s="73">
        <v>34</v>
      </c>
      <c r="I66" s="73"/>
      <c r="J66" s="73">
        <v>63</v>
      </c>
      <c r="K66" s="73">
        <v>44</v>
      </c>
      <c r="L66" s="73">
        <v>19</v>
      </c>
      <c r="M66" s="73"/>
      <c r="N66" s="73">
        <v>57</v>
      </c>
      <c r="O66" s="73">
        <v>39</v>
      </c>
      <c r="P66" s="73">
        <v>18</v>
      </c>
      <c r="Q66" s="73"/>
      <c r="R66" s="73">
        <v>56</v>
      </c>
      <c r="S66" s="73">
        <v>34</v>
      </c>
      <c r="T66" s="73">
        <v>22</v>
      </c>
      <c r="U66" s="73"/>
      <c r="V66" s="73">
        <v>28</v>
      </c>
      <c r="W66" s="73">
        <v>20</v>
      </c>
      <c r="X66" s="73">
        <v>8</v>
      </c>
      <c r="Y66" s="73"/>
      <c r="Z66" s="73">
        <v>5</v>
      </c>
      <c r="AA66" s="73">
        <v>3</v>
      </c>
      <c r="AB66" s="73">
        <v>2</v>
      </c>
    </row>
    <row r="67" spans="1:28" x14ac:dyDescent="0.2">
      <c r="A67" s="154" t="s">
        <v>94</v>
      </c>
      <c r="B67" s="73">
        <v>3089</v>
      </c>
      <c r="C67" s="73">
        <v>1773</v>
      </c>
      <c r="D67" s="73">
        <v>1316</v>
      </c>
      <c r="E67" s="73"/>
      <c r="F67" s="73">
        <v>726</v>
      </c>
      <c r="G67" s="73">
        <v>407</v>
      </c>
      <c r="H67" s="73">
        <v>319</v>
      </c>
      <c r="I67" s="73"/>
      <c r="J67" s="73">
        <v>716</v>
      </c>
      <c r="K67" s="73">
        <v>411</v>
      </c>
      <c r="L67" s="73">
        <v>305</v>
      </c>
      <c r="M67" s="73"/>
      <c r="N67" s="73">
        <v>423</v>
      </c>
      <c r="O67" s="73">
        <v>279</v>
      </c>
      <c r="P67" s="73">
        <v>144</v>
      </c>
      <c r="Q67" s="73"/>
      <c r="R67" s="73">
        <v>782</v>
      </c>
      <c r="S67" s="73">
        <v>436</v>
      </c>
      <c r="T67" s="73">
        <v>346</v>
      </c>
      <c r="U67" s="73"/>
      <c r="V67" s="73">
        <v>435</v>
      </c>
      <c r="W67" s="73">
        <v>235</v>
      </c>
      <c r="X67" s="73">
        <v>200</v>
      </c>
      <c r="Y67" s="73"/>
      <c r="Z67" s="73">
        <v>7</v>
      </c>
      <c r="AA67" s="73">
        <v>5</v>
      </c>
      <c r="AB67" s="73">
        <v>2</v>
      </c>
    </row>
    <row r="68" spans="1:28" x14ac:dyDescent="0.2">
      <c r="A68" s="146" t="s">
        <v>95</v>
      </c>
      <c r="B68" s="73">
        <v>365</v>
      </c>
      <c r="C68" s="73">
        <v>224</v>
      </c>
      <c r="D68" s="73">
        <v>141</v>
      </c>
      <c r="E68" s="73"/>
      <c r="F68" s="73">
        <v>74</v>
      </c>
      <c r="G68" s="73">
        <v>42</v>
      </c>
      <c r="H68" s="73">
        <v>32</v>
      </c>
      <c r="I68" s="73"/>
      <c r="J68" s="73">
        <v>110</v>
      </c>
      <c r="K68" s="73">
        <v>63</v>
      </c>
      <c r="L68" s="73">
        <v>47</v>
      </c>
      <c r="M68" s="73"/>
      <c r="N68" s="73">
        <v>74</v>
      </c>
      <c r="O68" s="73">
        <v>50</v>
      </c>
      <c r="P68" s="73">
        <v>24</v>
      </c>
      <c r="Q68" s="73"/>
      <c r="R68" s="73">
        <v>75</v>
      </c>
      <c r="S68" s="73">
        <v>47</v>
      </c>
      <c r="T68" s="73">
        <v>28</v>
      </c>
      <c r="U68" s="73"/>
      <c r="V68" s="73">
        <v>28</v>
      </c>
      <c r="W68" s="73">
        <v>22</v>
      </c>
      <c r="X68" s="73">
        <v>6</v>
      </c>
      <c r="Y68" s="73"/>
      <c r="Z68" s="73">
        <v>4</v>
      </c>
      <c r="AA68" s="73">
        <v>0</v>
      </c>
      <c r="AB68" s="73">
        <v>4</v>
      </c>
    </row>
    <row r="69" spans="1:28" x14ac:dyDescent="0.2">
      <c r="A69" s="146" t="s">
        <v>96</v>
      </c>
      <c r="B69" s="73">
        <v>2172</v>
      </c>
      <c r="C69" s="73">
        <v>1072</v>
      </c>
      <c r="D69" s="73">
        <v>1100</v>
      </c>
      <c r="E69" s="73"/>
      <c r="F69" s="73">
        <v>431</v>
      </c>
      <c r="G69" s="73">
        <v>197</v>
      </c>
      <c r="H69" s="73">
        <v>234</v>
      </c>
      <c r="I69" s="73"/>
      <c r="J69" s="73">
        <v>751</v>
      </c>
      <c r="K69" s="73">
        <v>391</v>
      </c>
      <c r="L69" s="73">
        <v>360</v>
      </c>
      <c r="M69" s="73"/>
      <c r="N69" s="73">
        <v>366</v>
      </c>
      <c r="O69" s="73">
        <v>189</v>
      </c>
      <c r="P69" s="73">
        <v>177</v>
      </c>
      <c r="Q69" s="73"/>
      <c r="R69" s="73">
        <v>461</v>
      </c>
      <c r="S69" s="73">
        <v>216</v>
      </c>
      <c r="T69" s="73">
        <v>245</v>
      </c>
      <c r="U69" s="73"/>
      <c r="V69" s="73">
        <v>147</v>
      </c>
      <c r="W69" s="73">
        <v>68</v>
      </c>
      <c r="X69" s="73">
        <v>79</v>
      </c>
      <c r="Y69" s="73"/>
      <c r="Z69" s="73">
        <v>16</v>
      </c>
      <c r="AA69" s="73">
        <v>11</v>
      </c>
      <c r="AB69" s="73">
        <v>5</v>
      </c>
    </row>
    <row r="70" spans="1:28" x14ac:dyDescent="0.2">
      <c r="A70" s="146" t="s">
        <v>97</v>
      </c>
      <c r="B70" s="73">
        <v>529</v>
      </c>
      <c r="C70" s="73">
        <v>309</v>
      </c>
      <c r="D70" s="73">
        <v>220</v>
      </c>
      <c r="E70" s="73"/>
      <c r="F70" s="73">
        <v>137</v>
      </c>
      <c r="G70" s="73">
        <v>82</v>
      </c>
      <c r="H70" s="73">
        <v>55</v>
      </c>
      <c r="I70" s="73"/>
      <c r="J70" s="73">
        <v>143</v>
      </c>
      <c r="K70" s="73">
        <v>97</v>
      </c>
      <c r="L70" s="73">
        <v>46</v>
      </c>
      <c r="M70" s="73"/>
      <c r="N70" s="73">
        <v>125</v>
      </c>
      <c r="O70" s="73">
        <v>73</v>
      </c>
      <c r="P70" s="73">
        <v>52</v>
      </c>
      <c r="Q70" s="73"/>
      <c r="R70" s="73">
        <v>91</v>
      </c>
      <c r="S70" s="73">
        <v>38</v>
      </c>
      <c r="T70" s="73">
        <v>53</v>
      </c>
      <c r="U70" s="73"/>
      <c r="V70" s="73">
        <v>32</v>
      </c>
      <c r="W70" s="73">
        <v>18</v>
      </c>
      <c r="X70" s="73">
        <v>14</v>
      </c>
      <c r="Y70" s="73"/>
      <c r="Z70" s="73">
        <v>1</v>
      </c>
      <c r="AA70" s="73">
        <v>1</v>
      </c>
      <c r="AB70" s="73">
        <v>0</v>
      </c>
    </row>
    <row r="71" spans="1:28" x14ac:dyDescent="0.2">
      <c r="A71" s="146" t="s">
        <v>98</v>
      </c>
      <c r="B71" s="73">
        <v>858</v>
      </c>
      <c r="C71" s="73">
        <v>427</v>
      </c>
      <c r="D71" s="73">
        <v>431</v>
      </c>
      <c r="E71" s="73"/>
      <c r="F71" s="73">
        <v>199</v>
      </c>
      <c r="G71" s="73">
        <v>95</v>
      </c>
      <c r="H71" s="73">
        <v>104</v>
      </c>
      <c r="I71" s="73"/>
      <c r="J71" s="73">
        <v>215</v>
      </c>
      <c r="K71" s="73">
        <v>95</v>
      </c>
      <c r="L71" s="73">
        <v>120</v>
      </c>
      <c r="M71" s="73"/>
      <c r="N71" s="73">
        <v>189</v>
      </c>
      <c r="O71" s="73">
        <v>111</v>
      </c>
      <c r="P71" s="73">
        <v>78</v>
      </c>
      <c r="Q71" s="73"/>
      <c r="R71" s="73">
        <v>169</v>
      </c>
      <c r="S71" s="73">
        <v>83</v>
      </c>
      <c r="T71" s="73">
        <v>86</v>
      </c>
      <c r="U71" s="73"/>
      <c r="V71" s="73">
        <v>70</v>
      </c>
      <c r="W71" s="73">
        <v>33</v>
      </c>
      <c r="X71" s="73">
        <v>37</v>
      </c>
      <c r="Y71" s="73"/>
      <c r="Z71" s="73">
        <v>16</v>
      </c>
      <c r="AA71" s="73">
        <v>10</v>
      </c>
      <c r="AB71" s="73">
        <v>6</v>
      </c>
    </row>
    <row r="72" spans="1:28" x14ac:dyDescent="0.2">
      <c r="A72" s="146" t="s">
        <v>99</v>
      </c>
      <c r="B72" s="73">
        <v>352</v>
      </c>
      <c r="C72" s="73">
        <v>218</v>
      </c>
      <c r="D72" s="73">
        <v>134</v>
      </c>
      <c r="E72" s="73"/>
      <c r="F72" s="73">
        <v>97</v>
      </c>
      <c r="G72" s="73">
        <v>53</v>
      </c>
      <c r="H72" s="73">
        <v>44</v>
      </c>
      <c r="I72" s="73"/>
      <c r="J72" s="73">
        <v>106</v>
      </c>
      <c r="K72" s="73">
        <v>74</v>
      </c>
      <c r="L72" s="73">
        <v>32</v>
      </c>
      <c r="M72" s="73"/>
      <c r="N72" s="73">
        <v>42</v>
      </c>
      <c r="O72" s="73">
        <v>28</v>
      </c>
      <c r="P72" s="73">
        <v>14</v>
      </c>
      <c r="Q72" s="73"/>
      <c r="R72" s="73">
        <v>71</v>
      </c>
      <c r="S72" s="73">
        <v>39</v>
      </c>
      <c r="T72" s="73">
        <v>32</v>
      </c>
      <c r="U72" s="73"/>
      <c r="V72" s="73">
        <v>31</v>
      </c>
      <c r="W72" s="73">
        <v>19</v>
      </c>
      <c r="X72" s="73">
        <v>12</v>
      </c>
      <c r="Y72" s="73"/>
      <c r="Z72" s="73">
        <v>5</v>
      </c>
      <c r="AA72" s="73">
        <v>5</v>
      </c>
      <c r="AB72" s="73">
        <v>0</v>
      </c>
    </row>
    <row r="73" spans="1:28" x14ac:dyDescent="0.2">
      <c r="A73" s="146" t="s">
        <v>100</v>
      </c>
      <c r="B73" s="73">
        <v>388</v>
      </c>
      <c r="C73" s="73">
        <v>252</v>
      </c>
      <c r="D73" s="73">
        <v>136</v>
      </c>
      <c r="E73" s="73"/>
      <c r="F73" s="73">
        <v>75</v>
      </c>
      <c r="G73" s="73">
        <v>55</v>
      </c>
      <c r="H73" s="73">
        <v>20</v>
      </c>
      <c r="I73" s="73"/>
      <c r="J73" s="73">
        <v>74</v>
      </c>
      <c r="K73" s="73">
        <v>51</v>
      </c>
      <c r="L73" s="73">
        <v>23</v>
      </c>
      <c r="M73" s="73"/>
      <c r="N73" s="73">
        <v>45</v>
      </c>
      <c r="O73" s="73">
        <v>30</v>
      </c>
      <c r="P73" s="73">
        <v>15</v>
      </c>
      <c r="Q73" s="73"/>
      <c r="R73" s="73">
        <v>113</v>
      </c>
      <c r="S73" s="73">
        <v>63</v>
      </c>
      <c r="T73" s="73">
        <v>50</v>
      </c>
      <c r="U73" s="73"/>
      <c r="V73" s="73">
        <v>71</v>
      </c>
      <c r="W73" s="73">
        <v>46</v>
      </c>
      <c r="X73" s="73">
        <v>25</v>
      </c>
      <c r="Y73" s="73"/>
      <c r="Z73" s="73">
        <v>10</v>
      </c>
      <c r="AA73" s="73">
        <v>7</v>
      </c>
      <c r="AB73" s="73">
        <v>3</v>
      </c>
    </row>
    <row r="74" spans="1:28" x14ac:dyDescent="0.2">
      <c r="A74" s="146" t="s">
        <v>101</v>
      </c>
      <c r="B74" s="73">
        <v>465</v>
      </c>
      <c r="C74" s="73">
        <v>215</v>
      </c>
      <c r="D74" s="73">
        <v>250</v>
      </c>
      <c r="E74" s="73"/>
      <c r="F74" s="73">
        <v>138</v>
      </c>
      <c r="G74" s="73">
        <v>85</v>
      </c>
      <c r="H74" s="73">
        <v>53</v>
      </c>
      <c r="I74" s="73"/>
      <c r="J74" s="73">
        <v>92</v>
      </c>
      <c r="K74" s="73">
        <v>28</v>
      </c>
      <c r="L74" s="73">
        <v>64</v>
      </c>
      <c r="M74" s="73"/>
      <c r="N74" s="73">
        <v>85</v>
      </c>
      <c r="O74" s="73">
        <v>49</v>
      </c>
      <c r="P74" s="73">
        <v>36</v>
      </c>
      <c r="Q74" s="73"/>
      <c r="R74" s="73">
        <v>103</v>
      </c>
      <c r="S74" s="73">
        <v>27</v>
      </c>
      <c r="T74" s="73">
        <v>76</v>
      </c>
      <c r="U74" s="73"/>
      <c r="V74" s="73">
        <v>46</v>
      </c>
      <c r="W74" s="73">
        <v>25</v>
      </c>
      <c r="X74" s="73">
        <v>21</v>
      </c>
      <c r="Y74" s="73"/>
      <c r="Z74" s="73">
        <v>1</v>
      </c>
      <c r="AA74" s="73">
        <v>1</v>
      </c>
      <c r="AB74" s="73">
        <v>0</v>
      </c>
    </row>
    <row r="75" spans="1:28" x14ac:dyDescent="0.2">
      <c r="A75" s="146" t="s">
        <v>102</v>
      </c>
      <c r="B75" s="73">
        <v>746</v>
      </c>
      <c r="C75" s="73">
        <v>464</v>
      </c>
      <c r="D75" s="73">
        <v>282</v>
      </c>
      <c r="E75" s="73"/>
      <c r="F75" s="73">
        <v>133</v>
      </c>
      <c r="G75" s="73">
        <v>86</v>
      </c>
      <c r="H75" s="73">
        <v>47</v>
      </c>
      <c r="I75" s="73"/>
      <c r="J75" s="73">
        <v>213</v>
      </c>
      <c r="K75" s="73">
        <v>117</v>
      </c>
      <c r="L75" s="73">
        <v>96</v>
      </c>
      <c r="M75" s="73"/>
      <c r="N75" s="73">
        <v>141</v>
      </c>
      <c r="O75" s="73">
        <v>107</v>
      </c>
      <c r="P75" s="73">
        <v>34</v>
      </c>
      <c r="Q75" s="73"/>
      <c r="R75" s="73">
        <v>163</v>
      </c>
      <c r="S75" s="73">
        <v>109</v>
      </c>
      <c r="T75" s="73">
        <v>54</v>
      </c>
      <c r="U75" s="73"/>
      <c r="V75" s="73">
        <v>92</v>
      </c>
      <c r="W75" s="73">
        <v>41</v>
      </c>
      <c r="X75" s="73">
        <v>51</v>
      </c>
      <c r="Y75" s="73"/>
      <c r="Z75" s="73">
        <v>4</v>
      </c>
      <c r="AA75" s="73">
        <v>4</v>
      </c>
      <c r="AB75" s="73">
        <v>0</v>
      </c>
    </row>
    <row r="76" spans="1:28" x14ac:dyDescent="0.2">
      <c r="A76" s="146" t="s">
        <v>103</v>
      </c>
      <c r="B76" s="73">
        <v>702</v>
      </c>
      <c r="C76" s="73">
        <v>434</v>
      </c>
      <c r="D76" s="73">
        <v>268</v>
      </c>
      <c r="E76" s="73"/>
      <c r="F76" s="73">
        <v>107</v>
      </c>
      <c r="G76" s="73">
        <v>69</v>
      </c>
      <c r="H76" s="73">
        <v>38</v>
      </c>
      <c r="I76" s="73"/>
      <c r="J76" s="73">
        <v>199</v>
      </c>
      <c r="K76" s="73">
        <v>119</v>
      </c>
      <c r="L76" s="73">
        <v>80</v>
      </c>
      <c r="M76" s="73"/>
      <c r="N76" s="73">
        <v>131</v>
      </c>
      <c r="O76" s="73">
        <v>85</v>
      </c>
      <c r="P76" s="73">
        <v>46</v>
      </c>
      <c r="Q76" s="73"/>
      <c r="R76" s="73">
        <v>143</v>
      </c>
      <c r="S76" s="73">
        <v>85</v>
      </c>
      <c r="T76" s="73">
        <v>58</v>
      </c>
      <c r="U76" s="73"/>
      <c r="V76" s="73">
        <v>112</v>
      </c>
      <c r="W76" s="73">
        <v>69</v>
      </c>
      <c r="X76" s="73">
        <v>43</v>
      </c>
      <c r="Y76" s="73"/>
      <c r="Z76" s="73">
        <v>10</v>
      </c>
      <c r="AA76" s="73">
        <v>7</v>
      </c>
      <c r="AB76" s="73">
        <v>3</v>
      </c>
    </row>
    <row r="77" spans="1:28" x14ac:dyDescent="0.2">
      <c r="A77" s="146" t="s">
        <v>104</v>
      </c>
      <c r="B77" s="73">
        <v>422</v>
      </c>
      <c r="C77" s="73">
        <v>232</v>
      </c>
      <c r="D77" s="73">
        <v>190</v>
      </c>
      <c r="E77" s="73"/>
      <c r="F77" s="73">
        <v>118</v>
      </c>
      <c r="G77" s="73">
        <v>67</v>
      </c>
      <c r="H77" s="73">
        <v>51</v>
      </c>
      <c r="I77" s="73"/>
      <c r="J77" s="73">
        <v>124</v>
      </c>
      <c r="K77" s="73">
        <v>68</v>
      </c>
      <c r="L77" s="73">
        <v>56</v>
      </c>
      <c r="M77" s="73"/>
      <c r="N77" s="73">
        <v>58</v>
      </c>
      <c r="O77" s="73">
        <v>35</v>
      </c>
      <c r="P77" s="73">
        <v>23</v>
      </c>
      <c r="Q77" s="73"/>
      <c r="R77" s="73">
        <v>63</v>
      </c>
      <c r="S77" s="73">
        <v>34</v>
      </c>
      <c r="T77" s="73">
        <v>29</v>
      </c>
      <c r="U77" s="73"/>
      <c r="V77" s="73">
        <v>57</v>
      </c>
      <c r="W77" s="73">
        <v>27</v>
      </c>
      <c r="X77" s="73">
        <v>30</v>
      </c>
      <c r="Y77" s="73"/>
      <c r="Z77" s="73">
        <v>2</v>
      </c>
      <c r="AA77" s="73">
        <v>1</v>
      </c>
      <c r="AB77" s="73">
        <v>1</v>
      </c>
    </row>
    <row r="78" spans="1:28" x14ac:dyDescent="0.2">
      <c r="A78" s="146" t="s">
        <v>105</v>
      </c>
      <c r="B78" s="73">
        <v>470</v>
      </c>
      <c r="C78" s="73">
        <v>301</v>
      </c>
      <c r="D78" s="73">
        <v>169</v>
      </c>
      <c r="E78" s="73"/>
      <c r="F78" s="73">
        <v>74</v>
      </c>
      <c r="G78" s="73">
        <v>49</v>
      </c>
      <c r="H78" s="73">
        <v>25</v>
      </c>
      <c r="I78" s="73"/>
      <c r="J78" s="73">
        <v>116</v>
      </c>
      <c r="K78" s="73">
        <v>78</v>
      </c>
      <c r="L78" s="73">
        <v>38</v>
      </c>
      <c r="M78" s="73"/>
      <c r="N78" s="73">
        <v>82</v>
      </c>
      <c r="O78" s="73">
        <v>53</v>
      </c>
      <c r="P78" s="73">
        <v>29</v>
      </c>
      <c r="Q78" s="73"/>
      <c r="R78" s="73">
        <v>149</v>
      </c>
      <c r="S78" s="73">
        <v>98</v>
      </c>
      <c r="T78" s="73">
        <v>51</v>
      </c>
      <c r="U78" s="73"/>
      <c r="V78" s="73">
        <v>49</v>
      </c>
      <c r="W78" s="73">
        <v>23</v>
      </c>
      <c r="X78" s="73">
        <v>26</v>
      </c>
      <c r="Y78" s="73"/>
      <c r="Z78" s="73">
        <v>0</v>
      </c>
      <c r="AA78" s="73">
        <v>0</v>
      </c>
      <c r="AB78" s="73">
        <v>0</v>
      </c>
    </row>
    <row r="79" spans="1:28" x14ac:dyDescent="0.2">
      <c r="A79" s="146" t="s">
        <v>106</v>
      </c>
      <c r="B79" s="73">
        <v>152</v>
      </c>
      <c r="C79" s="73">
        <v>97</v>
      </c>
      <c r="D79" s="73">
        <v>55</v>
      </c>
      <c r="E79" s="73"/>
      <c r="F79" s="73">
        <v>46</v>
      </c>
      <c r="G79" s="73">
        <v>34</v>
      </c>
      <c r="H79" s="73">
        <v>12</v>
      </c>
      <c r="I79" s="73"/>
      <c r="J79" s="73">
        <v>42</v>
      </c>
      <c r="K79" s="73">
        <v>34</v>
      </c>
      <c r="L79" s="73">
        <v>8</v>
      </c>
      <c r="M79" s="73"/>
      <c r="N79" s="73">
        <v>41</v>
      </c>
      <c r="O79" s="73">
        <v>10</v>
      </c>
      <c r="P79" s="73">
        <v>31</v>
      </c>
      <c r="Q79" s="73"/>
      <c r="R79" s="73">
        <v>12</v>
      </c>
      <c r="S79" s="73">
        <v>10</v>
      </c>
      <c r="T79" s="73">
        <v>2</v>
      </c>
      <c r="U79" s="73"/>
      <c r="V79" s="73">
        <v>4</v>
      </c>
      <c r="W79" s="73">
        <v>3</v>
      </c>
      <c r="X79" s="73">
        <v>1</v>
      </c>
      <c r="Y79" s="73"/>
      <c r="Z79" s="73">
        <v>7</v>
      </c>
      <c r="AA79" s="73">
        <v>6</v>
      </c>
      <c r="AB79" s="73">
        <v>1</v>
      </c>
    </row>
    <row r="80" spans="1:28" x14ac:dyDescent="0.2">
      <c r="A80" s="146" t="s">
        <v>107</v>
      </c>
      <c r="B80" s="73">
        <v>1382</v>
      </c>
      <c r="C80" s="73">
        <v>734</v>
      </c>
      <c r="D80" s="73">
        <v>648</v>
      </c>
      <c r="E80" s="73"/>
      <c r="F80" s="73">
        <v>342</v>
      </c>
      <c r="G80" s="73">
        <v>182</v>
      </c>
      <c r="H80" s="73">
        <v>160</v>
      </c>
      <c r="I80" s="73"/>
      <c r="J80" s="73">
        <v>333</v>
      </c>
      <c r="K80" s="73">
        <v>207</v>
      </c>
      <c r="L80" s="73">
        <v>126</v>
      </c>
      <c r="M80" s="73"/>
      <c r="N80" s="73">
        <v>272</v>
      </c>
      <c r="O80" s="73">
        <v>141</v>
      </c>
      <c r="P80" s="73">
        <v>131</v>
      </c>
      <c r="Q80" s="73"/>
      <c r="R80" s="73">
        <v>275</v>
      </c>
      <c r="S80" s="73">
        <v>131</v>
      </c>
      <c r="T80" s="73">
        <v>144</v>
      </c>
      <c r="U80" s="73"/>
      <c r="V80" s="73">
        <v>147</v>
      </c>
      <c r="W80" s="73">
        <v>64</v>
      </c>
      <c r="X80" s="73">
        <v>83</v>
      </c>
      <c r="Y80" s="73"/>
      <c r="Z80" s="73">
        <v>13</v>
      </c>
      <c r="AA80" s="73">
        <v>9</v>
      </c>
      <c r="AB80" s="73">
        <v>4</v>
      </c>
    </row>
    <row r="81" spans="1:32" x14ac:dyDescent="0.2">
      <c r="A81" s="146" t="s">
        <v>108</v>
      </c>
      <c r="B81" s="73">
        <v>1189</v>
      </c>
      <c r="C81" s="73">
        <v>739</v>
      </c>
      <c r="D81" s="73">
        <v>450</v>
      </c>
      <c r="E81" s="73"/>
      <c r="F81" s="73">
        <v>285</v>
      </c>
      <c r="G81" s="73">
        <v>179</v>
      </c>
      <c r="H81" s="73">
        <v>106</v>
      </c>
      <c r="I81" s="73"/>
      <c r="J81" s="73">
        <v>429</v>
      </c>
      <c r="K81" s="73">
        <v>269</v>
      </c>
      <c r="L81" s="73">
        <v>160</v>
      </c>
      <c r="M81" s="73"/>
      <c r="N81" s="73">
        <v>170</v>
      </c>
      <c r="O81" s="73">
        <v>103</v>
      </c>
      <c r="P81" s="73">
        <v>67</v>
      </c>
      <c r="Q81" s="73"/>
      <c r="R81" s="73">
        <v>210</v>
      </c>
      <c r="S81" s="73">
        <v>138</v>
      </c>
      <c r="T81" s="73">
        <v>72</v>
      </c>
      <c r="U81" s="73"/>
      <c r="V81" s="73">
        <v>92</v>
      </c>
      <c r="W81" s="73">
        <v>50</v>
      </c>
      <c r="X81" s="73">
        <v>42</v>
      </c>
      <c r="Y81" s="73"/>
      <c r="Z81" s="73">
        <v>3</v>
      </c>
      <c r="AA81" s="73">
        <v>0</v>
      </c>
      <c r="AB81" s="73">
        <v>3</v>
      </c>
    </row>
    <row r="82" spans="1:32" ht="13.5" thickBot="1" x14ac:dyDescent="0.25">
      <c r="A82" s="155" t="s">
        <v>109</v>
      </c>
      <c r="B82" s="73">
        <v>212</v>
      </c>
      <c r="C82" s="73">
        <v>126</v>
      </c>
      <c r="D82" s="73">
        <v>86</v>
      </c>
      <c r="E82" s="73"/>
      <c r="F82" s="73">
        <v>43</v>
      </c>
      <c r="G82" s="73">
        <v>21</v>
      </c>
      <c r="H82" s="73">
        <v>22</v>
      </c>
      <c r="I82" s="73"/>
      <c r="J82" s="73">
        <v>56</v>
      </c>
      <c r="K82" s="73">
        <v>32</v>
      </c>
      <c r="L82" s="73">
        <v>24</v>
      </c>
      <c r="M82" s="73"/>
      <c r="N82" s="73">
        <v>46</v>
      </c>
      <c r="O82" s="73">
        <v>30</v>
      </c>
      <c r="P82" s="73">
        <v>16</v>
      </c>
      <c r="Q82" s="73"/>
      <c r="R82" s="73">
        <v>46</v>
      </c>
      <c r="S82" s="73">
        <v>30</v>
      </c>
      <c r="T82" s="73">
        <v>16</v>
      </c>
      <c r="U82" s="73"/>
      <c r="V82" s="73">
        <v>21</v>
      </c>
      <c r="W82" s="73">
        <v>13</v>
      </c>
      <c r="X82" s="73">
        <v>8</v>
      </c>
      <c r="Y82" s="73"/>
      <c r="Z82" s="73">
        <v>0</v>
      </c>
      <c r="AA82" s="73">
        <v>0</v>
      </c>
      <c r="AB82" s="73">
        <v>0</v>
      </c>
    </row>
    <row r="83" spans="1:32" x14ac:dyDescent="0.2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">
      <c r="A84" s="250" t="s">
        <v>14</v>
      </c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</row>
    <row r="85" spans="1:32" x14ac:dyDescent="0.2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</row>
    <row r="88" spans="1:32" s="133" customFormat="1" ht="15" x14ac:dyDescent="0.25">
      <c r="A88" s="248" t="s">
        <v>147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9"/>
      <c r="AD88" s="217" t="s">
        <v>221</v>
      </c>
      <c r="AE88" s="217"/>
      <c r="AF88" s="9"/>
    </row>
    <row r="89" spans="1:32" s="133" customFormat="1" ht="15" x14ac:dyDescent="0.25">
      <c r="A89" s="249" t="s">
        <v>144</v>
      </c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  <c r="AB89" s="249"/>
      <c r="AC89" s="9"/>
      <c r="AD89" s="217"/>
      <c r="AE89" s="217"/>
      <c r="AF89"/>
    </row>
    <row r="90" spans="1:32" s="133" customFormat="1" ht="15" x14ac:dyDescent="0.25">
      <c r="A90" s="248" t="s">
        <v>64</v>
      </c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</row>
    <row r="91" spans="1:32" s="133" customFormat="1" ht="15" x14ac:dyDescent="0.25">
      <c r="A91" s="249" t="s">
        <v>79</v>
      </c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</row>
    <row r="92" spans="1:32" s="133" customFormat="1" ht="15" x14ac:dyDescent="0.25">
      <c r="A92" s="248" t="s">
        <v>80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</row>
    <row r="93" spans="1:32" s="133" customFormat="1" ht="15" x14ac:dyDescent="0.25">
      <c r="A93" s="249" t="s">
        <v>321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</row>
    <row r="94" spans="1:32" s="133" customFormat="1" ht="15.75" thickBot="1" x14ac:dyDescent="0.3">
      <c r="A94" s="135"/>
      <c r="B94" s="136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32" s="133" customFormat="1" ht="15" x14ac:dyDescent="0.25">
      <c r="A95" s="137" t="s">
        <v>145</v>
      </c>
      <c r="B95" s="53" t="s">
        <v>21</v>
      </c>
      <c r="C95" s="53"/>
      <c r="D95" s="53"/>
      <c r="E95" s="137"/>
      <c r="F95" s="138" t="s">
        <v>48</v>
      </c>
      <c r="G95" s="138"/>
      <c r="H95" s="138"/>
      <c r="I95" s="137"/>
      <c r="J95" s="138" t="s">
        <v>49</v>
      </c>
      <c r="K95" s="138"/>
      <c r="L95" s="138"/>
      <c r="M95" s="137"/>
      <c r="N95" s="138" t="s">
        <v>50</v>
      </c>
      <c r="O95" s="138"/>
      <c r="P95" s="138"/>
      <c r="Q95" s="137"/>
      <c r="R95" s="138" t="s">
        <v>51</v>
      </c>
      <c r="S95" s="138"/>
      <c r="T95" s="138"/>
      <c r="U95" s="137"/>
      <c r="V95" s="138" t="s">
        <v>52</v>
      </c>
      <c r="W95" s="138"/>
      <c r="X95" s="138"/>
      <c r="Y95" s="137"/>
      <c r="Z95" s="138" t="s">
        <v>53</v>
      </c>
      <c r="AA95" s="138"/>
      <c r="AB95" s="138"/>
    </row>
    <row r="96" spans="1:32" s="133" customFormat="1" ht="15.75" thickBot="1" x14ac:dyDescent="0.3">
      <c r="A96" s="157" t="s">
        <v>146</v>
      </c>
      <c r="B96" s="55" t="s">
        <v>67</v>
      </c>
      <c r="C96" s="55" t="s">
        <v>68</v>
      </c>
      <c r="D96" s="55" t="s">
        <v>69</v>
      </c>
      <c r="E96" s="139"/>
      <c r="F96" s="140" t="s">
        <v>67</v>
      </c>
      <c r="G96" s="140" t="s">
        <v>68</v>
      </c>
      <c r="H96" s="140" t="s">
        <v>69</v>
      </c>
      <c r="I96" s="139"/>
      <c r="J96" s="140" t="s">
        <v>67</v>
      </c>
      <c r="K96" s="140" t="s">
        <v>68</v>
      </c>
      <c r="L96" s="140" t="s">
        <v>69</v>
      </c>
      <c r="M96" s="139"/>
      <c r="N96" s="140" t="s">
        <v>67</v>
      </c>
      <c r="O96" s="140" t="s">
        <v>68</v>
      </c>
      <c r="P96" s="140" t="s">
        <v>69</v>
      </c>
      <c r="Q96" s="139"/>
      <c r="R96" s="140" t="s">
        <v>67</v>
      </c>
      <c r="S96" s="140" t="s">
        <v>68</v>
      </c>
      <c r="T96" s="140" t="s">
        <v>69</v>
      </c>
      <c r="U96" s="139"/>
      <c r="V96" s="140" t="s">
        <v>67</v>
      </c>
      <c r="W96" s="140" t="s">
        <v>68</v>
      </c>
      <c r="X96" s="140" t="s">
        <v>69</v>
      </c>
      <c r="Y96" s="139"/>
      <c r="Z96" s="140" t="s">
        <v>67</v>
      </c>
      <c r="AA96" s="140" t="s">
        <v>68</v>
      </c>
      <c r="AB96" s="140" t="s">
        <v>69</v>
      </c>
    </row>
    <row r="97" spans="1:28" x14ac:dyDescent="0.2">
      <c r="A97" s="141"/>
      <c r="B97" s="142"/>
      <c r="C97" s="142"/>
      <c r="D97" s="142"/>
      <c r="E97" s="143"/>
      <c r="F97" s="142"/>
      <c r="G97" s="142"/>
      <c r="H97" s="142"/>
      <c r="I97" s="143"/>
      <c r="J97" s="142"/>
      <c r="K97" s="142"/>
      <c r="L97" s="142"/>
      <c r="M97" s="143"/>
      <c r="N97" s="142"/>
      <c r="O97" s="142"/>
      <c r="P97" s="142"/>
      <c r="Q97" s="143"/>
      <c r="R97" s="142"/>
      <c r="S97" s="142"/>
      <c r="T97" s="142"/>
      <c r="U97" s="143"/>
      <c r="V97" s="142"/>
      <c r="W97" s="142"/>
      <c r="X97" s="142"/>
      <c r="Y97" s="143"/>
      <c r="Z97" s="142"/>
      <c r="AA97" s="142"/>
      <c r="AB97" s="142"/>
    </row>
    <row r="98" spans="1:28" ht="13.5" x14ac:dyDescent="0.25">
      <c r="A98" s="147" t="s">
        <v>82</v>
      </c>
      <c r="B98" s="158">
        <f>+B11/(B11+B54)*100</f>
        <v>91.98473910563041</v>
      </c>
      <c r="C98" s="158">
        <f>+C11/(C11+C54)*100</f>
        <v>90.679448798342619</v>
      </c>
      <c r="D98" s="158">
        <f>+D11/(D11+D54)*100</f>
        <v>93.258159079702409</v>
      </c>
      <c r="E98" s="159"/>
      <c r="F98" s="158">
        <f>+F11/(F11+F54)*100</f>
        <v>90.475283360320034</v>
      </c>
      <c r="G98" s="158">
        <f>+G11/(G11+G54)*100</f>
        <v>89.283130108535445</v>
      </c>
      <c r="H98" s="158">
        <f>+H11/(H11+H54)*100</f>
        <v>91.704903532533592</v>
      </c>
      <c r="I98" s="159"/>
      <c r="J98" s="158">
        <f>+J11/(J11+J54)*100</f>
        <v>89.143438290355817</v>
      </c>
      <c r="K98" s="158">
        <f>+K11/(K11+K54)*100</f>
        <v>87.720915531909299</v>
      </c>
      <c r="L98" s="158">
        <f>+L11/(L11+L54)*100</f>
        <v>90.612589086556767</v>
      </c>
      <c r="M98" s="159"/>
      <c r="N98" s="158">
        <f>+N11/(N11+N54)*100</f>
        <v>92.760271525544837</v>
      </c>
      <c r="O98" s="158">
        <f>+O11/(O11+O54)*100</f>
        <v>91.421910096386227</v>
      </c>
      <c r="P98" s="158">
        <f>+P11/(P11+P54)*100</f>
        <v>94.112745661418231</v>
      </c>
      <c r="Q98" s="159"/>
      <c r="R98" s="158">
        <f>+R11/(R11+R54)*100</f>
        <v>91.124077266498688</v>
      </c>
      <c r="S98" s="158">
        <f>+S11/(S11+S54)*100</f>
        <v>89.637703408044217</v>
      </c>
      <c r="T98" s="158">
        <f>+T11/(T11+T54)*100</f>
        <v>92.495538117227113</v>
      </c>
      <c r="U98" s="159"/>
      <c r="V98" s="158">
        <f>+V11/(V11+V54)*100</f>
        <v>95.46737613964504</v>
      </c>
      <c r="W98" s="158">
        <f>+W11/(W11+W54)*100</f>
        <v>94.619382451849589</v>
      </c>
      <c r="X98" s="158">
        <f>+X11/(X11+X54)*100</f>
        <v>96.242586094463249</v>
      </c>
      <c r="Y98" s="159"/>
      <c r="Z98" s="158">
        <f>+Z11/(Z11+Z54)*100</f>
        <v>98.661454631603888</v>
      </c>
      <c r="AA98" s="158">
        <f>+AA11/(AA11+AA54)*100</f>
        <v>98.100514444004745</v>
      </c>
      <c r="AB98" s="158">
        <f>+AB11/(AB11+AB54)*100</f>
        <v>99.118563904116954</v>
      </c>
    </row>
    <row r="99" spans="1:28" x14ac:dyDescent="0.2"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</row>
    <row r="100" spans="1:28" x14ac:dyDescent="0.2">
      <c r="A100" s="146" t="s">
        <v>83</v>
      </c>
      <c r="B100" s="158">
        <f t="shared" ref="B100:D115" si="0">+B13/(B13+B56)*100</f>
        <v>90.684856001102389</v>
      </c>
      <c r="C100" s="158">
        <f t="shared" si="0"/>
        <v>89.386899881570557</v>
      </c>
      <c r="D100" s="158">
        <f t="shared" si="0"/>
        <v>92.004817491198807</v>
      </c>
      <c r="E100" s="159"/>
      <c r="F100" s="158">
        <f t="shared" ref="F100:H115" si="1">+F13/(F13+F56)*100</f>
        <v>89.57714285714286</v>
      </c>
      <c r="G100" s="158">
        <f t="shared" si="1"/>
        <v>88.978857399910027</v>
      </c>
      <c r="H100" s="158">
        <f t="shared" si="1"/>
        <v>90.195167286245351</v>
      </c>
      <c r="I100" s="160"/>
      <c r="J100" s="158">
        <f t="shared" ref="J100:L115" si="2">+J13/(J13+J56)*100</f>
        <v>88.095765905564178</v>
      </c>
      <c r="K100" s="158">
        <f t="shared" si="2"/>
        <v>87.167175905718025</v>
      </c>
      <c r="L100" s="158">
        <f t="shared" si="2"/>
        <v>89.054054054054049</v>
      </c>
      <c r="M100" s="160"/>
      <c r="N100" s="158">
        <f t="shared" ref="N100:P115" si="3">+N13/(N13+N56)*100</f>
        <v>90.079365079365076</v>
      </c>
      <c r="O100" s="158">
        <f t="shared" si="3"/>
        <v>87.272727272727266</v>
      </c>
      <c r="P100" s="158">
        <f t="shared" si="3"/>
        <v>92.991913746630729</v>
      </c>
      <c r="Q100" s="160"/>
      <c r="R100" s="158">
        <f t="shared" ref="R100:T115" si="4">+R13/(R13+R56)*100</f>
        <v>88.345473465140472</v>
      </c>
      <c r="S100" s="158">
        <f t="shared" si="4"/>
        <v>86.642784032753326</v>
      </c>
      <c r="T100" s="158">
        <f t="shared" si="4"/>
        <v>90.105820105820115</v>
      </c>
      <c r="U100" s="160"/>
      <c r="V100" s="158">
        <f t="shared" ref="V100:X115" si="5">+V13/(V13+V56)*100</f>
        <v>96.106848536516054</v>
      </c>
      <c r="W100" s="158">
        <f t="shared" si="5"/>
        <v>95.972773681225192</v>
      </c>
      <c r="X100" s="158">
        <f t="shared" si="5"/>
        <v>96.241457858769934</v>
      </c>
      <c r="Y100" s="159"/>
      <c r="Z100" s="158">
        <f t="shared" ref="Z100:AB115" si="6">+Z13/(Z13+Z56)*100</f>
        <v>100</v>
      </c>
      <c r="AA100" s="158">
        <f t="shared" si="6"/>
        <v>100</v>
      </c>
      <c r="AB100" s="158">
        <f t="shared" si="6"/>
        <v>100</v>
      </c>
    </row>
    <row r="101" spans="1:28" x14ac:dyDescent="0.2">
      <c r="A101" s="146" t="s">
        <v>84</v>
      </c>
      <c r="B101" s="158">
        <f t="shared" si="0"/>
        <v>92.153162221103841</v>
      </c>
      <c r="C101" s="158">
        <f t="shared" si="0"/>
        <v>91.372482938748007</v>
      </c>
      <c r="D101" s="158">
        <f t="shared" si="0"/>
        <v>92.926931106471827</v>
      </c>
      <c r="E101" s="159"/>
      <c r="F101" s="158">
        <f t="shared" si="1"/>
        <v>89.072563331902103</v>
      </c>
      <c r="G101" s="158">
        <f t="shared" si="1"/>
        <v>87.958762886597938</v>
      </c>
      <c r="H101" s="158">
        <f t="shared" si="1"/>
        <v>90.282131661442008</v>
      </c>
      <c r="I101" s="160"/>
      <c r="J101" s="158">
        <f t="shared" si="2"/>
        <v>89.406065711878696</v>
      </c>
      <c r="K101" s="158">
        <f t="shared" si="2"/>
        <v>89.074228523769804</v>
      </c>
      <c r="L101" s="158">
        <f t="shared" si="2"/>
        <v>89.744680851063833</v>
      </c>
      <c r="M101" s="160"/>
      <c r="N101" s="158">
        <f t="shared" si="3"/>
        <v>91.588385994876177</v>
      </c>
      <c r="O101" s="158">
        <f t="shared" si="3"/>
        <v>91.526845637583904</v>
      </c>
      <c r="P101" s="158">
        <f t="shared" si="3"/>
        <v>91.652173913043484</v>
      </c>
      <c r="Q101" s="160"/>
      <c r="R101" s="158">
        <f t="shared" si="4"/>
        <v>92.816344463971873</v>
      </c>
      <c r="S101" s="158">
        <f t="shared" si="4"/>
        <v>92.273730684326722</v>
      </c>
      <c r="T101" s="158">
        <f t="shared" si="4"/>
        <v>93.353738522081329</v>
      </c>
      <c r="U101" s="160"/>
      <c r="V101" s="158">
        <f t="shared" si="5"/>
        <v>96.898148148148138</v>
      </c>
      <c r="W101" s="158">
        <f t="shared" si="5"/>
        <v>95.647921760391199</v>
      </c>
      <c r="X101" s="158">
        <f t="shared" si="5"/>
        <v>98.021978021978015</v>
      </c>
      <c r="Y101" s="159"/>
      <c r="Z101" s="158">
        <f t="shared" si="6"/>
        <v>99.546485260770979</v>
      </c>
      <c r="AA101" s="158">
        <f t="shared" si="6"/>
        <v>98.86363636363636</v>
      </c>
      <c r="AB101" s="158">
        <f t="shared" si="6"/>
        <v>100</v>
      </c>
    </row>
    <row r="102" spans="1:28" x14ac:dyDescent="0.2">
      <c r="A102" s="146" t="s">
        <v>85</v>
      </c>
      <c r="B102" s="158">
        <f t="shared" si="0"/>
        <v>85.329291815927249</v>
      </c>
      <c r="C102" s="158">
        <f t="shared" si="0"/>
        <v>84.230547550432277</v>
      </c>
      <c r="D102" s="158">
        <f t="shared" si="0"/>
        <v>86.335797254487858</v>
      </c>
      <c r="E102" s="159"/>
      <c r="F102" s="158">
        <f t="shared" si="1"/>
        <v>80.966691710493365</v>
      </c>
      <c r="G102" s="158">
        <f t="shared" si="1"/>
        <v>79.830677290836647</v>
      </c>
      <c r="H102" s="158">
        <f t="shared" si="1"/>
        <v>82.115869017632235</v>
      </c>
      <c r="I102" s="160"/>
      <c r="J102" s="158">
        <f t="shared" si="2"/>
        <v>81.754838709677429</v>
      </c>
      <c r="K102" s="158">
        <f t="shared" si="2"/>
        <v>81.021144920061886</v>
      </c>
      <c r="L102" s="158">
        <f t="shared" si="2"/>
        <v>82.489669421487605</v>
      </c>
      <c r="M102" s="160"/>
      <c r="N102" s="158">
        <f t="shared" si="3"/>
        <v>87.617958249928506</v>
      </c>
      <c r="O102" s="158">
        <f t="shared" si="3"/>
        <v>88.544710695499703</v>
      </c>
      <c r="P102" s="158">
        <f t="shared" si="3"/>
        <v>86.730123180291159</v>
      </c>
      <c r="Q102" s="160"/>
      <c r="R102" s="158">
        <f t="shared" si="4"/>
        <v>83.193538365952151</v>
      </c>
      <c r="S102" s="158">
        <f t="shared" si="4"/>
        <v>80.718728403593644</v>
      </c>
      <c r="T102" s="158">
        <f t="shared" si="4"/>
        <v>85.214446952595935</v>
      </c>
      <c r="U102" s="160"/>
      <c r="V102" s="158">
        <f t="shared" si="5"/>
        <v>92.495697074010337</v>
      </c>
      <c r="W102" s="158">
        <f t="shared" si="5"/>
        <v>90.874233128834362</v>
      </c>
      <c r="X102" s="158">
        <f t="shared" si="5"/>
        <v>93.816364772017494</v>
      </c>
      <c r="Y102" s="159"/>
      <c r="Z102" s="158">
        <f t="shared" si="6"/>
        <v>99.542682926829272</v>
      </c>
      <c r="AA102" s="158">
        <f t="shared" si="6"/>
        <v>99.624060150375939</v>
      </c>
      <c r="AB102" s="158">
        <f t="shared" si="6"/>
        <v>99.487179487179489</v>
      </c>
    </row>
    <row r="103" spans="1:28" x14ac:dyDescent="0.2">
      <c r="A103" s="146" t="s">
        <v>86</v>
      </c>
      <c r="B103" s="158">
        <f t="shared" si="0"/>
        <v>88.304549370308067</v>
      </c>
      <c r="C103" s="158">
        <f t="shared" si="0"/>
        <v>86.297449709620395</v>
      </c>
      <c r="D103" s="158">
        <f t="shared" si="0"/>
        <v>90.212868117797697</v>
      </c>
      <c r="E103" s="159"/>
      <c r="F103" s="158">
        <f t="shared" si="1"/>
        <v>83.663157894736841</v>
      </c>
      <c r="G103" s="158">
        <f t="shared" si="1"/>
        <v>81.908302354399012</v>
      </c>
      <c r="H103" s="158">
        <f t="shared" si="1"/>
        <v>85.487333619579218</v>
      </c>
      <c r="I103" s="160"/>
      <c r="J103" s="158">
        <f t="shared" si="2"/>
        <v>84.136827365473096</v>
      </c>
      <c r="K103" s="158">
        <f t="shared" si="2"/>
        <v>82.36457097667062</v>
      </c>
      <c r="L103" s="158">
        <f t="shared" si="2"/>
        <v>85.951417004048579</v>
      </c>
      <c r="M103" s="160"/>
      <c r="N103" s="158">
        <f t="shared" si="3"/>
        <v>90.105626212545815</v>
      </c>
      <c r="O103" s="158">
        <f t="shared" si="3"/>
        <v>89.44567627494456</v>
      </c>
      <c r="P103" s="158">
        <f t="shared" si="3"/>
        <v>90.729865771812086</v>
      </c>
      <c r="Q103" s="160"/>
      <c r="R103" s="158">
        <f t="shared" si="4"/>
        <v>88.711911357340725</v>
      </c>
      <c r="S103" s="158">
        <f t="shared" si="4"/>
        <v>85.039370078740163</v>
      </c>
      <c r="T103" s="158">
        <f t="shared" si="4"/>
        <v>91.956521739130437</v>
      </c>
      <c r="U103" s="160"/>
      <c r="V103" s="158">
        <f t="shared" si="5"/>
        <v>93.29140461215934</v>
      </c>
      <c r="W103" s="158">
        <f t="shared" si="5"/>
        <v>91.606448026681491</v>
      </c>
      <c r="X103" s="158">
        <f t="shared" si="5"/>
        <v>94.794248884481902</v>
      </c>
      <c r="Y103" s="159"/>
      <c r="Z103" s="158">
        <f t="shared" si="6"/>
        <v>95.763172189027699</v>
      </c>
      <c r="AA103" s="158">
        <f t="shared" si="6"/>
        <v>93.964497041420117</v>
      </c>
      <c r="AB103" s="158">
        <f t="shared" si="6"/>
        <v>97.289156626506028</v>
      </c>
    </row>
    <row r="104" spans="1:28" x14ac:dyDescent="0.2">
      <c r="A104" s="146" t="s">
        <v>87</v>
      </c>
      <c r="B104" s="158">
        <f t="shared" si="0"/>
        <v>93.648941490248376</v>
      </c>
      <c r="C104" s="158">
        <f t="shared" si="0"/>
        <v>92.462638076673159</v>
      </c>
      <c r="D104" s="158">
        <f t="shared" si="0"/>
        <v>94.899007189318723</v>
      </c>
      <c r="E104" s="159"/>
      <c r="F104" s="158">
        <f t="shared" si="1"/>
        <v>95.696913002806355</v>
      </c>
      <c r="G104" s="158">
        <f t="shared" si="1"/>
        <v>94.73684210526315</v>
      </c>
      <c r="H104" s="158">
        <f t="shared" si="1"/>
        <v>96.718146718146713</v>
      </c>
      <c r="I104" s="160"/>
      <c r="J104" s="158">
        <f t="shared" si="2"/>
        <v>91.84210526315789</v>
      </c>
      <c r="K104" s="158">
        <f t="shared" si="2"/>
        <v>92.242833052276566</v>
      </c>
      <c r="L104" s="158">
        <f t="shared" si="2"/>
        <v>91.407678244972573</v>
      </c>
      <c r="M104" s="160"/>
      <c r="N104" s="158">
        <f t="shared" si="3"/>
        <v>92.823858341099722</v>
      </c>
      <c r="O104" s="158">
        <f t="shared" si="3"/>
        <v>90.893470790378004</v>
      </c>
      <c r="P104" s="158">
        <f t="shared" si="3"/>
        <v>95.112016293279027</v>
      </c>
      <c r="Q104" s="160"/>
      <c r="R104" s="158">
        <f t="shared" si="4"/>
        <v>90.990990990990994</v>
      </c>
      <c r="S104" s="158">
        <f t="shared" si="4"/>
        <v>89.344262295081961</v>
      </c>
      <c r="T104" s="158">
        <f t="shared" si="4"/>
        <v>92.635024549918171</v>
      </c>
      <c r="U104" s="160"/>
      <c r="V104" s="158">
        <f t="shared" si="5"/>
        <v>95.338610378188221</v>
      </c>
      <c r="W104" s="158">
        <f t="shared" si="5"/>
        <v>93.072824156305515</v>
      </c>
      <c r="X104" s="158">
        <f t="shared" si="5"/>
        <v>97.560975609756099</v>
      </c>
      <c r="Y104" s="159"/>
      <c r="Z104" s="158">
        <f t="shared" si="6"/>
        <v>99.442896935933149</v>
      </c>
      <c r="AA104" s="158">
        <f t="shared" si="6"/>
        <v>100</v>
      </c>
      <c r="AB104" s="158">
        <f t="shared" si="6"/>
        <v>98.888888888888886</v>
      </c>
    </row>
    <row r="105" spans="1:28" x14ac:dyDescent="0.2">
      <c r="A105" s="146" t="s">
        <v>88</v>
      </c>
      <c r="B105" s="158">
        <f t="shared" si="0"/>
        <v>92.697349672271301</v>
      </c>
      <c r="C105" s="158">
        <f t="shared" si="0"/>
        <v>90.176537585421414</v>
      </c>
      <c r="D105" s="158">
        <f t="shared" si="0"/>
        <v>95.222475755847128</v>
      </c>
      <c r="E105" s="159"/>
      <c r="F105" s="158">
        <f t="shared" si="1"/>
        <v>92.772010765090357</v>
      </c>
      <c r="G105" s="158">
        <f t="shared" si="1"/>
        <v>90.121580547112458</v>
      </c>
      <c r="H105" s="158">
        <f t="shared" si="1"/>
        <v>95.4863813229572</v>
      </c>
      <c r="I105" s="160"/>
      <c r="J105" s="158">
        <f t="shared" si="2"/>
        <v>89.454277286135692</v>
      </c>
      <c r="K105" s="158">
        <f t="shared" si="2"/>
        <v>86.59498207885305</v>
      </c>
      <c r="L105" s="158">
        <f t="shared" si="2"/>
        <v>92.482915717539854</v>
      </c>
      <c r="M105" s="160"/>
      <c r="N105" s="158">
        <f t="shared" si="3"/>
        <v>94.810452705189547</v>
      </c>
      <c r="O105" s="158">
        <f t="shared" si="3"/>
        <v>92.87241625089095</v>
      </c>
      <c r="P105" s="158">
        <f t="shared" si="3"/>
        <v>96.879756468797567</v>
      </c>
      <c r="Q105" s="160"/>
      <c r="R105" s="158">
        <f t="shared" si="4"/>
        <v>90.535271180432474</v>
      </c>
      <c r="S105" s="158">
        <f t="shared" si="4"/>
        <v>87.597448618001422</v>
      </c>
      <c r="T105" s="158">
        <f t="shared" si="4"/>
        <v>93.475177304964546</v>
      </c>
      <c r="U105" s="160"/>
      <c r="V105" s="158">
        <f t="shared" si="5"/>
        <v>94.879633167749333</v>
      </c>
      <c r="W105" s="158">
        <f t="shared" si="5"/>
        <v>92.868462757527737</v>
      </c>
      <c r="X105" s="158">
        <f t="shared" si="5"/>
        <v>96.752767527675275</v>
      </c>
      <c r="Y105" s="159"/>
      <c r="Z105" s="158">
        <f t="shared" si="6"/>
        <v>98.41549295774648</v>
      </c>
      <c r="AA105" s="158">
        <f t="shared" si="6"/>
        <v>96.624472573839654</v>
      </c>
      <c r="AB105" s="158">
        <f t="shared" si="6"/>
        <v>99.697885196374628</v>
      </c>
    </row>
    <row r="106" spans="1:28" x14ac:dyDescent="0.2">
      <c r="A106" s="146" t="s">
        <v>89</v>
      </c>
      <c r="B106" s="158">
        <f t="shared" si="0"/>
        <v>98.70266479663394</v>
      </c>
      <c r="C106" s="158">
        <f t="shared" si="0"/>
        <v>97.57887013939839</v>
      </c>
      <c r="D106" s="158">
        <f t="shared" si="0"/>
        <v>99.731363331094684</v>
      </c>
      <c r="E106" s="159"/>
      <c r="F106" s="158">
        <f t="shared" si="1"/>
        <v>98.886827458256036</v>
      </c>
      <c r="G106" s="158">
        <f t="shared" si="1"/>
        <v>97.777777777777771</v>
      </c>
      <c r="H106" s="158">
        <f t="shared" si="1"/>
        <v>100</v>
      </c>
      <c r="I106" s="160"/>
      <c r="J106" s="158">
        <f t="shared" si="2"/>
        <v>98.44054580896686</v>
      </c>
      <c r="K106" s="158">
        <f t="shared" si="2"/>
        <v>97.131147540983605</v>
      </c>
      <c r="L106" s="158">
        <f t="shared" si="2"/>
        <v>99.628252788104092</v>
      </c>
      <c r="M106" s="160"/>
      <c r="N106" s="158">
        <f t="shared" si="3"/>
        <v>99.077490774907744</v>
      </c>
      <c r="O106" s="158">
        <f t="shared" si="3"/>
        <v>98.023715415019765</v>
      </c>
      <c r="P106" s="158">
        <f t="shared" si="3"/>
        <v>100</v>
      </c>
      <c r="Q106" s="160"/>
      <c r="R106" s="158">
        <f t="shared" si="4"/>
        <v>97.996357012750451</v>
      </c>
      <c r="S106" s="158">
        <f t="shared" si="4"/>
        <v>96.83794466403161</v>
      </c>
      <c r="T106" s="158">
        <f t="shared" si="4"/>
        <v>98.986486486486484</v>
      </c>
      <c r="U106" s="160"/>
      <c r="V106" s="158">
        <f t="shared" si="5"/>
        <v>98.635477582845994</v>
      </c>
      <c r="W106" s="158">
        <f t="shared" si="5"/>
        <v>97.368421052631575</v>
      </c>
      <c r="X106" s="158">
        <f t="shared" si="5"/>
        <v>100</v>
      </c>
      <c r="Y106" s="159"/>
      <c r="Z106" s="158">
        <f t="shared" si="6"/>
        <v>100</v>
      </c>
      <c r="AA106" s="158">
        <f t="shared" si="6"/>
        <v>100</v>
      </c>
      <c r="AB106" s="158">
        <f t="shared" si="6"/>
        <v>100</v>
      </c>
    </row>
    <row r="107" spans="1:28" x14ac:dyDescent="0.2">
      <c r="A107" s="146" t="s">
        <v>90</v>
      </c>
      <c r="B107" s="158">
        <f t="shared" si="0"/>
        <v>92.305406128332393</v>
      </c>
      <c r="C107" s="158">
        <f t="shared" si="0"/>
        <v>90.554365929098267</v>
      </c>
      <c r="D107" s="158">
        <f t="shared" si="0"/>
        <v>94.054054054054063</v>
      </c>
      <c r="E107" s="159"/>
      <c r="F107" s="158">
        <f t="shared" si="1"/>
        <v>89.914285714285711</v>
      </c>
      <c r="G107" s="158">
        <f t="shared" si="1"/>
        <v>88.293370944992944</v>
      </c>
      <c r="H107" s="158">
        <f t="shared" si="1"/>
        <v>91.577424023154848</v>
      </c>
      <c r="I107" s="160"/>
      <c r="J107" s="158">
        <f t="shared" si="2"/>
        <v>88.004630299522503</v>
      </c>
      <c r="K107" s="158">
        <f t="shared" si="2"/>
        <v>85.738396624472585</v>
      </c>
      <c r="L107" s="158">
        <f t="shared" si="2"/>
        <v>90.405244338498221</v>
      </c>
      <c r="M107" s="160"/>
      <c r="N107" s="158">
        <f t="shared" si="3"/>
        <v>93.328050713153715</v>
      </c>
      <c r="O107" s="158">
        <f t="shared" si="3"/>
        <v>90.852130325814542</v>
      </c>
      <c r="P107" s="158">
        <f t="shared" si="3"/>
        <v>95.862732520846691</v>
      </c>
      <c r="Q107" s="160"/>
      <c r="R107" s="158">
        <f t="shared" si="4"/>
        <v>93.592014168410884</v>
      </c>
      <c r="S107" s="158">
        <f t="shared" si="4"/>
        <v>92.610837438423644</v>
      </c>
      <c r="T107" s="158">
        <f t="shared" si="4"/>
        <v>94.535691724573596</v>
      </c>
      <c r="U107" s="160"/>
      <c r="V107" s="158">
        <f t="shared" si="5"/>
        <v>95.918006714967305</v>
      </c>
      <c r="W107" s="158">
        <f t="shared" si="5"/>
        <v>94.677360554137806</v>
      </c>
      <c r="X107" s="158">
        <f t="shared" si="5"/>
        <v>97.085048010973935</v>
      </c>
      <c r="Y107" s="159"/>
      <c r="Z107" s="158">
        <f t="shared" si="6"/>
        <v>99.742930591259636</v>
      </c>
      <c r="AA107" s="158">
        <f t="shared" si="6"/>
        <v>99.590163934426229</v>
      </c>
      <c r="AB107" s="158">
        <f t="shared" si="6"/>
        <v>99.878640776699029</v>
      </c>
    </row>
    <row r="108" spans="1:28" x14ac:dyDescent="0.2">
      <c r="A108" s="146" t="s">
        <v>91</v>
      </c>
      <c r="B108" s="158">
        <f t="shared" si="0"/>
        <v>94.951240587581779</v>
      </c>
      <c r="C108" s="158">
        <f t="shared" si="0"/>
        <v>93.471810089020764</v>
      </c>
      <c r="D108" s="158">
        <f t="shared" si="0"/>
        <v>96.425930490510225</v>
      </c>
      <c r="E108" s="159"/>
      <c r="F108" s="158">
        <f t="shared" si="1"/>
        <v>94.848293299620735</v>
      </c>
      <c r="G108" s="158">
        <f t="shared" si="1"/>
        <v>93.530499075785585</v>
      </c>
      <c r="H108" s="158">
        <f t="shared" si="1"/>
        <v>96.236210253082405</v>
      </c>
      <c r="I108" s="160"/>
      <c r="J108" s="158">
        <f t="shared" si="2"/>
        <v>93.181818181818173</v>
      </c>
      <c r="K108" s="158">
        <f t="shared" si="2"/>
        <v>90.670926517571885</v>
      </c>
      <c r="L108" s="158">
        <f t="shared" si="2"/>
        <v>95.775577557755781</v>
      </c>
      <c r="M108" s="160"/>
      <c r="N108" s="158">
        <f t="shared" si="3"/>
        <v>94.658187599364069</v>
      </c>
      <c r="O108" s="158">
        <f t="shared" si="3"/>
        <v>92.657125077784698</v>
      </c>
      <c r="P108" s="158">
        <f t="shared" si="3"/>
        <v>96.749024707412218</v>
      </c>
      <c r="Q108" s="160"/>
      <c r="R108" s="158">
        <f t="shared" si="4"/>
        <v>93.483709273182953</v>
      </c>
      <c r="S108" s="158">
        <f t="shared" si="4"/>
        <v>92.738853503184714</v>
      </c>
      <c r="T108" s="158">
        <f t="shared" si="4"/>
        <v>94.204685573366206</v>
      </c>
      <c r="U108" s="160"/>
      <c r="V108" s="158">
        <f t="shared" si="5"/>
        <v>97.907128842380644</v>
      </c>
      <c r="W108" s="158">
        <f t="shared" si="5"/>
        <v>97.185998627316408</v>
      </c>
      <c r="X108" s="158">
        <f t="shared" si="5"/>
        <v>98.563397876327301</v>
      </c>
      <c r="Y108" s="159"/>
      <c r="Z108" s="158">
        <f t="shared" si="6"/>
        <v>99.111900532859678</v>
      </c>
      <c r="AA108" s="158">
        <f t="shared" si="6"/>
        <v>98.496240601503757</v>
      </c>
      <c r="AB108" s="158">
        <f t="shared" si="6"/>
        <v>99.663299663299668</v>
      </c>
    </row>
    <row r="109" spans="1:28" x14ac:dyDescent="0.2">
      <c r="A109" s="146" t="s">
        <v>92</v>
      </c>
      <c r="B109" s="158">
        <f t="shared" si="0"/>
        <v>93.584264738110889</v>
      </c>
      <c r="C109" s="158">
        <f t="shared" si="0"/>
        <v>91.942218711206408</v>
      </c>
      <c r="D109" s="158">
        <f t="shared" si="0"/>
        <v>95.133638590139498</v>
      </c>
      <c r="E109" s="159"/>
      <c r="F109" s="158">
        <f t="shared" si="1"/>
        <v>92.778936392075067</v>
      </c>
      <c r="G109" s="158">
        <f t="shared" si="1"/>
        <v>90.838509316770185</v>
      </c>
      <c r="H109" s="158">
        <f t="shared" si="1"/>
        <v>94.747899159663859</v>
      </c>
      <c r="I109" s="160"/>
      <c r="J109" s="158">
        <f t="shared" si="2"/>
        <v>90.464994775339605</v>
      </c>
      <c r="K109" s="158">
        <f t="shared" si="2"/>
        <v>88.368421052631575</v>
      </c>
      <c r="L109" s="158">
        <f t="shared" si="2"/>
        <v>92.531120331950206</v>
      </c>
      <c r="M109" s="160"/>
      <c r="N109" s="158">
        <f t="shared" si="3"/>
        <v>94.796104686549</v>
      </c>
      <c r="O109" s="158">
        <f t="shared" si="3"/>
        <v>93.588975434391855</v>
      </c>
      <c r="P109" s="158">
        <f t="shared" si="3"/>
        <v>96.04205318491033</v>
      </c>
      <c r="Q109" s="160"/>
      <c r="R109" s="158">
        <f t="shared" si="4"/>
        <v>92.293054234062794</v>
      </c>
      <c r="S109" s="158">
        <f t="shared" si="4"/>
        <v>89.621993127147775</v>
      </c>
      <c r="T109" s="158">
        <f t="shared" si="4"/>
        <v>94.581861012956409</v>
      </c>
      <c r="U109" s="160"/>
      <c r="V109" s="158">
        <f t="shared" si="5"/>
        <v>96.775255018098065</v>
      </c>
      <c r="W109" s="158">
        <f t="shared" si="5"/>
        <v>96.102055279943301</v>
      </c>
      <c r="X109" s="158">
        <f t="shared" si="5"/>
        <v>97.35872235872236</v>
      </c>
      <c r="Y109" s="159"/>
      <c r="Z109" s="158">
        <f t="shared" si="6"/>
        <v>98.468468468468473</v>
      </c>
      <c r="AA109" s="158">
        <f t="shared" si="6"/>
        <v>99.392712550607285</v>
      </c>
      <c r="AB109" s="158">
        <f t="shared" si="6"/>
        <v>97.727272727272734</v>
      </c>
    </row>
    <row r="110" spans="1:28" x14ac:dyDescent="0.2">
      <c r="A110" s="146" t="s">
        <v>93</v>
      </c>
      <c r="B110" s="158">
        <f t="shared" si="0"/>
        <v>94.556451612903231</v>
      </c>
      <c r="C110" s="158">
        <f t="shared" si="0"/>
        <v>92.612338156892619</v>
      </c>
      <c r="D110" s="158">
        <f t="shared" si="0"/>
        <v>96.360424028268554</v>
      </c>
      <c r="E110" s="159"/>
      <c r="F110" s="158">
        <f t="shared" si="1"/>
        <v>92.971246006389777</v>
      </c>
      <c r="G110" s="158">
        <f t="shared" si="1"/>
        <v>91.059602649006621</v>
      </c>
      <c r="H110" s="158">
        <f t="shared" si="1"/>
        <v>94.753086419753089</v>
      </c>
      <c r="I110" s="160"/>
      <c r="J110" s="158">
        <f t="shared" si="2"/>
        <v>94.493006993006986</v>
      </c>
      <c r="K110" s="158">
        <f t="shared" si="2"/>
        <v>92.294220665499125</v>
      </c>
      <c r="L110" s="158">
        <f t="shared" si="2"/>
        <v>96.684118673647461</v>
      </c>
      <c r="M110" s="160"/>
      <c r="N110" s="158">
        <f t="shared" si="3"/>
        <v>94.76102941176471</v>
      </c>
      <c r="O110" s="158">
        <f t="shared" si="3"/>
        <v>92.682926829268297</v>
      </c>
      <c r="P110" s="158">
        <f t="shared" si="3"/>
        <v>96.756756756756758</v>
      </c>
      <c r="Q110" s="160"/>
      <c r="R110" s="158">
        <f t="shared" si="4"/>
        <v>93.600000000000009</v>
      </c>
      <c r="S110" s="158">
        <f t="shared" si="4"/>
        <v>91.787439613526573</v>
      </c>
      <c r="T110" s="158">
        <f t="shared" si="4"/>
        <v>95.227765726681127</v>
      </c>
      <c r="U110" s="160"/>
      <c r="V110" s="158">
        <f t="shared" si="5"/>
        <v>96.740395809080326</v>
      </c>
      <c r="W110" s="158">
        <f t="shared" si="5"/>
        <v>95</v>
      </c>
      <c r="X110" s="158">
        <f t="shared" si="5"/>
        <v>98.257080610021788</v>
      </c>
      <c r="Y110" s="159"/>
      <c r="Z110" s="158">
        <f t="shared" si="6"/>
        <v>97.899159663865547</v>
      </c>
      <c r="AA110" s="158">
        <f t="shared" si="6"/>
        <v>97.115384615384613</v>
      </c>
      <c r="AB110" s="158">
        <f t="shared" si="6"/>
        <v>98.507462686567166</v>
      </c>
    </row>
    <row r="111" spans="1:28" x14ac:dyDescent="0.2">
      <c r="A111" s="154" t="s">
        <v>94</v>
      </c>
      <c r="B111" s="158">
        <f t="shared" si="0"/>
        <v>90.193339471094319</v>
      </c>
      <c r="C111" s="158">
        <f t="shared" si="0"/>
        <v>88.895152198421641</v>
      </c>
      <c r="D111" s="158">
        <f t="shared" si="0"/>
        <v>91.527715187021187</v>
      </c>
      <c r="E111" s="159"/>
      <c r="F111" s="158">
        <f t="shared" si="1"/>
        <v>88.494453248811411</v>
      </c>
      <c r="G111" s="158">
        <f t="shared" si="1"/>
        <v>87.545899632802943</v>
      </c>
      <c r="H111" s="158">
        <f t="shared" si="1"/>
        <v>89.513477975016428</v>
      </c>
      <c r="I111" s="160"/>
      <c r="J111" s="158">
        <f t="shared" si="2"/>
        <v>89.036900934007051</v>
      </c>
      <c r="K111" s="158">
        <f t="shared" si="2"/>
        <v>87.925969447708567</v>
      </c>
      <c r="L111" s="158">
        <f t="shared" si="2"/>
        <v>90.246242404860894</v>
      </c>
      <c r="M111" s="160"/>
      <c r="N111" s="158">
        <f t="shared" si="3"/>
        <v>92.962901347529524</v>
      </c>
      <c r="O111" s="158">
        <f t="shared" si="3"/>
        <v>90.894255874673618</v>
      </c>
      <c r="P111" s="158">
        <f t="shared" si="3"/>
        <v>95.113674923651175</v>
      </c>
      <c r="Q111" s="160"/>
      <c r="R111" s="158">
        <f t="shared" si="4"/>
        <v>86.979686979686974</v>
      </c>
      <c r="S111" s="158">
        <f t="shared" si="4"/>
        <v>85.422935473085928</v>
      </c>
      <c r="T111" s="158">
        <f t="shared" si="4"/>
        <v>88.524046434494196</v>
      </c>
      <c r="U111" s="160"/>
      <c r="V111" s="158">
        <f t="shared" si="5"/>
        <v>91.778491778491784</v>
      </c>
      <c r="W111" s="158">
        <f t="shared" si="5"/>
        <v>90.873786407766985</v>
      </c>
      <c r="X111" s="158">
        <f t="shared" si="5"/>
        <v>92.636229749631809</v>
      </c>
      <c r="Y111" s="159"/>
      <c r="Z111" s="158">
        <f t="shared" si="6"/>
        <v>99.481481481481481</v>
      </c>
      <c r="AA111" s="158">
        <f t="shared" si="6"/>
        <v>99.246987951807228</v>
      </c>
      <c r="AB111" s="158">
        <f t="shared" si="6"/>
        <v>99.708454810495624</v>
      </c>
    </row>
    <row r="112" spans="1:28" x14ac:dyDescent="0.2">
      <c r="A112" s="146" t="s">
        <v>95</v>
      </c>
      <c r="B112" s="158">
        <f t="shared" si="0"/>
        <v>94.909344490934444</v>
      </c>
      <c r="C112" s="158">
        <f t="shared" si="0"/>
        <v>93.876435210497547</v>
      </c>
      <c r="D112" s="158">
        <f t="shared" si="0"/>
        <v>95.985193621867879</v>
      </c>
      <c r="E112" s="159"/>
      <c r="F112" s="158">
        <f t="shared" si="1"/>
        <v>94.965986394557817</v>
      </c>
      <c r="G112" s="158">
        <f t="shared" si="1"/>
        <v>94.480946123521676</v>
      </c>
      <c r="H112" s="158">
        <f t="shared" si="1"/>
        <v>95.486600846262334</v>
      </c>
      <c r="I112" s="160"/>
      <c r="J112" s="158">
        <f t="shared" si="2"/>
        <v>93.042378241619232</v>
      </c>
      <c r="K112" s="158">
        <f t="shared" si="2"/>
        <v>92.326431181485987</v>
      </c>
      <c r="L112" s="158">
        <f t="shared" si="2"/>
        <v>93.815789473684205</v>
      </c>
      <c r="M112" s="160"/>
      <c r="N112" s="158">
        <f t="shared" si="3"/>
        <v>94.910591471801936</v>
      </c>
      <c r="O112" s="158">
        <f t="shared" si="3"/>
        <v>93.472584856396864</v>
      </c>
      <c r="P112" s="158">
        <f t="shared" si="3"/>
        <v>96.511627906976756</v>
      </c>
      <c r="Q112" s="160"/>
      <c r="R112" s="158">
        <f t="shared" si="4"/>
        <v>94.331065759637184</v>
      </c>
      <c r="S112" s="158">
        <f t="shared" si="4"/>
        <v>92.791411042944787</v>
      </c>
      <c r="T112" s="158">
        <f t="shared" si="4"/>
        <v>95.827123695976155</v>
      </c>
      <c r="U112" s="160"/>
      <c r="V112" s="158">
        <f t="shared" si="5"/>
        <v>97.70303527481542</v>
      </c>
      <c r="W112" s="158">
        <f t="shared" si="5"/>
        <v>96.369636963696365</v>
      </c>
      <c r="X112" s="158">
        <f t="shared" si="5"/>
        <v>99.021207177814034</v>
      </c>
      <c r="Y112" s="159"/>
      <c r="Z112" s="158">
        <f t="shared" si="6"/>
        <v>96.747967479674799</v>
      </c>
      <c r="AA112" s="158">
        <f t="shared" si="6"/>
        <v>100</v>
      </c>
      <c r="AB112" s="158">
        <f t="shared" si="6"/>
        <v>94.366197183098592</v>
      </c>
    </row>
    <row r="113" spans="1:28" x14ac:dyDescent="0.2">
      <c r="A113" s="146" t="s">
        <v>96</v>
      </c>
      <c r="B113" s="158">
        <f t="shared" si="0"/>
        <v>92.731410213506464</v>
      </c>
      <c r="C113" s="158">
        <f t="shared" si="0"/>
        <v>92.734666214842434</v>
      </c>
      <c r="D113" s="158">
        <f t="shared" si="0"/>
        <v>92.728234283070009</v>
      </c>
      <c r="E113" s="159"/>
      <c r="F113" s="158">
        <f t="shared" si="1"/>
        <v>92.703572033180976</v>
      </c>
      <c r="G113" s="158">
        <f t="shared" si="1"/>
        <v>93.515470704410802</v>
      </c>
      <c r="H113" s="158">
        <f t="shared" si="1"/>
        <v>91.843848030672703</v>
      </c>
      <c r="I113" s="160"/>
      <c r="J113" s="158">
        <f t="shared" si="2"/>
        <v>87.926045016077168</v>
      </c>
      <c r="K113" s="158">
        <f t="shared" si="2"/>
        <v>87.62658227848101</v>
      </c>
      <c r="L113" s="158">
        <f t="shared" si="2"/>
        <v>88.235294117647058</v>
      </c>
      <c r="M113" s="160"/>
      <c r="N113" s="158">
        <f t="shared" si="3"/>
        <v>93.63810185989918</v>
      </c>
      <c r="O113" s="158">
        <f t="shared" si="3"/>
        <v>93.407743285664452</v>
      </c>
      <c r="P113" s="158">
        <f t="shared" si="3"/>
        <v>93.86694386694387</v>
      </c>
      <c r="Q113" s="160"/>
      <c r="R113" s="158">
        <f t="shared" si="4"/>
        <v>91.837818696883858</v>
      </c>
      <c r="S113" s="158">
        <f t="shared" si="4"/>
        <v>91.849056603773576</v>
      </c>
      <c r="T113" s="158">
        <f t="shared" si="4"/>
        <v>91.827885256837888</v>
      </c>
      <c r="U113" s="160"/>
      <c r="V113" s="158">
        <f t="shared" si="5"/>
        <v>97.033299697275481</v>
      </c>
      <c r="W113" s="158">
        <f t="shared" si="5"/>
        <v>97.146454049517416</v>
      </c>
      <c r="X113" s="158">
        <f t="shared" si="5"/>
        <v>96.928460342146195</v>
      </c>
      <c r="Y113" s="159"/>
      <c r="Z113" s="158">
        <f t="shared" si="6"/>
        <v>98.856325947105077</v>
      </c>
      <c r="AA113" s="158">
        <f t="shared" si="6"/>
        <v>98.325722983257222</v>
      </c>
      <c r="AB113" s="158">
        <f t="shared" si="6"/>
        <v>99.326145552560646</v>
      </c>
    </row>
    <row r="114" spans="1:28" x14ac:dyDescent="0.2">
      <c r="A114" s="146" t="s">
        <v>97</v>
      </c>
      <c r="B114" s="158">
        <f t="shared" si="0"/>
        <v>91.515637530072169</v>
      </c>
      <c r="C114" s="158">
        <f t="shared" si="0"/>
        <v>89.928292046936122</v>
      </c>
      <c r="D114" s="158">
        <f t="shared" si="0"/>
        <v>93.053362803915377</v>
      </c>
      <c r="E114" s="159"/>
      <c r="F114" s="158">
        <f t="shared" si="1"/>
        <v>89.271730618637434</v>
      </c>
      <c r="G114" s="158">
        <f t="shared" si="1"/>
        <v>86.942675159235677</v>
      </c>
      <c r="H114" s="158">
        <f t="shared" si="1"/>
        <v>91.525423728813564</v>
      </c>
      <c r="I114" s="160"/>
      <c r="J114" s="158">
        <f t="shared" si="2"/>
        <v>89.607558139534888</v>
      </c>
      <c r="K114" s="158">
        <f t="shared" si="2"/>
        <v>86.103151862464173</v>
      </c>
      <c r="L114" s="158">
        <f t="shared" si="2"/>
        <v>93.21533923303835</v>
      </c>
      <c r="M114" s="160"/>
      <c r="N114" s="158">
        <f t="shared" si="3"/>
        <v>89.97594226142742</v>
      </c>
      <c r="O114" s="158">
        <f t="shared" si="3"/>
        <v>88.522012578616355</v>
      </c>
      <c r="P114" s="158">
        <f t="shared" si="3"/>
        <v>91.489361702127653</v>
      </c>
      <c r="Q114" s="160"/>
      <c r="R114" s="158">
        <f t="shared" si="4"/>
        <v>92.235494880546071</v>
      </c>
      <c r="S114" s="158">
        <f t="shared" si="4"/>
        <v>92.936802973977692</v>
      </c>
      <c r="T114" s="158">
        <f t="shared" si="4"/>
        <v>91.640378548895896</v>
      </c>
      <c r="U114" s="160"/>
      <c r="V114" s="158">
        <f t="shared" si="5"/>
        <v>96.905222437137326</v>
      </c>
      <c r="W114" s="158">
        <f t="shared" si="5"/>
        <v>96.442687747035578</v>
      </c>
      <c r="X114" s="158">
        <f t="shared" si="5"/>
        <v>97.348484848484844</v>
      </c>
      <c r="Y114" s="159"/>
      <c r="Z114" s="158">
        <f t="shared" si="6"/>
        <v>99.224806201550393</v>
      </c>
      <c r="AA114" s="158">
        <f t="shared" si="6"/>
        <v>98.387096774193552</v>
      </c>
      <c r="AB114" s="158">
        <f t="shared" si="6"/>
        <v>100</v>
      </c>
    </row>
    <row r="115" spans="1:28" x14ac:dyDescent="0.2">
      <c r="A115" s="146" t="s">
        <v>98</v>
      </c>
      <c r="B115" s="158">
        <f t="shared" si="0"/>
        <v>91.851851851851848</v>
      </c>
      <c r="C115" s="158">
        <f t="shared" si="0"/>
        <v>91.579570104515867</v>
      </c>
      <c r="D115" s="158">
        <f t="shared" si="0"/>
        <v>92.104781095438724</v>
      </c>
      <c r="E115" s="159"/>
      <c r="F115" s="158">
        <f t="shared" si="1"/>
        <v>91.040072039621791</v>
      </c>
      <c r="G115" s="158">
        <f t="shared" si="1"/>
        <v>91.479820627802695</v>
      </c>
      <c r="H115" s="158">
        <f t="shared" si="1"/>
        <v>90.596745027124769</v>
      </c>
      <c r="I115" s="160"/>
      <c r="J115" s="158">
        <f t="shared" si="2"/>
        <v>90.532804931748117</v>
      </c>
      <c r="K115" s="158">
        <f t="shared" si="2"/>
        <v>91.260349586016559</v>
      </c>
      <c r="L115" s="158">
        <f t="shared" si="2"/>
        <v>89.86486486486487</v>
      </c>
      <c r="M115" s="160"/>
      <c r="N115" s="158">
        <f t="shared" si="3"/>
        <v>90.873973925639788</v>
      </c>
      <c r="O115" s="158">
        <f t="shared" si="3"/>
        <v>89.020771513353111</v>
      </c>
      <c r="P115" s="158">
        <f t="shared" si="3"/>
        <v>92.64150943396227</v>
      </c>
      <c r="Q115" s="160"/>
      <c r="R115" s="158">
        <f t="shared" si="4"/>
        <v>91.545772886443217</v>
      </c>
      <c r="S115" s="158">
        <f t="shared" si="4"/>
        <v>91.094420600858371</v>
      </c>
      <c r="T115" s="158">
        <f t="shared" si="4"/>
        <v>91.940018744142463</v>
      </c>
      <c r="U115" s="160"/>
      <c r="V115" s="158">
        <f t="shared" si="5"/>
        <v>95.710784313725497</v>
      </c>
      <c r="W115" s="158">
        <f t="shared" si="5"/>
        <v>95.697522816166881</v>
      </c>
      <c r="X115" s="158">
        <f t="shared" si="5"/>
        <v>95.72254335260115</v>
      </c>
      <c r="Y115" s="159"/>
      <c r="Z115" s="158">
        <f t="shared" si="6"/>
        <v>95.238095238095227</v>
      </c>
      <c r="AA115" s="158">
        <f t="shared" si="6"/>
        <v>93.710691823899367</v>
      </c>
      <c r="AB115" s="158">
        <f t="shared" si="6"/>
        <v>96.610169491525426</v>
      </c>
    </row>
    <row r="116" spans="1:28" x14ac:dyDescent="0.2">
      <c r="A116" s="146" t="s">
        <v>99</v>
      </c>
      <c r="B116" s="158">
        <f t="shared" ref="B116:D126" si="7">+B29/(B29+B72)*100</f>
        <v>94.479297365119194</v>
      </c>
      <c r="C116" s="158">
        <f t="shared" si="7"/>
        <v>92.988099067224184</v>
      </c>
      <c r="D116" s="158">
        <f t="shared" si="7"/>
        <v>95.898377716559537</v>
      </c>
      <c r="E116" s="159"/>
      <c r="F116" s="158">
        <f t="shared" ref="F116:H126" si="8">+F29/(F29+F72)*100</f>
        <v>91.331546023235035</v>
      </c>
      <c r="G116" s="158">
        <f t="shared" si="8"/>
        <v>90.652557319223988</v>
      </c>
      <c r="H116" s="158">
        <f t="shared" si="8"/>
        <v>92.028985507246375</v>
      </c>
      <c r="I116" s="160"/>
      <c r="J116" s="158">
        <f t="shared" ref="J116:L126" si="9">+J29/(J29+J72)*100</f>
        <v>90.459045904590468</v>
      </c>
      <c r="K116" s="158">
        <f t="shared" si="9"/>
        <v>86.994727592267139</v>
      </c>
      <c r="L116" s="158">
        <f t="shared" si="9"/>
        <v>94.095940959409603</v>
      </c>
      <c r="M116" s="160"/>
      <c r="N116" s="158">
        <f t="shared" ref="N116:P126" si="10">+N29/(N29+N72)*100</f>
        <v>96.150320806599453</v>
      </c>
      <c r="O116" s="158">
        <f t="shared" si="10"/>
        <v>94.964028776978409</v>
      </c>
      <c r="P116" s="158">
        <f t="shared" si="10"/>
        <v>97.383177570093466</v>
      </c>
      <c r="Q116" s="160"/>
      <c r="R116" s="158">
        <f t="shared" ref="R116:T126" si="11">+R29/(R29+R72)*100</f>
        <v>94.717261904761912</v>
      </c>
      <c r="S116" s="158">
        <f t="shared" si="11"/>
        <v>93.858267716535437</v>
      </c>
      <c r="T116" s="158">
        <f t="shared" si="11"/>
        <v>95.486600846262334</v>
      </c>
      <c r="U116" s="160"/>
      <c r="V116" s="158">
        <f t="shared" ref="V116:X126" si="12">+V29/(V29+V72)*100</f>
        <v>97.332185886402755</v>
      </c>
      <c r="W116" s="158">
        <f t="shared" si="12"/>
        <v>96.520146520146525</v>
      </c>
      <c r="X116" s="158">
        <f t="shared" si="12"/>
        <v>98.05194805194806</v>
      </c>
      <c r="Y116" s="159"/>
      <c r="Z116" s="158">
        <f t="shared" ref="Z116:AB126" si="13">+Z29/(Z29+Z72)*100</f>
        <v>99.089253187613849</v>
      </c>
      <c r="AA116" s="158">
        <f t="shared" si="13"/>
        <v>97.881355932203391</v>
      </c>
      <c r="AB116" s="158">
        <f t="shared" si="13"/>
        <v>100</v>
      </c>
    </row>
    <row r="117" spans="1:28" x14ac:dyDescent="0.2">
      <c r="A117" s="146" t="s">
        <v>100</v>
      </c>
      <c r="B117" s="158">
        <f t="shared" si="7"/>
        <v>95.256723716381416</v>
      </c>
      <c r="C117" s="158">
        <f t="shared" si="7"/>
        <v>93.658782083543031</v>
      </c>
      <c r="D117" s="158">
        <f t="shared" si="7"/>
        <v>96.76652401331431</v>
      </c>
      <c r="E117" s="159"/>
      <c r="F117" s="158">
        <f t="shared" si="8"/>
        <v>95.387453874538735</v>
      </c>
      <c r="G117" s="158">
        <f t="shared" si="8"/>
        <v>93.39735894357743</v>
      </c>
      <c r="H117" s="158">
        <f t="shared" si="8"/>
        <v>97.477931904161409</v>
      </c>
      <c r="I117" s="160"/>
      <c r="J117" s="158">
        <f t="shared" si="9"/>
        <v>95.020188425302834</v>
      </c>
      <c r="K117" s="158">
        <f t="shared" si="9"/>
        <v>93.181818181818173</v>
      </c>
      <c r="L117" s="158">
        <f t="shared" si="9"/>
        <v>96.883468834688344</v>
      </c>
      <c r="M117" s="160"/>
      <c r="N117" s="158">
        <f t="shared" si="10"/>
        <v>96.753246753246756</v>
      </c>
      <c r="O117" s="158">
        <f t="shared" si="10"/>
        <v>95.774647887323937</v>
      </c>
      <c r="P117" s="158">
        <f t="shared" si="10"/>
        <v>97.781065088757401</v>
      </c>
      <c r="Q117" s="160"/>
      <c r="R117" s="158">
        <f t="shared" si="11"/>
        <v>93.269803454437167</v>
      </c>
      <c r="S117" s="158">
        <f t="shared" si="11"/>
        <v>92.035398230088489</v>
      </c>
      <c r="T117" s="158">
        <f t="shared" si="11"/>
        <v>94.369369369369366</v>
      </c>
      <c r="U117" s="160"/>
      <c r="V117" s="158">
        <f t="shared" si="12"/>
        <v>94.996476391825226</v>
      </c>
      <c r="W117" s="158">
        <f t="shared" si="12"/>
        <v>92.834890965732086</v>
      </c>
      <c r="X117" s="158">
        <f t="shared" si="12"/>
        <v>96.782496782496779</v>
      </c>
      <c r="Y117" s="159"/>
      <c r="Z117" s="158">
        <f t="shared" si="13"/>
        <v>98.287671232876718</v>
      </c>
      <c r="AA117" s="158">
        <f t="shared" si="13"/>
        <v>97.2</v>
      </c>
      <c r="AB117" s="158">
        <f t="shared" si="13"/>
        <v>99.101796407185631</v>
      </c>
    </row>
    <row r="118" spans="1:28" x14ac:dyDescent="0.2">
      <c r="A118" s="146" t="s">
        <v>101</v>
      </c>
      <c r="B118" s="158">
        <f t="shared" si="7"/>
        <v>91.708273894436516</v>
      </c>
      <c r="C118" s="158">
        <f t="shared" si="7"/>
        <v>92.232658959537574</v>
      </c>
      <c r="D118" s="158">
        <f t="shared" si="7"/>
        <v>91.197183098591552</v>
      </c>
      <c r="E118" s="159"/>
      <c r="F118" s="158">
        <f t="shared" si="8"/>
        <v>87.656529516994624</v>
      </c>
      <c r="G118" s="158">
        <f t="shared" si="8"/>
        <v>85.470085470085465</v>
      </c>
      <c r="H118" s="158">
        <f t="shared" si="8"/>
        <v>90.056285178236394</v>
      </c>
      <c r="I118" s="160"/>
      <c r="J118" s="158">
        <f t="shared" si="9"/>
        <v>91.238095238095241</v>
      </c>
      <c r="K118" s="158">
        <f t="shared" si="9"/>
        <v>94.785847299813781</v>
      </c>
      <c r="L118" s="158">
        <f t="shared" si="9"/>
        <v>87.524366471734893</v>
      </c>
      <c r="M118" s="160"/>
      <c r="N118" s="158">
        <f t="shared" si="10"/>
        <v>91.965973534971653</v>
      </c>
      <c r="O118" s="158">
        <f t="shared" si="10"/>
        <v>90.410958904109577</v>
      </c>
      <c r="P118" s="158">
        <f t="shared" si="10"/>
        <v>93.418647166361978</v>
      </c>
      <c r="Q118" s="160"/>
      <c r="R118" s="158">
        <f t="shared" si="11"/>
        <v>90.067502410800387</v>
      </c>
      <c r="S118" s="158">
        <f t="shared" si="11"/>
        <v>94.267515923566876</v>
      </c>
      <c r="T118" s="158">
        <f t="shared" si="11"/>
        <v>86.572438162544174</v>
      </c>
      <c r="U118" s="160"/>
      <c r="V118" s="158">
        <f t="shared" si="12"/>
        <v>95.585412667946258</v>
      </c>
      <c r="W118" s="158">
        <f t="shared" si="12"/>
        <v>95.265151515151516</v>
      </c>
      <c r="X118" s="158">
        <f t="shared" si="12"/>
        <v>95.91439688715954</v>
      </c>
      <c r="Y118" s="159"/>
      <c r="Z118" s="158">
        <f t="shared" si="13"/>
        <v>99.669966996699671</v>
      </c>
      <c r="AA118" s="158">
        <f t="shared" si="13"/>
        <v>99.264705882352942</v>
      </c>
      <c r="AB118" s="158">
        <f t="shared" si="13"/>
        <v>100</v>
      </c>
    </row>
    <row r="119" spans="1:28" x14ac:dyDescent="0.2">
      <c r="A119" s="146" t="s">
        <v>102</v>
      </c>
      <c r="B119" s="158">
        <f t="shared" si="7"/>
        <v>93.329756795422043</v>
      </c>
      <c r="C119" s="158">
        <f t="shared" si="7"/>
        <v>91.76136363636364</v>
      </c>
      <c r="D119" s="158">
        <f t="shared" si="7"/>
        <v>94.92074927953891</v>
      </c>
      <c r="E119" s="159"/>
      <c r="F119" s="158">
        <f t="shared" si="8"/>
        <v>94.109831709477405</v>
      </c>
      <c r="G119" s="158">
        <f t="shared" si="8"/>
        <v>92.730346576500423</v>
      </c>
      <c r="H119" s="158">
        <f t="shared" si="8"/>
        <v>95.627906976744185</v>
      </c>
      <c r="I119" s="160"/>
      <c r="J119" s="158">
        <f t="shared" si="9"/>
        <v>90.951571792693287</v>
      </c>
      <c r="K119" s="158">
        <f t="shared" si="9"/>
        <v>90.093141405588483</v>
      </c>
      <c r="L119" s="158">
        <f t="shared" si="9"/>
        <v>91.815856777493607</v>
      </c>
      <c r="M119" s="160"/>
      <c r="N119" s="158">
        <f t="shared" si="10"/>
        <v>93.645786390265883</v>
      </c>
      <c r="O119" s="158">
        <f t="shared" si="10"/>
        <v>90.695652173913047</v>
      </c>
      <c r="P119" s="158">
        <f t="shared" si="10"/>
        <v>96.819457436856865</v>
      </c>
      <c r="Q119" s="160"/>
      <c r="R119" s="158">
        <f t="shared" si="11"/>
        <v>92.060399415489528</v>
      </c>
      <c r="S119" s="158">
        <f t="shared" si="11"/>
        <v>89.229249011857704</v>
      </c>
      <c r="T119" s="158">
        <f t="shared" si="11"/>
        <v>94.812680115273778</v>
      </c>
      <c r="U119" s="160"/>
      <c r="V119" s="158">
        <f t="shared" si="12"/>
        <v>95.329949238578678</v>
      </c>
      <c r="W119" s="158">
        <f t="shared" si="12"/>
        <v>95.729166666666671</v>
      </c>
      <c r="X119" s="158">
        <f t="shared" si="12"/>
        <v>94.950495049504951</v>
      </c>
      <c r="Y119" s="159"/>
      <c r="Z119" s="158">
        <f t="shared" si="13"/>
        <v>98.787878787878796</v>
      </c>
      <c r="AA119" s="158">
        <f t="shared" si="13"/>
        <v>97.260273972602747</v>
      </c>
      <c r="AB119" s="158">
        <f t="shared" si="13"/>
        <v>100</v>
      </c>
    </row>
    <row r="120" spans="1:28" x14ac:dyDescent="0.2">
      <c r="A120" s="146" t="s">
        <v>103</v>
      </c>
      <c r="B120" s="158">
        <f t="shared" si="7"/>
        <v>94.319928796828222</v>
      </c>
      <c r="C120" s="158">
        <f t="shared" si="7"/>
        <v>92.810998840483677</v>
      </c>
      <c r="D120" s="158">
        <f t="shared" si="7"/>
        <v>95.760835178740905</v>
      </c>
      <c r="E120" s="159"/>
      <c r="F120" s="158">
        <f t="shared" si="8"/>
        <v>95.475687103594069</v>
      </c>
      <c r="G120" s="158">
        <f t="shared" si="8"/>
        <v>93.86666666666666</v>
      </c>
      <c r="H120" s="158">
        <f t="shared" si="8"/>
        <v>96.935483870967744</v>
      </c>
      <c r="I120" s="160"/>
      <c r="J120" s="158">
        <f t="shared" si="9"/>
        <v>92.087475149105373</v>
      </c>
      <c r="K120" s="158">
        <f t="shared" si="9"/>
        <v>90.824980724749423</v>
      </c>
      <c r="L120" s="158">
        <f t="shared" si="9"/>
        <v>93.431855500821015</v>
      </c>
      <c r="M120" s="160"/>
      <c r="N120" s="158">
        <f t="shared" si="10"/>
        <v>94.432639184020388</v>
      </c>
      <c r="O120" s="158">
        <f t="shared" si="10"/>
        <v>92.569930069930066</v>
      </c>
      <c r="P120" s="158">
        <f t="shared" si="10"/>
        <v>96.195202646815545</v>
      </c>
      <c r="Q120" s="160"/>
      <c r="R120" s="158">
        <f t="shared" si="11"/>
        <v>93.798785776235903</v>
      </c>
      <c r="S120" s="158">
        <f t="shared" si="11"/>
        <v>92.376681614349778</v>
      </c>
      <c r="T120" s="158">
        <f t="shared" si="11"/>
        <v>95.130142737195627</v>
      </c>
      <c r="U120" s="160"/>
      <c r="V120" s="158">
        <f t="shared" si="12"/>
        <v>94.802784222737827</v>
      </c>
      <c r="W120" s="158">
        <f t="shared" si="12"/>
        <v>93.533270852858479</v>
      </c>
      <c r="X120" s="158">
        <f t="shared" si="12"/>
        <v>96.047794117647058</v>
      </c>
      <c r="Y120" s="159"/>
      <c r="Z120" s="158">
        <f t="shared" si="13"/>
        <v>98.496240601503757</v>
      </c>
      <c r="AA120" s="158">
        <f t="shared" si="13"/>
        <v>97.577854671280278</v>
      </c>
      <c r="AB120" s="158">
        <f t="shared" si="13"/>
        <v>99.202127659574472</v>
      </c>
    </row>
    <row r="121" spans="1:28" x14ac:dyDescent="0.2">
      <c r="A121" s="146" t="s">
        <v>104</v>
      </c>
      <c r="B121" s="158">
        <f t="shared" si="7"/>
        <v>93.784062453969653</v>
      </c>
      <c r="C121" s="158">
        <f t="shared" si="7"/>
        <v>92.894333843797867</v>
      </c>
      <c r="D121" s="158">
        <f t="shared" si="7"/>
        <v>94.608399545970485</v>
      </c>
      <c r="E121" s="159"/>
      <c r="F121" s="158">
        <f t="shared" si="8"/>
        <v>91.901166781056958</v>
      </c>
      <c r="G121" s="158">
        <f t="shared" si="8"/>
        <v>90.550070521861784</v>
      </c>
      <c r="H121" s="158">
        <f t="shared" si="8"/>
        <v>93.181818181818173</v>
      </c>
      <c r="I121" s="160"/>
      <c r="J121" s="158">
        <f t="shared" si="9"/>
        <v>91.085549964054636</v>
      </c>
      <c r="K121" s="158">
        <f t="shared" si="9"/>
        <v>90.187590187590189</v>
      </c>
      <c r="L121" s="158">
        <f t="shared" si="9"/>
        <v>91.977077363896854</v>
      </c>
      <c r="M121" s="160"/>
      <c r="N121" s="158">
        <f t="shared" si="10"/>
        <v>95.226337448559676</v>
      </c>
      <c r="O121" s="158">
        <f t="shared" si="10"/>
        <v>94.290375203915161</v>
      </c>
      <c r="P121" s="158">
        <f t="shared" si="10"/>
        <v>96.179401993355484</v>
      </c>
      <c r="Q121" s="160"/>
      <c r="R121" s="158">
        <f t="shared" si="11"/>
        <v>94.955964771817463</v>
      </c>
      <c r="S121" s="158">
        <f t="shared" si="11"/>
        <v>93.738489871086557</v>
      </c>
      <c r="T121" s="158">
        <f t="shared" si="11"/>
        <v>95.892351274787529</v>
      </c>
      <c r="U121" s="160"/>
      <c r="V121" s="158">
        <f t="shared" si="12"/>
        <v>94.534995206136145</v>
      </c>
      <c r="W121" s="158">
        <f t="shared" si="12"/>
        <v>94.621513944223111</v>
      </c>
      <c r="X121" s="158">
        <f t="shared" si="12"/>
        <v>94.454713493530491</v>
      </c>
      <c r="Y121" s="159"/>
      <c r="Z121" s="158">
        <f t="shared" si="13"/>
        <v>99.539170506912441</v>
      </c>
      <c r="AA121" s="158">
        <f t="shared" si="13"/>
        <v>99.512195121951223</v>
      </c>
      <c r="AB121" s="158">
        <f t="shared" si="13"/>
        <v>99.563318777292579</v>
      </c>
    </row>
    <row r="122" spans="1:28" x14ac:dyDescent="0.2">
      <c r="A122" s="146" t="s">
        <v>105</v>
      </c>
      <c r="B122" s="158">
        <f t="shared" si="7"/>
        <v>93.527953731754337</v>
      </c>
      <c r="C122" s="158">
        <f t="shared" si="7"/>
        <v>91.580419580419587</v>
      </c>
      <c r="D122" s="158">
        <f t="shared" si="7"/>
        <v>95.416327637645779</v>
      </c>
      <c r="E122" s="159"/>
      <c r="F122" s="158">
        <f t="shared" si="8"/>
        <v>94.590643274853804</v>
      </c>
      <c r="G122" s="158">
        <f t="shared" si="8"/>
        <v>93.039772727272734</v>
      </c>
      <c r="H122" s="158">
        <f t="shared" si="8"/>
        <v>96.234939759036138</v>
      </c>
      <c r="I122" s="160"/>
      <c r="J122" s="158">
        <f t="shared" si="9"/>
        <v>92.317880794701992</v>
      </c>
      <c r="K122" s="158">
        <f t="shared" si="9"/>
        <v>90.151515151515156</v>
      </c>
      <c r="L122" s="158">
        <f t="shared" si="9"/>
        <v>94.707520891364908</v>
      </c>
      <c r="M122" s="160"/>
      <c r="N122" s="158">
        <f t="shared" si="10"/>
        <v>93.825301204819283</v>
      </c>
      <c r="O122" s="158">
        <f t="shared" si="10"/>
        <v>91.731669266770666</v>
      </c>
      <c r="P122" s="158">
        <f t="shared" si="10"/>
        <v>95.778748180494915</v>
      </c>
      <c r="Q122" s="160"/>
      <c r="R122" s="158">
        <f t="shared" si="11"/>
        <v>89.387464387464391</v>
      </c>
      <c r="S122" s="158">
        <f t="shared" si="11"/>
        <v>85.838150289017349</v>
      </c>
      <c r="T122" s="158">
        <f t="shared" si="11"/>
        <v>92.837078651685388</v>
      </c>
      <c r="U122" s="160"/>
      <c r="V122" s="158">
        <f t="shared" si="12"/>
        <v>96.3944076526858</v>
      </c>
      <c r="W122" s="158">
        <f t="shared" si="12"/>
        <v>96.284329563812605</v>
      </c>
      <c r="X122" s="158">
        <f t="shared" si="12"/>
        <v>96.486486486486484</v>
      </c>
      <c r="Y122" s="159"/>
      <c r="Z122" s="158">
        <f t="shared" si="13"/>
        <v>100</v>
      </c>
      <c r="AA122" s="158">
        <f t="shared" si="13"/>
        <v>100</v>
      </c>
      <c r="AB122" s="158">
        <f t="shared" si="13"/>
        <v>100</v>
      </c>
    </row>
    <row r="123" spans="1:28" x14ac:dyDescent="0.2">
      <c r="A123" s="146" t="s">
        <v>106</v>
      </c>
      <c r="B123" s="158">
        <f t="shared" si="7"/>
        <v>93.238434163701072</v>
      </c>
      <c r="C123" s="158">
        <f t="shared" si="7"/>
        <v>91.068139963167582</v>
      </c>
      <c r="D123" s="158">
        <f t="shared" si="7"/>
        <v>95.26678141135973</v>
      </c>
      <c r="E123" s="159"/>
      <c r="F123" s="158">
        <f t="shared" si="8"/>
        <v>89.49771689497716</v>
      </c>
      <c r="G123" s="158">
        <f t="shared" si="8"/>
        <v>84.615384615384613</v>
      </c>
      <c r="H123" s="158">
        <f t="shared" si="8"/>
        <v>94.47004608294931</v>
      </c>
      <c r="I123" s="160"/>
      <c r="J123" s="158">
        <f t="shared" si="9"/>
        <v>91.393442622950815</v>
      </c>
      <c r="K123" s="158">
        <f t="shared" si="9"/>
        <v>88.111888111888121</v>
      </c>
      <c r="L123" s="158">
        <f t="shared" si="9"/>
        <v>96.039603960396036</v>
      </c>
      <c r="M123" s="160"/>
      <c r="N123" s="158">
        <f t="shared" si="10"/>
        <v>89.56743002544529</v>
      </c>
      <c r="O123" s="158">
        <f t="shared" si="10"/>
        <v>94.791666666666657</v>
      </c>
      <c r="P123" s="158">
        <f t="shared" si="10"/>
        <v>84.577114427860707</v>
      </c>
      <c r="Q123" s="160"/>
      <c r="R123" s="158">
        <f t="shared" si="11"/>
        <v>96.858638743455501</v>
      </c>
      <c r="S123" s="158">
        <f t="shared" si="11"/>
        <v>93.288590604026851</v>
      </c>
      <c r="T123" s="158">
        <f t="shared" si="11"/>
        <v>99.141630901287556</v>
      </c>
      <c r="U123" s="160"/>
      <c r="V123" s="158">
        <f t="shared" si="12"/>
        <v>98.816568047337284</v>
      </c>
      <c r="W123" s="158">
        <f t="shared" si="12"/>
        <v>97.931034482758619</v>
      </c>
      <c r="X123" s="158">
        <f t="shared" si="12"/>
        <v>99.481865284974091</v>
      </c>
      <c r="Y123" s="159"/>
      <c r="Z123" s="158">
        <f t="shared" si="13"/>
        <v>96.650717703349287</v>
      </c>
      <c r="AA123" s="158">
        <f t="shared" si="13"/>
        <v>93.548387096774192</v>
      </c>
      <c r="AB123" s="158">
        <f t="shared" si="13"/>
        <v>99.137931034482762</v>
      </c>
    </row>
    <row r="124" spans="1:28" x14ac:dyDescent="0.2">
      <c r="A124" s="146" t="s">
        <v>107</v>
      </c>
      <c r="B124" s="158">
        <f t="shared" si="7"/>
        <v>91.902976329974223</v>
      </c>
      <c r="C124" s="158">
        <f t="shared" si="7"/>
        <v>90.976149495942963</v>
      </c>
      <c r="D124" s="158">
        <f t="shared" si="7"/>
        <v>92.746809939556755</v>
      </c>
      <c r="E124" s="159"/>
      <c r="F124" s="158">
        <f t="shared" si="8"/>
        <v>90.417483889044547</v>
      </c>
      <c r="G124" s="158">
        <f t="shared" si="8"/>
        <v>89.809630459126538</v>
      </c>
      <c r="H124" s="158">
        <f t="shared" si="8"/>
        <v>91.026360067302306</v>
      </c>
      <c r="I124" s="160"/>
      <c r="J124" s="158">
        <f t="shared" si="9"/>
        <v>90.672268907563023</v>
      </c>
      <c r="K124" s="158">
        <f t="shared" si="9"/>
        <v>88.271954674220964</v>
      </c>
      <c r="L124" s="158">
        <f t="shared" si="9"/>
        <v>93.01939058171746</v>
      </c>
      <c r="M124" s="160"/>
      <c r="N124" s="158">
        <f t="shared" si="10"/>
        <v>91.607528540573895</v>
      </c>
      <c r="O124" s="158">
        <f t="shared" si="10"/>
        <v>91.349693251533751</v>
      </c>
      <c r="P124" s="158">
        <f t="shared" si="10"/>
        <v>91.868404717566733</v>
      </c>
      <c r="Q124" s="160"/>
      <c r="R124" s="158">
        <f t="shared" si="11"/>
        <v>91.319444444444443</v>
      </c>
      <c r="S124" s="158">
        <f t="shared" si="11"/>
        <v>90.851955307262571</v>
      </c>
      <c r="T124" s="158">
        <f t="shared" si="11"/>
        <v>91.705069124423972</v>
      </c>
      <c r="U124" s="160"/>
      <c r="V124" s="158">
        <f t="shared" si="12"/>
        <v>94.733070584020069</v>
      </c>
      <c r="W124" s="158">
        <f t="shared" si="12"/>
        <v>94.822006472491907</v>
      </c>
      <c r="X124" s="158">
        <f t="shared" si="12"/>
        <v>94.662379421221871</v>
      </c>
      <c r="Y124" s="159"/>
      <c r="Z124" s="158">
        <f t="shared" si="13"/>
        <v>98.216735253772285</v>
      </c>
      <c r="AA124" s="158">
        <f t="shared" si="13"/>
        <v>96.84210526315789</v>
      </c>
      <c r="AB124" s="158">
        <f t="shared" si="13"/>
        <v>99.099099099099092</v>
      </c>
    </row>
    <row r="125" spans="1:28" x14ac:dyDescent="0.2">
      <c r="A125" s="146" t="s">
        <v>108</v>
      </c>
      <c r="B125" s="158">
        <f t="shared" si="7"/>
        <v>92.12478473970063</v>
      </c>
      <c r="C125" s="158">
        <f t="shared" si="7"/>
        <v>89.986449864498638</v>
      </c>
      <c r="D125" s="158">
        <f t="shared" si="7"/>
        <v>94.16947395698368</v>
      </c>
      <c r="E125" s="159"/>
      <c r="F125" s="158">
        <f t="shared" si="8"/>
        <v>90.978157644824307</v>
      </c>
      <c r="G125" s="158">
        <f t="shared" si="8"/>
        <v>88.642131979695421</v>
      </c>
      <c r="H125" s="158">
        <f t="shared" si="8"/>
        <v>93.303853442830061</v>
      </c>
      <c r="I125" s="160"/>
      <c r="J125" s="158">
        <f t="shared" si="9"/>
        <v>86.643835616438352</v>
      </c>
      <c r="K125" s="158">
        <f t="shared" si="9"/>
        <v>83.395061728395063</v>
      </c>
      <c r="L125" s="158">
        <f t="shared" si="9"/>
        <v>89.949748743718601</v>
      </c>
      <c r="M125" s="160"/>
      <c r="N125" s="158">
        <f t="shared" si="10"/>
        <v>94.615140956604364</v>
      </c>
      <c r="O125" s="158">
        <f t="shared" si="10"/>
        <v>93.31602855288773</v>
      </c>
      <c r="P125" s="158">
        <f t="shared" si="10"/>
        <v>95.853960396039611</v>
      </c>
      <c r="Q125" s="160"/>
      <c r="R125" s="158">
        <f t="shared" si="11"/>
        <v>92.152466367713004</v>
      </c>
      <c r="S125" s="158">
        <f t="shared" si="11"/>
        <v>89.133858267716533</v>
      </c>
      <c r="T125" s="158">
        <f t="shared" si="11"/>
        <v>94.879089615931719</v>
      </c>
      <c r="U125" s="160"/>
      <c r="V125" s="158">
        <f t="shared" si="12"/>
        <v>96.255596255596259</v>
      </c>
      <c r="W125" s="158">
        <f t="shared" si="12"/>
        <v>95.737425404944588</v>
      </c>
      <c r="X125" s="158">
        <f t="shared" si="12"/>
        <v>96.728971962616825</v>
      </c>
      <c r="Y125" s="159"/>
      <c r="Z125" s="158">
        <f t="shared" si="13"/>
        <v>99.313501144164761</v>
      </c>
      <c r="AA125" s="158">
        <f t="shared" si="13"/>
        <v>100</v>
      </c>
      <c r="AB125" s="158">
        <f t="shared" si="13"/>
        <v>98.734177215189874</v>
      </c>
    </row>
    <row r="126" spans="1:28" ht="13.5" thickBot="1" x14ac:dyDescent="0.25">
      <c r="A126" s="155" t="s">
        <v>109</v>
      </c>
      <c r="B126" s="161">
        <f t="shared" si="7"/>
        <v>91.597304795877918</v>
      </c>
      <c r="C126" s="161">
        <f t="shared" si="7"/>
        <v>90.389016018306634</v>
      </c>
      <c r="D126" s="161">
        <f t="shared" si="7"/>
        <v>92.904290429042902</v>
      </c>
      <c r="E126" s="162"/>
      <c r="F126" s="161">
        <f t="shared" si="8"/>
        <v>92.760942760942768</v>
      </c>
      <c r="G126" s="161">
        <f t="shared" si="8"/>
        <v>92.953020134228197</v>
      </c>
      <c r="H126" s="161">
        <f t="shared" si="8"/>
        <v>92.567567567567565</v>
      </c>
      <c r="I126" s="155"/>
      <c r="J126" s="161">
        <f t="shared" si="9"/>
        <v>90.697674418604649</v>
      </c>
      <c r="K126" s="161">
        <f t="shared" si="9"/>
        <v>90.273556231003042</v>
      </c>
      <c r="L126" s="161">
        <f t="shared" si="9"/>
        <v>91.208791208791212</v>
      </c>
      <c r="M126" s="155"/>
      <c r="N126" s="161">
        <f t="shared" si="10"/>
        <v>90.436590436590436</v>
      </c>
      <c r="O126" s="161">
        <f t="shared" si="10"/>
        <v>87.5</v>
      </c>
      <c r="P126" s="161">
        <f t="shared" si="10"/>
        <v>93.360995850622402</v>
      </c>
      <c r="Q126" s="155"/>
      <c r="R126" s="161">
        <f t="shared" si="11"/>
        <v>89.867841409691636</v>
      </c>
      <c r="S126" s="161">
        <f t="shared" si="11"/>
        <v>87.551867219917014</v>
      </c>
      <c r="T126" s="161">
        <f t="shared" si="11"/>
        <v>92.488262910798127</v>
      </c>
      <c r="U126" s="155"/>
      <c r="V126" s="161">
        <f t="shared" si="12"/>
        <v>93.693693693693689</v>
      </c>
      <c r="W126" s="161">
        <f t="shared" si="12"/>
        <v>92.397660818713447</v>
      </c>
      <c r="X126" s="161">
        <f t="shared" si="12"/>
        <v>95.061728395061735</v>
      </c>
      <c r="Y126" s="162"/>
      <c r="Z126" s="161">
        <f t="shared" si="13"/>
        <v>100</v>
      </c>
      <c r="AA126" s="161">
        <f t="shared" si="13"/>
        <v>100</v>
      </c>
      <c r="AB126" s="161">
        <f t="shared" si="13"/>
        <v>100</v>
      </c>
    </row>
    <row r="127" spans="1:28" x14ac:dyDescent="0.2">
      <c r="A127" s="226" t="s">
        <v>75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</row>
    <row r="128" spans="1:28" x14ac:dyDescent="0.2">
      <c r="A128" s="250" t="s">
        <v>14</v>
      </c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</row>
    <row r="129" spans="1:32" x14ac:dyDescent="0.2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</row>
    <row r="132" spans="1:32" s="133" customFormat="1" ht="15" x14ac:dyDescent="0.25">
      <c r="A132" s="248" t="s">
        <v>151</v>
      </c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9"/>
      <c r="AD132" s="217" t="s">
        <v>221</v>
      </c>
      <c r="AE132" s="217"/>
      <c r="AF132" s="9"/>
    </row>
    <row r="133" spans="1:32" s="133" customFormat="1" ht="15" x14ac:dyDescent="0.25">
      <c r="A133" s="249" t="s">
        <v>148</v>
      </c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9"/>
      <c r="AD133" s="217"/>
      <c r="AE133" s="217"/>
      <c r="AF133"/>
    </row>
    <row r="134" spans="1:32" s="133" customFormat="1" ht="15" x14ac:dyDescent="0.25">
      <c r="A134" s="248" t="s">
        <v>64</v>
      </c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</row>
    <row r="135" spans="1:32" s="133" customFormat="1" ht="15" x14ac:dyDescent="0.25">
      <c r="A135" s="249" t="s">
        <v>79</v>
      </c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</row>
    <row r="136" spans="1:32" s="133" customFormat="1" ht="15" x14ac:dyDescent="0.25">
      <c r="A136" s="248" t="s">
        <v>80</v>
      </c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</row>
    <row r="137" spans="1:32" s="133" customFormat="1" ht="15" x14ac:dyDescent="0.25">
      <c r="A137" s="249" t="s">
        <v>321</v>
      </c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</row>
    <row r="138" spans="1:32" s="133" customFormat="1" ht="15.75" thickBot="1" x14ac:dyDescent="0.3">
      <c r="A138" s="135"/>
      <c r="B138" s="136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32" s="133" customFormat="1" ht="15" x14ac:dyDescent="0.25">
      <c r="A139" s="137" t="s">
        <v>145</v>
      </c>
      <c r="B139" s="53" t="s">
        <v>21</v>
      </c>
      <c r="C139" s="53"/>
      <c r="D139" s="53"/>
      <c r="E139" s="137"/>
      <c r="F139" s="138" t="s">
        <v>48</v>
      </c>
      <c r="G139" s="138"/>
      <c r="H139" s="138"/>
      <c r="I139" s="137"/>
      <c r="J139" s="138" t="s">
        <v>49</v>
      </c>
      <c r="K139" s="138"/>
      <c r="L139" s="138"/>
      <c r="M139" s="137"/>
      <c r="N139" s="138" t="s">
        <v>50</v>
      </c>
      <c r="O139" s="138"/>
      <c r="P139" s="138"/>
      <c r="Q139" s="137"/>
      <c r="R139" s="138" t="s">
        <v>51</v>
      </c>
      <c r="S139" s="138"/>
      <c r="T139" s="138"/>
      <c r="U139" s="137"/>
      <c r="V139" s="138" t="s">
        <v>52</v>
      </c>
      <c r="W139" s="138"/>
      <c r="X139" s="138"/>
      <c r="Y139" s="137"/>
      <c r="Z139" s="138" t="s">
        <v>53</v>
      </c>
      <c r="AA139" s="138"/>
      <c r="AB139" s="138"/>
    </row>
    <row r="140" spans="1:32" s="133" customFormat="1" ht="15.75" thickBot="1" x14ac:dyDescent="0.3">
      <c r="A140" s="157" t="s">
        <v>146</v>
      </c>
      <c r="B140" s="55" t="s">
        <v>67</v>
      </c>
      <c r="C140" s="55" t="s">
        <v>68</v>
      </c>
      <c r="D140" s="55" t="s">
        <v>69</v>
      </c>
      <c r="E140" s="139"/>
      <c r="F140" s="140" t="s">
        <v>67</v>
      </c>
      <c r="G140" s="140" t="s">
        <v>68</v>
      </c>
      <c r="H140" s="140" t="s">
        <v>69</v>
      </c>
      <c r="I140" s="139"/>
      <c r="J140" s="140" t="s">
        <v>67</v>
      </c>
      <c r="K140" s="140" t="s">
        <v>68</v>
      </c>
      <c r="L140" s="140" t="s">
        <v>69</v>
      </c>
      <c r="M140" s="139"/>
      <c r="N140" s="140" t="s">
        <v>67</v>
      </c>
      <c r="O140" s="140" t="s">
        <v>68</v>
      </c>
      <c r="P140" s="140" t="s">
        <v>69</v>
      </c>
      <c r="Q140" s="139"/>
      <c r="R140" s="140" t="s">
        <v>67</v>
      </c>
      <c r="S140" s="140" t="s">
        <v>68</v>
      </c>
      <c r="T140" s="140" t="s">
        <v>69</v>
      </c>
      <c r="U140" s="139"/>
      <c r="V140" s="140" t="s">
        <v>67</v>
      </c>
      <c r="W140" s="140" t="s">
        <v>68</v>
      </c>
      <c r="X140" s="140" t="s">
        <v>69</v>
      </c>
      <c r="Y140" s="139"/>
      <c r="Z140" s="140" t="s">
        <v>67</v>
      </c>
      <c r="AA140" s="140" t="s">
        <v>68</v>
      </c>
      <c r="AB140" s="140" t="s">
        <v>69</v>
      </c>
    </row>
    <row r="141" spans="1:32" x14ac:dyDescent="0.2">
      <c r="A141" s="141"/>
      <c r="B141" s="142"/>
      <c r="C141" s="142"/>
      <c r="D141" s="142"/>
      <c r="E141" s="143"/>
      <c r="F141" s="142"/>
      <c r="G141" s="142"/>
      <c r="H141" s="142"/>
      <c r="I141" s="143"/>
      <c r="J141" s="142"/>
      <c r="K141" s="142"/>
      <c r="L141" s="142"/>
      <c r="M141" s="143"/>
      <c r="N141" s="142"/>
      <c r="O141" s="142"/>
      <c r="P141" s="142"/>
      <c r="Q141" s="143"/>
      <c r="R141" s="142"/>
      <c r="S141" s="142"/>
      <c r="T141" s="142"/>
      <c r="U141" s="143"/>
      <c r="V141" s="142"/>
      <c r="W141" s="142"/>
      <c r="X141" s="142"/>
      <c r="Y141" s="143"/>
      <c r="Z141" s="142"/>
      <c r="AA141" s="142"/>
      <c r="AB141" s="142"/>
    </row>
    <row r="142" spans="1:32" ht="13.5" x14ac:dyDescent="0.25">
      <c r="A142" s="147" t="s">
        <v>82</v>
      </c>
      <c r="B142" s="158">
        <f>+B54/(B54+B11)*100</f>
        <v>8.0152608943695967</v>
      </c>
      <c r="C142" s="158">
        <f>+C54/(C54+C11)*100</f>
        <v>9.3205512016573824</v>
      </c>
      <c r="D142" s="158">
        <f>+D54/(D54+D11)*100</f>
        <v>6.74184092029759</v>
      </c>
      <c r="E142" s="159"/>
      <c r="F142" s="158">
        <f>+F54/(F54+F11)*100</f>
        <v>9.5247166396799692</v>
      </c>
      <c r="G142" s="158">
        <f>+G54/(G54+G11)*100</f>
        <v>10.716869891464558</v>
      </c>
      <c r="H142" s="158">
        <f>+H54/(H54+H11)*100</f>
        <v>8.2950964674664167</v>
      </c>
      <c r="I142" s="159"/>
      <c r="J142" s="158">
        <f>+J54/(J54+J11)*100</f>
        <v>10.856561709644181</v>
      </c>
      <c r="K142" s="158">
        <f>+K54/(K54+K11)*100</f>
        <v>12.27908446809071</v>
      </c>
      <c r="L142" s="158">
        <f>+L54/(L54+L11)*100</f>
        <v>9.3874109134432295</v>
      </c>
      <c r="M142" s="159"/>
      <c r="N142" s="158">
        <f>+N54/(N54+N11)*100</f>
        <v>7.2397284744551618</v>
      </c>
      <c r="O142" s="158">
        <f>+O54/(O54+O11)*100</f>
        <v>8.5780899036137725</v>
      </c>
      <c r="P142" s="158">
        <f>+P54/(P54+P11)*100</f>
        <v>5.8872543385817728</v>
      </c>
      <c r="Q142" s="159"/>
      <c r="R142" s="158">
        <f>+R54/(R54+R11)*100</f>
        <v>8.8759227335013033</v>
      </c>
      <c r="S142" s="158">
        <f>+S54/(S54+S11)*100</f>
        <v>10.362296591955786</v>
      </c>
      <c r="T142" s="158">
        <f>+T54/(T54+T11)*100</f>
        <v>7.5044618827728833</v>
      </c>
      <c r="U142" s="159"/>
      <c r="V142" s="158">
        <f>+V54/(V54+V11)*100</f>
        <v>4.5326238603549527</v>
      </c>
      <c r="W142" s="158">
        <f>+W54/(W54+W11)*100</f>
        <v>5.380617548150413</v>
      </c>
      <c r="X142" s="158">
        <f>+X54/(X54+X11)*100</f>
        <v>3.7574139055367515</v>
      </c>
      <c r="Y142" s="159"/>
      <c r="Z142" s="158">
        <f>+Z54/(Z54+Z11)*100</f>
        <v>1.3385453683961146</v>
      </c>
      <c r="AA142" s="158">
        <f>+AA54/(AA54+AA11)*100</f>
        <v>1.8994855559952513</v>
      </c>
      <c r="AB142" s="158">
        <f>+AB54/(AB54+AB11)*100</f>
        <v>0.88143609588304839</v>
      </c>
    </row>
    <row r="143" spans="1:32" x14ac:dyDescent="0.2"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</row>
    <row r="144" spans="1:32" x14ac:dyDescent="0.2">
      <c r="A144" s="146" t="s">
        <v>83</v>
      </c>
      <c r="B144" s="158">
        <f t="shared" ref="B144:D159" si="14">+B56/(B56+B13)*100</f>
        <v>9.3151439988976161</v>
      </c>
      <c r="C144" s="158">
        <f t="shared" si="14"/>
        <v>10.613100118429443</v>
      </c>
      <c r="D144" s="158">
        <f t="shared" si="14"/>
        <v>7.995182508801185</v>
      </c>
      <c r="E144" s="159"/>
      <c r="F144" s="158">
        <f t="shared" ref="F144:H159" si="15">+F56/(F56+F13)*100</f>
        <v>10.422857142857143</v>
      </c>
      <c r="G144" s="158">
        <f t="shared" si="15"/>
        <v>11.021142600089968</v>
      </c>
      <c r="H144" s="158">
        <f t="shared" si="15"/>
        <v>9.8048327137546458</v>
      </c>
      <c r="I144" s="160"/>
      <c r="J144" s="158">
        <f t="shared" ref="J144:L159" si="16">+J56/(J56+J13)*100</f>
        <v>11.904234094435823</v>
      </c>
      <c r="K144" s="158">
        <f t="shared" si="16"/>
        <v>12.832824094281973</v>
      </c>
      <c r="L144" s="158">
        <f t="shared" si="16"/>
        <v>10.945945945945947</v>
      </c>
      <c r="M144" s="160"/>
      <c r="N144" s="158">
        <f t="shared" ref="N144:P159" si="17">+N56/(N56+N13)*100</f>
        <v>9.9206349206349209</v>
      </c>
      <c r="O144" s="158">
        <f t="shared" si="17"/>
        <v>12.727272727272727</v>
      </c>
      <c r="P144" s="158">
        <f t="shared" si="17"/>
        <v>7.0080862533692727</v>
      </c>
      <c r="Q144" s="160"/>
      <c r="R144" s="158">
        <f t="shared" ref="R144:T159" si="18">+R56/(R56+R13)*100</f>
        <v>11.654526534859521</v>
      </c>
      <c r="S144" s="158">
        <f t="shared" si="18"/>
        <v>13.357215967246674</v>
      </c>
      <c r="T144" s="158">
        <f t="shared" si="18"/>
        <v>9.894179894179894</v>
      </c>
      <c r="U144" s="160"/>
      <c r="V144" s="158">
        <f t="shared" ref="V144:X159" si="19">+V56/(V56+V13)*100</f>
        <v>3.8931514634839446</v>
      </c>
      <c r="W144" s="158">
        <f t="shared" si="19"/>
        <v>4.0272263187748161</v>
      </c>
      <c r="X144" s="158">
        <f t="shared" si="19"/>
        <v>3.7585421412300679</v>
      </c>
      <c r="Y144" s="159"/>
      <c r="Z144" s="158">
        <f t="shared" ref="Z144:AB159" si="20">+Z56/(Z56+Z13)*100</f>
        <v>0</v>
      </c>
      <c r="AA144" s="158">
        <f t="shared" si="20"/>
        <v>0</v>
      </c>
      <c r="AB144" s="158">
        <f t="shared" si="20"/>
        <v>0</v>
      </c>
    </row>
    <row r="145" spans="1:28" x14ac:dyDescent="0.2">
      <c r="A145" s="146" t="s">
        <v>84</v>
      </c>
      <c r="B145" s="158">
        <f t="shared" si="14"/>
        <v>7.8468377788961581</v>
      </c>
      <c r="C145" s="158">
        <f t="shared" si="14"/>
        <v>8.627517061252</v>
      </c>
      <c r="D145" s="158">
        <f t="shared" si="14"/>
        <v>7.073068893528184</v>
      </c>
      <c r="E145" s="159"/>
      <c r="F145" s="158">
        <f t="shared" si="15"/>
        <v>10.927436668097897</v>
      </c>
      <c r="G145" s="158">
        <f t="shared" si="15"/>
        <v>12.041237113402062</v>
      </c>
      <c r="H145" s="158">
        <f t="shared" si="15"/>
        <v>9.7178683385579934</v>
      </c>
      <c r="I145" s="160"/>
      <c r="J145" s="158">
        <f t="shared" si="16"/>
        <v>10.593934288121314</v>
      </c>
      <c r="K145" s="158">
        <f t="shared" si="16"/>
        <v>10.925771476230192</v>
      </c>
      <c r="L145" s="158">
        <f t="shared" si="16"/>
        <v>10.25531914893617</v>
      </c>
      <c r="M145" s="160"/>
      <c r="N145" s="158">
        <f t="shared" si="17"/>
        <v>8.4116140051238251</v>
      </c>
      <c r="O145" s="158">
        <f t="shared" si="17"/>
        <v>8.473154362416107</v>
      </c>
      <c r="P145" s="158">
        <f t="shared" si="17"/>
        <v>8.3478260869565233</v>
      </c>
      <c r="Q145" s="160"/>
      <c r="R145" s="158">
        <f t="shared" si="18"/>
        <v>7.1836555360281187</v>
      </c>
      <c r="S145" s="158">
        <f t="shared" si="18"/>
        <v>7.7262693156732896</v>
      </c>
      <c r="T145" s="158">
        <f t="shared" si="18"/>
        <v>6.6462614779186708</v>
      </c>
      <c r="U145" s="160"/>
      <c r="V145" s="158">
        <f t="shared" si="19"/>
        <v>3.1018518518518516</v>
      </c>
      <c r="W145" s="158">
        <f t="shared" si="19"/>
        <v>4.3520782396088018</v>
      </c>
      <c r="X145" s="158">
        <f t="shared" si="19"/>
        <v>1.9780219780219779</v>
      </c>
      <c r="Y145" s="159"/>
      <c r="Z145" s="158">
        <f t="shared" si="20"/>
        <v>0.45351473922902497</v>
      </c>
      <c r="AA145" s="158">
        <f t="shared" si="20"/>
        <v>1.1363636363636365</v>
      </c>
      <c r="AB145" s="158">
        <f t="shared" si="20"/>
        <v>0</v>
      </c>
    </row>
    <row r="146" spans="1:28" x14ac:dyDescent="0.2">
      <c r="A146" s="146" t="s">
        <v>85</v>
      </c>
      <c r="B146" s="158">
        <f t="shared" si="14"/>
        <v>14.670708184072748</v>
      </c>
      <c r="C146" s="158">
        <f t="shared" si="14"/>
        <v>15.769452449567723</v>
      </c>
      <c r="D146" s="158">
        <f t="shared" si="14"/>
        <v>13.664202745512144</v>
      </c>
      <c r="E146" s="159"/>
      <c r="F146" s="158">
        <f t="shared" si="15"/>
        <v>19.033308289506635</v>
      </c>
      <c r="G146" s="158">
        <f t="shared" si="15"/>
        <v>20.169322709163346</v>
      </c>
      <c r="H146" s="158">
        <f t="shared" si="15"/>
        <v>17.884130982367758</v>
      </c>
      <c r="I146" s="160"/>
      <c r="J146" s="158">
        <f t="shared" si="16"/>
        <v>18.245161290322581</v>
      </c>
      <c r="K146" s="158">
        <f t="shared" si="16"/>
        <v>18.978855079938111</v>
      </c>
      <c r="L146" s="158">
        <f t="shared" si="16"/>
        <v>17.510330578512399</v>
      </c>
      <c r="M146" s="160"/>
      <c r="N146" s="158">
        <f t="shared" si="17"/>
        <v>12.38204175007149</v>
      </c>
      <c r="O146" s="158">
        <f t="shared" si="17"/>
        <v>11.455289304500292</v>
      </c>
      <c r="P146" s="158">
        <f t="shared" si="17"/>
        <v>13.269876819708848</v>
      </c>
      <c r="Q146" s="160"/>
      <c r="R146" s="158">
        <f t="shared" si="18"/>
        <v>16.806461634047842</v>
      </c>
      <c r="S146" s="158">
        <f t="shared" si="18"/>
        <v>19.281271596406356</v>
      </c>
      <c r="T146" s="158">
        <f t="shared" si="18"/>
        <v>14.785553047404063</v>
      </c>
      <c r="U146" s="160"/>
      <c r="V146" s="158">
        <f t="shared" si="19"/>
        <v>7.5043029259896725</v>
      </c>
      <c r="W146" s="158">
        <f t="shared" si="19"/>
        <v>9.125766871165645</v>
      </c>
      <c r="X146" s="158">
        <f t="shared" si="19"/>
        <v>6.1836352279825109</v>
      </c>
      <c r="Y146" s="159"/>
      <c r="Z146" s="158">
        <f t="shared" si="20"/>
        <v>0.45731707317073167</v>
      </c>
      <c r="AA146" s="158">
        <f t="shared" si="20"/>
        <v>0.37593984962406013</v>
      </c>
      <c r="AB146" s="158">
        <f t="shared" si="20"/>
        <v>0.51282051282051277</v>
      </c>
    </row>
    <row r="147" spans="1:28" x14ac:dyDescent="0.2">
      <c r="A147" s="146" t="s">
        <v>86</v>
      </c>
      <c r="B147" s="158">
        <f t="shared" si="14"/>
        <v>11.695450629691923</v>
      </c>
      <c r="C147" s="158">
        <f t="shared" si="14"/>
        <v>13.702550290379598</v>
      </c>
      <c r="D147" s="158">
        <f t="shared" si="14"/>
        <v>9.7871318822023046</v>
      </c>
      <c r="E147" s="159"/>
      <c r="F147" s="158">
        <f t="shared" si="15"/>
        <v>16.336842105263159</v>
      </c>
      <c r="G147" s="158">
        <f t="shared" si="15"/>
        <v>18.091697645600991</v>
      </c>
      <c r="H147" s="158">
        <f t="shared" si="15"/>
        <v>14.512666380420782</v>
      </c>
      <c r="I147" s="160"/>
      <c r="J147" s="158">
        <f t="shared" si="16"/>
        <v>15.863172634526906</v>
      </c>
      <c r="K147" s="158">
        <f t="shared" si="16"/>
        <v>17.63542902332938</v>
      </c>
      <c r="L147" s="158">
        <f t="shared" si="16"/>
        <v>14.048582995951417</v>
      </c>
      <c r="M147" s="160"/>
      <c r="N147" s="158">
        <f t="shared" si="17"/>
        <v>9.8943737874541924</v>
      </c>
      <c r="O147" s="158">
        <f t="shared" si="17"/>
        <v>10.554323725055433</v>
      </c>
      <c r="P147" s="158">
        <f t="shared" si="17"/>
        <v>9.2701342281879189</v>
      </c>
      <c r="Q147" s="160"/>
      <c r="R147" s="158">
        <f t="shared" si="18"/>
        <v>11.288088642659281</v>
      </c>
      <c r="S147" s="158">
        <f t="shared" si="18"/>
        <v>14.960629921259844</v>
      </c>
      <c r="T147" s="158">
        <f t="shared" si="18"/>
        <v>8.0434782608695645</v>
      </c>
      <c r="U147" s="160"/>
      <c r="V147" s="158">
        <f t="shared" si="19"/>
        <v>6.7085953878406714</v>
      </c>
      <c r="W147" s="158">
        <f t="shared" si="19"/>
        <v>8.3935519733185089</v>
      </c>
      <c r="X147" s="158">
        <f t="shared" si="19"/>
        <v>5.2057511155180958</v>
      </c>
      <c r="Y147" s="159"/>
      <c r="Z147" s="158">
        <f t="shared" si="20"/>
        <v>4.2368278109722972</v>
      </c>
      <c r="AA147" s="158">
        <f t="shared" si="20"/>
        <v>6.0355029585798814</v>
      </c>
      <c r="AB147" s="158">
        <f t="shared" si="20"/>
        <v>2.7108433734939759</v>
      </c>
    </row>
    <row r="148" spans="1:28" x14ac:dyDescent="0.2">
      <c r="A148" s="146" t="s">
        <v>87</v>
      </c>
      <c r="B148" s="158">
        <f t="shared" si="14"/>
        <v>6.351058509751625</v>
      </c>
      <c r="C148" s="158">
        <f t="shared" si="14"/>
        <v>7.5373619233268352</v>
      </c>
      <c r="D148" s="158">
        <f t="shared" si="14"/>
        <v>5.1009928106812739</v>
      </c>
      <c r="E148" s="159"/>
      <c r="F148" s="158">
        <f t="shared" si="15"/>
        <v>4.3030869971936392</v>
      </c>
      <c r="G148" s="158">
        <f t="shared" si="15"/>
        <v>5.2631578947368416</v>
      </c>
      <c r="H148" s="158">
        <f t="shared" si="15"/>
        <v>3.2818532818532815</v>
      </c>
      <c r="I148" s="160"/>
      <c r="J148" s="158">
        <f t="shared" si="16"/>
        <v>8.1578947368421062</v>
      </c>
      <c r="K148" s="158">
        <f t="shared" si="16"/>
        <v>7.75716694772344</v>
      </c>
      <c r="L148" s="158">
        <f t="shared" si="16"/>
        <v>8.592321755027422</v>
      </c>
      <c r="M148" s="160"/>
      <c r="N148" s="158">
        <f t="shared" si="17"/>
        <v>7.1761416589002796</v>
      </c>
      <c r="O148" s="158">
        <f t="shared" si="17"/>
        <v>9.1065292096219927</v>
      </c>
      <c r="P148" s="158">
        <f t="shared" si="17"/>
        <v>4.887983706720977</v>
      </c>
      <c r="Q148" s="160"/>
      <c r="R148" s="158">
        <f t="shared" si="18"/>
        <v>9.0090090090090094</v>
      </c>
      <c r="S148" s="158">
        <f t="shared" si="18"/>
        <v>10.655737704918032</v>
      </c>
      <c r="T148" s="158">
        <f t="shared" si="18"/>
        <v>7.3649754500818325</v>
      </c>
      <c r="U148" s="160"/>
      <c r="V148" s="158">
        <f t="shared" si="19"/>
        <v>4.661389621811785</v>
      </c>
      <c r="W148" s="158">
        <f t="shared" si="19"/>
        <v>6.9271758436944939</v>
      </c>
      <c r="X148" s="158">
        <f t="shared" si="19"/>
        <v>2.4390243902439024</v>
      </c>
      <c r="Y148" s="159"/>
      <c r="Z148" s="158">
        <f t="shared" si="20"/>
        <v>0.55710306406685239</v>
      </c>
      <c r="AA148" s="158">
        <f t="shared" si="20"/>
        <v>0</v>
      </c>
      <c r="AB148" s="158">
        <f t="shared" si="20"/>
        <v>1.1111111111111112</v>
      </c>
    </row>
    <row r="149" spans="1:28" x14ac:dyDescent="0.2">
      <c r="A149" s="146" t="s">
        <v>88</v>
      </c>
      <c r="B149" s="158">
        <f t="shared" si="14"/>
        <v>7.3026503277286974</v>
      </c>
      <c r="C149" s="158">
        <f t="shared" si="14"/>
        <v>9.8234624145785876</v>
      </c>
      <c r="D149" s="158">
        <f t="shared" si="14"/>
        <v>4.7775242441528807</v>
      </c>
      <c r="E149" s="159"/>
      <c r="F149" s="158">
        <f t="shared" si="15"/>
        <v>7.22798923490965</v>
      </c>
      <c r="G149" s="158">
        <f t="shared" si="15"/>
        <v>9.8784194528875382</v>
      </c>
      <c r="H149" s="158">
        <f t="shared" si="15"/>
        <v>4.5136186770428015</v>
      </c>
      <c r="I149" s="160"/>
      <c r="J149" s="158">
        <f t="shared" si="16"/>
        <v>10.545722713864308</v>
      </c>
      <c r="K149" s="158">
        <f t="shared" si="16"/>
        <v>13.405017921146953</v>
      </c>
      <c r="L149" s="158">
        <f t="shared" si="16"/>
        <v>7.5170842824601358</v>
      </c>
      <c r="M149" s="160"/>
      <c r="N149" s="158">
        <f t="shared" si="17"/>
        <v>5.1895472948104526</v>
      </c>
      <c r="O149" s="158">
        <f t="shared" si="17"/>
        <v>7.1275837491090526</v>
      </c>
      <c r="P149" s="158">
        <f t="shared" si="17"/>
        <v>3.1202435312024352</v>
      </c>
      <c r="Q149" s="160"/>
      <c r="R149" s="158">
        <f t="shared" si="18"/>
        <v>9.4647288195675294</v>
      </c>
      <c r="S149" s="158">
        <f t="shared" si="18"/>
        <v>12.402551381998581</v>
      </c>
      <c r="T149" s="158">
        <f t="shared" si="18"/>
        <v>6.5248226950354606</v>
      </c>
      <c r="U149" s="160"/>
      <c r="V149" s="158">
        <f t="shared" si="19"/>
        <v>5.120366832250669</v>
      </c>
      <c r="W149" s="158">
        <f t="shared" si="19"/>
        <v>7.1315372424722661</v>
      </c>
      <c r="X149" s="158">
        <f t="shared" si="19"/>
        <v>3.2472324723247228</v>
      </c>
      <c r="Y149" s="159"/>
      <c r="Z149" s="158">
        <f t="shared" si="20"/>
        <v>1.584507042253521</v>
      </c>
      <c r="AA149" s="158">
        <f t="shared" si="20"/>
        <v>3.3755274261603372</v>
      </c>
      <c r="AB149" s="158">
        <f t="shared" si="20"/>
        <v>0.30211480362537763</v>
      </c>
    </row>
    <row r="150" spans="1:28" x14ac:dyDescent="0.2">
      <c r="A150" s="146" t="s">
        <v>89</v>
      </c>
      <c r="B150" s="158">
        <f t="shared" si="14"/>
        <v>1.2973352033660588</v>
      </c>
      <c r="C150" s="158">
        <f t="shared" si="14"/>
        <v>2.4211298606016141</v>
      </c>
      <c r="D150" s="158">
        <f t="shared" si="14"/>
        <v>0.26863666890530558</v>
      </c>
      <c r="E150" s="159"/>
      <c r="F150" s="158">
        <f t="shared" si="15"/>
        <v>1.1131725417439702</v>
      </c>
      <c r="G150" s="158">
        <f t="shared" si="15"/>
        <v>2.2222222222222223</v>
      </c>
      <c r="H150" s="158">
        <f t="shared" si="15"/>
        <v>0</v>
      </c>
      <c r="I150" s="160"/>
      <c r="J150" s="158">
        <f t="shared" si="16"/>
        <v>1.5594541910331383</v>
      </c>
      <c r="K150" s="158">
        <f t="shared" si="16"/>
        <v>2.8688524590163933</v>
      </c>
      <c r="L150" s="158">
        <f t="shared" si="16"/>
        <v>0.37174721189591076</v>
      </c>
      <c r="M150" s="160"/>
      <c r="N150" s="158">
        <f t="shared" si="17"/>
        <v>0.92250922509225086</v>
      </c>
      <c r="O150" s="158">
        <f t="shared" si="17"/>
        <v>1.9762845849802373</v>
      </c>
      <c r="P150" s="158">
        <f t="shared" si="17"/>
        <v>0</v>
      </c>
      <c r="Q150" s="160"/>
      <c r="R150" s="158">
        <f t="shared" si="18"/>
        <v>2.0036429872495445</v>
      </c>
      <c r="S150" s="158">
        <f t="shared" si="18"/>
        <v>3.1620553359683794</v>
      </c>
      <c r="T150" s="158">
        <f t="shared" si="18"/>
        <v>1.0135135135135136</v>
      </c>
      <c r="U150" s="160"/>
      <c r="V150" s="158">
        <f t="shared" si="19"/>
        <v>1.364522417153996</v>
      </c>
      <c r="W150" s="158">
        <f t="shared" si="19"/>
        <v>2.6315789473684208</v>
      </c>
      <c r="X150" s="158">
        <f t="shared" si="19"/>
        <v>0</v>
      </c>
      <c r="Y150" s="159"/>
      <c r="Z150" s="158">
        <f t="shared" si="20"/>
        <v>0</v>
      </c>
      <c r="AA150" s="158">
        <f t="shared" si="20"/>
        <v>0</v>
      </c>
      <c r="AB150" s="158">
        <f t="shared" si="20"/>
        <v>0</v>
      </c>
    </row>
    <row r="151" spans="1:28" x14ac:dyDescent="0.2">
      <c r="A151" s="146" t="s">
        <v>90</v>
      </c>
      <c r="B151" s="158">
        <f t="shared" si="14"/>
        <v>7.6945938716676086</v>
      </c>
      <c r="C151" s="158">
        <f t="shared" si="14"/>
        <v>9.4456340709017379</v>
      </c>
      <c r="D151" s="158">
        <f t="shared" si="14"/>
        <v>5.9459459459459465</v>
      </c>
      <c r="E151" s="159"/>
      <c r="F151" s="158">
        <f t="shared" si="15"/>
        <v>10.085714285714285</v>
      </c>
      <c r="G151" s="158">
        <f t="shared" si="15"/>
        <v>11.706629055007053</v>
      </c>
      <c r="H151" s="158">
        <f t="shared" si="15"/>
        <v>8.4225759768451525</v>
      </c>
      <c r="I151" s="160"/>
      <c r="J151" s="158">
        <f t="shared" si="16"/>
        <v>11.9953697004775</v>
      </c>
      <c r="K151" s="158">
        <f t="shared" si="16"/>
        <v>14.261603375527427</v>
      </c>
      <c r="L151" s="158">
        <f t="shared" si="16"/>
        <v>9.5947556615017877</v>
      </c>
      <c r="M151" s="160"/>
      <c r="N151" s="158">
        <f t="shared" si="17"/>
        <v>6.6719492868462753</v>
      </c>
      <c r="O151" s="158">
        <f t="shared" si="17"/>
        <v>9.147869674185463</v>
      </c>
      <c r="P151" s="158">
        <f t="shared" si="17"/>
        <v>4.1372674791533033</v>
      </c>
      <c r="Q151" s="160"/>
      <c r="R151" s="158">
        <f t="shared" si="18"/>
        <v>6.4079858315891167</v>
      </c>
      <c r="S151" s="158">
        <f t="shared" si="18"/>
        <v>7.389162561576355</v>
      </c>
      <c r="T151" s="158">
        <f t="shared" si="18"/>
        <v>5.4643082754264061</v>
      </c>
      <c r="U151" s="160"/>
      <c r="V151" s="158">
        <f t="shared" si="19"/>
        <v>4.0819932850326914</v>
      </c>
      <c r="W151" s="158">
        <f t="shared" si="19"/>
        <v>5.3226394458621948</v>
      </c>
      <c r="X151" s="158">
        <f t="shared" si="19"/>
        <v>2.9149519890260631</v>
      </c>
      <c r="Y151" s="159"/>
      <c r="Z151" s="158">
        <f t="shared" si="20"/>
        <v>0.25706940874035988</v>
      </c>
      <c r="AA151" s="158">
        <f t="shared" si="20"/>
        <v>0.4098360655737705</v>
      </c>
      <c r="AB151" s="158">
        <f t="shared" si="20"/>
        <v>0.12135922330097086</v>
      </c>
    </row>
    <row r="152" spans="1:28" x14ac:dyDescent="0.2">
      <c r="A152" s="146" t="s">
        <v>91</v>
      </c>
      <c r="B152" s="158">
        <f t="shared" si="14"/>
        <v>5.04875941241822</v>
      </c>
      <c r="C152" s="158">
        <f t="shared" si="14"/>
        <v>6.5281899109792292</v>
      </c>
      <c r="D152" s="158">
        <f t="shared" si="14"/>
        <v>3.574069509489771</v>
      </c>
      <c r="E152" s="159"/>
      <c r="F152" s="158">
        <f t="shared" si="15"/>
        <v>5.1517067003792665</v>
      </c>
      <c r="G152" s="158">
        <f t="shared" si="15"/>
        <v>6.4695009242144179</v>
      </c>
      <c r="H152" s="158">
        <f t="shared" si="15"/>
        <v>3.7637897469175861</v>
      </c>
      <c r="I152" s="160"/>
      <c r="J152" s="158">
        <f t="shared" si="16"/>
        <v>6.8181818181818175</v>
      </c>
      <c r="K152" s="158">
        <f t="shared" si="16"/>
        <v>9.3290734824281145</v>
      </c>
      <c r="L152" s="158">
        <f t="shared" si="16"/>
        <v>4.224422442244224</v>
      </c>
      <c r="M152" s="160"/>
      <c r="N152" s="158">
        <f t="shared" si="17"/>
        <v>5.3418124006359298</v>
      </c>
      <c r="O152" s="158">
        <f t="shared" si="17"/>
        <v>7.3428749222153078</v>
      </c>
      <c r="P152" s="158">
        <f t="shared" si="17"/>
        <v>3.2509752925877766</v>
      </c>
      <c r="Q152" s="160"/>
      <c r="R152" s="158">
        <f t="shared" si="18"/>
        <v>6.5162907268170418</v>
      </c>
      <c r="S152" s="158">
        <f t="shared" si="18"/>
        <v>7.2611464968152868</v>
      </c>
      <c r="T152" s="158">
        <f t="shared" si="18"/>
        <v>5.7953144266337855</v>
      </c>
      <c r="U152" s="160"/>
      <c r="V152" s="158">
        <f t="shared" si="19"/>
        <v>2.092871157619359</v>
      </c>
      <c r="W152" s="158">
        <f t="shared" si="19"/>
        <v>2.8140013726835966</v>
      </c>
      <c r="X152" s="158">
        <f t="shared" si="19"/>
        <v>1.4366021236727045</v>
      </c>
      <c r="Y152" s="159"/>
      <c r="Z152" s="158">
        <f t="shared" si="20"/>
        <v>0.88809946714031962</v>
      </c>
      <c r="AA152" s="158">
        <f t="shared" si="20"/>
        <v>1.5037593984962405</v>
      </c>
      <c r="AB152" s="158">
        <f t="shared" si="20"/>
        <v>0.33670033670033667</v>
      </c>
    </row>
    <row r="153" spans="1:28" x14ac:dyDescent="0.2">
      <c r="A153" s="146" t="s">
        <v>92</v>
      </c>
      <c r="B153" s="158">
        <f t="shared" si="14"/>
        <v>6.4157352618891075</v>
      </c>
      <c r="C153" s="158">
        <f t="shared" si="14"/>
        <v>8.0577812887935902</v>
      </c>
      <c r="D153" s="158">
        <f t="shared" si="14"/>
        <v>4.866361409860505</v>
      </c>
      <c r="E153" s="159"/>
      <c r="F153" s="158">
        <f t="shared" si="15"/>
        <v>7.2210636079249211</v>
      </c>
      <c r="G153" s="158">
        <f t="shared" si="15"/>
        <v>9.1614906832298146</v>
      </c>
      <c r="H153" s="158">
        <f t="shared" si="15"/>
        <v>5.2521008403361344</v>
      </c>
      <c r="I153" s="160"/>
      <c r="J153" s="158">
        <f t="shared" si="16"/>
        <v>9.5350052246603969</v>
      </c>
      <c r="K153" s="158">
        <f t="shared" si="16"/>
        <v>11.631578947368421</v>
      </c>
      <c r="L153" s="158">
        <f t="shared" si="16"/>
        <v>7.4688796680497926</v>
      </c>
      <c r="M153" s="160"/>
      <c r="N153" s="158">
        <f t="shared" si="17"/>
        <v>5.203895313451004</v>
      </c>
      <c r="O153" s="158">
        <f t="shared" si="17"/>
        <v>6.411024565608149</v>
      </c>
      <c r="P153" s="158">
        <f t="shared" si="17"/>
        <v>3.9579468150896724</v>
      </c>
      <c r="Q153" s="160"/>
      <c r="R153" s="158">
        <f t="shared" si="18"/>
        <v>7.7069457659372027</v>
      </c>
      <c r="S153" s="158">
        <f t="shared" si="18"/>
        <v>10.378006872852234</v>
      </c>
      <c r="T153" s="158">
        <f t="shared" si="18"/>
        <v>5.418138987043581</v>
      </c>
      <c r="U153" s="160"/>
      <c r="V153" s="158">
        <f t="shared" si="19"/>
        <v>3.2247449819019414</v>
      </c>
      <c r="W153" s="158">
        <f t="shared" si="19"/>
        <v>3.8979447200566972</v>
      </c>
      <c r="X153" s="158">
        <f t="shared" si="19"/>
        <v>2.6412776412776413</v>
      </c>
      <c r="Y153" s="159"/>
      <c r="Z153" s="158">
        <f t="shared" si="20"/>
        <v>1.5315315315315314</v>
      </c>
      <c r="AA153" s="158">
        <f t="shared" si="20"/>
        <v>0.60728744939271251</v>
      </c>
      <c r="AB153" s="158">
        <f t="shared" si="20"/>
        <v>2.2727272727272729</v>
      </c>
    </row>
    <row r="154" spans="1:28" x14ac:dyDescent="0.2">
      <c r="A154" s="146" t="s">
        <v>93</v>
      </c>
      <c r="B154" s="158">
        <f t="shared" si="14"/>
        <v>5.443548387096774</v>
      </c>
      <c r="C154" s="158">
        <f t="shared" si="14"/>
        <v>7.3876618431073879</v>
      </c>
      <c r="D154" s="158">
        <f t="shared" si="14"/>
        <v>3.6395759717314484</v>
      </c>
      <c r="E154" s="159"/>
      <c r="F154" s="158">
        <f t="shared" si="15"/>
        <v>7.0287539936102235</v>
      </c>
      <c r="G154" s="158">
        <f t="shared" si="15"/>
        <v>8.9403973509933774</v>
      </c>
      <c r="H154" s="158">
        <f t="shared" si="15"/>
        <v>5.2469135802469129</v>
      </c>
      <c r="I154" s="160"/>
      <c r="J154" s="158">
        <f t="shared" si="16"/>
        <v>5.5069930069930075</v>
      </c>
      <c r="K154" s="158">
        <f t="shared" si="16"/>
        <v>7.7057793345008756</v>
      </c>
      <c r="L154" s="158">
        <f t="shared" si="16"/>
        <v>3.3158813263525309</v>
      </c>
      <c r="M154" s="160"/>
      <c r="N154" s="158">
        <f t="shared" si="17"/>
        <v>5.2389705882352944</v>
      </c>
      <c r="O154" s="158">
        <f t="shared" si="17"/>
        <v>7.3170731707317067</v>
      </c>
      <c r="P154" s="158">
        <f t="shared" si="17"/>
        <v>3.2432432432432434</v>
      </c>
      <c r="Q154" s="160"/>
      <c r="R154" s="158">
        <f t="shared" si="18"/>
        <v>6.4</v>
      </c>
      <c r="S154" s="158">
        <f t="shared" si="18"/>
        <v>8.2125603864734309</v>
      </c>
      <c r="T154" s="158">
        <f t="shared" si="18"/>
        <v>4.7722342733188716</v>
      </c>
      <c r="U154" s="160"/>
      <c r="V154" s="158">
        <f t="shared" si="19"/>
        <v>3.2596041909196738</v>
      </c>
      <c r="W154" s="158">
        <f t="shared" si="19"/>
        <v>5</v>
      </c>
      <c r="X154" s="158">
        <f t="shared" si="19"/>
        <v>1.7429193899782136</v>
      </c>
      <c r="Y154" s="159"/>
      <c r="Z154" s="158">
        <f t="shared" si="20"/>
        <v>2.1008403361344539</v>
      </c>
      <c r="AA154" s="158">
        <f t="shared" si="20"/>
        <v>2.8846153846153846</v>
      </c>
      <c r="AB154" s="158">
        <f t="shared" si="20"/>
        <v>1.4925373134328357</v>
      </c>
    </row>
    <row r="155" spans="1:28" x14ac:dyDescent="0.2">
      <c r="A155" s="154" t="s">
        <v>94</v>
      </c>
      <c r="B155" s="158">
        <f t="shared" si="14"/>
        <v>9.8066605289056792</v>
      </c>
      <c r="C155" s="158">
        <f t="shared" si="14"/>
        <v>11.104847801578353</v>
      </c>
      <c r="D155" s="158">
        <f t="shared" si="14"/>
        <v>8.4722848129788204</v>
      </c>
      <c r="E155" s="159"/>
      <c r="F155" s="158">
        <f t="shared" si="15"/>
        <v>11.505546751188589</v>
      </c>
      <c r="G155" s="158">
        <f t="shared" si="15"/>
        <v>12.454100367197062</v>
      </c>
      <c r="H155" s="158">
        <f t="shared" si="15"/>
        <v>10.486522024983563</v>
      </c>
      <c r="I155" s="160"/>
      <c r="J155" s="158">
        <f t="shared" si="16"/>
        <v>10.963099065992957</v>
      </c>
      <c r="K155" s="158">
        <f t="shared" si="16"/>
        <v>12.074030552291422</v>
      </c>
      <c r="L155" s="158">
        <f t="shared" si="16"/>
        <v>9.7537575951391098</v>
      </c>
      <c r="M155" s="160"/>
      <c r="N155" s="158">
        <f t="shared" si="17"/>
        <v>7.0370986524704708</v>
      </c>
      <c r="O155" s="158">
        <f t="shared" si="17"/>
        <v>9.1057441253263711</v>
      </c>
      <c r="P155" s="158">
        <f t="shared" si="17"/>
        <v>4.8863250763488288</v>
      </c>
      <c r="Q155" s="160"/>
      <c r="R155" s="158">
        <f t="shared" si="18"/>
        <v>13.02031302031302</v>
      </c>
      <c r="S155" s="158">
        <f t="shared" si="18"/>
        <v>14.577064526914075</v>
      </c>
      <c r="T155" s="158">
        <f t="shared" si="18"/>
        <v>11.475953565505804</v>
      </c>
      <c r="U155" s="160"/>
      <c r="V155" s="158">
        <f t="shared" si="19"/>
        <v>8.2215082215082216</v>
      </c>
      <c r="W155" s="158">
        <f t="shared" si="19"/>
        <v>9.1262135922330092</v>
      </c>
      <c r="X155" s="158">
        <f t="shared" si="19"/>
        <v>7.363770250368189</v>
      </c>
      <c r="Y155" s="159"/>
      <c r="Z155" s="158">
        <f t="shared" si="20"/>
        <v>0.51851851851851849</v>
      </c>
      <c r="AA155" s="158">
        <f t="shared" si="20"/>
        <v>0.75301204819277112</v>
      </c>
      <c r="AB155" s="158">
        <f t="shared" si="20"/>
        <v>0.29154518950437319</v>
      </c>
    </row>
    <row r="156" spans="1:28" x14ac:dyDescent="0.2">
      <c r="A156" s="146" t="s">
        <v>95</v>
      </c>
      <c r="B156" s="158">
        <f t="shared" si="14"/>
        <v>5.0906555090655514</v>
      </c>
      <c r="C156" s="158">
        <f t="shared" si="14"/>
        <v>6.1235647895024599</v>
      </c>
      <c r="D156" s="158">
        <f t="shared" si="14"/>
        <v>4.0148063781321186</v>
      </c>
      <c r="E156" s="159"/>
      <c r="F156" s="158">
        <f t="shared" si="15"/>
        <v>5.0340136054421762</v>
      </c>
      <c r="G156" s="158">
        <f t="shared" si="15"/>
        <v>5.5190538764783179</v>
      </c>
      <c r="H156" s="158">
        <f t="shared" si="15"/>
        <v>4.5133991537376588</v>
      </c>
      <c r="I156" s="160"/>
      <c r="J156" s="158">
        <f t="shared" si="16"/>
        <v>6.957621758380772</v>
      </c>
      <c r="K156" s="158">
        <f t="shared" si="16"/>
        <v>7.6735688185140063</v>
      </c>
      <c r="L156" s="158">
        <f t="shared" si="16"/>
        <v>6.1842105263157894</v>
      </c>
      <c r="M156" s="160"/>
      <c r="N156" s="158">
        <f t="shared" si="17"/>
        <v>5.0894085281980743</v>
      </c>
      <c r="O156" s="158">
        <f t="shared" si="17"/>
        <v>6.5274151436031342</v>
      </c>
      <c r="P156" s="158">
        <f t="shared" si="17"/>
        <v>3.4883720930232558</v>
      </c>
      <c r="Q156" s="160"/>
      <c r="R156" s="158">
        <f t="shared" si="18"/>
        <v>5.6689342403628125</v>
      </c>
      <c r="S156" s="158">
        <f t="shared" si="18"/>
        <v>7.2085889570552144</v>
      </c>
      <c r="T156" s="158">
        <f t="shared" si="18"/>
        <v>4.1728763040238457</v>
      </c>
      <c r="U156" s="160"/>
      <c r="V156" s="158">
        <f t="shared" si="19"/>
        <v>2.2969647251845777</v>
      </c>
      <c r="W156" s="158">
        <f t="shared" si="19"/>
        <v>3.6303630363036308</v>
      </c>
      <c r="X156" s="158">
        <f t="shared" si="19"/>
        <v>0.97879282218597052</v>
      </c>
      <c r="Y156" s="159"/>
      <c r="Z156" s="158">
        <f t="shared" si="20"/>
        <v>3.2520325203252036</v>
      </c>
      <c r="AA156" s="158">
        <f t="shared" si="20"/>
        <v>0</v>
      </c>
      <c r="AB156" s="158">
        <f t="shared" si="20"/>
        <v>5.6338028169014089</v>
      </c>
    </row>
    <row r="157" spans="1:28" x14ac:dyDescent="0.2">
      <c r="A157" s="146" t="s">
        <v>96</v>
      </c>
      <c r="B157" s="158">
        <f t="shared" si="14"/>
        <v>7.2685897864935418</v>
      </c>
      <c r="C157" s="158">
        <f t="shared" si="14"/>
        <v>7.2653337851575737</v>
      </c>
      <c r="D157" s="158">
        <f t="shared" si="14"/>
        <v>7.271765716929993</v>
      </c>
      <c r="E157" s="159"/>
      <c r="F157" s="158">
        <f t="shared" si="15"/>
        <v>7.2964279668190288</v>
      </c>
      <c r="G157" s="158">
        <f t="shared" si="15"/>
        <v>6.4845292955892031</v>
      </c>
      <c r="H157" s="158">
        <f t="shared" si="15"/>
        <v>8.1561519693272917</v>
      </c>
      <c r="I157" s="160"/>
      <c r="J157" s="158">
        <f t="shared" si="16"/>
        <v>12.07395498392283</v>
      </c>
      <c r="K157" s="158">
        <f t="shared" si="16"/>
        <v>12.373417721518987</v>
      </c>
      <c r="L157" s="158">
        <f t="shared" si="16"/>
        <v>11.76470588235294</v>
      </c>
      <c r="M157" s="160"/>
      <c r="N157" s="158">
        <f t="shared" si="17"/>
        <v>6.3618981401008172</v>
      </c>
      <c r="O157" s="158">
        <f t="shared" si="17"/>
        <v>6.5922567143355426</v>
      </c>
      <c r="P157" s="158">
        <f t="shared" si="17"/>
        <v>6.1330561330561331</v>
      </c>
      <c r="Q157" s="160"/>
      <c r="R157" s="158">
        <f t="shared" si="18"/>
        <v>8.1621813031161476</v>
      </c>
      <c r="S157" s="158">
        <f t="shared" si="18"/>
        <v>8.1509433962264151</v>
      </c>
      <c r="T157" s="158">
        <f t="shared" si="18"/>
        <v>8.1721147431621084</v>
      </c>
      <c r="U157" s="160"/>
      <c r="V157" s="158">
        <f t="shared" si="19"/>
        <v>2.9667003027245209</v>
      </c>
      <c r="W157" s="158">
        <f t="shared" si="19"/>
        <v>2.8535459504825851</v>
      </c>
      <c r="X157" s="158">
        <f t="shared" si="19"/>
        <v>3.0715396578538101</v>
      </c>
      <c r="Y157" s="159"/>
      <c r="Z157" s="158">
        <f t="shared" si="20"/>
        <v>1.143674052894925</v>
      </c>
      <c r="AA157" s="158">
        <f t="shared" si="20"/>
        <v>1.6742770167427701</v>
      </c>
      <c r="AB157" s="158">
        <f t="shared" si="20"/>
        <v>0.67385444743935319</v>
      </c>
    </row>
    <row r="158" spans="1:28" x14ac:dyDescent="0.2">
      <c r="A158" s="146" t="s">
        <v>97</v>
      </c>
      <c r="B158" s="158">
        <f t="shared" si="14"/>
        <v>8.4843624699278273</v>
      </c>
      <c r="C158" s="158">
        <f t="shared" si="14"/>
        <v>10.071707953063886</v>
      </c>
      <c r="D158" s="158">
        <f t="shared" si="14"/>
        <v>6.9466371960846223</v>
      </c>
      <c r="E158" s="159"/>
      <c r="F158" s="158">
        <f t="shared" si="15"/>
        <v>10.728269381362567</v>
      </c>
      <c r="G158" s="158">
        <f t="shared" si="15"/>
        <v>13.057324840764331</v>
      </c>
      <c r="H158" s="158">
        <f t="shared" si="15"/>
        <v>8.4745762711864394</v>
      </c>
      <c r="I158" s="160"/>
      <c r="J158" s="158">
        <f t="shared" si="16"/>
        <v>10.392441860465116</v>
      </c>
      <c r="K158" s="158">
        <f t="shared" si="16"/>
        <v>13.896848137535816</v>
      </c>
      <c r="L158" s="158">
        <f t="shared" si="16"/>
        <v>6.7846607669616521</v>
      </c>
      <c r="M158" s="160"/>
      <c r="N158" s="158">
        <f t="shared" si="17"/>
        <v>10.024057738572575</v>
      </c>
      <c r="O158" s="158">
        <f t="shared" si="17"/>
        <v>11.477987421383649</v>
      </c>
      <c r="P158" s="158">
        <f t="shared" si="17"/>
        <v>8.5106382978723403</v>
      </c>
      <c r="Q158" s="160"/>
      <c r="R158" s="158">
        <f t="shared" si="18"/>
        <v>7.7645051194539256</v>
      </c>
      <c r="S158" s="158">
        <f t="shared" si="18"/>
        <v>7.0631970260223049</v>
      </c>
      <c r="T158" s="158">
        <f t="shared" si="18"/>
        <v>8.3596214511041005</v>
      </c>
      <c r="U158" s="160"/>
      <c r="V158" s="158">
        <f t="shared" si="19"/>
        <v>3.0947775628626695</v>
      </c>
      <c r="W158" s="158">
        <f t="shared" si="19"/>
        <v>3.5573122529644272</v>
      </c>
      <c r="X158" s="158">
        <f t="shared" si="19"/>
        <v>2.6515151515151514</v>
      </c>
      <c r="Y158" s="159"/>
      <c r="Z158" s="158">
        <f t="shared" si="20"/>
        <v>0.77519379844961245</v>
      </c>
      <c r="AA158" s="158">
        <f t="shared" si="20"/>
        <v>1.6129032258064515</v>
      </c>
      <c r="AB158" s="158">
        <f t="shared" si="20"/>
        <v>0</v>
      </c>
    </row>
    <row r="159" spans="1:28" x14ac:dyDescent="0.2">
      <c r="A159" s="146" t="s">
        <v>98</v>
      </c>
      <c r="B159" s="158">
        <f t="shared" si="14"/>
        <v>8.1481481481481488</v>
      </c>
      <c r="C159" s="158">
        <f t="shared" si="14"/>
        <v>8.4204298954841263</v>
      </c>
      <c r="D159" s="158">
        <f t="shared" si="14"/>
        <v>7.8952189045612755</v>
      </c>
      <c r="E159" s="159"/>
      <c r="F159" s="158">
        <f t="shared" si="15"/>
        <v>8.9599279603782076</v>
      </c>
      <c r="G159" s="158">
        <f t="shared" si="15"/>
        <v>8.5201793721973083</v>
      </c>
      <c r="H159" s="158">
        <f t="shared" si="15"/>
        <v>9.4032549728752262</v>
      </c>
      <c r="I159" s="160"/>
      <c r="J159" s="158">
        <f t="shared" si="16"/>
        <v>9.467195068251872</v>
      </c>
      <c r="K159" s="158">
        <f t="shared" si="16"/>
        <v>8.7396504139834406</v>
      </c>
      <c r="L159" s="158">
        <f t="shared" si="16"/>
        <v>10.135135135135135</v>
      </c>
      <c r="M159" s="160"/>
      <c r="N159" s="158">
        <f t="shared" si="17"/>
        <v>9.1260260743602117</v>
      </c>
      <c r="O159" s="158">
        <f t="shared" si="17"/>
        <v>10.979228486646884</v>
      </c>
      <c r="P159" s="158">
        <f t="shared" si="17"/>
        <v>7.3584905660377355</v>
      </c>
      <c r="Q159" s="160"/>
      <c r="R159" s="158">
        <f t="shared" si="18"/>
        <v>8.4542271135567777</v>
      </c>
      <c r="S159" s="158">
        <f t="shared" si="18"/>
        <v>8.9055793991416312</v>
      </c>
      <c r="T159" s="158">
        <f t="shared" si="18"/>
        <v>8.0599812558575437</v>
      </c>
      <c r="U159" s="160"/>
      <c r="V159" s="158">
        <f t="shared" si="19"/>
        <v>4.2892156862745097</v>
      </c>
      <c r="W159" s="158">
        <f t="shared" si="19"/>
        <v>4.3024771838331155</v>
      </c>
      <c r="X159" s="158">
        <f t="shared" si="19"/>
        <v>4.2774566473988438</v>
      </c>
      <c r="Y159" s="159"/>
      <c r="Z159" s="158">
        <f t="shared" si="20"/>
        <v>4.7619047619047619</v>
      </c>
      <c r="AA159" s="158">
        <f t="shared" si="20"/>
        <v>6.2893081761006293</v>
      </c>
      <c r="AB159" s="158">
        <f t="shared" si="20"/>
        <v>3.3898305084745761</v>
      </c>
    </row>
    <row r="160" spans="1:28" x14ac:dyDescent="0.2">
      <c r="A160" s="146" t="s">
        <v>99</v>
      </c>
      <c r="B160" s="158">
        <f t="shared" ref="B160:D170" si="21">+B72/(B72+B29)*100</f>
        <v>5.520702634880803</v>
      </c>
      <c r="C160" s="158">
        <f t="shared" si="21"/>
        <v>7.0119009327758119</v>
      </c>
      <c r="D160" s="158">
        <f t="shared" si="21"/>
        <v>4.1016222834404656</v>
      </c>
      <c r="E160" s="159"/>
      <c r="F160" s="158">
        <f t="shared" ref="F160:H170" si="22">+F72/(F72+F29)*100</f>
        <v>8.6684539767649689</v>
      </c>
      <c r="G160" s="158">
        <f t="shared" si="22"/>
        <v>9.3474426807760143</v>
      </c>
      <c r="H160" s="158">
        <f t="shared" si="22"/>
        <v>7.9710144927536222</v>
      </c>
      <c r="I160" s="160"/>
      <c r="J160" s="158">
        <f t="shared" ref="J160:L170" si="23">+J72/(J72+J29)*100</f>
        <v>9.5409540954095409</v>
      </c>
      <c r="K160" s="158">
        <f t="shared" si="23"/>
        <v>13.005272407732866</v>
      </c>
      <c r="L160" s="158">
        <f t="shared" si="23"/>
        <v>5.9040590405904059</v>
      </c>
      <c r="M160" s="160"/>
      <c r="N160" s="158">
        <f t="shared" ref="N160:P170" si="24">+N72/(N72+N29)*100</f>
        <v>3.8496791934005499</v>
      </c>
      <c r="O160" s="158">
        <f t="shared" si="24"/>
        <v>5.0359712230215825</v>
      </c>
      <c r="P160" s="158">
        <f t="shared" si="24"/>
        <v>2.6168224299065423</v>
      </c>
      <c r="Q160" s="160"/>
      <c r="R160" s="158">
        <f t="shared" ref="R160:T170" si="25">+R72/(R72+R29)*100</f>
        <v>5.2827380952380949</v>
      </c>
      <c r="S160" s="158">
        <f t="shared" si="25"/>
        <v>6.1417322834645667</v>
      </c>
      <c r="T160" s="158">
        <f t="shared" si="25"/>
        <v>4.5133991537376588</v>
      </c>
      <c r="U160" s="160"/>
      <c r="V160" s="158">
        <f t="shared" ref="V160:X170" si="26">+V72/(V72+V29)*100</f>
        <v>2.6678141135972462</v>
      </c>
      <c r="W160" s="158">
        <f t="shared" si="26"/>
        <v>3.4798534798534799</v>
      </c>
      <c r="X160" s="158">
        <f t="shared" si="26"/>
        <v>1.948051948051948</v>
      </c>
      <c r="Y160" s="159"/>
      <c r="Z160" s="158">
        <f t="shared" ref="Z160:AB170" si="27">+Z72/(Z72+Z29)*100</f>
        <v>0.91074681238615673</v>
      </c>
      <c r="AA160" s="158">
        <f t="shared" si="27"/>
        <v>2.1186440677966099</v>
      </c>
      <c r="AB160" s="158">
        <f t="shared" si="27"/>
        <v>0</v>
      </c>
    </row>
    <row r="161" spans="1:28" x14ac:dyDescent="0.2">
      <c r="A161" s="146" t="s">
        <v>100</v>
      </c>
      <c r="B161" s="158">
        <f t="shared" si="21"/>
        <v>4.7432762836185818</v>
      </c>
      <c r="C161" s="158">
        <f t="shared" si="21"/>
        <v>6.3412179164569702</v>
      </c>
      <c r="D161" s="158">
        <f t="shared" si="21"/>
        <v>3.2334759866856868</v>
      </c>
      <c r="E161" s="159"/>
      <c r="F161" s="158">
        <f t="shared" si="22"/>
        <v>4.6125461254612548</v>
      </c>
      <c r="G161" s="158">
        <f t="shared" si="22"/>
        <v>6.602641056422569</v>
      </c>
      <c r="H161" s="158">
        <f t="shared" si="22"/>
        <v>2.5220680958385877</v>
      </c>
      <c r="I161" s="160"/>
      <c r="J161" s="158">
        <f t="shared" si="23"/>
        <v>4.9798115746971741</v>
      </c>
      <c r="K161" s="158">
        <f t="shared" si="23"/>
        <v>6.8181818181818175</v>
      </c>
      <c r="L161" s="158">
        <f t="shared" si="23"/>
        <v>3.116531165311653</v>
      </c>
      <c r="M161" s="160"/>
      <c r="N161" s="158">
        <f t="shared" si="24"/>
        <v>3.2467532467532463</v>
      </c>
      <c r="O161" s="158">
        <f t="shared" si="24"/>
        <v>4.225352112676056</v>
      </c>
      <c r="P161" s="158">
        <f t="shared" si="24"/>
        <v>2.2189349112426036</v>
      </c>
      <c r="Q161" s="160"/>
      <c r="R161" s="158">
        <f t="shared" si="25"/>
        <v>6.7301965455628343</v>
      </c>
      <c r="S161" s="158">
        <f t="shared" si="25"/>
        <v>7.9646017699115044</v>
      </c>
      <c r="T161" s="158">
        <f t="shared" si="25"/>
        <v>5.6306306306306304</v>
      </c>
      <c r="U161" s="160"/>
      <c r="V161" s="158">
        <f t="shared" si="26"/>
        <v>5.0035236081747714</v>
      </c>
      <c r="W161" s="158">
        <f t="shared" si="26"/>
        <v>7.1651090342679122</v>
      </c>
      <c r="X161" s="158">
        <f t="shared" si="26"/>
        <v>3.2175032175032174</v>
      </c>
      <c r="Y161" s="159"/>
      <c r="Z161" s="158">
        <f t="shared" si="27"/>
        <v>1.7123287671232876</v>
      </c>
      <c r="AA161" s="158">
        <f t="shared" si="27"/>
        <v>2.8000000000000003</v>
      </c>
      <c r="AB161" s="158">
        <f t="shared" si="27"/>
        <v>0.89820359281437123</v>
      </c>
    </row>
    <row r="162" spans="1:28" x14ac:dyDescent="0.2">
      <c r="A162" s="146" t="s">
        <v>101</v>
      </c>
      <c r="B162" s="158">
        <f t="shared" si="21"/>
        <v>8.2917261055634803</v>
      </c>
      <c r="C162" s="158">
        <f t="shared" si="21"/>
        <v>7.7673410404624281</v>
      </c>
      <c r="D162" s="158">
        <f t="shared" si="21"/>
        <v>8.8028169014084501</v>
      </c>
      <c r="E162" s="159"/>
      <c r="F162" s="158">
        <f t="shared" si="22"/>
        <v>12.343470483005367</v>
      </c>
      <c r="G162" s="158">
        <f t="shared" si="22"/>
        <v>14.529914529914532</v>
      </c>
      <c r="H162" s="158">
        <f t="shared" si="22"/>
        <v>9.9437148217636029</v>
      </c>
      <c r="I162" s="160"/>
      <c r="J162" s="158">
        <f t="shared" si="23"/>
        <v>8.7619047619047628</v>
      </c>
      <c r="K162" s="158">
        <f t="shared" si="23"/>
        <v>5.2141527001862196</v>
      </c>
      <c r="L162" s="158">
        <f t="shared" si="23"/>
        <v>12.475633528265107</v>
      </c>
      <c r="M162" s="160"/>
      <c r="N162" s="158">
        <f t="shared" si="24"/>
        <v>8.0340264650283562</v>
      </c>
      <c r="O162" s="158">
        <f t="shared" si="24"/>
        <v>9.5890410958904102</v>
      </c>
      <c r="P162" s="158">
        <f t="shared" si="24"/>
        <v>6.5813528336380251</v>
      </c>
      <c r="Q162" s="160"/>
      <c r="R162" s="158">
        <f t="shared" si="25"/>
        <v>9.9324975891996132</v>
      </c>
      <c r="S162" s="158">
        <f t="shared" si="25"/>
        <v>5.7324840764331215</v>
      </c>
      <c r="T162" s="158">
        <f t="shared" si="25"/>
        <v>13.427561837455832</v>
      </c>
      <c r="U162" s="160"/>
      <c r="V162" s="158">
        <f t="shared" si="26"/>
        <v>4.4145873320537428</v>
      </c>
      <c r="W162" s="158">
        <f t="shared" si="26"/>
        <v>4.7348484848484844</v>
      </c>
      <c r="X162" s="158">
        <f t="shared" si="26"/>
        <v>4.0856031128404666</v>
      </c>
      <c r="Y162" s="159"/>
      <c r="Z162" s="158">
        <f t="shared" si="27"/>
        <v>0.33003300330033003</v>
      </c>
      <c r="AA162" s="158">
        <f t="shared" si="27"/>
        <v>0.73529411764705876</v>
      </c>
      <c r="AB162" s="158">
        <f t="shared" si="27"/>
        <v>0</v>
      </c>
    </row>
    <row r="163" spans="1:28" x14ac:dyDescent="0.2">
      <c r="A163" s="146" t="s">
        <v>102</v>
      </c>
      <c r="B163" s="158">
        <f t="shared" si="21"/>
        <v>6.6702432045779689</v>
      </c>
      <c r="C163" s="158">
        <f t="shared" si="21"/>
        <v>8.2386363636363633</v>
      </c>
      <c r="D163" s="158">
        <f t="shared" si="21"/>
        <v>5.0792507204610953</v>
      </c>
      <c r="E163" s="159"/>
      <c r="F163" s="158">
        <f t="shared" si="22"/>
        <v>5.8901682905225865</v>
      </c>
      <c r="G163" s="158">
        <f t="shared" si="22"/>
        <v>7.2696534234995784</v>
      </c>
      <c r="H163" s="158">
        <f t="shared" si="22"/>
        <v>4.3720930232558137</v>
      </c>
      <c r="I163" s="160"/>
      <c r="J163" s="158">
        <f t="shared" si="23"/>
        <v>9.0484282073067117</v>
      </c>
      <c r="K163" s="158">
        <f t="shared" si="23"/>
        <v>9.9068585944115171</v>
      </c>
      <c r="L163" s="158">
        <f t="shared" si="23"/>
        <v>8.1841432225063944</v>
      </c>
      <c r="M163" s="160"/>
      <c r="N163" s="158">
        <f t="shared" si="24"/>
        <v>6.3542136097341144</v>
      </c>
      <c r="O163" s="158">
        <f t="shared" si="24"/>
        <v>9.304347826086957</v>
      </c>
      <c r="P163" s="158">
        <f t="shared" si="24"/>
        <v>3.1805425631431246</v>
      </c>
      <c r="Q163" s="160"/>
      <c r="R163" s="158">
        <f t="shared" si="25"/>
        <v>7.9396005845104725</v>
      </c>
      <c r="S163" s="158">
        <f t="shared" si="25"/>
        <v>10.770750988142293</v>
      </c>
      <c r="T163" s="158">
        <f t="shared" si="25"/>
        <v>5.1873198847262252</v>
      </c>
      <c r="U163" s="160"/>
      <c r="V163" s="158">
        <f t="shared" si="26"/>
        <v>4.6700507614213196</v>
      </c>
      <c r="W163" s="158">
        <f t="shared" si="26"/>
        <v>4.270833333333333</v>
      </c>
      <c r="X163" s="158">
        <f t="shared" si="26"/>
        <v>5.0495049504950495</v>
      </c>
      <c r="Y163" s="159"/>
      <c r="Z163" s="158">
        <f t="shared" si="27"/>
        <v>1.2121212121212122</v>
      </c>
      <c r="AA163" s="158">
        <f t="shared" si="27"/>
        <v>2.7397260273972601</v>
      </c>
      <c r="AB163" s="158">
        <f t="shared" si="27"/>
        <v>0</v>
      </c>
    </row>
    <row r="164" spans="1:28" x14ac:dyDescent="0.2">
      <c r="A164" s="146" t="s">
        <v>103</v>
      </c>
      <c r="B164" s="158">
        <f t="shared" si="21"/>
        <v>5.6800712031717779</v>
      </c>
      <c r="C164" s="158">
        <f t="shared" si="21"/>
        <v>7.1890011595163159</v>
      </c>
      <c r="D164" s="158">
        <f t="shared" si="21"/>
        <v>4.2391648212590951</v>
      </c>
      <c r="E164" s="159"/>
      <c r="F164" s="158">
        <f t="shared" si="22"/>
        <v>4.5243128964059194</v>
      </c>
      <c r="G164" s="158">
        <f t="shared" si="22"/>
        <v>6.1333333333333329</v>
      </c>
      <c r="H164" s="158">
        <f t="shared" si="22"/>
        <v>3.064516129032258</v>
      </c>
      <c r="I164" s="160"/>
      <c r="J164" s="158">
        <f t="shared" si="23"/>
        <v>7.9125248508946324</v>
      </c>
      <c r="K164" s="158">
        <f t="shared" si="23"/>
        <v>9.1750192752505786</v>
      </c>
      <c r="L164" s="158">
        <f t="shared" si="23"/>
        <v>6.5681444991789819</v>
      </c>
      <c r="M164" s="160"/>
      <c r="N164" s="158">
        <f t="shared" si="24"/>
        <v>5.5673608159796002</v>
      </c>
      <c r="O164" s="158">
        <f t="shared" si="24"/>
        <v>7.43006993006993</v>
      </c>
      <c r="P164" s="158">
        <f t="shared" si="24"/>
        <v>3.8047973531844499</v>
      </c>
      <c r="Q164" s="160"/>
      <c r="R164" s="158">
        <f t="shared" si="25"/>
        <v>6.2012142237640937</v>
      </c>
      <c r="S164" s="158">
        <f t="shared" si="25"/>
        <v>7.623318385650224</v>
      </c>
      <c r="T164" s="158">
        <f t="shared" si="25"/>
        <v>4.8698572628043664</v>
      </c>
      <c r="U164" s="160"/>
      <c r="V164" s="158">
        <f t="shared" si="26"/>
        <v>5.1972157772621808</v>
      </c>
      <c r="W164" s="158">
        <f t="shared" si="26"/>
        <v>6.4667291471415185</v>
      </c>
      <c r="X164" s="158">
        <f t="shared" si="26"/>
        <v>3.9522058823529411</v>
      </c>
      <c r="Y164" s="159"/>
      <c r="Z164" s="158">
        <f t="shared" si="27"/>
        <v>1.5037593984962405</v>
      </c>
      <c r="AA164" s="158">
        <f t="shared" si="27"/>
        <v>2.422145328719723</v>
      </c>
      <c r="AB164" s="158">
        <f t="shared" si="27"/>
        <v>0.7978723404255319</v>
      </c>
    </row>
    <row r="165" spans="1:28" x14ac:dyDescent="0.2">
      <c r="A165" s="146" t="s">
        <v>104</v>
      </c>
      <c r="B165" s="158">
        <f t="shared" si="21"/>
        <v>6.215937546030343</v>
      </c>
      <c r="C165" s="158">
        <f t="shared" si="21"/>
        <v>7.1056661562021439</v>
      </c>
      <c r="D165" s="158">
        <f t="shared" si="21"/>
        <v>5.3916004540295122</v>
      </c>
      <c r="E165" s="159"/>
      <c r="F165" s="158">
        <f t="shared" si="22"/>
        <v>8.0988332189430334</v>
      </c>
      <c r="G165" s="158">
        <f t="shared" si="22"/>
        <v>9.4499294781382233</v>
      </c>
      <c r="H165" s="158">
        <f t="shared" si="22"/>
        <v>6.8181818181818175</v>
      </c>
      <c r="I165" s="160"/>
      <c r="J165" s="158">
        <f t="shared" si="23"/>
        <v>8.9144500359453627</v>
      </c>
      <c r="K165" s="158">
        <f t="shared" si="23"/>
        <v>9.8124098124098129</v>
      </c>
      <c r="L165" s="158">
        <f t="shared" si="23"/>
        <v>8.0229226361031518</v>
      </c>
      <c r="M165" s="160"/>
      <c r="N165" s="158">
        <f t="shared" si="24"/>
        <v>4.7736625514403297</v>
      </c>
      <c r="O165" s="158">
        <f t="shared" si="24"/>
        <v>5.709624796084829</v>
      </c>
      <c r="P165" s="158">
        <f t="shared" si="24"/>
        <v>3.8205980066445182</v>
      </c>
      <c r="Q165" s="160"/>
      <c r="R165" s="158">
        <f t="shared" si="25"/>
        <v>5.0440352281825458</v>
      </c>
      <c r="S165" s="158">
        <f t="shared" si="25"/>
        <v>6.2615101289134447</v>
      </c>
      <c r="T165" s="158">
        <f t="shared" si="25"/>
        <v>4.1076487252124654</v>
      </c>
      <c r="U165" s="160"/>
      <c r="V165" s="158">
        <f t="shared" si="26"/>
        <v>5.4650047938638542</v>
      </c>
      <c r="W165" s="158">
        <f t="shared" si="26"/>
        <v>5.3784860557768921</v>
      </c>
      <c r="X165" s="158">
        <f t="shared" si="26"/>
        <v>5.5452865064695009</v>
      </c>
      <c r="Y165" s="159"/>
      <c r="Z165" s="158">
        <f t="shared" si="27"/>
        <v>0.46082949308755761</v>
      </c>
      <c r="AA165" s="158">
        <f t="shared" si="27"/>
        <v>0.48780487804878048</v>
      </c>
      <c r="AB165" s="158">
        <f t="shared" si="27"/>
        <v>0.43668122270742354</v>
      </c>
    </row>
    <row r="166" spans="1:28" x14ac:dyDescent="0.2">
      <c r="A166" s="146" t="s">
        <v>105</v>
      </c>
      <c r="B166" s="158">
        <f t="shared" si="21"/>
        <v>6.4720462682456628</v>
      </c>
      <c r="C166" s="158">
        <f t="shared" si="21"/>
        <v>8.41958041958042</v>
      </c>
      <c r="D166" s="158">
        <f t="shared" si="21"/>
        <v>4.5836723623542168</v>
      </c>
      <c r="E166" s="159"/>
      <c r="F166" s="158">
        <f t="shared" si="22"/>
        <v>5.4093567251461989</v>
      </c>
      <c r="G166" s="158">
        <f t="shared" si="22"/>
        <v>6.9602272727272725</v>
      </c>
      <c r="H166" s="158">
        <f t="shared" si="22"/>
        <v>3.7650602409638556</v>
      </c>
      <c r="I166" s="160"/>
      <c r="J166" s="158">
        <f t="shared" si="23"/>
        <v>7.6821192052980134</v>
      </c>
      <c r="K166" s="158">
        <f t="shared" si="23"/>
        <v>9.8484848484848477</v>
      </c>
      <c r="L166" s="158">
        <f t="shared" si="23"/>
        <v>5.2924791086350975</v>
      </c>
      <c r="M166" s="160"/>
      <c r="N166" s="158">
        <f t="shared" si="24"/>
        <v>6.1746987951807224</v>
      </c>
      <c r="O166" s="158">
        <f t="shared" si="24"/>
        <v>8.2683307332293285</v>
      </c>
      <c r="P166" s="158">
        <f t="shared" si="24"/>
        <v>4.2212518195050945</v>
      </c>
      <c r="Q166" s="160"/>
      <c r="R166" s="158">
        <f t="shared" si="25"/>
        <v>10.612535612535613</v>
      </c>
      <c r="S166" s="158">
        <f t="shared" si="25"/>
        <v>14.16184971098266</v>
      </c>
      <c r="T166" s="158">
        <f t="shared" si="25"/>
        <v>7.1629213483146064</v>
      </c>
      <c r="U166" s="160"/>
      <c r="V166" s="158">
        <f t="shared" si="26"/>
        <v>3.6055923473142015</v>
      </c>
      <c r="W166" s="158">
        <f t="shared" si="26"/>
        <v>3.7156704361873989</v>
      </c>
      <c r="X166" s="158">
        <f t="shared" si="26"/>
        <v>3.5135135135135136</v>
      </c>
      <c r="Y166" s="159"/>
      <c r="Z166" s="158">
        <f t="shared" si="27"/>
        <v>0</v>
      </c>
      <c r="AA166" s="158">
        <f t="shared" si="27"/>
        <v>0</v>
      </c>
      <c r="AB166" s="158">
        <f t="shared" si="27"/>
        <v>0</v>
      </c>
    </row>
    <row r="167" spans="1:28" x14ac:dyDescent="0.2">
      <c r="A167" s="146" t="s">
        <v>106</v>
      </c>
      <c r="B167" s="158">
        <f t="shared" si="21"/>
        <v>6.7615658362989333</v>
      </c>
      <c r="C167" s="158">
        <f t="shared" si="21"/>
        <v>8.9318600368324113</v>
      </c>
      <c r="D167" s="158">
        <f t="shared" si="21"/>
        <v>4.7332185886402751</v>
      </c>
      <c r="E167" s="159"/>
      <c r="F167" s="158">
        <f t="shared" si="22"/>
        <v>10.50228310502283</v>
      </c>
      <c r="G167" s="158">
        <f t="shared" si="22"/>
        <v>15.384615384615385</v>
      </c>
      <c r="H167" s="158">
        <f t="shared" si="22"/>
        <v>5.5299539170506913</v>
      </c>
      <c r="I167" s="160"/>
      <c r="J167" s="158">
        <f t="shared" si="23"/>
        <v>8.6065573770491799</v>
      </c>
      <c r="K167" s="158">
        <f t="shared" si="23"/>
        <v>11.888111888111888</v>
      </c>
      <c r="L167" s="158">
        <f t="shared" si="23"/>
        <v>3.9603960396039604</v>
      </c>
      <c r="M167" s="160"/>
      <c r="N167" s="158">
        <f t="shared" si="24"/>
        <v>10.432569974554708</v>
      </c>
      <c r="O167" s="158">
        <f t="shared" si="24"/>
        <v>5.2083333333333339</v>
      </c>
      <c r="P167" s="158">
        <f t="shared" si="24"/>
        <v>15.422885572139302</v>
      </c>
      <c r="Q167" s="160"/>
      <c r="R167" s="158">
        <f t="shared" si="25"/>
        <v>3.1413612565445024</v>
      </c>
      <c r="S167" s="158">
        <f t="shared" si="25"/>
        <v>6.7114093959731544</v>
      </c>
      <c r="T167" s="158">
        <f t="shared" si="25"/>
        <v>0.85836909871244638</v>
      </c>
      <c r="U167" s="160"/>
      <c r="V167" s="158">
        <f t="shared" si="26"/>
        <v>1.1834319526627219</v>
      </c>
      <c r="W167" s="158">
        <f t="shared" si="26"/>
        <v>2.0689655172413794</v>
      </c>
      <c r="X167" s="158">
        <f t="shared" si="26"/>
        <v>0.5181347150259068</v>
      </c>
      <c r="Y167" s="159"/>
      <c r="Z167" s="158">
        <f t="shared" si="27"/>
        <v>3.3492822966507179</v>
      </c>
      <c r="AA167" s="158">
        <f t="shared" si="27"/>
        <v>6.4516129032258061</v>
      </c>
      <c r="AB167" s="158">
        <f t="shared" si="27"/>
        <v>0.86206896551724133</v>
      </c>
    </row>
    <row r="168" spans="1:28" x14ac:dyDescent="0.2">
      <c r="A168" s="146" t="s">
        <v>107</v>
      </c>
      <c r="B168" s="158">
        <f t="shared" si="21"/>
        <v>8.0970236700257789</v>
      </c>
      <c r="C168" s="158">
        <f t="shared" si="21"/>
        <v>9.0238505040570445</v>
      </c>
      <c r="D168" s="158">
        <f t="shared" si="21"/>
        <v>7.2531900604432504</v>
      </c>
      <c r="E168" s="159"/>
      <c r="F168" s="158">
        <f t="shared" si="22"/>
        <v>9.5825161109554493</v>
      </c>
      <c r="G168" s="158">
        <f t="shared" si="22"/>
        <v>10.19036954087346</v>
      </c>
      <c r="H168" s="158">
        <f t="shared" si="22"/>
        <v>8.9736399326977008</v>
      </c>
      <c r="I168" s="160"/>
      <c r="J168" s="158">
        <f t="shared" si="23"/>
        <v>9.3277310924369754</v>
      </c>
      <c r="K168" s="158">
        <f t="shared" si="23"/>
        <v>11.728045325779037</v>
      </c>
      <c r="L168" s="158">
        <f t="shared" si="23"/>
        <v>6.9806094182825493</v>
      </c>
      <c r="M168" s="160"/>
      <c r="N168" s="158">
        <f t="shared" si="24"/>
        <v>8.392471459426103</v>
      </c>
      <c r="O168" s="158">
        <f t="shared" si="24"/>
        <v>8.6503067484662584</v>
      </c>
      <c r="P168" s="158">
        <f t="shared" si="24"/>
        <v>8.1315952824332705</v>
      </c>
      <c r="Q168" s="160"/>
      <c r="R168" s="158">
        <f t="shared" si="25"/>
        <v>8.6805555555555554</v>
      </c>
      <c r="S168" s="158">
        <f t="shared" si="25"/>
        <v>9.1480446927374288</v>
      </c>
      <c r="T168" s="158">
        <f t="shared" si="25"/>
        <v>8.2949308755760374</v>
      </c>
      <c r="U168" s="160"/>
      <c r="V168" s="158">
        <f t="shared" si="26"/>
        <v>5.2669294159799351</v>
      </c>
      <c r="W168" s="158">
        <f t="shared" si="26"/>
        <v>5.1779935275080913</v>
      </c>
      <c r="X168" s="158">
        <f t="shared" si="26"/>
        <v>5.337620578778135</v>
      </c>
      <c r="Y168" s="159"/>
      <c r="Z168" s="158">
        <f t="shared" si="27"/>
        <v>1.7832647462277091</v>
      </c>
      <c r="AA168" s="158">
        <f t="shared" si="27"/>
        <v>3.1578947368421053</v>
      </c>
      <c r="AB168" s="158">
        <f t="shared" si="27"/>
        <v>0.90090090090090091</v>
      </c>
    </row>
    <row r="169" spans="1:28" x14ac:dyDescent="0.2">
      <c r="A169" s="146" t="s">
        <v>108</v>
      </c>
      <c r="B169" s="158">
        <f t="shared" si="21"/>
        <v>7.8752152602993775</v>
      </c>
      <c r="C169" s="158">
        <f t="shared" si="21"/>
        <v>10.013550135501355</v>
      </c>
      <c r="D169" s="158">
        <f t="shared" si="21"/>
        <v>5.8305260430163255</v>
      </c>
      <c r="E169" s="159"/>
      <c r="F169" s="158">
        <f t="shared" si="22"/>
        <v>9.0218423551756874</v>
      </c>
      <c r="G169" s="158">
        <f t="shared" si="22"/>
        <v>11.357868020304569</v>
      </c>
      <c r="H169" s="158">
        <f t="shared" si="22"/>
        <v>6.6961465571699312</v>
      </c>
      <c r="I169" s="160"/>
      <c r="J169" s="158">
        <f t="shared" si="23"/>
        <v>13.356164383561644</v>
      </c>
      <c r="K169" s="158">
        <f t="shared" si="23"/>
        <v>16.604938271604937</v>
      </c>
      <c r="L169" s="158">
        <f t="shared" si="23"/>
        <v>10.050251256281408</v>
      </c>
      <c r="M169" s="160"/>
      <c r="N169" s="158">
        <f t="shared" si="24"/>
        <v>5.3848590433956289</v>
      </c>
      <c r="O169" s="158">
        <f t="shared" si="24"/>
        <v>6.6839714471122651</v>
      </c>
      <c r="P169" s="158">
        <f t="shared" si="24"/>
        <v>4.1460396039603964</v>
      </c>
      <c r="Q169" s="160"/>
      <c r="R169" s="158">
        <f t="shared" si="25"/>
        <v>7.8475336322869964</v>
      </c>
      <c r="S169" s="158">
        <f t="shared" si="25"/>
        <v>10.866141732283465</v>
      </c>
      <c r="T169" s="158">
        <f t="shared" si="25"/>
        <v>5.1209103840682788</v>
      </c>
      <c r="U169" s="160"/>
      <c r="V169" s="158">
        <f t="shared" si="26"/>
        <v>3.7444037444037446</v>
      </c>
      <c r="W169" s="158">
        <f t="shared" si="26"/>
        <v>4.2625745950554137</v>
      </c>
      <c r="X169" s="158">
        <f t="shared" si="26"/>
        <v>3.2710280373831773</v>
      </c>
      <c r="Y169" s="159"/>
      <c r="Z169" s="158">
        <f t="shared" si="27"/>
        <v>0.68649885583524028</v>
      </c>
      <c r="AA169" s="158">
        <f t="shared" si="27"/>
        <v>0</v>
      </c>
      <c r="AB169" s="158">
        <f t="shared" si="27"/>
        <v>1.2658227848101267</v>
      </c>
    </row>
    <row r="170" spans="1:28" ht="13.5" thickBot="1" x14ac:dyDescent="0.25">
      <c r="A170" s="155" t="s">
        <v>109</v>
      </c>
      <c r="B170" s="161">
        <f t="shared" si="21"/>
        <v>8.402695204122077</v>
      </c>
      <c r="C170" s="161">
        <f t="shared" si="21"/>
        <v>9.610983981693364</v>
      </c>
      <c r="D170" s="161">
        <f t="shared" si="21"/>
        <v>7.0957095709570952</v>
      </c>
      <c r="E170" s="162"/>
      <c r="F170" s="161">
        <f t="shared" si="22"/>
        <v>7.2390572390572396</v>
      </c>
      <c r="G170" s="161">
        <f t="shared" si="22"/>
        <v>7.0469798657718119</v>
      </c>
      <c r="H170" s="161">
        <f t="shared" si="22"/>
        <v>7.4324324324324325</v>
      </c>
      <c r="I170" s="155"/>
      <c r="J170" s="161">
        <f t="shared" si="23"/>
        <v>9.3023255813953494</v>
      </c>
      <c r="K170" s="161">
        <f t="shared" si="23"/>
        <v>9.7264437689969601</v>
      </c>
      <c r="L170" s="161">
        <f t="shared" si="23"/>
        <v>8.791208791208792</v>
      </c>
      <c r="M170" s="155"/>
      <c r="N170" s="161">
        <f t="shared" si="24"/>
        <v>9.5634095634095644</v>
      </c>
      <c r="O170" s="161">
        <f t="shared" si="24"/>
        <v>12.5</v>
      </c>
      <c r="P170" s="161">
        <f t="shared" si="24"/>
        <v>6.6390041493775938</v>
      </c>
      <c r="Q170" s="155"/>
      <c r="R170" s="161">
        <f t="shared" si="25"/>
        <v>10.13215859030837</v>
      </c>
      <c r="S170" s="161">
        <f t="shared" si="25"/>
        <v>12.448132780082988</v>
      </c>
      <c r="T170" s="161">
        <f t="shared" si="25"/>
        <v>7.511737089201878</v>
      </c>
      <c r="U170" s="155"/>
      <c r="V170" s="161">
        <f t="shared" si="26"/>
        <v>6.3063063063063058</v>
      </c>
      <c r="W170" s="161">
        <f t="shared" si="26"/>
        <v>7.6023391812865491</v>
      </c>
      <c r="X170" s="161">
        <f t="shared" si="26"/>
        <v>4.9382716049382713</v>
      </c>
      <c r="Y170" s="162"/>
      <c r="Z170" s="161">
        <f t="shared" si="27"/>
        <v>0</v>
      </c>
      <c r="AA170" s="161">
        <f t="shared" si="27"/>
        <v>0</v>
      </c>
      <c r="AB170" s="161">
        <f t="shared" si="27"/>
        <v>0</v>
      </c>
    </row>
    <row r="171" spans="1:28" x14ac:dyDescent="0.2">
      <c r="A171" s="226" t="s">
        <v>75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</row>
    <row r="172" spans="1:28" x14ac:dyDescent="0.2">
      <c r="A172" s="250" t="s">
        <v>14</v>
      </c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</row>
  </sheetData>
  <mergeCells count="38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36:AB136"/>
    <mergeCell ref="A137:AB137"/>
    <mergeCell ref="A171:AB171"/>
    <mergeCell ref="A172:AB172"/>
    <mergeCell ref="A127:AB127"/>
    <mergeCell ref="A128:AB128"/>
    <mergeCell ref="A132:AB132"/>
    <mergeCell ref="A133:AB133"/>
    <mergeCell ref="A134:AB134"/>
    <mergeCell ref="A135:AB135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3:O4"/>
  <sheetViews>
    <sheetView showGridLines="0" topLeftCell="F1" workbookViewId="0">
      <selection activeCell="N3" sqref="N3:O4"/>
    </sheetView>
  </sheetViews>
  <sheetFormatPr baseColWidth="10" defaultRowHeight="15" x14ac:dyDescent="0.25"/>
  <cols>
    <col min="1" max="1" width="5" customWidth="1"/>
  </cols>
  <sheetData>
    <row r="3" spans="14:15" x14ac:dyDescent="0.25">
      <c r="N3" s="217" t="s">
        <v>221</v>
      </c>
      <c r="O3" s="217"/>
    </row>
    <row r="4" spans="14:15" x14ac:dyDescent="0.25">
      <c r="N4" s="217"/>
      <c r="O4" s="217"/>
    </row>
  </sheetData>
  <mergeCells count="1">
    <mergeCell ref="N3:O4"/>
  </mergeCells>
  <hyperlinks>
    <hyperlink ref="N3" r:id="rId1" location="INDICE!A1"/>
    <hyperlink ref="N3:O4" location="INDICE!A1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J124" zoomScaleNormal="100" workbookViewId="0">
      <selection activeCell="AD132" sqref="AD132:AE133"/>
    </sheetView>
  </sheetViews>
  <sheetFormatPr baseColWidth="10" defaultRowHeight="12.75" x14ac:dyDescent="0.25"/>
  <cols>
    <col min="1" max="1" width="15.42578125" style="62" customWidth="1"/>
    <col min="2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4257812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1.42578125" style="63" customWidth="1"/>
    <col min="26" max="28" width="6.85546875" style="63" customWidth="1"/>
    <col min="29" max="29" width="6.2851562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8.85546875" style="63" customWidth="1"/>
    <col min="259" max="259" width="8.28515625" style="63" customWidth="1"/>
    <col min="260" max="260" width="7.85546875" style="63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4.855468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8.85546875" style="63" customWidth="1"/>
    <col min="515" max="515" width="8.28515625" style="63" customWidth="1"/>
    <col min="516" max="516" width="7.85546875" style="63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4.855468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8.85546875" style="63" customWidth="1"/>
    <col min="771" max="771" width="8.28515625" style="63" customWidth="1"/>
    <col min="772" max="772" width="7.85546875" style="63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4.855468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8.85546875" style="63" customWidth="1"/>
    <col min="1027" max="1027" width="8.28515625" style="63" customWidth="1"/>
    <col min="1028" max="1028" width="7.85546875" style="63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4.855468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8.85546875" style="63" customWidth="1"/>
    <col min="1283" max="1283" width="8.28515625" style="63" customWidth="1"/>
    <col min="1284" max="1284" width="7.85546875" style="63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4.855468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8.85546875" style="63" customWidth="1"/>
    <col min="1539" max="1539" width="8.28515625" style="63" customWidth="1"/>
    <col min="1540" max="1540" width="7.85546875" style="63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4.855468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8.85546875" style="63" customWidth="1"/>
    <col min="1795" max="1795" width="8.28515625" style="63" customWidth="1"/>
    <col min="1796" max="1796" width="7.85546875" style="63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4.855468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8.85546875" style="63" customWidth="1"/>
    <col min="2051" max="2051" width="8.28515625" style="63" customWidth="1"/>
    <col min="2052" max="2052" width="7.85546875" style="63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4.855468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8.85546875" style="63" customWidth="1"/>
    <col min="2307" max="2307" width="8.28515625" style="63" customWidth="1"/>
    <col min="2308" max="2308" width="7.85546875" style="63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4.855468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8.85546875" style="63" customWidth="1"/>
    <col min="2563" max="2563" width="8.28515625" style="63" customWidth="1"/>
    <col min="2564" max="2564" width="7.85546875" style="63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4.855468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8.85546875" style="63" customWidth="1"/>
    <col min="2819" max="2819" width="8.28515625" style="63" customWidth="1"/>
    <col min="2820" max="2820" width="7.85546875" style="63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4.855468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8.85546875" style="63" customWidth="1"/>
    <col min="3075" max="3075" width="8.28515625" style="63" customWidth="1"/>
    <col min="3076" max="3076" width="7.85546875" style="63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4.855468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8.85546875" style="63" customWidth="1"/>
    <col min="3331" max="3331" width="8.28515625" style="63" customWidth="1"/>
    <col min="3332" max="3332" width="7.85546875" style="63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4.855468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8.85546875" style="63" customWidth="1"/>
    <col min="3587" max="3587" width="8.28515625" style="63" customWidth="1"/>
    <col min="3588" max="3588" width="7.85546875" style="63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4.855468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8.85546875" style="63" customWidth="1"/>
    <col min="3843" max="3843" width="8.28515625" style="63" customWidth="1"/>
    <col min="3844" max="3844" width="7.85546875" style="63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4.855468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8.85546875" style="63" customWidth="1"/>
    <col min="4099" max="4099" width="8.28515625" style="63" customWidth="1"/>
    <col min="4100" max="4100" width="7.85546875" style="63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4.855468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8.85546875" style="63" customWidth="1"/>
    <col min="4355" max="4355" width="8.28515625" style="63" customWidth="1"/>
    <col min="4356" max="4356" width="7.85546875" style="63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4.855468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8.85546875" style="63" customWidth="1"/>
    <col min="4611" max="4611" width="8.28515625" style="63" customWidth="1"/>
    <col min="4612" max="4612" width="7.85546875" style="63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4.855468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8.85546875" style="63" customWidth="1"/>
    <col min="4867" max="4867" width="8.28515625" style="63" customWidth="1"/>
    <col min="4868" max="4868" width="7.85546875" style="63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4.855468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8.85546875" style="63" customWidth="1"/>
    <col min="5123" max="5123" width="8.28515625" style="63" customWidth="1"/>
    <col min="5124" max="5124" width="7.85546875" style="63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4.855468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8.85546875" style="63" customWidth="1"/>
    <col min="5379" max="5379" width="8.28515625" style="63" customWidth="1"/>
    <col min="5380" max="5380" width="7.85546875" style="63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4.855468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8.85546875" style="63" customWidth="1"/>
    <col min="5635" max="5635" width="8.28515625" style="63" customWidth="1"/>
    <col min="5636" max="5636" width="7.85546875" style="63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4.855468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8.85546875" style="63" customWidth="1"/>
    <col min="5891" max="5891" width="8.28515625" style="63" customWidth="1"/>
    <col min="5892" max="5892" width="7.85546875" style="63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4.855468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8.85546875" style="63" customWidth="1"/>
    <col min="6147" max="6147" width="8.28515625" style="63" customWidth="1"/>
    <col min="6148" max="6148" width="7.85546875" style="63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4.855468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8.85546875" style="63" customWidth="1"/>
    <col min="6403" max="6403" width="8.28515625" style="63" customWidth="1"/>
    <col min="6404" max="6404" width="7.85546875" style="63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4.855468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8.85546875" style="63" customWidth="1"/>
    <col min="6659" max="6659" width="8.28515625" style="63" customWidth="1"/>
    <col min="6660" max="6660" width="7.85546875" style="63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4.855468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8.85546875" style="63" customWidth="1"/>
    <col min="6915" max="6915" width="8.28515625" style="63" customWidth="1"/>
    <col min="6916" max="6916" width="7.85546875" style="63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4.855468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8.85546875" style="63" customWidth="1"/>
    <col min="7171" max="7171" width="8.28515625" style="63" customWidth="1"/>
    <col min="7172" max="7172" width="7.85546875" style="63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4.855468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8.85546875" style="63" customWidth="1"/>
    <col min="7427" max="7427" width="8.28515625" style="63" customWidth="1"/>
    <col min="7428" max="7428" width="7.85546875" style="63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4.855468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8.85546875" style="63" customWidth="1"/>
    <col min="7683" max="7683" width="8.28515625" style="63" customWidth="1"/>
    <col min="7684" max="7684" width="7.85546875" style="63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4.855468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8.85546875" style="63" customWidth="1"/>
    <col min="7939" max="7939" width="8.28515625" style="63" customWidth="1"/>
    <col min="7940" max="7940" width="7.85546875" style="63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4.855468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8.85546875" style="63" customWidth="1"/>
    <col min="8195" max="8195" width="8.28515625" style="63" customWidth="1"/>
    <col min="8196" max="8196" width="7.85546875" style="63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4.855468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8.85546875" style="63" customWidth="1"/>
    <col min="8451" max="8451" width="8.28515625" style="63" customWidth="1"/>
    <col min="8452" max="8452" width="7.85546875" style="63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4.855468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8.85546875" style="63" customWidth="1"/>
    <col min="8707" max="8707" width="8.28515625" style="63" customWidth="1"/>
    <col min="8708" max="8708" width="7.85546875" style="63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4.855468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8.85546875" style="63" customWidth="1"/>
    <col min="8963" max="8963" width="8.28515625" style="63" customWidth="1"/>
    <col min="8964" max="8964" width="7.85546875" style="63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4.855468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8.85546875" style="63" customWidth="1"/>
    <col min="9219" max="9219" width="8.28515625" style="63" customWidth="1"/>
    <col min="9220" max="9220" width="7.85546875" style="63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4.855468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8.85546875" style="63" customWidth="1"/>
    <col min="9475" max="9475" width="8.28515625" style="63" customWidth="1"/>
    <col min="9476" max="9476" width="7.85546875" style="63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4.855468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8.85546875" style="63" customWidth="1"/>
    <col min="9731" max="9731" width="8.28515625" style="63" customWidth="1"/>
    <col min="9732" max="9732" width="7.85546875" style="63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4.855468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8.85546875" style="63" customWidth="1"/>
    <col min="9987" max="9987" width="8.28515625" style="63" customWidth="1"/>
    <col min="9988" max="9988" width="7.85546875" style="63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4.855468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8.85546875" style="63" customWidth="1"/>
    <col min="10243" max="10243" width="8.28515625" style="63" customWidth="1"/>
    <col min="10244" max="10244" width="7.85546875" style="63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4.855468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8.85546875" style="63" customWidth="1"/>
    <col min="10499" max="10499" width="8.28515625" style="63" customWidth="1"/>
    <col min="10500" max="10500" width="7.85546875" style="63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4.855468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8.85546875" style="63" customWidth="1"/>
    <col min="10755" max="10755" width="8.28515625" style="63" customWidth="1"/>
    <col min="10756" max="10756" width="7.85546875" style="63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4.855468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8.85546875" style="63" customWidth="1"/>
    <col min="11011" max="11011" width="8.28515625" style="63" customWidth="1"/>
    <col min="11012" max="11012" width="7.85546875" style="63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4.855468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8.85546875" style="63" customWidth="1"/>
    <col min="11267" max="11267" width="8.28515625" style="63" customWidth="1"/>
    <col min="11268" max="11268" width="7.85546875" style="63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4.855468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8.85546875" style="63" customWidth="1"/>
    <col min="11523" max="11523" width="8.28515625" style="63" customWidth="1"/>
    <col min="11524" max="11524" width="7.85546875" style="63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4.855468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8.85546875" style="63" customWidth="1"/>
    <col min="11779" max="11779" width="8.28515625" style="63" customWidth="1"/>
    <col min="11780" max="11780" width="7.85546875" style="63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4.855468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8.85546875" style="63" customWidth="1"/>
    <col min="12035" max="12035" width="8.28515625" style="63" customWidth="1"/>
    <col min="12036" max="12036" width="7.85546875" style="63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4.855468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8.85546875" style="63" customWidth="1"/>
    <col min="12291" max="12291" width="8.28515625" style="63" customWidth="1"/>
    <col min="12292" max="12292" width="7.85546875" style="63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4.855468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8.85546875" style="63" customWidth="1"/>
    <col min="12547" max="12547" width="8.28515625" style="63" customWidth="1"/>
    <col min="12548" max="12548" width="7.85546875" style="63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4.855468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8.85546875" style="63" customWidth="1"/>
    <col min="12803" max="12803" width="8.28515625" style="63" customWidth="1"/>
    <col min="12804" max="12804" width="7.85546875" style="63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4.855468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8.85546875" style="63" customWidth="1"/>
    <col min="13059" max="13059" width="8.28515625" style="63" customWidth="1"/>
    <col min="13060" max="13060" width="7.85546875" style="63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4.855468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8.85546875" style="63" customWidth="1"/>
    <col min="13315" max="13315" width="8.28515625" style="63" customWidth="1"/>
    <col min="13316" max="13316" width="7.85546875" style="63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4.855468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8.85546875" style="63" customWidth="1"/>
    <col min="13571" max="13571" width="8.28515625" style="63" customWidth="1"/>
    <col min="13572" max="13572" width="7.85546875" style="63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4.855468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8.85546875" style="63" customWidth="1"/>
    <col min="13827" max="13827" width="8.28515625" style="63" customWidth="1"/>
    <col min="13828" max="13828" width="7.85546875" style="63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4.855468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8.85546875" style="63" customWidth="1"/>
    <col min="14083" max="14083" width="8.28515625" style="63" customWidth="1"/>
    <col min="14084" max="14084" width="7.85546875" style="63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4.855468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8.85546875" style="63" customWidth="1"/>
    <col min="14339" max="14339" width="8.28515625" style="63" customWidth="1"/>
    <col min="14340" max="14340" width="7.85546875" style="63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4.855468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8.85546875" style="63" customWidth="1"/>
    <col min="14595" max="14595" width="8.28515625" style="63" customWidth="1"/>
    <col min="14596" max="14596" width="7.85546875" style="63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4.855468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8.85546875" style="63" customWidth="1"/>
    <col min="14851" max="14851" width="8.28515625" style="63" customWidth="1"/>
    <col min="14852" max="14852" width="7.85546875" style="63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4.855468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8.85546875" style="63" customWidth="1"/>
    <col min="15107" max="15107" width="8.28515625" style="63" customWidth="1"/>
    <col min="15108" max="15108" width="7.85546875" style="63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4.855468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8.85546875" style="63" customWidth="1"/>
    <col min="15363" max="15363" width="8.28515625" style="63" customWidth="1"/>
    <col min="15364" max="15364" width="7.85546875" style="63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4.855468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8.85546875" style="63" customWidth="1"/>
    <col min="15619" max="15619" width="8.28515625" style="63" customWidth="1"/>
    <col min="15620" max="15620" width="7.85546875" style="63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4.855468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8.85546875" style="63" customWidth="1"/>
    <col min="15875" max="15875" width="8.28515625" style="63" customWidth="1"/>
    <col min="15876" max="15876" width="7.85546875" style="63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4.855468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8.85546875" style="63" customWidth="1"/>
    <col min="16131" max="16131" width="8.28515625" style="63" customWidth="1"/>
    <col min="16132" max="16132" width="7.85546875" style="63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4.855468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150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140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116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54"/>
      <c r="Z8" s="53" t="s">
        <v>53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101">
        <f>SUM(B13:B39)</f>
        <v>297244</v>
      </c>
      <c r="C11" s="101">
        <f>SUM(C13:C39)</f>
        <v>144117</v>
      </c>
      <c r="D11" s="101">
        <f>SUM(D13:D39)</f>
        <v>153127</v>
      </c>
      <c r="E11" s="101"/>
      <c r="F11" s="101">
        <f>SUM(F13:F39)</f>
        <v>58859</v>
      </c>
      <c r="G11" s="101">
        <f>SUM(G13:G39)</f>
        <v>29395</v>
      </c>
      <c r="H11" s="101">
        <f>SUM(H13:H39)</f>
        <v>29464</v>
      </c>
      <c r="I11" s="101"/>
      <c r="J11" s="101">
        <f>SUM(J13:J39)</f>
        <v>59143</v>
      </c>
      <c r="K11" s="101">
        <f>SUM(K13:K39)</f>
        <v>29598</v>
      </c>
      <c r="L11" s="101">
        <f>SUM(L13:L39)</f>
        <v>29545</v>
      </c>
      <c r="M11" s="101"/>
      <c r="N11" s="101">
        <f>SUM(N13:N39)</f>
        <v>57373</v>
      </c>
      <c r="O11" s="101">
        <f>SUM(O13:O39)</f>
        <v>28370</v>
      </c>
      <c r="P11" s="101">
        <f>SUM(P13:P39)</f>
        <v>29003</v>
      </c>
      <c r="Q11" s="101"/>
      <c r="R11" s="101">
        <f>SUM(R13:R39)</f>
        <v>54403</v>
      </c>
      <c r="S11" s="101">
        <f>SUM(S13:S39)</f>
        <v>25421</v>
      </c>
      <c r="T11" s="101">
        <f>SUM(T13:T39)</f>
        <v>28982</v>
      </c>
      <c r="U11" s="101"/>
      <c r="V11" s="101">
        <f>SUM(V13:V39)</f>
        <v>51925</v>
      </c>
      <c r="W11" s="101">
        <f>SUM(W13:W39)</f>
        <v>24451</v>
      </c>
      <c r="X11" s="101">
        <f>SUM(X13:X39)</f>
        <v>27474</v>
      </c>
      <c r="Y11" s="101"/>
      <c r="Z11" s="101">
        <f>SUM(Z13:Z39)</f>
        <v>15541</v>
      </c>
      <c r="AA11" s="101">
        <f>SUM(AA13:AA39)</f>
        <v>6882</v>
      </c>
      <c r="AB11" s="101">
        <f>SUM(AB13:AB39)</f>
        <v>8659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14402</v>
      </c>
      <c r="C13" s="73">
        <v>6973</v>
      </c>
      <c r="D13" s="73">
        <v>7429</v>
      </c>
      <c r="E13" s="73"/>
      <c r="F13" s="73">
        <v>3004</v>
      </c>
      <c r="G13" s="73">
        <v>1473</v>
      </c>
      <c r="H13" s="73">
        <v>1531</v>
      </c>
      <c r="I13" s="73"/>
      <c r="J13" s="73">
        <v>2926</v>
      </c>
      <c r="K13" s="73">
        <v>1472</v>
      </c>
      <c r="L13" s="73">
        <v>1454</v>
      </c>
      <c r="M13" s="73"/>
      <c r="N13" s="73">
        <v>2907</v>
      </c>
      <c r="O13" s="73">
        <v>1414</v>
      </c>
      <c r="P13" s="73">
        <v>1493</v>
      </c>
      <c r="Q13" s="73"/>
      <c r="R13" s="73">
        <v>2386</v>
      </c>
      <c r="S13" s="73">
        <v>1109</v>
      </c>
      <c r="T13" s="73">
        <v>1277</v>
      </c>
      <c r="U13" s="73"/>
      <c r="V13" s="73">
        <v>2413</v>
      </c>
      <c r="W13" s="73">
        <v>1150</v>
      </c>
      <c r="X13" s="73">
        <v>1263</v>
      </c>
      <c r="Y13" s="73"/>
      <c r="Z13" s="73">
        <v>766</v>
      </c>
      <c r="AA13" s="73">
        <v>355</v>
      </c>
      <c r="AB13" s="73">
        <v>411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14886</v>
      </c>
      <c r="C14" s="73">
        <v>7266</v>
      </c>
      <c r="D14" s="73">
        <v>7620</v>
      </c>
      <c r="E14" s="73"/>
      <c r="F14" s="73">
        <v>2759</v>
      </c>
      <c r="G14" s="73">
        <v>1407</v>
      </c>
      <c r="H14" s="73">
        <v>1352</v>
      </c>
      <c r="I14" s="73"/>
      <c r="J14" s="73">
        <v>2869</v>
      </c>
      <c r="K14" s="73">
        <v>1435</v>
      </c>
      <c r="L14" s="73">
        <v>1434</v>
      </c>
      <c r="M14" s="73"/>
      <c r="N14" s="73">
        <v>2961</v>
      </c>
      <c r="O14" s="73">
        <v>1489</v>
      </c>
      <c r="P14" s="73">
        <v>1472</v>
      </c>
      <c r="Q14" s="73"/>
      <c r="R14" s="73">
        <v>2762</v>
      </c>
      <c r="S14" s="73">
        <v>1313</v>
      </c>
      <c r="T14" s="73">
        <v>1449</v>
      </c>
      <c r="U14" s="73"/>
      <c r="V14" s="73">
        <v>2851</v>
      </c>
      <c r="W14" s="73">
        <v>1340</v>
      </c>
      <c r="X14" s="73">
        <v>1511</v>
      </c>
      <c r="Y14" s="73"/>
      <c r="Z14" s="73">
        <v>684</v>
      </c>
      <c r="AA14" s="73">
        <v>282</v>
      </c>
      <c r="AB14" s="73">
        <v>402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11253</v>
      </c>
      <c r="C15" s="73">
        <v>5315</v>
      </c>
      <c r="D15" s="73">
        <v>5938</v>
      </c>
      <c r="E15" s="73"/>
      <c r="F15" s="73">
        <v>2394</v>
      </c>
      <c r="G15" s="73">
        <v>1192</v>
      </c>
      <c r="H15" s="73">
        <v>1202</v>
      </c>
      <c r="I15" s="73"/>
      <c r="J15" s="73">
        <v>2375</v>
      </c>
      <c r="K15" s="73">
        <v>1196</v>
      </c>
      <c r="L15" s="73">
        <v>1179</v>
      </c>
      <c r="M15" s="73"/>
      <c r="N15" s="73">
        <v>2231</v>
      </c>
      <c r="O15" s="73">
        <v>1118</v>
      </c>
      <c r="P15" s="73">
        <v>1113</v>
      </c>
      <c r="Q15" s="73"/>
      <c r="R15" s="73">
        <v>1826</v>
      </c>
      <c r="S15" s="73">
        <v>785</v>
      </c>
      <c r="T15" s="73">
        <v>1041</v>
      </c>
      <c r="U15" s="73"/>
      <c r="V15" s="73">
        <v>1867</v>
      </c>
      <c r="W15" s="73">
        <v>810</v>
      </c>
      <c r="X15" s="73">
        <v>1057</v>
      </c>
      <c r="Y15" s="73"/>
      <c r="Z15" s="73">
        <v>560</v>
      </c>
      <c r="AA15" s="73">
        <v>214</v>
      </c>
      <c r="AB15" s="73">
        <v>346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20434</v>
      </c>
      <c r="C16" s="73">
        <v>9917</v>
      </c>
      <c r="D16" s="73">
        <v>10517</v>
      </c>
      <c r="E16" s="73"/>
      <c r="F16" s="73">
        <v>3707</v>
      </c>
      <c r="G16" s="73">
        <v>1887</v>
      </c>
      <c r="H16" s="73">
        <v>1820</v>
      </c>
      <c r="I16" s="73"/>
      <c r="J16" s="73">
        <v>3941</v>
      </c>
      <c r="K16" s="73">
        <v>1978</v>
      </c>
      <c r="L16" s="73">
        <v>1963</v>
      </c>
      <c r="M16" s="73"/>
      <c r="N16" s="73">
        <v>3992</v>
      </c>
      <c r="O16" s="73">
        <v>1975</v>
      </c>
      <c r="P16" s="73">
        <v>2017</v>
      </c>
      <c r="Q16" s="73"/>
      <c r="R16" s="73">
        <v>3658</v>
      </c>
      <c r="S16" s="73">
        <v>1674</v>
      </c>
      <c r="T16" s="73">
        <v>1984</v>
      </c>
      <c r="U16" s="73"/>
      <c r="V16" s="73">
        <v>3373</v>
      </c>
      <c r="W16" s="73">
        <v>1609</v>
      </c>
      <c r="X16" s="73">
        <v>1764</v>
      </c>
      <c r="Y16" s="73"/>
      <c r="Z16" s="73">
        <v>1763</v>
      </c>
      <c r="AA16" s="73">
        <v>794</v>
      </c>
      <c r="AB16" s="73">
        <v>969</v>
      </c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5492</v>
      </c>
      <c r="C17" s="73">
        <v>2781</v>
      </c>
      <c r="D17" s="73">
        <v>2711</v>
      </c>
      <c r="E17" s="73"/>
      <c r="F17" s="73">
        <v>994</v>
      </c>
      <c r="G17" s="73">
        <v>507</v>
      </c>
      <c r="H17" s="73">
        <v>487</v>
      </c>
      <c r="I17" s="73"/>
      <c r="J17" s="73">
        <v>1016</v>
      </c>
      <c r="K17" s="73">
        <v>533</v>
      </c>
      <c r="L17" s="73">
        <v>483</v>
      </c>
      <c r="M17" s="73"/>
      <c r="N17" s="73">
        <v>964</v>
      </c>
      <c r="O17" s="73">
        <v>509</v>
      </c>
      <c r="P17" s="73">
        <v>455</v>
      </c>
      <c r="Q17" s="73"/>
      <c r="R17" s="73">
        <v>1093</v>
      </c>
      <c r="S17" s="73">
        <v>538</v>
      </c>
      <c r="T17" s="73">
        <v>555</v>
      </c>
      <c r="U17" s="73"/>
      <c r="V17" s="73">
        <v>1068</v>
      </c>
      <c r="W17" s="73">
        <v>515</v>
      </c>
      <c r="X17" s="73">
        <v>553</v>
      </c>
      <c r="Y17" s="73"/>
      <c r="Z17" s="73">
        <v>357</v>
      </c>
      <c r="AA17" s="73">
        <v>179</v>
      </c>
      <c r="AB17" s="73">
        <v>178</v>
      </c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12577</v>
      </c>
      <c r="C18" s="73">
        <v>6123</v>
      </c>
      <c r="D18" s="73">
        <v>6454</v>
      </c>
      <c r="E18" s="73"/>
      <c r="F18" s="73">
        <v>2311</v>
      </c>
      <c r="G18" s="73">
        <v>1135</v>
      </c>
      <c r="H18" s="73">
        <v>1176</v>
      </c>
      <c r="I18" s="73"/>
      <c r="J18" s="73">
        <v>2349</v>
      </c>
      <c r="K18" s="73">
        <v>1179</v>
      </c>
      <c r="L18" s="73">
        <v>1170</v>
      </c>
      <c r="M18" s="73"/>
      <c r="N18" s="73">
        <v>2467</v>
      </c>
      <c r="O18" s="73">
        <v>1236</v>
      </c>
      <c r="P18" s="73">
        <v>1231</v>
      </c>
      <c r="Q18" s="73"/>
      <c r="R18" s="73">
        <v>2481</v>
      </c>
      <c r="S18" s="73">
        <v>1201</v>
      </c>
      <c r="T18" s="73">
        <v>1280</v>
      </c>
      <c r="U18" s="73"/>
      <c r="V18" s="73">
        <v>2410</v>
      </c>
      <c r="W18" s="73">
        <v>1143</v>
      </c>
      <c r="X18" s="73">
        <v>1267</v>
      </c>
      <c r="Y18" s="73"/>
      <c r="Z18" s="73">
        <v>559</v>
      </c>
      <c r="AA18" s="73">
        <v>229</v>
      </c>
      <c r="AB18" s="73">
        <v>330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89</v>
      </c>
      <c r="B19" s="73">
        <v>2815</v>
      </c>
      <c r="C19" s="73">
        <v>1330</v>
      </c>
      <c r="D19" s="73">
        <v>1485</v>
      </c>
      <c r="E19" s="73"/>
      <c r="F19" s="73">
        <v>533</v>
      </c>
      <c r="G19" s="73">
        <v>264</v>
      </c>
      <c r="H19" s="73">
        <v>269</v>
      </c>
      <c r="I19" s="73"/>
      <c r="J19" s="73">
        <v>505</v>
      </c>
      <c r="K19" s="73">
        <v>237</v>
      </c>
      <c r="L19" s="73">
        <v>268</v>
      </c>
      <c r="M19" s="73"/>
      <c r="N19" s="73">
        <v>537</v>
      </c>
      <c r="O19" s="73">
        <v>248</v>
      </c>
      <c r="P19" s="73">
        <v>289</v>
      </c>
      <c r="Q19" s="73"/>
      <c r="R19" s="73">
        <v>538</v>
      </c>
      <c r="S19" s="73">
        <v>245</v>
      </c>
      <c r="T19" s="73">
        <v>293</v>
      </c>
      <c r="U19" s="73"/>
      <c r="V19" s="73">
        <v>506</v>
      </c>
      <c r="W19" s="73">
        <v>259</v>
      </c>
      <c r="X19" s="73">
        <v>247</v>
      </c>
      <c r="Y19" s="73"/>
      <c r="Z19" s="73">
        <v>196</v>
      </c>
      <c r="AA19" s="73">
        <v>77</v>
      </c>
      <c r="AB19" s="73">
        <v>119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90</v>
      </c>
      <c r="B20" s="73">
        <v>27755</v>
      </c>
      <c r="C20" s="73">
        <v>13560</v>
      </c>
      <c r="D20" s="73">
        <v>14195</v>
      </c>
      <c r="E20" s="73"/>
      <c r="F20" s="73">
        <v>5600</v>
      </c>
      <c r="G20" s="73">
        <v>2777</v>
      </c>
      <c r="H20" s="73">
        <v>2823</v>
      </c>
      <c r="I20" s="73"/>
      <c r="J20" s="73">
        <v>5390</v>
      </c>
      <c r="K20" s="73">
        <v>2699</v>
      </c>
      <c r="L20" s="73">
        <v>2691</v>
      </c>
      <c r="M20" s="73"/>
      <c r="N20" s="73">
        <v>5187</v>
      </c>
      <c r="O20" s="73">
        <v>2554</v>
      </c>
      <c r="P20" s="73">
        <v>2633</v>
      </c>
      <c r="Q20" s="73"/>
      <c r="R20" s="73">
        <v>5220</v>
      </c>
      <c r="S20" s="73">
        <v>2520</v>
      </c>
      <c r="T20" s="73">
        <v>2700</v>
      </c>
      <c r="U20" s="73"/>
      <c r="V20" s="73">
        <v>4855</v>
      </c>
      <c r="W20" s="73">
        <v>2312</v>
      </c>
      <c r="X20" s="73">
        <v>2543</v>
      </c>
      <c r="Y20" s="73"/>
      <c r="Z20" s="73">
        <v>1503</v>
      </c>
      <c r="AA20" s="73">
        <v>698</v>
      </c>
      <c r="AB20" s="73">
        <v>805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91</v>
      </c>
      <c r="B21" s="73">
        <v>14760</v>
      </c>
      <c r="C21" s="73">
        <v>7254</v>
      </c>
      <c r="D21" s="73">
        <v>7506</v>
      </c>
      <c r="E21" s="73"/>
      <c r="F21" s="73">
        <v>2866</v>
      </c>
      <c r="G21" s="73">
        <v>1443</v>
      </c>
      <c r="H21" s="73">
        <v>1423</v>
      </c>
      <c r="I21" s="73"/>
      <c r="J21" s="73">
        <v>2737</v>
      </c>
      <c r="K21" s="73">
        <v>1356</v>
      </c>
      <c r="L21" s="73">
        <v>1381</v>
      </c>
      <c r="M21" s="73"/>
      <c r="N21" s="73">
        <v>2870</v>
      </c>
      <c r="O21" s="73">
        <v>1441</v>
      </c>
      <c r="P21" s="73">
        <v>1429</v>
      </c>
      <c r="Q21" s="73"/>
      <c r="R21" s="73">
        <v>2852</v>
      </c>
      <c r="S21" s="73">
        <v>1399</v>
      </c>
      <c r="T21" s="73">
        <v>1453</v>
      </c>
      <c r="U21" s="73"/>
      <c r="V21" s="73">
        <v>2877</v>
      </c>
      <c r="W21" s="73">
        <v>1353</v>
      </c>
      <c r="X21" s="73">
        <v>1524</v>
      </c>
      <c r="Y21" s="73"/>
      <c r="Z21" s="73">
        <v>558</v>
      </c>
      <c r="AA21" s="73">
        <v>262</v>
      </c>
      <c r="AB21" s="73">
        <v>296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92</v>
      </c>
      <c r="B22" s="73">
        <v>15981</v>
      </c>
      <c r="C22" s="73">
        <v>7615</v>
      </c>
      <c r="D22" s="73">
        <v>8366</v>
      </c>
      <c r="E22" s="73"/>
      <c r="F22" s="73">
        <v>3315</v>
      </c>
      <c r="G22" s="73">
        <v>1638</v>
      </c>
      <c r="H22" s="73">
        <v>1677</v>
      </c>
      <c r="I22" s="73"/>
      <c r="J22" s="73">
        <v>3241</v>
      </c>
      <c r="K22" s="73">
        <v>1581</v>
      </c>
      <c r="L22" s="73">
        <v>1660</v>
      </c>
      <c r="M22" s="73"/>
      <c r="N22" s="73">
        <v>2896</v>
      </c>
      <c r="O22" s="73">
        <v>1448</v>
      </c>
      <c r="P22" s="73">
        <v>1448</v>
      </c>
      <c r="Q22" s="73"/>
      <c r="R22" s="73">
        <v>2720</v>
      </c>
      <c r="S22" s="73">
        <v>1210</v>
      </c>
      <c r="T22" s="73">
        <v>1510</v>
      </c>
      <c r="U22" s="73"/>
      <c r="V22" s="73">
        <v>2746</v>
      </c>
      <c r="W22" s="73">
        <v>1264</v>
      </c>
      <c r="X22" s="73">
        <v>1482</v>
      </c>
      <c r="Y22" s="73"/>
      <c r="Z22" s="73">
        <v>1063</v>
      </c>
      <c r="AA22" s="73">
        <v>474</v>
      </c>
      <c r="AB22" s="73">
        <v>589</v>
      </c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93</v>
      </c>
      <c r="B23" s="73">
        <v>5159</v>
      </c>
      <c r="C23" s="73">
        <v>2432</v>
      </c>
      <c r="D23" s="73">
        <v>2727</v>
      </c>
      <c r="E23" s="73"/>
      <c r="F23" s="73">
        <v>1164</v>
      </c>
      <c r="G23" s="73">
        <v>550</v>
      </c>
      <c r="H23" s="73">
        <v>614</v>
      </c>
      <c r="I23" s="73"/>
      <c r="J23" s="73">
        <v>1081</v>
      </c>
      <c r="K23" s="73">
        <v>527</v>
      </c>
      <c r="L23" s="73">
        <v>554</v>
      </c>
      <c r="M23" s="73"/>
      <c r="N23" s="73">
        <v>1031</v>
      </c>
      <c r="O23" s="73">
        <v>494</v>
      </c>
      <c r="P23" s="73">
        <v>537</v>
      </c>
      <c r="Q23" s="73"/>
      <c r="R23" s="73">
        <v>819</v>
      </c>
      <c r="S23" s="73">
        <v>380</v>
      </c>
      <c r="T23" s="73">
        <v>439</v>
      </c>
      <c r="U23" s="73"/>
      <c r="V23" s="73">
        <v>831</v>
      </c>
      <c r="W23" s="73">
        <v>380</v>
      </c>
      <c r="X23" s="73">
        <v>451</v>
      </c>
      <c r="Y23" s="73"/>
      <c r="Z23" s="73">
        <v>233</v>
      </c>
      <c r="AA23" s="73">
        <v>101</v>
      </c>
      <c r="AB23" s="73">
        <v>132</v>
      </c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99" t="s">
        <v>94</v>
      </c>
      <c r="B24" s="73">
        <v>23933</v>
      </c>
      <c r="C24" s="73">
        <v>11720</v>
      </c>
      <c r="D24" s="73">
        <v>12213</v>
      </c>
      <c r="E24" s="73"/>
      <c r="F24" s="73">
        <v>4847</v>
      </c>
      <c r="G24" s="73">
        <v>2444</v>
      </c>
      <c r="H24" s="73">
        <v>2403</v>
      </c>
      <c r="I24" s="73"/>
      <c r="J24" s="73">
        <v>5116</v>
      </c>
      <c r="K24" s="73">
        <v>2596</v>
      </c>
      <c r="L24" s="73">
        <v>2520</v>
      </c>
      <c r="M24" s="73"/>
      <c r="N24" s="73">
        <v>4900</v>
      </c>
      <c r="O24" s="73">
        <v>2406</v>
      </c>
      <c r="P24" s="73">
        <v>2494</v>
      </c>
      <c r="Q24" s="73"/>
      <c r="R24" s="73">
        <v>4200</v>
      </c>
      <c r="S24" s="73">
        <v>2004</v>
      </c>
      <c r="T24" s="73">
        <v>2196</v>
      </c>
      <c r="U24" s="73"/>
      <c r="V24" s="73">
        <v>3977</v>
      </c>
      <c r="W24" s="73">
        <v>1875</v>
      </c>
      <c r="X24" s="73">
        <v>2102</v>
      </c>
      <c r="Y24" s="73"/>
      <c r="Z24" s="73">
        <v>893</v>
      </c>
      <c r="AA24" s="73">
        <v>395</v>
      </c>
      <c r="AB24" s="73">
        <v>498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95</v>
      </c>
      <c r="B25" s="73">
        <v>6643</v>
      </c>
      <c r="C25" s="73">
        <v>3347</v>
      </c>
      <c r="D25" s="73">
        <v>3296</v>
      </c>
      <c r="E25" s="73"/>
      <c r="F25" s="73">
        <v>1364</v>
      </c>
      <c r="G25" s="73">
        <v>704</v>
      </c>
      <c r="H25" s="73">
        <v>660</v>
      </c>
      <c r="I25" s="73"/>
      <c r="J25" s="73">
        <v>1435</v>
      </c>
      <c r="K25" s="73">
        <v>741</v>
      </c>
      <c r="L25" s="73">
        <v>694</v>
      </c>
      <c r="M25" s="73"/>
      <c r="N25" s="73">
        <v>1345</v>
      </c>
      <c r="O25" s="73">
        <v>692</v>
      </c>
      <c r="P25" s="73">
        <v>653</v>
      </c>
      <c r="Q25" s="73"/>
      <c r="R25" s="73">
        <v>1228</v>
      </c>
      <c r="S25" s="73">
        <v>597</v>
      </c>
      <c r="T25" s="73">
        <v>631</v>
      </c>
      <c r="U25" s="73"/>
      <c r="V25" s="73">
        <v>1152</v>
      </c>
      <c r="W25" s="73">
        <v>561</v>
      </c>
      <c r="X25" s="73">
        <v>591</v>
      </c>
      <c r="Y25" s="73"/>
      <c r="Z25" s="73">
        <v>119</v>
      </c>
      <c r="AA25" s="73">
        <v>52</v>
      </c>
      <c r="AB25" s="73">
        <v>67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96</v>
      </c>
      <c r="B26" s="73">
        <v>22387</v>
      </c>
      <c r="C26" s="73">
        <v>10944</v>
      </c>
      <c r="D26" s="73">
        <v>11443</v>
      </c>
      <c r="E26" s="73"/>
      <c r="F26" s="73">
        <v>4359</v>
      </c>
      <c r="G26" s="73">
        <v>2244</v>
      </c>
      <c r="H26" s="73">
        <v>2115</v>
      </c>
      <c r="I26" s="73"/>
      <c r="J26" s="73">
        <v>4349</v>
      </c>
      <c r="K26" s="73">
        <v>2197</v>
      </c>
      <c r="L26" s="73">
        <v>2152</v>
      </c>
      <c r="M26" s="73"/>
      <c r="N26" s="73">
        <v>4320</v>
      </c>
      <c r="O26" s="73">
        <v>2137</v>
      </c>
      <c r="P26" s="73">
        <v>2183</v>
      </c>
      <c r="Q26" s="73"/>
      <c r="R26" s="73">
        <v>4136</v>
      </c>
      <c r="S26" s="73">
        <v>1908</v>
      </c>
      <c r="T26" s="73">
        <v>2228</v>
      </c>
      <c r="U26" s="73"/>
      <c r="V26" s="73">
        <v>3905</v>
      </c>
      <c r="W26" s="73">
        <v>1850</v>
      </c>
      <c r="X26" s="73">
        <v>2055</v>
      </c>
      <c r="Y26" s="73"/>
      <c r="Z26" s="73">
        <v>1318</v>
      </c>
      <c r="AA26" s="73">
        <v>608</v>
      </c>
      <c r="AB26" s="73">
        <v>710</v>
      </c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97</v>
      </c>
      <c r="B27" s="73">
        <v>5648</v>
      </c>
      <c r="C27" s="73">
        <v>2731</v>
      </c>
      <c r="D27" s="73">
        <v>2917</v>
      </c>
      <c r="E27" s="73"/>
      <c r="F27" s="73">
        <v>1124</v>
      </c>
      <c r="G27" s="73">
        <v>539</v>
      </c>
      <c r="H27" s="73">
        <v>585</v>
      </c>
      <c r="I27" s="73"/>
      <c r="J27" s="73">
        <v>1213</v>
      </c>
      <c r="K27" s="73">
        <v>594</v>
      </c>
      <c r="L27" s="73">
        <v>619</v>
      </c>
      <c r="M27" s="73"/>
      <c r="N27" s="73">
        <v>1110</v>
      </c>
      <c r="O27" s="73">
        <v>556</v>
      </c>
      <c r="P27" s="73">
        <v>554</v>
      </c>
      <c r="Q27" s="73"/>
      <c r="R27" s="73">
        <v>1079</v>
      </c>
      <c r="S27" s="73">
        <v>498</v>
      </c>
      <c r="T27" s="73">
        <v>581</v>
      </c>
      <c r="U27" s="73"/>
      <c r="V27" s="73">
        <v>994</v>
      </c>
      <c r="W27" s="73">
        <v>483</v>
      </c>
      <c r="X27" s="73">
        <v>511</v>
      </c>
      <c r="Y27" s="73"/>
      <c r="Z27" s="73">
        <v>128</v>
      </c>
      <c r="AA27" s="73">
        <v>61</v>
      </c>
      <c r="AB27" s="73">
        <v>67</v>
      </c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98</v>
      </c>
      <c r="B28" s="73">
        <v>8969</v>
      </c>
      <c r="C28" s="73">
        <v>4303</v>
      </c>
      <c r="D28" s="73">
        <v>4666</v>
      </c>
      <c r="E28" s="73"/>
      <c r="F28" s="73">
        <v>1867</v>
      </c>
      <c r="G28" s="73">
        <v>950</v>
      </c>
      <c r="H28" s="73">
        <v>917</v>
      </c>
      <c r="I28" s="73"/>
      <c r="J28" s="73">
        <v>1898</v>
      </c>
      <c r="K28" s="73">
        <v>920</v>
      </c>
      <c r="L28" s="73">
        <v>978</v>
      </c>
      <c r="M28" s="73"/>
      <c r="N28" s="73">
        <v>1728</v>
      </c>
      <c r="O28" s="73">
        <v>815</v>
      </c>
      <c r="P28" s="73">
        <v>913</v>
      </c>
      <c r="Q28" s="73"/>
      <c r="R28" s="73">
        <v>1703</v>
      </c>
      <c r="S28" s="73">
        <v>796</v>
      </c>
      <c r="T28" s="73">
        <v>907</v>
      </c>
      <c r="U28" s="73"/>
      <c r="V28" s="73">
        <v>1453</v>
      </c>
      <c r="W28" s="73">
        <v>673</v>
      </c>
      <c r="X28" s="73">
        <v>780</v>
      </c>
      <c r="Y28" s="73"/>
      <c r="Z28" s="73">
        <v>320</v>
      </c>
      <c r="AA28" s="73">
        <v>149</v>
      </c>
      <c r="AB28" s="73">
        <v>171</v>
      </c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x14ac:dyDescent="0.2">
      <c r="A29" s="62" t="s">
        <v>99</v>
      </c>
      <c r="B29" s="73">
        <v>5621</v>
      </c>
      <c r="C29" s="73">
        <v>2711</v>
      </c>
      <c r="D29" s="73">
        <v>2910</v>
      </c>
      <c r="E29" s="73"/>
      <c r="F29" s="73">
        <v>942</v>
      </c>
      <c r="G29" s="73">
        <v>479</v>
      </c>
      <c r="H29" s="73">
        <v>463</v>
      </c>
      <c r="I29" s="73"/>
      <c r="J29" s="73">
        <v>924</v>
      </c>
      <c r="K29" s="73">
        <v>454</v>
      </c>
      <c r="L29" s="73">
        <v>470</v>
      </c>
      <c r="M29" s="73"/>
      <c r="N29" s="73">
        <v>958</v>
      </c>
      <c r="O29" s="73">
        <v>491</v>
      </c>
      <c r="P29" s="73">
        <v>467</v>
      </c>
      <c r="Q29" s="73"/>
      <c r="R29" s="73">
        <v>1197</v>
      </c>
      <c r="S29" s="73">
        <v>563</v>
      </c>
      <c r="T29" s="73">
        <v>634</v>
      </c>
      <c r="U29" s="73"/>
      <c r="V29" s="73">
        <v>1064</v>
      </c>
      <c r="W29" s="73">
        <v>497</v>
      </c>
      <c r="X29" s="73">
        <v>567</v>
      </c>
      <c r="Y29" s="73"/>
      <c r="Z29" s="73">
        <v>536</v>
      </c>
      <c r="AA29" s="73">
        <v>227</v>
      </c>
      <c r="AB29" s="73">
        <v>309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100</v>
      </c>
      <c r="B30" s="73">
        <v>7183</v>
      </c>
      <c r="C30" s="73">
        <v>3410</v>
      </c>
      <c r="D30" s="73">
        <v>3773</v>
      </c>
      <c r="E30" s="73"/>
      <c r="F30" s="73">
        <v>1403</v>
      </c>
      <c r="G30" s="73">
        <v>703</v>
      </c>
      <c r="H30" s="73">
        <v>700</v>
      </c>
      <c r="I30" s="73"/>
      <c r="J30" s="73">
        <v>1273</v>
      </c>
      <c r="K30" s="73">
        <v>628</v>
      </c>
      <c r="L30" s="73">
        <v>645</v>
      </c>
      <c r="M30" s="73"/>
      <c r="N30" s="73">
        <v>1214</v>
      </c>
      <c r="O30" s="73">
        <v>607</v>
      </c>
      <c r="P30" s="73">
        <v>607</v>
      </c>
      <c r="Q30" s="73"/>
      <c r="R30" s="73">
        <v>1467</v>
      </c>
      <c r="S30" s="73">
        <v>676</v>
      </c>
      <c r="T30" s="73">
        <v>791</v>
      </c>
      <c r="U30" s="73"/>
      <c r="V30" s="73">
        <v>1260</v>
      </c>
      <c r="W30" s="73">
        <v>556</v>
      </c>
      <c r="X30" s="73">
        <v>704</v>
      </c>
      <c r="Y30" s="73"/>
      <c r="Z30" s="73">
        <v>566</v>
      </c>
      <c r="AA30" s="73">
        <v>240</v>
      </c>
      <c r="AB30" s="73">
        <v>326</v>
      </c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101</v>
      </c>
      <c r="B31" s="73">
        <v>4866</v>
      </c>
      <c r="C31" s="73">
        <v>2404</v>
      </c>
      <c r="D31" s="73">
        <v>2462</v>
      </c>
      <c r="E31" s="73"/>
      <c r="F31" s="73">
        <v>915</v>
      </c>
      <c r="G31" s="73">
        <v>460</v>
      </c>
      <c r="H31" s="73">
        <v>455</v>
      </c>
      <c r="I31" s="73"/>
      <c r="J31" s="73">
        <v>910</v>
      </c>
      <c r="K31" s="73">
        <v>482</v>
      </c>
      <c r="L31" s="73">
        <v>428</v>
      </c>
      <c r="M31" s="73"/>
      <c r="N31" s="73">
        <v>920</v>
      </c>
      <c r="O31" s="73">
        <v>438</v>
      </c>
      <c r="P31" s="73">
        <v>482</v>
      </c>
      <c r="Q31" s="73"/>
      <c r="R31" s="73">
        <v>880</v>
      </c>
      <c r="S31" s="73">
        <v>422</v>
      </c>
      <c r="T31" s="73">
        <v>458</v>
      </c>
      <c r="U31" s="73"/>
      <c r="V31" s="73">
        <v>939</v>
      </c>
      <c r="W31" s="73">
        <v>467</v>
      </c>
      <c r="X31" s="73">
        <v>472</v>
      </c>
      <c r="Y31" s="73"/>
      <c r="Z31" s="73">
        <v>302</v>
      </c>
      <c r="AA31" s="73">
        <v>135</v>
      </c>
      <c r="AB31" s="73">
        <v>167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102</v>
      </c>
      <c r="B32" s="73">
        <v>9540</v>
      </c>
      <c r="C32" s="73">
        <v>4729</v>
      </c>
      <c r="D32" s="73">
        <v>4811</v>
      </c>
      <c r="E32" s="73"/>
      <c r="F32" s="73">
        <v>1912</v>
      </c>
      <c r="G32" s="73">
        <v>999</v>
      </c>
      <c r="H32" s="73">
        <v>913</v>
      </c>
      <c r="I32" s="73"/>
      <c r="J32" s="73">
        <v>1962</v>
      </c>
      <c r="K32" s="73">
        <v>972</v>
      </c>
      <c r="L32" s="73">
        <v>990</v>
      </c>
      <c r="M32" s="73"/>
      <c r="N32" s="73">
        <v>1898</v>
      </c>
      <c r="O32" s="73">
        <v>960</v>
      </c>
      <c r="P32" s="73">
        <v>938</v>
      </c>
      <c r="Q32" s="73"/>
      <c r="R32" s="73">
        <v>1730</v>
      </c>
      <c r="S32" s="73">
        <v>818</v>
      </c>
      <c r="T32" s="73">
        <v>912</v>
      </c>
      <c r="U32" s="73"/>
      <c r="V32" s="73">
        <v>1712</v>
      </c>
      <c r="W32" s="73">
        <v>838</v>
      </c>
      <c r="X32" s="73">
        <v>874</v>
      </c>
      <c r="Y32" s="73"/>
      <c r="Z32" s="73">
        <v>326</v>
      </c>
      <c r="AA32" s="73">
        <v>142</v>
      </c>
      <c r="AB32" s="73">
        <v>184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103</v>
      </c>
      <c r="B33" s="73">
        <v>11361</v>
      </c>
      <c r="C33" s="73">
        <v>5484</v>
      </c>
      <c r="D33" s="73">
        <v>5877</v>
      </c>
      <c r="E33" s="73"/>
      <c r="F33" s="73">
        <v>2188</v>
      </c>
      <c r="G33" s="73">
        <v>1025</v>
      </c>
      <c r="H33" s="73">
        <v>1163</v>
      </c>
      <c r="I33" s="73"/>
      <c r="J33" s="73">
        <v>2256</v>
      </c>
      <c r="K33" s="73">
        <v>1154</v>
      </c>
      <c r="L33" s="73">
        <v>1102</v>
      </c>
      <c r="M33" s="73"/>
      <c r="N33" s="73">
        <v>2142</v>
      </c>
      <c r="O33" s="73">
        <v>1030</v>
      </c>
      <c r="P33" s="73">
        <v>1112</v>
      </c>
      <c r="Q33" s="73"/>
      <c r="R33" s="73">
        <v>2121</v>
      </c>
      <c r="S33" s="73">
        <v>1009</v>
      </c>
      <c r="T33" s="73">
        <v>1112</v>
      </c>
      <c r="U33" s="73"/>
      <c r="V33" s="73">
        <v>1999</v>
      </c>
      <c r="W33" s="73">
        <v>984</v>
      </c>
      <c r="X33" s="73">
        <v>1015</v>
      </c>
      <c r="Y33" s="73"/>
      <c r="Z33" s="73">
        <v>655</v>
      </c>
      <c r="AA33" s="73">
        <v>282</v>
      </c>
      <c r="AB33" s="73">
        <v>373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104</v>
      </c>
      <c r="B34" s="73">
        <v>6082</v>
      </c>
      <c r="C34" s="73">
        <v>2902</v>
      </c>
      <c r="D34" s="73">
        <v>3180</v>
      </c>
      <c r="E34" s="73"/>
      <c r="F34" s="73">
        <v>1257</v>
      </c>
      <c r="G34" s="73">
        <v>601</v>
      </c>
      <c r="H34" s="73">
        <v>656</v>
      </c>
      <c r="I34" s="73"/>
      <c r="J34" s="73">
        <v>1206</v>
      </c>
      <c r="K34" s="73">
        <v>597</v>
      </c>
      <c r="L34" s="73">
        <v>609</v>
      </c>
      <c r="M34" s="73"/>
      <c r="N34" s="73">
        <v>1098</v>
      </c>
      <c r="O34" s="73">
        <v>555</v>
      </c>
      <c r="P34" s="73">
        <v>543</v>
      </c>
      <c r="Q34" s="73"/>
      <c r="R34" s="73">
        <v>1145</v>
      </c>
      <c r="S34" s="73">
        <v>492</v>
      </c>
      <c r="T34" s="73">
        <v>653</v>
      </c>
      <c r="U34" s="73"/>
      <c r="V34" s="73">
        <v>944</v>
      </c>
      <c r="W34" s="73">
        <v>453</v>
      </c>
      <c r="X34" s="73">
        <v>491</v>
      </c>
      <c r="Y34" s="73"/>
      <c r="Z34" s="73">
        <v>432</v>
      </c>
      <c r="AA34" s="73">
        <v>204</v>
      </c>
      <c r="AB34" s="73">
        <v>228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105</v>
      </c>
      <c r="B35" s="73">
        <v>6740</v>
      </c>
      <c r="C35" s="73">
        <v>3245</v>
      </c>
      <c r="D35" s="73">
        <v>3495</v>
      </c>
      <c r="E35" s="73"/>
      <c r="F35" s="73">
        <v>1277</v>
      </c>
      <c r="G35" s="73">
        <v>648</v>
      </c>
      <c r="H35" s="73">
        <v>629</v>
      </c>
      <c r="I35" s="73"/>
      <c r="J35" s="73">
        <v>1385</v>
      </c>
      <c r="K35" s="73">
        <v>708</v>
      </c>
      <c r="L35" s="73">
        <v>677</v>
      </c>
      <c r="M35" s="73"/>
      <c r="N35" s="73">
        <v>1236</v>
      </c>
      <c r="O35" s="73">
        <v>581</v>
      </c>
      <c r="P35" s="73">
        <v>655</v>
      </c>
      <c r="Q35" s="73"/>
      <c r="R35" s="73">
        <v>1246</v>
      </c>
      <c r="S35" s="73">
        <v>590</v>
      </c>
      <c r="T35" s="73">
        <v>656</v>
      </c>
      <c r="U35" s="73"/>
      <c r="V35" s="73">
        <v>1303</v>
      </c>
      <c r="W35" s="73">
        <v>591</v>
      </c>
      <c r="X35" s="73">
        <v>712</v>
      </c>
      <c r="Y35" s="73"/>
      <c r="Z35" s="73">
        <v>293</v>
      </c>
      <c r="AA35" s="73">
        <v>127</v>
      </c>
      <c r="AB35" s="73">
        <v>166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">
      <c r="A36" s="62" t="s">
        <v>106</v>
      </c>
      <c r="B36" s="73">
        <v>2054</v>
      </c>
      <c r="C36" s="73">
        <v>968</v>
      </c>
      <c r="D36" s="73">
        <v>1086</v>
      </c>
      <c r="E36" s="73"/>
      <c r="F36" s="73">
        <v>381</v>
      </c>
      <c r="G36" s="73">
        <v>180</v>
      </c>
      <c r="H36" s="73">
        <v>201</v>
      </c>
      <c r="I36" s="73"/>
      <c r="J36" s="73">
        <v>431</v>
      </c>
      <c r="K36" s="73">
        <v>245</v>
      </c>
      <c r="L36" s="73">
        <v>186</v>
      </c>
      <c r="M36" s="73"/>
      <c r="N36" s="73">
        <v>343</v>
      </c>
      <c r="O36" s="73">
        <v>178</v>
      </c>
      <c r="P36" s="73">
        <v>165</v>
      </c>
      <c r="Q36" s="73"/>
      <c r="R36" s="73">
        <v>368</v>
      </c>
      <c r="S36" s="73">
        <v>138</v>
      </c>
      <c r="T36" s="73">
        <v>230</v>
      </c>
      <c r="U36" s="73"/>
      <c r="V36" s="73">
        <v>329</v>
      </c>
      <c r="W36" s="73">
        <v>140</v>
      </c>
      <c r="X36" s="73">
        <v>189</v>
      </c>
      <c r="Y36" s="73"/>
      <c r="Z36" s="73">
        <v>202</v>
      </c>
      <c r="AA36" s="73">
        <v>87</v>
      </c>
      <c r="AB36" s="73">
        <v>115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">
      <c r="A37" s="62" t="s">
        <v>107</v>
      </c>
      <c r="B37" s="73">
        <v>15014</v>
      </c>
      <c r="C37" s="73">
        <v>7068</v>
      </c>
      <c r="D37" s="73">
        <v>7946</v>
      </c>
      <c r="E37" s="73"/>
      <c r="F37" s="73">
        <v>3087</v>
      </c>
      <c r="G37" s="73">
        <v>1534</v>
      </c>
      <c r="H37" s="73">
        <v>1553</v>
      </c>
      <c r="I37" s="73"/>
      <c r="J37" s="73">
        <v>3099</v>
      </c>
      <c r="K37" s="73">
        <v>1503</v>
      </c>
      <c r="L37" s="73">
        <v>1596</v>
      </c>
      <c r="M37" s="73"/>
      <c r="N37" s="73">
        <v>2824</v>
      </c>
      <c r="O37" s="73">
        <v>1409</v>
      </c>
      <c r="P37" s="73">
        <v>1415</v>
      </c>
      <c r="Q37" s="73"/>
      <c r="R37" s="73">
        <v>2775</v>
      </c>
      <c r="S37" s="73">
        <v>1241</v>
      </c>
      <c r="T37" s="73">
        <v>1534</v>
      </c>
      <c r="U37" s="73"/>
      <c r="V37" s="73">
        <v>2513</v>
      </c>
      <c r="W37" s="73">
        <v>1105</v>
      </c>
      <c r="X37" s="73">
        <v>1408</v>
      </c>
      <c r="Y37" s="73"/>
      <c r="Z37" s="73">
        <v>716</v>
      </c>
      <c r="AA37" s="73">
        <v>276</v>
      </c>
      <c r="AB37" s="73">
        <v>440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">
      <c r="A38" s="62" t="s">
        <v>108</v>
      </c>
      <c r="B38" s="73">
        <v>13378</v>
      </c>
      <c r="C38" s="73">
        <v>6400</v>
      </c>
      <c r="D38" s="73">
        <v>6978</v>
      </c>
      <c r="E38" s="73"/>
      <c r="F38" s="73">
        <v>2738</v>
      </c>
      <c r="G38" s="73">
        <v>1335</v>
      </c>
      <c r="H38" s="73">
        <v>1403</v>
      </c>
      <c r="I38" s="73"/>
      <c r="J38" s="73">
        <v>2710</v>
      </c>
      <c r="K38" s="73">
        <v>1317</v>
      </c>
      <c r="L38" s="73">
        <v>1393</v>
      </c>
      <c r="M38" s="73"/>
      <c r="N38" s="73">
        <v>2859</v>
      </c>
      <c r="O38" s="73">
        <v>1379</v>
      </c>
      <c r="P38" s="73">
        <v>1480</v>
      </c>
      <c r="Q38" s="73"/>
      <c r="R38" s="73">
        <v>2365</v>
      </c>
      <c r="S38" s="73">
        <v>1084</v>
      </c>
      <c r="T38" s="73">
        <v>1281</v>
      </c>
      <c r="U38" s="73"/>
      <c r="V38" s="73">
        <v>2272</v>
      </c>
      <c r="W38" s="73">
        <v>1085</v>
      </c>
      <c r="X38" s="73">
        <v>1187</v>
      </c>
      <c r="Y38" s="73"/>
      <c r="Z38" s="73">
        <v>434</v>
      </c>
      <c r="AA38" s="73">
        <v>200</v>
      </c>
      <c r="AB38" s="73">
        <v>234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ht="13.5" thickBot="1" x14ac:dyDescent="0.25">
      <c r="A39" s="100" t="s">
        <v>109</v>
      </c>
      <c r="B39" s="73">
        <v>2311</v>
      </c>
      <c r="C39" s="73">
        <v>1185</v>
      </c>
      <c r="D39" s="73">
        <v>1126</v>
      </c>
      <c r="E39" s="73"/>
      <c r="F39" s="73">
        <v>551</v>
      </c>
      <c r="G39" s="73">
        <v>277</v>
      </c>
      <c r="H39" s="73">
        <v>274</v>
      </c>
      <c r="I39" s="73"/>
      <c r="J39" s="73">
        <v>546</v>
      </c>
      <c r="K39" s="73">
        <v>297</v>
      </c>
      <c r="L39" s="73">
        <v>249</v>
      </c>
      <c r="M39" s="73"/>
      <c r="N39" s="73">
        <v>435</v>
      </c>
      <c r="O39" s="73">
        <v>210</v>
      </c>
      <c r="P39" s="73">
        <v>225</v>
      </c>
      <c r="Q39" s="73"/>
      <c r="R39" s="73">
        <v>408</v>
      </c>
      <c r="S39" s="73">
        <v>211</v>
      </c>
      <c r="T39" s="73">
        <v>197</v>
      </c>
      <c r="U39" s="73"/>
      <c r="V39" s="73">
        <v>312</v>
      </c>
      <c r="W39" s="73">
        <v>158</v>
      </c>
      <c r="X39" s="73">
        <v>154</v>
      </c>
      <c r="Y39" s="73"/>
      <c r="Z39" s="73">
        <v>59</v>
      </c>
      <c r="AA39" s="73">
        <v>32</v>
      </c>
      <c r="AB39" s="73">
        <v>27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5">
      <c r="A41" s="225" t="s">
        <v>14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</row>
    <row r="44" spans="1:57" s="49" customFormat="1" ht="15" x14ac:dyDescent="0.25">
      <c r="A44" s="227" t="s">
        <v>153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9"/>
      <c r="AD44" s="217" t="s">
        <v>221</v>
      </c>
      <c r="AE44" s="217"/>
      <c r="AF44" s="9"/>
    </row>
    <row r="45" spans="1:57" s="49" customFormat="1" ht="15" x14ac:dyDescent="0.25">
      <c r="A45" s="228" t="s">
        <v>142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9"/>
      <c r="AD45" s="217"/>
      <c r="AE45" s="217"/>
      <c r="AF45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116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spans="1:28" s="49" customFormat="1" ht="15.75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48</v>
      </c>
      <c r="G51" s="53"/>
      <c r="H51" s="53"/>
      <c r="I51" s="54"/>
      <c r="J51" s="53" t="s">
        <v>49</v>
      </c>
      <c r="K51" s="53"/>
      <c r="L51" s="53"/>
      <c r="M51" s="54"/>
      <c r="N51" s="53" t="s">
        <v>50</v>
      </c>
      <c r="O51" s="53"/>
      <c r="P51" s="53"/>
      <c r="Q51" s="54"/>
      <c r="R51" s="53" t="s">
        <v>51</v>
      </c>
      <c r="S51" s="53"/>
      <c r="T51" s="53"/>
      <c r="U51" s="54"/>
      <c r="V51" s="53" t="s">
        <v>52</v>
      </c>
      <c r="W51" s="53"/>
      <c r="X51" s="53"/>
      <c r="Y51" s="54"/>
      <c r="Z51" s="53" t="s">
        <v>53</v>
      </c>
      <c r="AA51" s="53"/>
      <c r="AB51" s="53"/>
    </row>
    <row r="52" spans="1:28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28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28" ht="13.5" x14ac:dyDescent="0.25">
      <c r="A54" s="92" t="s">
        <v>82</v>
      </c>
      <c r="B54" s="101">
        <f>SUM(B56:B82)</f>
        <v>28307</v>
      </c>
      <c r="C54" s="101">
        <f>SUM(C56:C82)</f>
        <v>16259</v>
      </c>
      <c r="D54" s="101">
        <f>SUM(D56:D82)</f>
        <v>12048</v>
      </c>
      <c r="E54" s="101"/>
      <c r="F54" s="101">
        <f>SUM(F56:F82)</f>
        <v>6732</v>
      </c>
      <c r="G54" s="101">
        <f>SUM(G56:G82)</f>
        <v>3855</v>
      </c>
      <c r="H54" s="101">
        <f>SUM(H56:H82)</f>
        <v>2877</v>
      </c>
      <c r="I54" s="101"/>
      <c r="J54" s="101">
        <f>SUM(J56:J82)</f>
        <v>7915</v>
      </c>
      <c r="K54" s="101">
        <f>SUM(K56:K82)</f>
        <v>4536</v>
      </c>
      <c r="L54" s="101">
        <f>SUM(L56:L82)</f>
        <v>3379</v>
      </c>
      <c r="M54" s="101"/>
      <c r="N54" s="101">
        <f>SUM(N56:N82)</f>
        <v>4925</v>
      </c>
      <c r="O54" s="101">
        <f>SUM(O56:O82)</f>
        <v>2940</v>
      </c>
      <c r="P54" s="101">
        <f>SUM(P56:P82)</f>
        <v>1985</v>
      </c>
      <c r="Q54" s="101"/>
      <c r="R54" s="101">
        <f>SUM(R56:R82)</f>
        <v>5770</v>
      </c>
      <c r="S54" s="101">
        <f>SUM(S56:S82)</f>
        <v>3231</v>
      </c>
      <c r="T54" s="101">
        <f>SUM(T56:T82)</f>
        <v>2539</v>
      </c>
      <c r="U54" s="101"/>
      <c r="V54" s="101">
        <f>SUM(V56:V82)</f>
        <v>2739</v>
      </c>
      <c r="W54" s="101">
        <f>SUM(W56:W82)</f>
        <v>1553</v>
      </c>
      <c r="X54" s="101">
        <f>SUM(X56:X82)</f>
        <v>1186</v>
      </c>
      <c r="Y54" s="101"/>
      <c r="Z54" s="101">
        <f>SUM(Z56:Z82)</f>
        <v>226</v>
      </c>
      <c r="AA54" s="101">
        <f>SUM(AA56:AA82)</f>
        <v>144</v>
      </c>
      <c r="AB54" s="101">
        <f>SUM(AB56:AB82)</f>
        <v>82</v>
      </c>
    </row>
    <row r="55" spans="1:28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 x14ac:dyDescent="0.2">
      <c r="A56" s="62" t="s">
        <v>83</v>
      </c>
      <c r="B56" s="73">
        <v>1870</v>
      </c>
      <c r="C56" s="73">
        <v>1077</v>
      </c>
      <c r="D56" s="73">
        <v>793</v>
      </c>
      <c r="E56" s="73"/>
      <c r="F56" s="73">
        <v>364</v>
      </c>
      <c r="G56" s="73">
        <v>199</v>
      </c>
      <c r="H56" s="73">
        <v>165</v>
      </c>
      <c r="I56" s="73"/>
      <c r="J56" s="73">
        <v>518</v>
      </c>
      <c r="K56" s="73">
        <v>279</v>
      </c>
      <c r="L56" s="73">
        <v>239</v>
      </c>
      <c r="M56" s="73"/>
      <c r="N56" s="73">
        <v>430</v>
      </c>
      <c r="O56" s="73">
        <v>283</v>
      </c>
      <c r="P56" s="73">
        <v>147</v>
      </c>
      <c r="Q56" s="73"/>
      <c r="R56" s="73">
        <v>425</v>
      </c>
      <c r="S56" s="73">
        <v>246</v>
      </c>
      <c r="T56" s="73">
        <v>179</v>
      </c>
      <c r="U56" s="73"/>
      <c r="V56" s="73">
        <v>133</v>
      </c>
      <c r="W56" s="73">
        <v>70</v>
      </c>
      <c r="X56" s="73">
        <v>63</v>
      </c>
      <c r="Y56" s="73"/>
      <c r="Z56" s="73">
        <v>0</v>
      </c>
      <c r="AA56" s="73">
        <v>0</v>
      </c>
      <c r="AB56" s="73">
        <v>0</v>
      </c>
    </row>
    <row r="57" spans="1:28" x14ac:dyDescent="0.2">
      <c r="A57" s="62" t="s">
        <v>84</v>
      </c>
      <c r="B57" s="73">
        <v>1737</v>
      </c>
      <c r="C57" s="73">
        <v>947</v>
      </c>
      <c r="D57" s="73">
        <v>790</v>
      </c>
      <c r="E57" s="73"/>
      <c r="F57" s="73">
        <v>475</v>
      </c>
      <c r="G57" s="73">
        <v>274</v>
      </c>
      <c r="H57" s="73">
        <v>201</v>
      </c>
      <c r="I57" s="73"/>
      <c r="J57" s="73">
        <v>480</v>
      </c>
      <c r="K57" s="73">
        <v>252</v>
      </c>
      <c r="L57" s="73">
        <v>228</v>
      </c>
      <c r="M57" s="73"/>
      <c r="N57" s="73">
        <v>371</v>
      </c>
      <c r="O57" s="73">
        <v>185</v>
      </c>
      <c r="P57" s="73">
        <v>186</v>
      </c>
      <c r="Q57" s="73"/>
      <c r="R57" s="73">
        <v>292</v>
      </c>
      <c r="S57" s="73">
        <v>152</v>
      </c>
      <c r="T57" s="73">
        <v>140</v>
      </c>
      <c r="U57" s="73"/>
      <c r="V57" s="73">
        <v>115</v>
      </c>
      <c r="W57" s="73">
        <v>80</v>
      </c>
      <c r="X57" s="73">
        <v>35</v>
      </c>
      <c r="Y57" s="73"/>
      <c r="Z57" s="73">
        <v>4</v>
      </c>
      <c r="AA57" s="73">
        <v>4</v>
      </c>
      <c r="AB57" s="73">
        <v>0</v>
      </c>
    </row>
    <row r="58" spans="1:28" x14ac:dyDescent="0.2">
      <c r="A58" s="62" t="s">
        <v>85</v>
      </c>
      <c r="B58" s="73">
        <v>2480</v>
      </c>
      <c r="C58" s="73">
        <v>1275</v>
      </c>
      <c r="D58" s="73">
        <v>1205</v>
      </c>
      <c r="E58" s="73"/>
      <c r="F58" s="73">
        <v>690</v>
      </c>
      <c r="G58" s="73">
        <v>370</v>
      </c>
      <c r="H58" s="73">
        <v>320</v>
      </c>
      <c r="I58" s="73"/>
      <c r="J58" s="73">
        <v>673</v>
      </c>
      <c r="K58" s="73">
        <v>341</v>
      </c>
      <c r="L58" s="73">
        <v>332</v>
      </c>
      <c r="M58" s="73"/>
      <c r="N58" s="73">
        <v>395</v>
      </c>
      <c r="O58" s="73">
        <v>185</v>
      </c>
      <c r="P58" s="73">
        <v>210</v>
      </c>
      <c r="Q58" s="73"/>
      <c r="R58" s="73">
        <v>504</v>
      </c>
      <c r="S58" s="73">
        <v>262</v>
      </c>
      <c r="T58" s="73">
        <v>242</v>
      </c>
      <c r="U58" s="73"/>
      <c r="V58" s="73">
        <v>215</v>
      </c>
      <c r="W58" s="73">
        <v>116</v>
      </c>
      <c r="X58" s="73">
        <v>99</v>
      </c>
      <c r="Y58" s="73"/>
      <c r="Z58" s="73">
        <v>3</v>
      </c>
      <c r="AA58" s="73">
        <v>1</v>
      </c>
      <c r="AB58" s="73">
        <v>2</v>
      </c>
    </row>
    <row r="59" spans="1:28" x14ac:dyDescent="0.2">
      <c r="A59" s="62" t="s">
        <v>86</v>
      </c>
      <c r="B59" s="73">
        <v>2837</v>
      </c>
      <c r="C59" s="73">
        <v>1621</v>
      </c>
      <c r="D59" s="73">
        <v>1216</v>
      </c>
      <c r="E59" s="73"/>
      <c r="F59" s="73">
        <v>770</v>
      </c>
      <c r="G59" s="73">
        <v>435</v>
      </c>
      <c r="H59" s="73">
        <v>335</v>
      </c>
      <c r="I59" s="73"/>
      <c r="J59" s="73">
        <v>792</v>
      </c>
      <c r="K59" s="73">
        <v>445</v>
      </c>
      <c r="L59" s="73">
        <v>347</v>
      </c>
      <c r="M59" s="73"/>
      <c r="N59" s="73">
        <v>455</v>
      </c>
      <c r="O59" s="73">
        <v>236</v>
      </c>
      <c r="P59" s="73">
        <v>219</v>
      </c>
      <c r="Q59" s="73"/>
      <c r="R59" s="73">
        <v>486</v>
      </c>
      <c r="S59" s="73">
        <v>303</v>
      </c>
      <c r="T59" s="73">
        <v>183</v>
      </c>
      <c r="U59" s="73"/>
      <c r="V59" s="73">
        <v>256</v>
      </c>
      <c r="W59" s="73">
        <v>151</v>
      </c>
      <c r="X59" s="73">
        <v>105</v>
      </c>
      <c r="Y59" s="73"/>
      <c r="Z59" s="73">
        <v>78</v>
      </c>
      <c r="AA59" s="73">
        <v>51</v>
      </c>
      <c r="AB59" s="73">
        <v>27</v>
      </c>
    </row>
    <row r="60" spans="1:28" x14ac:dyDescent="0.2">
      <c r="A60" s="62" t="s">
        <v>87</v>
      </c>
      <c r="B60" s="73">
        <v>369</v>
      </c>
      <c r="C60" s="73">
        <v>226</v>
      </c>
      <c r="D60" s="73">
        <v>143</v>
      </c>
      <c r="E60" s="73"/>
      <c r="F60" s="73">
        <v>43</v>
      </c>
      <c r="G60" s="73">
        <v>29</v>
      </c>
      <c r="H60" s="73">
        <v>14</v>
      </c>
      <c r="I60" s="73"/>
      <c r="J60" s="73">
        <v>91</v>
      </c>
      <c r="K60" s="73">
        <v>46</v>
      </c>
      <c r="L60" s="73">
        <v>45</v>
      </c>
      <c r="M60" s="73"/>
      <c r="N60" s="73">
        <v>76</v>
      </c>
      <c r="O60" s="73">
        <v>52</v>
      </c>
      <c r="P60" s="73">
        <v>24</v>
      </c>
      <c r="Q60" s="73"/>
      <c r="R60" s="73">
        <v>105</v>
      </c>
      <c r="S60" s="73">
        <v>61</v>
      </c>
      <c r="T60" s="73">
        <v>44</v>
      </c>
      <c r="U60" s="73"/>
      <c r="V60" s="73">
        <v>52</v>
      </c>
      <c r="W60" s="73">
        <v>38</v>
      </c>
      <c r="X60" s="73">
        <v>14</v>
      </c>
      <c r="Y60" s="73"/>
      <c r="Z60" s="73">
        <v>2</v>
      </c>
      <c r="AA60" s="73">
        <v>0</v>
      </c>
      <c r="AB60" s="73">
        <v>2</v>
      </c>
    </row>
    <row r="61" spans="1:28" x14ac:dyDescent="0.2">
      <c r="A61" s="62" t="s">
        <v>88</v>
      </c>
      <c r="B61" s="73">
        <v>1022</v>
      </c>
      <c r="C61" s="73">
        <v>688</v>
      </c>
      <c r="D61" s="73">
        <v>334</v>
      </c>
      <c r="E61" s="73"/>
      <c r="F61" s="73">
        <v>187</v>
      </c>
      <c r="G61" s="73">
        <v>130</v>
      </c>
      <c r="H61" s="73">
        <v>57</v>
      </c>
      <c r="I61" s="73"/>
      <c r="J61" s="73">
        <v>286</v>
      </c>
      <c r="K61" s="73">
        <v>187</v>
      </c>
      <c r="L61" s="73">
        <v>99</v>
      </c>
      <c r="M61" s="73"/>
      <c r="N61" s="73">
        <v>141</v>
      </c>
      <c r="O61" s="73">
        <v>100</v>
      </c>
      <c r="P61" s="73">
        <v>41</v>
      </c>
      <c r="Q61" s="73"/>
      <c r="R61" s="73">
        <v>265</v>
      </c>
      <c r="S61" s="73">
        <v>173</v>
      </c>
      <c r="T61" s="73">
        <v>92</v>
      </c>
      <c r="U61" s="73"/>
      <c r="V61" s="73">
        <v>134</v>
      </c>
      <c r="W61" s="73">
        <v>90</v>
      </c>
      <c r="X61" s="73">
        <v>44</v>
      </c>
      <c r="Y61" s="73"/>
      <c r="Z61" s="73">
        <v>9</v>
      </c>
      <c r="AA61" s="73">
        <v>8</v>
      </c>
      <c r="AB61" s="73">
        <v>1</v>
      </c>
    </row>
    <row r="62" spans="1:28" x14ac:dyDescent="0.2">
      <c r="A62" s="62" t="s">
        <v>89</v>
      </c>
      <c r="B62" s="73">
        <v>37</v>
      </c>
      <c r="C62" s="73">
        <v>33</v>
      </c>
      <c r="D62" s="73">
        <v>4</v>
      </c>
      <c r="E62" s="73"/>
      <c r="F62" s="73">
        <v>6</v>
      </c>
      <c r="G62" s="73">
        <v>6</v>
      </c>
      <c r="H62" s="73">
        <v>0</v>
      </c>
      <c r="I62" s="73"/>
      <c r="J62" s="73">
        <v>8</v>
      </c>
      <c r="K62" s="73">
        <v>7</v>
      </c>
      <c r="L62" s="73">
        <v>1</v>
      </c>
      <c r="M62" s="73"/>
      <c r="N62" s="73">
        <v>5</v>
      </c>
      <c r="O62" s="73">
        <v>5</v>
      </c>
      <c r="P62" s="73">
        <v>0</v>
      </c>
      <c r="Q62" s="73"/>
      <c r="R62" s="73">
        <v>11</v>
      </c>
      <c r="S62" s="73">
        <v>8</v>
      </c>
      <c r="T62" s="73">
        <v>3</v>
      </c>
      <c r="U62" s="73"/>
      <c r="V62" s="73">
        <v>7</v>
      </c>
      <c r="W62" s="73">
        <v>7</v>
      </c>
      <c r="X62" s="73">
        <v>0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62" t="s">
        <v>90</v>
      </c>
      <c r="B63" s="73">
        <v>2562</v>
      </c>
      <c r="C63" s="73">
        <v>1574</v>
      </c>
      <c r="D63" s="73">
        <v>988</v>
      </c>
      <c r="E63" s="73"/>
      <c r="F63" s="73">
        <v>695</v>
      </c>
      <c r="G63" s="73">
        <v>409</v>
      </c>
      <c r="H63" s="73">
        <v>286</v>
      </c>
      <c r="I63" s="73"/>
      <c r="J63" s="73">
        <v>823</v>
      </c>
      <c r="K63" s="73">
        <v>503</v>
      </c>
      <c r="L63" s="73">
        <v>320</v>
      </c>
      <c r="M63" s="73"/>
      <c r="N63" s="73">
        <v>419</v>
      </c>
      <c r="O63" s="73">
        <v>292</v>
      </c>
      <c r="P63" s="73">
        <v>127</v>
      </c>
      <c r="Q63" s="73"/>
      <c r="R63" s="73">
        <v>393</v>
      </c>
      <c r="S63" s="73">
        <v>223</v>
      </c>
      <c r="T63" s="73">
        <v>170</v>
      </c>
      <c r="U63" s="73"/>
      <c r="V63" s="73">
        <v>228</v>
      </c>
      <c r="W63" s="73">
        <v>144</v>
      </c>
      <c r="X63" s="73">
        <v>84</v>
      </c>
      <c r="Y63" s="73"/>
      <c r="Z63" s="73">
        <v>4</v>
      </c>
      <c r="AA63" s="73">
        <v>3</v>
      </c>
      <c r="AB63" s="73">
        <v>1</v>
      </c>
    </row>
    <row r="64" spans="1:28" x14ac:dyDescent="0.2">
      <c r="A64" s="62" t="s">
        <v>91</v>
      </c>
      <c r="B64" s="73">
        <v>817</v>
      </c>
      <c r="C64" s="73">
        <v>528</v>
      </c>
      <c r="D64" s="73">
        <v>289</v>
      </c>
      <c r="E64" s="73"/>
      <c r="F64" s="73">
        <v>162</v>
      </c>
      <c r="G64" s="73">
        <v>105</v>
      </c>
      <c r="H64" s="73">
        <v>57</v>
      </c>
      <c r="I64" s="73"/>
      <c r="J64" s="73">
        <v>210</v>
      </c>
      <c r="K64" s="73">
        <v>146</v>
      </c>
      <c r="L64" s="73">
        <v>64</v>
      </c>
      <c r="M64" s="73"/>
      <c r="N64" s="73">
        <v>168</v>
      </c>
      <c r="O64" s="73">
        <v>118</v>
      </c>
      <c r="P64" s="73">
        <v>50</v>
      </c>
      <c r="Q64" s="73"/>
      <c r="R64" s="73">
        <v>208</v>
      </c>
      <c r="S64" s="73">
        <v>114</v>
      </c>
      <c r="T64" s="73">
        <v>94</v>
      </c>
      <c r="U64" s="73"/>
      <c r="V64" s="73">
        <v>64</v>
      </c>
      <c r="W64" s="73">
        <v>41</v>
      </c>
      <c r="X64" s="73">
        <v>23</v>
      </c>
      <c r="Y64" s="73"/>
      <c r="Z64" s="73">
        <v>5</v>
      </c>
      <c r="AA64" s="73">
        <v>4</v>
      </c>
      <c r="AB64" s="73">
        <v>1</v>
      </c>
    </row>
    <row r="65" spans="1:28" x14ac:dyDescent="0.2">
      <c r="A65" s="62" t="s">
        <v>92</v>
      </c>
      <c r="B65" s="73">
        <v>1150</v>
      </c>
      <c r="C65" s="73">
        <v>700</v>
      </c>
      <c r="D65" s="73">
        <v>450</v>
      </c>
      <c r="E65" s="73"/>
      <c r="F65" s="73">
        <v>273</v>
      </c>
      <c r="G65" s="73">
        <v>174</v>
      </c>
      <c r="H65" s="73">
        <v>99</v>
      </c>
      <c r="I65" s="73"/>
      <c r="J65" s="73">
        <v>355</v>
      </c>
      <c r="K65" s="73">
        <v>213</v>
      </c>
      <c r="L65" s="73">
        <v>142</v>
      </c>
      <c r="M65" s="73"/>
      <c r="N65" s="73">
        <v>169</v>
      </c>
      <c r="O65" s="73">
        <v>106</v>
      </c>
      <c r="P65" s="73">
        <v>63</v>
      </c>
      <c r="Q65" s="73"/>
      <c r="R65" s="73">
        <v>239</v>
      </c>
      <c r="S65" s="73">
        <v>149</v>
      </c>
      <c r="T65" s="73">
        <v>90</v>
      </c>
      <c r="U65" s="73"/>
      <c r="V65" s="73">
        <v>97</v>
      </c>
      <c r="W65" s="73">
        <v>55</v>
      </c>
      <c r="X65" s="73">
        <v>42</v>
      </c>
      <c r="Y65" s="73"/>
      <c r="Z65" s="73">
        <v>17</v>
      </c>
      <c r="AA65" s="73">
        <v>3</v>
      </c>
      <c r="AB65" s="73">
        <v>14</v>
      </c>
    </row>
    <row r="66" spans="1:28" x14ac:dyDescent="0.2">
      <c r="A66" s="62" t="s">
        <v>93</v>
      </c>
      <c r="B66" s="73">
        <v>297</v>
      </c>
      <c r="C66" s="73">
        <v>194</v>
      </c>
      <c r="D66" s="73">
        <v>103</v>
      </c>
      <c r="E66" s="73"/>
      <c r="F66" s="73">
        <v>88</v>
      </c>
      <c r="G66" s="73">
        <v>54</v>
      </c>
      <c r="H66" s="73">
        <v>34</v>
      </c>
      <c r="I66" s="73"/>
      <c r="J66" s="73">
        <v>63</v>
      </c>
      <c r="K66" s="73">
        <v>44</v>
      </c>
      <c r="L66" s="73">
        <v>19</v>
      </c>
      <c r="M66" s="73"/>
      <c r="N66" s="73">
        <v>57</v>
      </c>
      <c r="O66" s="73">
        <v>39</v>
      </c>
      <c r="P66" s="73">
        <v>18</v>
      </c>
      <c r="Q66" s="73"/>
      <c r="R66" s="73">
        <v>56</v>
      </c>
      <c r="S66" s="73">
        <v>34</v>
      </c>
      <c r="T66" s="73">
        <v>22</v>
      </c>
      <c r="U66" s="73"/>
      <c r="V66" s="73">
        <v>28</v>
      </c>
      <c r="W66" s="73">
        <v>20</v>
      </c>
      <c r="X66" s="73">
        <v>8</v>
      </c>
      <c r="Y66" s="73"/>
      <c r="Z66" s="73">
        <v>5</v>
      </c>
      <c r="AA66" s="73">
        <v>3</v>
      </c>
      <c r="AB66" s="73">
        <v>2</v>
      </c>
    </row>
    <row r="67" spans="1:28" x14ac:dyDescent="0.2">
      <c r="A67" s="99" t="s">
        <v>94</v>
      </c>
      <c r="B67" s="73">
        <v>2881</v>
      </c>
      <c r="C67" s="73">
        <v>1650</v>
      </c>
      <c r="D67" s="73">
        <v>1231</v>
      </c>
      <c r="E67" s="73"/>
      <c r="F67" s="73">
        <v>700</v>
      </c>
      <c r="G67" s="73">
        <v>389</v>
      </c>
      <c r="H67" s="73">
        <v>311</v>
      </c>
      <c r="I67" s="73"/>
      <c r="J67" s="73">
        <v>684</v>
      </c>
      <c r="K67" s="73">
        <v>387</v>
      </c>
      <c r="L67" s="73">
        <v>297</v>
      </c>
      <c r="M67" s="73"/>
      <c r="N67" s="73">
        <v>401</v>
      </c>
      <c r="O67" s="73">
        <v>265</v>
      </c>
      <c r="P67" s="73">
        <v>136</v>
      </c>
      <c r="Q67" s="73"/>
      <c r="R67" s="73">
        <v>671</v>
      </c>
      <c r="S67" s="73">
        <v>379</v>
      </c>
      <c r="T67" s="73">
        <v>292</v>
      </c>
      <c r="U67" s="73"/>
      <c r="V67" s="73">
        <v>418</v>
      </c>
      <c r="W67" s="73">
        <v>225</v>
      </c>
      <c r="X67" s="73">
        <v>193</v>
      </c>
      <c r="Y67" s="73"/>
      <c r="Z67" s="73">
        <v>7</v>
      </c>
      <c r="AA67" s="73">
        <v>5</v>
      </c>
      <c r="AB67" s="73">
        <v>2</v>
      </c>
    </row>
    <row r="68" spans="1:28" x14ac:dyDescent="0.2">
      <c r="A68" s="62" t="s">
        <v>95</v>
      </c>
      <c r="B68" s="73">
        <v>365</v>
      </c>
      <c r="C68" s="73">
        <v>224</v>
      </c>
      <c r="D68" s="73">
        <v>141</v>
      </c>
      <c r="E68" s="73"/>
      <c r="F68" s="73">
        <v>74</v>
      </c>
      <c r="G68" s="73">
        <v>42</v>
      </c>
      <c r="H68" s="73">
        <v>32</v>
      </c>
      <c r="I68" s="73"/>
      <c r="J68" s="73">
        <v>110</v>
      </c>
      <c r="K68" s="73">
        <v>63</v>
      </c>
      <c r="L68" s="73">
        <v>47</v>
      </c>
      <c r="M68" s="73"/>
      <c r="N68" s="73">
        <v>74</v>
      </c>
      <c r="O68" s="73">
        <v>50</v>
      </c>
      <c r="P68" s="73">
        <v>24</v>
      </c>
      <c r="Q68" s="73"/>
      <c r="R68" s="73">
        <v>75</v>
      </c>
      <c r="S68" s="73">
        <v>47</v>
      </c>
      <c r="T68" s="73">
        <v>28</v>
      </c>
      <c r="U68" s="73"/>
      <c r="V68" s="73">
        <v>28</v>
      </c>
      <c r="W68" s="73">
        <v>22</v>
      </c>
      <c r="X68" s="73">
        <v>6</v>
      </c>
      <c r="Y68" s="73"/>
      <c r="Z68" s="73">
        <v>4</v>
      </c>
      <c r="AA68" s="73">
        <v>0</v>
      </c>
      <c r="AB68" s="73">
        <v>4</v>
      </c>
    </row>
    <row r="69" spans="1:28" x14ac:dyDescent="0.2">
      <c r="A69" s="62" t="s">
        <v>96</v>
      </c>
      <c r="B69" s="73">
        <v>2091</v>
      </c>
      <c r="C69" s="73">
        <v>1016</v>
      </c>
      <c r="D69" s="73">
        <v>1075</v>
      </c>
      <c r="E69" s="73"/>
      <c r="F69" s="73">
        <v>418</v>
      </c>
      <c r="G69" s="73">
        <v>185</v>
      </c>
      <c r="H69" s="73">
        <v>233</v>
      </c>
      <c r="I69" s="73"/>
      <c r="J69" s="73">
        <v>725</v>
      </c>
      <c r="K69" s="73">
        <v>378</v>
      </c>
      <c r="L69" s="73">
        <v>347</v>
      </c>
      <c r="M69" s="73"/>
      <c r="N69" s="73">
        <v>349</v>
      </c>
      <c r="O69" s="73">
        <v>176</v>
      </c>
      <c r="P69" s="73">
        <v>173</v>
      </c>
      <c r="Q69" s="73"/>
      <c r="R69" s="73">
        <v>440</v>
      </c>
      <c r="S69" s="73">
        <v>201</v>
      </c>
      <c r="T69" s="73">
        <v>239</v>
      </c>
      <c r="U69" s="73"/>
      <c r="V69" s="73">
        <v>143</v>
      </c>
      <c r="W69" s="73">
        <v>65</v>
      </c>
      <c r="X69" s="73">
        <v>78</v>
      </c>
      <c r="Y69" s="73"/>
      <c r="Z69" s="73">
        <v>16</v>
      </c>
      <c r="AA69" s="73">
        <v>11</v>
      </c>
      <c r="AB69" s="73">
        <v>5</v>
      </c>
    </row>
    <row r="70" spans="1:28" x14ac:dyDescent="0.2">
      <c r="A70" s="62" t="s">
        <v>97</v>
      </c>
      <c r="B70" s="73">
        <v>529</v>
      </c>
      <c r="C70" s="73">
        <v>309</v>
      </c>
      <c r="D70" s="73">
        <v>220</v>
      </c>
      <c r="E70" s="73"/>
      <c r="F70" s="73">
        <v>137</v>
      </c>
      <c r="G70" s="73">
        <v>82</v>
      </c>
      <c r="H70" s="73">
        <v>55</v>
      </c>
      <c r="I70" s="73"/>
      <c r="J70" s="73">
        <v>143</v>
      </c>
      <c r="K70" s="73">
        <v>97</v>
      </c>
      <c r="L70" s="73">
        <v>46</v>
      </c>
      <c r="M70" s="73"/>
      <c r="N70" s="73">
        <v>125</v>
      </c>
      <c r="O70" s="73">
        <v>73</v>
      </c>
      <c r="P70" s="73">
        <v>52</v>
      </c>
      <c r="Q70" s="73"/>
      <c r="R70" s="73">
        <v>91</v>
      </c>
      <c r="S70" s="73">
        <v>38</v>
      </c>
      <c r="T70" s="73">
        <v>53</v>
      </c>
      <c r="U70" s="73"/>
      <c r="V70" s="73">
        <v>32</v>
      </c>
      <c r="W70" s="73">
        <v>18</v>
      </c>
      <c r="X70" s="73">
        <v>14</v>
      </c>
      <c r="Y70" s="73"/>
      <c r="Z70" s="73">
        <v>1</v>
      </c>
      <c r="AA70" s="73">
        <v>1</v>
      </c>
      <c r="AB70" s="73">
        <v>0</v>
      </c>
    </row>
    <row r="71" spans="1:28" x14ac:dyDescent="0.2">
      <c r="A71" s="62" t="s">
        <v>98</v>
      </c>
      <c r="B71" s="73">
        <v>853</v>
      </c>
      <c r="C71" s="73">
        <v>425</v>
      </c>
      <c r="D71" s="73">
        <v>428</v>
      </c>
      <c r="E71" s="73"/>
      <c r="F71" s="73">
        <v>198</v>
      </c>
      <c r="G71" s="73">
        <v>94</v>
      </c>
      <c r="H71" s="73">
        <v>104</v>
      </c>
      <c r="I71" s="73"/>
      <c r="J71" s="73">
        <v>215</v>
      </c>
      <c r="K71" s="73">
        <v>95</v>
      </c>
      <c r="L71" s="73">
        <v>120</v>
      </c>
      <c r="M71" s="73"/>
      <c r="N71" s="73">
        <v>186</v>
      </c>
      <c r="O71" s="73">
        <v>110</v>
      </c>
      <c r="P71" s="73">
        <v>76</v>
      </c>
      <c r="Q71" s="73"/>
      <c r="R71" s="73">
        <v>168</v>
      </c>
      <c r="S71" s="73">
        <v>83</v>
      </c>
      <c r="T71" s="73">
        <v>85</v>
      </c>
      <c r="U71" s="73"/>
      <c r="V71" s="73">
        <v>70</v>
      </c>
      <c r="W71" s="73">
        <v>33</v>
      </c>
      <c r="X71" s="73">
        <v>37</v>
      </c>
      <c r="Y71" s="73"/>
      <c r="Z71" s="73">
        <v>16</v>
      </c>
      <c r="AA71" s="73">
        <v>10</v>
      </c>
      <c r="AB71" s="73">
        <v>6</v>
      </c>
    </row>
    <row r="72" spans="1:28" x14ac:dyDescent="0.2">
      <c r="A72" s="62" t="s">
        <v>99</v>
      </c>
      <c r="B72" s="73">
        <v>352</v>
      </c>
      <c r="C72" s="73">
        <v>218</v>
      </c>
      <c r="D72" s="73">
        <v>134</v>
      </c>
      <c r="E72" s="73"/>
      <c r="F72" s="73">
        <v>97</v>
      </c>
      <c r="G72" s="73">
        <v>53</v>
      </c>
      <c r="H72" s="73">
        <v>44</v>
      </c>
      <c r="I72" s="73"/>
      <c r="J72" s="73">
        <v>106</v>
      </c>
      <c r="K72" s="73">
        <v>74</v>
      </c>
      <c r="L72" s="73">
        <v>32</v>
      </c>
      <c r="M72" s="73"/>
      <c r="N72" s="73">
        <v>42</v>
      </c>
      <c r="O72" s="73">
        <v>28</v>
      </c>
      <c r="P72" s="73">
        <v>14</v>
      </c>
      <c r="Q72" s="73"/>
      <c r="R72" s="73">
        <v>71</v>
      </c>
      <c r="S72" s="73">
        <v>39</v>
      </c>
      <c r="T72" s="73">
        <v>32</v>
      </c>
      <c r="U72" s="73"/>
      <c r="V72" s="73">
        <v>31</v>
      </c>
      <c r="W72" s="73">
        <v>19</v>
      </c>
      <c r="X72" s="73">
        <v>12</v>
      </c>
      <c r="Y72" s="73"/>
      <c r="Z72" s="73">
        <v>5</v>
      </c>
      <c r="AA72" s="73">
        <v>5</v>
      </c>
      <c r="AB72" s="73">
        <v>0</v>
      </c>
    </row>
    <row r="73" spans="1:28" x14ac:dyDescent="0.2">
      <c r="A73" s="62" t="s">
        <v>100</v>
      </c>
      <c r="B73" s="73">
        <v>385</v>
      </c>
      <c r="C73" s="73">
        <v>251</v>
      </c>
      <c r="D73" s="73">
        <v>134</v>
      </c>
      <c r="E73" s="73"/>
      <c r="F73" s="73">
        <v>74</v>
      </c>
      <c r="G73" s="73">
        <v>54</v>
      </c>
      <c r="H73" s="73">
        <v>20</v>
      </c>
      <c r="I73" s="73"/>
      <c r="J73" s="73">
        <v>74</v>
      </c>
      <c r="K73" s="73">
        <v>51</v>
      </c>
      <c r="L73" s="73">
        <v>23</v>
      </c>
      <c r="M73" s="73"/>
      <c r="N73" s="73">
        <v>44</v>
      </c>
      <c r="O73" s="73">
        <v>30</v>
      </c>
      <c r="P73" s="73">
        <v>14</v>
      </c>
      <c r="Q73" s="73"/>
      <c r="R73" s="73">
        <v>113</v>
      </c>
      <c r="S73" s="73">
        <v>63</v>
      </c>
      <c r="T73" s="73">
        <v>50</v>
      </c>
      <c r="U73" s="73"/>
      <c r="V73" s="73">
        <v>70</v>
      </c>
      <c r="W73" s="73">
        <v>46</v>
      </c>
      <c r="X73" s="73">
        <v>24</v>
      </c>
      <c r="Y73" s="73"/>
      <c r="Z73" s="73">
        <v>10</v>
      </c>
      <c r="AA73" s="73">
        <v>7</v>
      </c>
      <c r="AB73" s="73">
        <v>3</v>
      </c>
    </row>
    <row r="74" spans="1:28" x14ac:dyDescent="0.2">
      <c r="A74" s="62" t="s">
        <v>101</v>
      </c>
      <c r="B74" s="73">
        <v>462</v>
      </c>
      <c r="C74" s="73">
        <v>212</v>
      </c>
      <c r="D74" s="73">
        <v>250</v>
      </c>
      <c r="E74" s="73"/>
      <c r="F74" s="73">
        <v>138</v>
      </c>
      <c r="G74" s="73">
        <v>85</v>
      </c>
      <c r="H74" s="73">
        <v>53</v>
      </c>
      <c r="I74" s="73"/>
      <c r="J74" s="73">
        <v>92</v>
      </c>
      <c r="K74" s="73">
        <v>28</v>
      </c>
      <c r="L74" s="73">
        <v>64</v>
      </c>
      <c r="M74" s="73"/>
      <c r="N74" s="73">
        <v>85</v>
      </c>
      <c r="O74" s="73">
        <v>49</v>
      </c>
      <c r="P74" s="73">
        <v>36</v>
      </c>
      <c r="Q74" s="73"/>
      <c r="R74" s="73">
        <v>100</v>
      </c>
      <c r="S74" s="73">
        <v>24</v>
      </c>
      <c r="T74" s="73">
        <v>76</v>
      </c>
      <c r="U74" s="73"/>
      <c r="V74" s="73">
        <v>46</v>
      </c>
      <c r="W74" s="73">
        <v>25</v>
      </c>
      <c r="X74" s="73">
        <v>21</v>
      </c>
      <c r="Y74" s="73"/>
      <c r="Z74" s="73">
        <v>1</v>
      </c>
      <c r="AA74" s="73">
        <v>1</v>
      </c>
      <c r="AB74" s="73">
        <v>0</v>
      </c>
    </row>
    <row r="75" spans="1:28" x14ac:dyDescent="0.2">
      <c r="A75" s="62" t="s">
        <v>102</v>
      </c>
      <c r="B75" s="73">
        <v>743</v>
      </c>
      <c r="C75" s="73">
        <v>463</v>
      </c>
      <c r="D75" s="73">
        <v>280</v>
      </c>
      <c r="E75" s="73"/>
      <c r="F75" s="73">
        <v>131</v>
      </c>
      <c r="G75" s="73">
        <v>85</v>
      </c>
      <c r="H75" s="73">
        <v>46</v>
      </c>
      <c r="I75" s="73"/>
      <c r="J75" s="73">
        <v>213</v>
      </c>
      <c r="K75" s="73">
        <v>117</v>
      </c>
      <c r="L75" s="73">
        <v>96</v>
      </c>
      <c r="M75" s="73"/>
      <c r="N75" s="73">
        <v>141</v>
      </c>
      <c r="O75" s="73">
        <v>107</v>
      </c>
      <c r="P75" s="73">
        <v>34</v>
      </c>
      <c r="Q75" s="73"/>
      <c r="R75" s="73">
        <v>162</v>
      </c>
      <c r="S75" s="73">
        <v>109</v>
      </c>
      <c r="T75" s="73">
        <v>53</v>
      </c>
      <c r="U75" s="73"/>
      <c r="V75" s="73">
        <v>92</v>
      </c>
      <c r="W75" s="73">
        <v>41</v>
      </c>
      <c r="X75" s="73">
        <v>51</v>
      </c>
      <c r="Y75" s="73"/>
      <c r="Z75" s="73">
        <v>4</v>
      </c>
      <c r="AA75" s="73">
        <v>4</v>
      </c>
      <c r="AB75" s="73">
        <v>0</v>
      </c>
    </row>
    <row r="76" spans="1:28" x14ac:dyDescent="0.2">
      <c r="A76" s="62" t="s">
        <v>103</v>
      </c>
      <c r="B76" s="73">
        <v>691</v>
      </c>
      <c r="C76" s="73">
        <v>425</v>
      </c>
      <c r="D76" s="73">
        <v>266</v>
      </c>
      <c r="E76" s="73"/>
      <c r="F76" s="73">
        <v>106</v>
      </c>
      <c r="G76" s="73">
        <v>69</v>
      </c>
      <c r="H76" s="73">
        <v>37</v>
      </c>
      <c r="I76" s="73"/>
      <c r="J76" s="73">
        <v>196</v>
      </c>
      <c r="K76" s="73">
        <v>116</v>
      </c>
      <c r="L76" s="73">
        <v>80</v>
      </c>
      <c r="M76" s="73"/>
      <c r="N76" s="73">
        <v>126</v>
      </c>
      <c r="O76" s="73">
        <v>81</v>
      </c>
      <c r="P76" s="73">
        <v>45</v>
      </c>
      <c r="Q76" s="73"/>
      <c r="R76" s="73">
        <v>141</v>
      </c>
      <c r="S76" s="73">
        <v>83</v>
      </c>
      <c r="T76" s="73">
        <v>58</v>
      </c>
      <c r="U76" s="73"/>
      <c r="V76" s="73">
        <v>112</v>
      </c>
      <c r="W76" s="73">
        <v>69</v>
      </c>
      <c r="X76" s="73">
        <v>43</v>
      </c>
      <c r="Y76" s="73"/>
      <c r="Z76" s="73">
        <v>10</v>
      </c>
      <c r="AA76" s="73">
        <v>7</v>
      </c>
      <c r="AB76" s="73">
        <v>3</v>
      </c>
    </row>
    <row r="77" spans="1:28" x14ac:dyDescent="0.2">
      <c r="A77" s="62" t="s">
        <v>104</v>
      </c>
      <c r="B77" s="73">
        <v>421</v>
      </c>
      <c r="C77" s="73">
        <v>232</v>
      </c>
      <c r="D77" s="73">
        <v>189</v>
      </c>
      <c r="E77" s="73"/>
      <c r="F77" s="73">
        <v>118</v>
      </c>
      <c r="G77" s="73">
        <v>67</v>
      </c>
      <c r="H77" s="73">
        <v>51</v>
      </c>
      <c r="I77" s="73"/>
      <c r="J77" s="73">
        <v>123</v>
      </c>
      <c r="K77" s="73">
        <v>68</v>
      </c>
      <c r="L77" s="73">
        <v>55</v>
      </c>
      <c r="M77" s="73"/>
      <c r="N77" s="73">
        <v>58</v>
      </c>
      <c r="O77" s="73">
        <v>35</v>
      </c>
      <c r="P77" s="73">
        <v>23</v>
      </c>
      <c r="Q77" s="73"/>
      <c r="R77" s="73">
        <v>63</v>
      </c>
      <c r="S77" s="73">
        <v>34</v>
      </c>
      <c r="T77" s="73">
        <v>29</v>
      </c>
      <c r="U77" s="73"/>
      <c r="V77" s="73">
        <v>57</v>
      </c>
      <c r="W77" s="73">
        <v>27</v>
      </c>
      <c r="X77" s="73">
        <v>30</v>
      </c>
      <c r="Y77" s="73"/>
      <c r="Z77" s="73">
        <v>2</v>
      </c>
      <c r="AA77" s="73">
        <v>1</v>
      </c>
      <c r="AB77" s="73">
        <v>1</v>
      </c>
    </row>
    <row r="78" spans="1:28" x14ac:dyDescent="0.2">
      <c r="A78" s="62" t="s">
        <v>105</v>
      </c>
      <c r="B78" s="73">
        <v>470</v>
      </c>
      <c r="C78" s="73">
        <v>301</v>
      </c>
      <c r="D78" s="73">
        <v>169</v>
      </c>
      <c r="E78" s="73"/>
      <c r="F78" s="73">
        <v>74</v>
      </c>
      <c r="G78" s="73">
        <v>49</v>
      </c>
      <c r="H78" s="73">
        <v>25</v>
      </c>
      <c r="I78" s="73"/>
      <c r="J78" s="73">
        <v>116</v>
      </c>
      <c r="K78" s="73">
        <v>78</v>
      </c>
      <c r="L78" s="73">
        <v>38</v>
      </c>
      <c r="M78" s="73"/>
      <c r="N78" s="73">
        <v>82</v>
      </c>
      <c r="O78" s="73">
        <v>53</v>
      </c>
      <c r="P78" s="73">
        <v>29</v>
      </c>
      <c r="Q78" s="73"/>
      <c r="R78" s="73">
        <v>149</v>
      </c>
      <c r="S78" s="73">
        <v>98</v>
      </c>
      <c r="T78" s="73">
        <v>51</v>
      </c>
      <c r="U78" s="73"/>
      <c r="V78" s="73">
        <v>49</v>
      </c>
      <c r="W78" s="73">
        <v>23</v>
      </c>
      <c r="X78" s="73">
        <v>26</v>
      </c>
      <c r="Y78" s="73"/>
      <c r="Z78" s="73">
        <v>0</v>
      </c>
      <c r="AA78" s="73">
        <v>0</v>
      </c>
      <c r="AB78" s="73">
        <v>0</v>
      </c>
    </row>
    <row r="79" spans="1:28" x14ac:dyDescent="0.2">
      <c r="A79" s="62" t="s">
        <v>106</v>
      </c>
      <c r="B79" s="73">
        <v>152</v>
      </c>
      <c r="C79" s="73">
        <v>97</v>
      </c>
      <c r="D79" s="73">
        <v>55</v>
      </c>
      <c r="E79" s="73"/>
      <c r="F79" s="73">
        <v>46</v>
      </c>
      <c r="G79" s="73">
        <v>34</v>
      </c>
      <c r="H79" s="73">
        <v>12</v>
      </c>
      <c r="I79" s="73"/>
      <c r="J79" s="73">
        <v>42</v>
      </c>
      <c r="K79" s="73">
        <v>34</v>
      </c>
      <c r="L79" s="73">
        <v>8</v>
      </c>
      <c r="M79" s="73"/>
      <c r="N79" s="73">
        <v>41</v>
      </c>
      <c r="O79" s="73">
        <v>10</v>
      </c>
      <c r="P79" s="73">
        <v>31</v>
      </c>
      <c r="Q79" s="73"/>
      <c r="R79" s="73">
        <v>12</v>
      </c>
      <c r="S79" s="73">
        <v>10</v>
      </c>
      <c r="T79" s="73">
        <v>2</v>
      </c>
      <c r="U79" s="73"/>
      <c r="V79" s="73">
        <v>4</v>
      </c>
      <c r="W79" s="73">
        <v>3</v>
      </c>
      <c r="X79" s="73">
        <v>1</v>
      </c>
      <c r="Y79" s="73"/>
      <c r="Z79" s="73">
        <v>7</v>
      </c>
      <c r="AA79" s="73">
        <v>6</v>
      </c>
      <c r="AB79" s="73">
        <v>1</v>
      </c>
    </row>
    <row r="80" spans="1:28" x14ac:dyDescent="0.2">
      <c r="A80" s="62" t="s">
        <v>107</v>
      </c>
      <c r="B80" s="73">
        <v>1371</v>
      </c>
      <c r="C80" s="73">
        <v>727</v>
      </c>
      <c r="D80" s="73">
        <v>644</v>
      </c>
      <c r="E80" s="73"/>
      <c r="F80" s="73">
        <v>340</v>
      </c>
      <c r="G80" s="73">
        <v>182</v>
      </c>
      <c r="H80" s="73">
        <v>158</v>
      </c>
      <c r="I80" s="73"/>
      <c r="J80" s="73">
        <v>329</v>
      </c>
      <c r="K80" s="73">
        <v>204</v>
      </c>
      <c r="L80" s="73">
        <v>125</v>
      </c>
      <c r="M80" s="73"/>
      <c r="N80" s="73">
        <v>269</v>
      </c>
      <c r="O80" s="73">
        <v>139</v>
      </c>
      <c r="P80" s="73">
        <v>130</v>
      </c>
      <c r="Q80" s="73"/>
      <c r="R80" s="73">
        <v>275</v>
      </c>
      <c r="S80" s="73">
        <v>131</v>
      </c>
      <c r="T80" s="73">
        <v>144</v>
      </c>
      <c r="U80" s="73"/>
      <c r="V80" s="73">
        <v>145</v>
      </c>
      <c r="W80" s="73">
        <v>62</v>
      </c>
      <c r="X80" s="73">
        <v>83</v>
      </c>
      <c r="Y80" s="73"/>
      <c r="Z80" s="73">
        <v>13</v>
      </c>
      <c r="AA80" s="73">
        <v>9</v>
      </c>
      <c r="AB80" s="73">
        <v>4</v>
      </c>
    </row>
    <row r="81" spans="1:32" x14ac:dyDescent="0.2">
      <c r="A81" s="62" t="s">
        <v>108</v>
      </c>
      <c r="B81" s="73">
        <v>1151</v>
      </c>
      <c r="C81" s="73">
        <v>720</v>
      </c>
      <c r="D81" s="73">
        <v>431</v>
      </c>
      <c r="E81" s="73"/>
      <c r="F81" s="73">
        <v>285</v>
      </c>
      <c r="G81" s="73">
        <v>179</v>
      </c>
      <c r="H81" s="73">
        <v>106</v>
      </c>
      <c r="I81" s="73"/>
      <c r="J81" s="73">
        <v>392</v>
      </c>
      <c r="K81" s="73">
        <v>251</v>
      </c>
      <c r="L81" s="73">
        <v>141</v>
      </c>
      <c r="M81" s="73"/>
      <c r="N81" s="73">
        <v>170</v>
      </c>
      <c r="O81" s="73">
        <v>103</v>
      </c>
      <c r="P81" s="73">
        <v>67</v>
      </c>
      <c r="Q81" s="73"/>
      <c r="R81" s="73">
        <v>209</v>
      </c>
      <c r="S81" s="73">
        <v>137</v>
      </c>
      <c r="T81" s="73">
        <v>72</v>
      </c>
      <c r="U81" s="73"/>
      <c r="V81" s="73">
        <v>92</v>
      </c>
      <c r="W81" s="73">
        <v>50</v>
      </c>
      <c r="X81" s="73">
        <v>42</v>
      </c>
      <c r="Y81" s="73"/>
      <c r="Z81" s="73">
        <v>3</v>
      </c>
      <c r="AA81" s="73">
        <v>0</v>
      </c>
      <c r="AB81" s="73">
        <v>3</v>
      </c>
    </row>
    <row r="82" spans="1:32" ht="13.5" thickBot="1" x14ac:dyDescent="0.25">
      <c r="A82" s="100" t="s">
        <v>109</v>
      </c>
      <c r="B82" s="73">
        <v>212</v>
      </c>
      <c r="C82" s="73">
        <v>126</v>
      </c>
      <c r="D82" s="73">
        <v>86</v>
      </c>
      <c r="E82" s="73"/>
      <c r="F82" s="73">
        <v>43</v>
      </c>
      <c r="G82" s="73">
        <v>21</v>
      </c>
      <c r="H82" s="73">
        <v>22</v>
      </c>
      <c r="I82" s="73"/>
      <c r="J82" s="73">
        <v>56</v>
      </c>
      <c r="K82" s="73">
        <v>32</v>
      </c>
      <c r="L82" s="73">
        <v>24</v>
      </c>
      <c r="M82" s="73"/>
      <c r="N82" s="73">
        <v>46</v>
      </c>
      <c r="O82" s="73">
        <v>30</v>
      </c>
      <c r="P82" s="73">
        <v>16</v>
      </c>
      <c r="Q82" s="73"/>
      <c r="R82" s="73">
        <v>46</v>
      </c>
      <c r="S82" s="73">
        <v>30</v>
      </c>
      <c r="T82" s="73">
        <v>16</v>
      </c>
      <c r="U82" s="73"/>
      <c r="V82" s="73">
        <v>21</v>
      </c>
      <c r="W82" s="73">
        <v>13</v>
      </c>
      <c r="X82" s="73">
        <v>8</v>
      </c>
      <c r="Y82" s="73"/>
      <c r="Z82" s="73">
        <v>0</v>
      </c>
      <c r="AA82" s="73">
        <v>0</v>
      </c>
      <c r="AB82" s="73">
        <v>0</v>
      </c>
    </row>
    <row r="83" spans="1:32" x14ac:dyDescent="0.25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5">
      <c r="A84" s="225" t="s">
        <v>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</row>
    <row r="88" spans="1:32" s="49" customFormat="1" ht="15" x14ac:dyDescent="0.25">
      <c r="A88" s="227" t="s">
        <v>152</v>
      </c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9"/>
      <c r="AD88" s="217" t="s">
        <v>221</v>
      </c>
      <c r="AE88" s="217"/>
      <c r="AF88" s="9"/>
    </row>
    <row r="89" spans="1:32" s="49" customFormat="1" ht="15" x14ac:dyDescent="0.25">
      <c r="A89" s="228" t="s">
        <v>144</v>
      </c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9"/>
      <c r="AD89" s="217"/>
      <c r="AE89" s="217"/>
      <c r="AF89"/>
    </row>
    <row r="90" spans="1:32" s="49" customFormat="1" ht="15" x14ac:dyDescent="0.25">
      <c r="A90" s="227" t="s">
        <v>64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</row>
    <row r="91" spans="1:32" s="49" customFormat="1" ht="15" x14ac:dyDescent="0.25">
      <c r="A91" s="228" t="s">
        <v>79</v>
      </c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spans="1:32" s="49" customFormat="1" ht="15" x14ac:dyDescent="0.25">
      <c r="A92" s="227" t="s">
        <v>116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</row>
    <row r="93" spans="1:32" s="49" customFormat="1" ht="15" x14ac:dyDescent="0.25">
      <c r="A93" s="228" t="s">
        <v>321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spans="1:32" s="49" customFormat="1" ht="15.75" thickBot="1" x14ac:dyDescent="0.3">
      <c r="A94" s="52"/>
      <c r="B94" s="51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32" s="49" customFormat="1" ht="15" customHeight="1" x14ac:dyDescent="0.25">
      <c r="A95" s="232" t="s">
        <v>81</v>
      </c>
      <c r="B95" s="53" t="s">
        <v>21</v>
      </c>
      <c r="C95" s="53"/>
      <c r="D95" s="53"/>
      <c r="E95" s="54"/>
      <c r="F95" s="53" t="s">
        <v>48</v>
      </c>
      <c r="G95" s="53"/>
      <c r="H95" s="53"/>
      <c r="I95" s="54"/>
      <c r="J95" s="53" t="s">
        <v>49</v>
      </c>
      <c r="K95" s="53"/>
      <c r="L95" s="53"/>
      <c r="M95" s="54"/>
      <c r="N95" s="53" t="s">
        <v>50</v>
      </c>
      <c r="O95" s="53"/>
      <c r="P95" s="53"/>
      <c r="Q95" s="54"/>
      <c r="R95" s="53" t="s">
        <v>51</v>
      </c>
      <c r="S95" s="53"/>
      <c r="T95" s="53"/>
      <c r="U95" s="54"/>
      <c r="V95" s="53" t="s">
        <v>52</v>
      </c>
      <c r="W95" s="53"/>
      <c r="X95" s="53"/>
      <c r="Y95" s="54"/>
      <c r="Z95" s="53" t="s">
        <v>53</v>
      </c>
      <c r="AA95" s="53"/>
      <c r="AB95" s="53"/>
    </row>
    <row r="96" spans="1:32" s="49" customFormat="1" ht="15.75" thickBot="1" x14ac:dyDescent="0.3">
      <c r="A96" s="233"/>
      <c r="B96" s="55" t="s">
        <v>67</v>
      </c>
      <c r="C96" s="55" t="s">
        <v>68</v>
      </c>
      <c r="D96" s="55" t="s">
        <v>69</v>
      </c>
      <c r="E96" s="56"/>
      <c r="F96" s="55" t="s">
        <v>67</v>
      </c>
      <c r="G96" s="55" t="s">
        <v>68</v>
      </c>
      <c r="H96" s="55" t="s">
        <v>69</v>
      </c>
      <c r="I96" s="56"/>
      <c r="J96" s="55" t="s">
        <v>67</v>
      </c>
      <c r="K96" s="55" t="s">
        <v>68</v>
      </c>
      <c r="L96" s="55" t="s">
        <v>69</v>
      </c>
      <c r="M96" s="56"/>
      <c r="N96" s="55" t="s">
        <v>67</v>
      </c>
      <c r="O96" s="55" t="s">
        <v>68</v>
      </c>
      <c r="P96" s="55" t="s">
        <v>69</v>
      </c>
      <c r="Q96" s="56"/>
      <c r="R96" s="55" t="s">
        <v>67</v>
      </c>
      <c r="S96" s="55" t="s">
        <v>68</v>
      </c>
      <c r="T96" s="55" t="s">
        <v>69</v>
      </c>
      <c r="U96" s="56"/>
      <c r="V96" s="55" t="s">
        <v>67</v>
      </c>
      <c r="W96" s="55" t="s">
        <v>68</v>
      </c>
      <c r="X96" s="55" t="s">
        <v>69</v>
      </c>
      <c r="Y96" s="56"/>
      <c r="Z96" s="55" t="s">
        <v>67</v>
      </c>
      <c r="AA96" s="55" t="s">
        <v>68</v>
      </c>
      <c r="AB96" s="55" t="s">
        <v>69</v>
      </c>
    </row>
    <row r="97" spans="1:28" x14ac:dyDescent="0.25">
      <c r="A97" s="88"/>
      <c r="B97" s="89"/>
      <c r="C97" s="89"/>
      <c r="D97" s="89"/>
      <c r="E97" s="90"/>
      <c r="F97" s="89"/>
      <c r="G97" s="89"/>
      <c r="H97" s="89"/>
      <c r="I97" s="90"/>
      <c r="J97" s="89"/>
      <c r="K97" s="89"/>
      <c r="L97" s="89"/>
      <c r="M97" s="90"/>
      <c r="N97" s="89"/>
      <c r="O97" s="89"/>
      <c r="P97" s="89"/>
      <c r="Q97" s="90"/>
      <c r="R97" s="89"/>
      <c r="S97" s="89"/>
      <c r="T97" s="89"/>
      <c r="U97" s="90"/>
      <c r="V97" s="89"/>
      <c r="W97" s="89"/>
      <c r="X97" s="89"/>
      <c r="Y97" s="90"/>
      <c r="Z97" s="89"/>
      <c r="AA97" s="89"/>
      <c r="AB97" s="89"/>
    </row>
    <row r="98" spans="1:28" ht="13.5" x14ac:dyDescent="0.25">
      <c r="A98" s="92" t="s">
        <v>82</v>
      </c>
      <c r="B98" s="77">
        <f>+B11/(B11+B54)*100</f>
        <v>91.304895392734167</v>
      </c>
      <c r="C98" s="77">
        <f>+C11/(C11+C54)*100</f>
        <v>89.861949418865663</v>
      </c>
      <c r="D98" s="77">
        <f>+D11/(D11+D54)*100</f>
        <v>92.705917965793859</v>
      </c>
      <c r="E98" s="103"/>
      <c r="F98" s="77">
        <f>+F11/(F11+F54)*100</f>
        <v>89.736396761750854</v>
      </c>
      <c r="G98" s="77">
        <f>+G11/(G11+G54)*100</f>
        <v>88.406015037593988</v>
      </c>
      <c r="H98" s="77">
        <f>+H11/(H11+H54)*100</f>
        <v>91.104171175906743</v>
      </c>
      <c r="I98" s="103"/>
      <c r="J98" s="77">
        <f>+J11/(J11+J54)*100</f>
        <v>88.196784872796684</v>
      </c>
      <c r="K98" s="77">
        <f>+K11/(K11+K54)*100</f>
        <v>86.711197046932682</v>
      </c>
      <c r="L98" s="77">
        <f>+L11/(L11+L54)*100</f>
        <v>89.736969991495556</v>
      </c>
      <c r="M98" s="103"/>
      <c r="N98" s="77">
        <f>+N11/(N11+N54)*100</f>
        <v>92.094449260008346</v>
      </c>
      <c r="O98" s="77">
        <f>+O11/(O11+O54)*100</f>
        <v>90.610028744809966</v>
      </c>
      <c r="P98" s="77">
        <f>+P11/(P11+P54)*100</f>
        <v>93.594294565638307</v>
      </c>
      <c r="Q98" s="103"/>
      <c r="R98" s="77">
        <f>+R11/(R11+R54)*100</f>
        <v>90.410981669519558</v>
      </c>
      <c r="S98" s="77">
        <f>+S11/(S11+S54)*100</f>
        <v>88.723300293173253</v>
      </c>
      <c r="T98" s="77">
        <f>+T11/(T11+T54)*100</f>
        <v>91.945052504679424</v>
      </c>
      <c r="U98" s="103"/>
      <c r="V98" s="77">
        <f>+V11/(V11+V54)*100</f>
        <v>94.989389726328113</v>
      </c>
      <c r="W98" s="77">
        <f>+W11/(W11+W54)*100</f>
        <v>94.027841870481467</v>
      </c>
      <c r="X98" s="77">
        <f>+X11/(X11+X54)*100</f>
        <v>95.861828332170276</v>
      </c>
      <c r="Y98" s="103"/>
      <c r="Z98" s="77">
        <f>+Z11/(Z11+Z54)*100</f>
        <v>98.566626498382703</v>
      </c>
      <c r="AA98" s="77">
        <f>+AA11/(AA11+AA54)*100</f>
        <v>97.950469684030736</v>
      </c>
      <c r="AB98" s="77">
        <f>+AB11/(AB11+AB54)*100</f>
        <v>99.061892232010067</v>
      </c>
    </row>
    <row r="99" spans="1:28" x14ac:dyDescent="0.25"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</row>
    <row r="100" spans="1:28" x14ac:dyDescent="0.25">
      <c r="A100" s="62" t="s">
        <v>83</v>
      </c>
      <c r="B100" s="77">
        <f>+B13/(B13+B56)*100</f>
        <v>88.507866273353002</v>
      </c>
      <c r="C100" s="77">
        <f>+C13/(C13+C56)*100</f>
        <v>86.621118012422357</v>
      </c>
      <c r="D100" s="77">
        <f>+D13/(D13+D56)*100</f>
        <v>90.355144733641453</v>
      </c>
      <c r="E100" s="103"/>
      <c r="F100" s="77">
        <f>+F13/(F13+F56)*100</f>
        <v>89.192399049881232</v>
      </c>
      <c r="G100" s="77">
        <f>+G13/(G13+G56)*100</f>
        <v>88.098086124401902</v>
      </c>
      <c r="H100" s="77">
        <f>+H13/(H13+H56)*100</f>
        <v>90.271226415094347</v>
      </c>
      <c r="I100" s="104"/>
      <c r="J100" s="77">
        <f>+J13/(J13+J56)*100</f>
        <v>84.959349593495944</v>
      </c>
      <c r="K100" s="77">
        <f>+K13/(K13+K56)*100</f>
        <v>84.066247858366651</v>
      </c>
      <c r="L100" s="77">
        <f>+L13/(L13+L56)*100</f>
        <v>85.883047844063782</v>
      </c>
      <c r="M100" s="104"/>
      <c r="N100" s="77">
        <f>+N13/(N13+N56)*100</f>
        <v>87.11417440815103</v>
      </c>
      <c r="O100" s="77">
        <f>+O13/(O13+O56)*100</f>
        <v>83.323512080141427</v>
      </c>
      <c r="P100" s="77">
        <f>+P13/(P13+P56)*100</f>
        <v>91.036585365853668</v>
      </c>
      <c r="Q100" s="104"/>
      <c r="R100" s="77">
        <f>+R13/(R13+R56)*100</f>
        <v>84.880825329064393</v>
      </c>
      <c r="S100" s="77">
        <f>+S13/(S13+S56)*100</f>
        <v>81.845018450184497</v>
      </c>
      <c r="T100" s="77">
        <f>+T13/(T13+T56)*100</f>
        <v>87.706043956043956</v>
      </c>
      <c r="U100" s="104"/>
      <c r="V100" s="77">
        <f>+V13/(V13+V56)*100</f>
        <v>94.776119402985074</v>
      </c>
      <c r="W100" s="77">
        <f>+W13/(W13+W56)*100</f>
        <v>94.262295081967224</v>
      </c>
      <c r="X100" s="77">
        <f>+X13/(X13+X56)*100</f>
        <v>95.248868778280539</v>
      </c>
      <c r="Y100" s="103"/>
      <c r="Z100" s="77">
        <f>+Z13/(Z13+Z56)*100</f>
        <v>100</v>
      </c>
      <c r="AA100" s="77">
        <f>+AA13/(AA13+AA56)*100</f>
        <v>100</v>
      </c>
      <c r="AB100" s="77">
        <f>+AB13/(AB13+AB56)*100</f>
        <v>100</v>
      </c>
    </row>
    <row r="101" spans="1:28" x14ac:dyDescent="0.25">
      <c r="A101" s="62" t="s">
        <v>84</v>
      </c>
      <c r="B101" s="77">
        <f t="shared" ref="B101:D116" si="0">+B14/(B14+B57)*100</f>
        <v>89.55062263129399</v>
      </c>
      <c r="C101" s="77">
        <f t="shared" si="0"/>
        <v>88.469499573846349</v>
      </c>
      <c r="D101" s="77">
        <f t="shared" si="0"/>
        <v>90.606420927467298</v>
      </c>
      <c r="E101" s="103"/>
      <c r="F101" s="77">
        <f t="shared" ref="F101:H116" si="1">+F14/(F14+F57)*100</f>
        <v>85.312306740878171</v>
      </c>
      <c r="G101" s="77">
        <f t="shared" si="1"/>
        <v>83.700178465199286</v>
      </c>
      <c r="H101" s="77">
        <f t="shared" si="1"/>
        <v>87.057308435286544</v>
      </c>
      <c r="I101" s="104"/>
      <c r="J101" s="77">
        <f t="shared" ref="J101:L116" si="2">+J14/(J14+J57)*100</f>
        <v>85.667363392057325</v>
      </c>
      <c r="K101" s="77">
        <f t="shared" si="2"/>
        <v>85.062240663900411</v>
      </c>
      <c r="L101" s="77">
        <f t="shared" si="2"/>
        <v>86.281588447653434</v>
      </c>
      <c r="M101" s="104"/>
      <c r="N101" s="77">
        <f t="shared" ref="N101:P116" si="3">+N14/(N14+N57)*100</f>
        <v>88.865546218487395</v>
      </c>
      <c r="O101" s="77">
        <f t="shared" si="3"/>
        <v>88.948626045400232</v>
      </c>
      <c r="P101" s="77">
        <f t="shared" si="3"/>
        <v>88.7816646562123</v>
      </c>
      <c r="Q101" s="104"/>
      <c r="R101" s="77">
        <f t="shared" ref="R101:T116" si="4">+R14/(R14+R57)*100</f>
        <v>90.438768827766864</v>
      </c>
      <c r="S101" s="77">
        <f t="shared" si="4"/>
        <v>89.624573378839585</v>
      </c>
      <c r="T101" s="77">
        <f t="shared" si="4"/>
        <v>91.189427312775322</v>
      </c>
      <c r="U101" s="104"/>
      <c r="V101" s="77">
        <f t="shared" ref="V101:X116" si="5">+V14/(V14+V57)*100</f>
        <v>96.122724207687114</v>
      </c>
      <c r="W101" s="77">
        <f t="shared" si="5"/>
        <v>94.366197183098592</v>
      </c>
      <c r="X101" s="77">
        <f t="shared" si="5"/>
        <v>97.736093143596378</v>
      </c>
      <c r="Y101" s="103"/>
      <c r="Z101" s="77">
        <f t="shared" ref="Z101:AB116" si="6">+Z14/(Z14+Z57)*100</f>
        <v>99.418604651162795</v>
      </c>
      <c r="AA101" s="77">
        <f t="shared" si="6"/>
        <v>98.6013986013986</v>
      </c>
      <c r="AB101" s="77">
        <f t="shared" si="6"/>
        <v>100</v>
      </c>
    </row>
    <row r="102" spans="1:28" x14ac:dyDescent="0.25">
      <c r="A102" s="62" t="s">
        <v>85</v>
      </c>
      <c r="B102" s="77">
        <f t="shared" si="0"/>
        <v>81.941309255079005</v>
      </c>
      <c r="C102" s="77">
        <f t="shared" si="0"/>
        <v>80.652503793626707</v>
      </c>
      <c r="D102" s="77">
        <f t="shared" si="0"/>
        <v>83.130337393252134</v>
      </c>
      <c r="E102" s="103"/>
      <c r="F102" s="77">
        <f t="shared" si="1"/>
        <v>77.626459143968873</v>
      </c>
      <c r="G102" s="77">
        <f t="shared" si="1"/>
        <v>76.312419974391815</v>
      </c>
      <c r="H102" s="77">
        <f t="shared" si="1"/>
        <v>78.975032851511173</v>
      </c>
      <c r="I102" s="104"/>
      <c r="J102" s="77">
        <f t="shared" si="2"/>
        <v>77.919947506561684</v>
      </c>
      <c r="K102" s="77">
        <f t="shared" si="2"/>
        <v>77.813923227065715</v>
      </c>
      <c r="L102" s="77">
        <f t="shared" si="2"/>
        <v>78.02779616148247</v>
      </c>
      <c r="M102" s="104"/>
      <c r="N102" s="77">
        <f t="shared" si="3"/>
        <v>84.958111195734958</v>
      </c>
      <c r="O102" s="77">
        <f t="shared" si="3"/>
        <v>85.801995395241747</v>
      </c>
      <c r="P102" s="77">
        <f t="shared" si="3"/>
        <v>84.126984126984127</v>
      </c>
      <c r="Q102" s="104"/>
      <c r="R102" s="77">
        <f t="shared" si="4"/>
        <v>78.369098712446345</v>
      </c>
      <c r="S102" s="77">
        <f t="shared" si="4"/>
        <v>74.97612225405922</v>
      </c>
      <c r="T102" s="77">
        <f t="shared" si="4"/>
        <v>81.137957911145747</v>
      </c>
      <c r="U102" s="104"/>
      <c r="V102" s="77">
        <f t="shared" si="5"/>
        <v>89.67339097022095</v>
      </c>
      <c r="W102" s="77">
        <f t="shared" si="5"/>
        <v>87.473002159827217</v>
      </c>
      <c r="X102" s="77">
        <f t="shared" si="5"/>
        <v>91.435986159169545</v>
      </c>
      <c r="Y102" s="103"/>
      <c r="Z102" s="77">
        <f t="shared" si="6"/>
        <v>99.46714031971581</v>
      </c>
      <c r="AA102" s="77">
        <f t="shared" si="6"/>
        <v>99.534883720930239</v>
      </c>
      <c r="AB102" s="77">
        <f t="shared" si="6"/>
        <v>99.425287356321832</v>
      </c>
    </row>
    <row r="103" spans="1:28" x14ac:dyDescent="0.25">
      <c r="A103" s="62" t="s">
        <v>86</v>
      </c>
      <c r="B103" s="77">
        <f t="shared" si="0"/>
        <v>87.808860813888529</v>
      </c>
      <c r="C103" s="77">
        <f t="shared" si="0"/>
        <v>85.950771364187901</v>
      </c>
      <c r="D103" s="77">
        <f t="shared" si="0"/>
        <v>89.63606920651155</v>
      </c>
      <c r="E103" s="103"/>
      <c r="F103" s="77">
        <f t="shared" si="1"/>
        <v>82.800982800982808</v>
      </c>
      <c r="G103" s="77">
        <f t="shared" si="1"/>
        <v>81.26614987080103</v>
      </c>
      <c r="H103" s="77">
        <f t="shared" si="1"/>
        <v>84.454756380510446</v>
      </c>
      <c r="I103" s="104"/>
      <c r="J103" s="77">
        <f t="shared" si="2"/>
        <v>83.266427213184031</v>
      </c>
      <c r="K103" s="77">
        <f t="shared" si="2"/>
        <v>81.634337598018973</v>
      </c>
      <c r="L103" s="77">
        <f t="shared" si="2"/>
        <v>84.978354978354972</v>
      </c>
      <c r="M103" s="104"/>
      <c r="N103" s="77">
        <f t="shared" si="3"/>
        <v>89.768383179671687</v>
      </c>
      <c r="O103" s="77">
        <f t="shared" si="3"/>
        <v>89.32609678878336</v>
      </c>
      <c r="P103" s="77">
        <f t="shared" si="3"/>
        <v>90.205724508050082</v>
      </c>
      <c r="Q103" s="104"/>
      <c r="R103" s="77">
        <f t="shared" si="4"/>
        <v>88.272200772200776</v>
      </c>
      <c r="S103" s="77">
        <f t="shared" si="4"/>
        <v>84.673748103186639</v>
      </c>
      <c r="T103" s="77">
        <f t="shared" si="4"/>
        <v>91.555145362251963</v>
      </c>
      <c r="U103" s="104"/>
      <c r="V103" s="77">
        <f t="shared" si="5"/>
        <v>92.945715073022868</v>
      </c>
      <c r="W103" s="77">
        <f t="shared" si="5"/>
        <v>91.420454545454547</v>
      </c>
      <c r="X103" s="77">
        <f t="shared" si="5"/>
        <v>94.382022471910105</v>
      </c>
      <c r="Y103" s="103"/>
      <c r="Z103" s="77">
        <f t="shared" si="6"/>
        <v>95.763172189027699</v>
      </c>
      <c r="AA103" s="77">
        <f t="shared" si="6"/>
        <v>93.964497041420117</v>
      </c>
      <c r="AB103" s="77">
        <f t="shared" si="6"/>
        <v>97.289156626506028</v>
      </c>
    </row>
    <row r="104" spans="1:28" x14ac:dyDescent="0.25">
      <c r="A104" s="62" t="s">
        <v>87</v>
      </c>
      <c r="B104" s="77">
        <f t="shared" si="0"/>
        <v>93.70414605016208</v>
      </c>
      <c r="C104" s="77">
        <f t="shared" si="0"/>
        <v>92.484203525108072</v>
      </c>
      <c r="D104" s="77">
        <f t="shared" si="0"/>
        <v>94.989488437281011</v>
      </c>
      <c r="E104" s="103"/>
      <c r="F104" s="77">
        <f t="shared" si="1"/>
        <v>95.853423336547735</v>
      </c>
      <c r="G104" s="77">
        <f t="shared" si="1"/>
        <v>94.589552238805979</v>
      </c>
      <c r="H104" s="77">
        <f t="shared" si="1"/>
        <v>97.205588822355296</v>
      </c>
      <c r="I104" s="104"/>
      <c r="J104" s="77">
        <f t="shared" si="2"/>
        <v>91.779584462511281</v>
      </c>
      <c r="K104" s="77">
        <f t="shared" si="2"/>
        <v>92.055267702936092</v>
      </c>
      <c r="L104" s="77">
        <f t="shared" si="2"/>
        <v>91.477272727272734</v>
      </c>
      <c r="M104" s="104"/>
      <c r="N104" s="77">
        <f t="shared" si="3"/>
        <v>92.692307692307693</v>
      </c>
      <c r="O104" s="77">
        <f t="shared" si="3"/>
        <v>90.730837789661322</v>
      </c>
      <c r="P104" s="77">
        <f t="shared" si="3"/>
        <v>94.989561586638828</v>
      </c>
      <c r="Q104" s="104"/>
      <c r="R104" s="77">
        <f t="shared" si="4"/>
        <v>91.235392320534231</v>
      </c>
      <c r="S104" s="77">
        <f t="shared" si="4"/>
        <v>89.816360601001662</v>
      </c>
      <c r="T104" s="77">
        <f t="shared" si="4"/>
        <v>92.654424040066772</v>
      </c>
      <c r="U104" s="104"/>
      <c r="V104" s="77">
        <f t="shared" si="5"/>
        <v>95.357142857142861</v>
      </c>
      <c r="W104" s="77">
        <f t="shared" si="5"/>
        <v>93.128390596745021</v>
      </c>
      <c r="X104" s="77">
        <f t="shared" si="5"/>
        <v>97.53086419753086</v>
      </c>
      <c r="Y104" s="103"/>
      <c r="Z104" s="77">
        <f t="shared" si="6"/>
        <v>99.442896935933149</v>
      </c>
      <c r="AA104" s="77">
        <f t="shared" si="6"/>
        <v>100</v>
      </c>
      <c r="AB104" s="77">
        <f t="shared" si="6"/>
        <v>98.888888888888886</v>
      </c>
    </row>
    <row r="105" spans="1:28" x14ac:dyDescent="0.25">
      <c r="A105" s="62" t="s">
        <v>88</v>
      </c>
      <c r="B105" s="77">
        <f t="shared" si="0"/>
        <v>92.484741525112142</v>
      </c>
      <c r="C105" s="77">
        <f t="shared" si="0"/>
        <v>89.898693290265754</v>
      </c>
      <c r="D105" s="77">
        <f t="shared" si="0"/>
        <v>95.079552150854454</v>
      </c>
      <c r="E105" s="103"/>
      <c r="F105" s="77">
        <f t="shared" si="1"/>
        <v>92.514011208967176</v>
      </c>
      <c r="G105" s="77">
        <f t="shared" si="1"/>
        <v>89.723320158102766</v>
      </c>
      <c r="H105" s="77">
        <f t="shared" si="1"/>
        <v>95.37712895377129</v>
      </c>
      <c r="I105" s="104"/>
      <c r="J105" s="77">
        <f t="shared" si="2"/>
        <v>89.146110056925991</v>
      </c>
      <c r="K105" s="77">
        <f t="shared" si="2"/>
        <v>86.310395314787698</v>
      </c>
      <c r="L105" s="77">
        <f t="shared" si="2"/>
        <v>92.198581560283685</v>
      </c>
      <c r="M105" s="104"/>
      <c r="N105" s="77">
        <f t="shared" si="3"/>
        <v>94.593558282208591</v>
      </c>
      <c r="O105" s="77">
        <f t="shared" si="3"/>
        <v>92.514970059880241</v>
      </c>
      <c r="P105" s="77">
        <f t="shared" si="3"/>
        <v>96.776729559748432</v>
      </c>
      <c r="Q105" s="104"/>
      <c r="R105" s="77">
        <f t="shared" si="4"/>
        <v>90.349599417334304</v>
      </c>
      <c r="S105" s="77">
        <f t="shared" si="4"/>
        <v>87.409024745269278</v>
      </c>
      <c r="T105" s="77">
        <f t="shared" si="4"/>
        <v>93.294460641399411</v>
      </c>
      <c r="U105" s="104"/>
      <c r="V105" s="77">
        <f t="shared" si="5"/>
        <v>94.732704402515722</v>
      </c>
      <c r="W105" s="77">
        <f t="shared" si="5"/>
        <v>92.700729927007302</v>
      </c>
      <c r="X105" s="77">
        <f t="shared" si="5"/>
        <v>96.643783371472153</v>
      </c>
      <c r="Y105" s="103"/>
      <c r="Z105" s="77">
        <f t="shared" si="6"/>
        <v>98.41549295774648</v>
      </c>
      <c r="AA105" s="77">
        <f t="shared" si="6"/>
        <v>96.624472573839654</v>
      </c>
      <c r="AB105" s="77">
        <f t="shared" si="6"/>
        <v>99.697885196374628</v>
      </c>
    </row>
    <row r="106" spans="1:28" x14ac:dyDescent="0.25">
      <c r="A106" s="62" t="s">
        <v>89</v>
      </c>
      <c r="B106" s="77">
        <f t="shared" si="0"/>
        <v>98.70266479663394</v>
      </c>
      <c r="C106" s="77">
        <f t="shared" si="0"/>
        <v>97.57887013939839</v>
      </c>
      <c r="D106" s="77">
        <f t="shared" si="0"/>
        <v>99.731363331094684</v>
      </c>
      <c r="E106" s="103"/>
      <c r="F106" s="77">
        <f t="shared" si="1"/>
        <v>98.886827458256036</v>
      </c>
      <c r="G106" s="77">
        <f t="shared" si="1"/>
        <v>97.777777777777771</v>
      </c>
      <c r="H106" s="77">
        <f t="shared" si="1"/>
        <v>100</v>
      </c>
      <c r="I106" s="104"/>
      <c r="J106" s="77">
        <f t="shared" si="2"/>
        <v>98.44054580896686</v>
      </c>
      <c r="K106" s="77">
        <f t="shared" si="2"/>
        <v>97.131147540983605</v>
      </c>
      <c r="L106" s="77">
        <f t="shared" si="2"/>
        <v>99.628252788104092</v>
      </c>
      <c r="M106" s="104"/>
      <c r="N106" s="77">
        <f t="shared" si="3"/>
        <v>99.077490774907744</v>
      </c>
      <c r="O106" s="77">
        <f t="shared" si="3"/>
        <v>98.023715415019765</v>
      </c>
      <c r="P106" s="77">
        <f t="shared" si="3"/>
        <v>100</v>
      </c>
      <c r="Q106" s="104"/>
      <c r="R106" s="77">
        <f t="shared" si="4"/>
        <v>97.996357012750451</v>
      </c>
      <c r="S106" s="77">
        <f t="shared" si="4"/>
        <v>96.83794466403161</v>
      </c>
      <c r="T106" s="77">
        <f t="shared" si="4"/>
        <v>98.986486486486484</v>
      </c>
      <c r="U106" s="104"/>
      <c r="V106" s="77">
        <f t="shared" si="5"/>
        <v>98.635477582845994</v>
      </c>
      <c r="W106" s="77">
        <f t="shared" si="5"/>
        <v>97.368421052631575</v>
      </c>
      <c r="X106" s="77">
        <f t="shared" si="5"/>
        <v>100</v>
      </c>
      <c r="Y106" s="103"/>
      <c r="Z106" s="77">
        <f t="shared" si="6"/>
        <v>100</v>
      </c>
      <c r="AA106" s="77">
        <f t="shared" si="6"/>
        <v>100</v>
      </c>
      <c r="AB106" s="77">
        <f t="shared" si="6"/>
        <v>100</v>
      </c>
    </row>
    <row r="107" spans="1:28" x14ac:dyDescent="0.25">
      <c r="A107" s="62" t="s">
        <v>90</v>
      </c>
      <c r="B107" s="77">
        <f t="shared" si="0"/>
        <v>91.549295774647888</v>
      </c>
      <c r="C107" s="77">
        <f t="shared" si="0"/>
        <v>89.599577111140476</v>
      </c>
      <c r="D107" s="77">
        <f t="shared" si="0"/>
        <v>93.492722123427512</v>
      </c>
      <c r="E107" s="103"/>
      <c r="F107" s="77">
        <f t="shared" si="1"/>
        <v>88.959491660047647</v>
      </c>
      <c r="G107" s="77">
        <f t="shared" si="1"/>
        <v>87.162586315128692</v>
      </c>
      <c r="H107" s="77">
        <f t="shared" si="1"/>
        <v>90.800900611128981</v>
      </c>
      <c r="I107" s="104"/>
      <c r="J107" s="77">
        <f t="shared" si="2"/>
        <v>86.753581200708197</v>
      </c>
      <c r="K107" s="77">
        <f t="shared" si="2"/>
        <v>84.291068082448476</v>
      </c>
      <c r="L107" s="77">
        <f t="shared" si="2"/>
        <v>89.372301560943214</v>
      </c>
      <c r="M107" s="104"/>
      <c r="N107" s="77">
        <f t="shared" si="3"/>
        <v>92.525865144488051</v>
      </c>
      <c r="O107" s="77">
        <f t="shared" si="3"/>
        <v>89.739985945186234</v>
      </c>
      <c r="P107" s="77">
        <f t="shared" si="3"/>
        <v>95.398550724637673</v>
      </c>
      <c r="Q107" s="104"/>
      <c r="R107" s="77">
        <f t="shared" si="4"/>
        <v>92.998396579369327</v>
      </c>
      <c r="S107" s="77">
        <f t="shared" si="4"/>
        <v>91.870215092963903</v>
      </c>
      <c r="T107" s="77">
        <f t="shared" si="4"/>
        <v>94.076655052264812</v>
      </c>
      <c r="U107" s="104"/>
      <c r="V107" s="77">
        <f t="shared" si="5"/>
        <v>95.514459964587843</v>
      </c>
      <c r="W107" s="77">
        <f t="shared" si="5"/>
        <v>94.13680781758957</v>
      </c>
      <c r="X107" s="77">
        <f t="shared" si="5"/>
        <v>96.80243623905595</v>
      </c>
      <c r="Y107" s="103"/>
      <c r="Z107" s="77">
        <f t="shared" si="6"/>
        <v>99.734571997345725</v>
      </c>
      <c r="AA107" s="77">
        <f t="shared" si="6"/>
        <v>99.572039942938659</v>
      </c>
      <c r="AB107" s="77">
        <f t="shared" si="6"/>
        <v>99.875930521091817</v>
      </c>
    </row>
    <row r="108" spans="1:28" x14ac:dyDescent="0.25">
      <c r="A108" s="62" t="s">
        <v>91</v>
      </c>
      <c r="B108" s="77">
        <f t="shared" si="0"/>
        <v>94.755087629196893</v>
      </c>
      <c r="C108" s="77">
        <f t="shared" si="0"/>
        <v>93.215111796453357</v>
      </c>
      <c r="D108" s="77">
        <f t="shared" si="0"/>
        <v>96.292495189223857</v>
      </c>
      <c r="E108" s="103"/>
      <c r="F108" s="77">
        <f t="shared" si="1"/>
        <v>94.649933949801849</v>
      </c>
      <c r="G108" s="77">
        <f t="shared" si="1"/>
        <v>93.217054263565885</v>
      </c>
      <c r="H108" s="77">
        <f t="shared" si="1"/>
        <v>96.148648648648646</v>
      </c>
      <c r="I108" s="104"/>
      <c r="J108" s="77">
        <f t="shared" si="2"/>
        <v>92.874109263657957</v>
      </c>
      <c r="K108" s="77">
        <f t="shared" si="2"/>
        <v>90.279627163781626</v>
      </c>
      <c r="L108" s="77">
        <f t="shared" si="2"/>
        <v>95.570934256055367</v>
      </c>
      <c r="M108" s="104"/>
      <c r="N108" s="77">
        <f t="shared" si="3"/>
        <v>94.47004608294931</v>
      </c>
      <c r="O108" s="77">
        <f t="shared" si="3"/>
        <v>92.431045542014118</v>
      </c>
      <c r="P108" s="77">
        <f t="shared" si="3"/>
        <v>96.619337390128464</v>
      </c>
      <c r="Q108" s="104"/>
      <c r="R108" s="77">
        <f t="shared" si="4"/>
        <v>93.202614379084963</v>
      </c>
      <c r="S108" s="77">
        <f t="shared" si="4"/>
        <v>92.465300727032385</v>
      </c>
      <c r="T108" s="77">
        <f t="shared" si="4"/>
        <v>93.923723335488035</v>
      </c>
      <c r="U108" s="104"/>
      <c r="V108" s="77">
        <f t="shared" si="5"/>
        <v>97.823869432165935</v>
      </c>
      <c r="W108" s="77">
        <f t="shared" si="5"/>
        <v>97.058823529411768</v>
      </c>
      <c r="X108" s="77">
        <f t="shared" si="5"/>
        <v>98.51325145442793</v>
      </c>
      <c r="Y108" s="103"/>
      <c r="Z108" s="77">
        <f t="shared" si="6"/>
        <v>99.111900532859678</v>
      </c>
      <c r="AA108" s="77">
        <f t="shared" si="6"/>
        <v>98.496240601503757</v>
      </c>
      <c r="AB108" s="77">
        <f t="shared" si="6"/>
        <v>99.663299663299668</v>
      </c>
    </row>
    <row r="109" spans="1:28" x14ac:dyDescent="0.25">
      <c r="A109" s="62" t="s">
        <v>92</v>
      </c>
      <c r="B109" s="77">
        <f t="shared" si="0"/>
        <v>93.287023524604521</v>
      </c>
      <c r="C109" s="77">
        <f t="shared" si="0"/>
        <v>91.581479254359593</v>
      </c>
      <c r="D109" s="77">
        <f t="shared" si="0"/>
        <v>94.895644283121598</v>
      </c>
      <c r="E109" s="103"/>
      <c r="F109" s="77">
        <f t="shared" si="1"/>
        <v>92.391304347826093</v>
      </c>
      <c r="G109" s="77">
        <f t="shared" si="1"/>
        <v>90.397350993377472</v>
      </c>
      <c r="H109" s="77">
        <f t="shared" si="1"/>
        <v>94.425675675675677</v>
      </c>
      <c r="I109" s="104"/>
      <c r="J109" s="77">
        <f t="shared" si="2"/>
        <v>90.127919911012228</v>
      </c>
      <c r="K109" s="77">
        <f t="shared" si="2"/>
        <v>88.127090301003335</v>
      </c>
      <c r="L109" s="77">
        <f t="shared" si="2"/>
        <v>92.119866814650379</v>
      </c>
      <c r="M109" s="104"/>
      <c r="N109" s="77">
        <f t="shared" si="3"/>
        <v>94.48613376835236</v>
      </c>
      <c r="O109" s="77">
        <f t="shared" si="3"/>
        <v>93.178893178893176</v>
      </c>
      <c r="P109" s="77">
        <f t="shared" si="3"/>
        <v>95.830575777630713</v>
      </c>
      <c r="Q109" s="104"/>
      <c r="R109" s="77">
        <f t="shared" si="4"/>
        <v>91.922946941534306</v>
      </c>
      <c r="S109" s="77">
        <f t="shared" si="4"/>
        <v>89.036055923473143</v>
      </c>
      <c r="T109" s="77">
        <f t="shared" si="4"/>
        <v>94.375</v>
      </c>
      <c r="U109" s="104"/>
      <c r="V109" s="77">
        <f t="shared" si="5"/>
        <v>96.588111150193456</v>
      </c>
      <c r="W109" s="77">
        <f t="shared" si="5"/>
        <v>95.830174374526152</v>
      </c>
      <c r="X109" s="77">
        <f t="shared" si="5"/>
        <v>97.244094488188978</v>
      </c>
      <c r="Y109" s="103"/>
      <c r="Z109" s="77">
        <f t="shared" si="6"/>
        <v>98.425925925925924</v>
      </c>
      <c r="AA109" s="77">
        <f t="shared" si="6"/>
        <v>99.371069182389931</v>
      </c>
      <c r="AB109" s="77">
        <f t="shared" si="6"/>
        <v>97.678275290215595</v>
      </c>
    </row>
    <row r="110" spans="1:28" x14ac:dyDescent="0.25">
      <c r="A110" s="62" t="s">
        <v>93</v>
      </c>
      <c r="B110" s="77">
        <f t="shared" si="0"/>
        <v>94.556451612903231</v>
      </c>
      <c r="C110" s="77">
        <f t="shared" si="0"/>
        <v>92.612338156892619</v>
      </c>
      <c r="D110" s="77">
        <f t="shared" si="0"/>
        <v>96.360424028268554</v>
      </c>
      <c r="E110" s="103"/>
      <c r="F110" s="77">
        <f t="shared" si="1"/>
        <v>92.971246006389777</v>
      </c>
      <c r="G110" s="77">
        <f t="shared" si="1"/>
        <v>91.059602649006621</v>
      </c>
      <c r="H110" s="77">
        <f t="shared" si="1"/>
        <v>94.753086419753089</v>
      </c>
      <c r="I110" s="104"/>
      <c r="J110" s="77">
        <f t="shared" si="2"/>
        <v>94.493006993006986</v>
      </c>
      <c r="K110" s="77">
        <f t="shared" si="2"/>
        <v>92.294220665499125</v>
      </c>
      <c r="L110" s="77">
        <f t="shared" si="2"/>
        <v>96.684118673647461</v>
      </c>
      <c r="M110" s="104"/>
      <c r="N110" s="77">
        <f t="shared" si="3"/>
        <v>94.76102941176471</v>
      </c>
      <c r="O110" s="77">
        <f t="shared" si="3"/>
        <v>92.682926829268297</v>
      </c>
      <c r="P110" s="77">
        <f t="shared" si="3"/>
        <v>96.756756756756758</v>
      </c>
      <c r="Q110" s="104"/>
      <c r="R110" s="77">
        <f t="shared" si="4"/>
        <v>93.600000000000009</v>
      </c>
      <c r="S110" s="77">
        <f t="shared" si="4"/>
        <v>91.787439613526573</v>
      </c>
      <c r="T110" s="77">
        <f t="shared" si="4"/>
        <v>95.227765726681127</v>
      </c>
      <c r="U110" s="104"/>
      <c r="V110" s="77">
        <f t="shared" si="5"/>
        <v>96.740395809080326</v>
      </c>
      <c r="W110" s="77">
        <f t="shared" si="5"/>
        <v>95</v>
      </c>
      <c r="X110" s="77">
        <f t="shared" si="5"/>
        <v>98.257080610021788</v>
      </c>
      <c r="Y110" s="103"/>
      <c r="Z110" s="77">
        <f t="shared" si="6"/>
        <v>97.899159663865547</v>
      </c>
      <c r="AA110" s="77">
        <f t="shared" si="6"/>
        <v>97.115384615384613</v>
      </c>
      <c r="AB110" s="77">
        <f t="shared" si="6"/>
        <v>98.507462686567166</v>
      </c>
    </row>
    <row r="111" spans="1:28" x14ac:dyDescent="0.25">
      <c r="A111" s="99" t="s">
        <v>94</v>
      </c>
      <c r="B111" s="77">
        <f t="shared" si="0"/>
        <v>89.255612739613639</v>
      </c>
      <c r="C111" s="77">
        <f t="shared" si="0"/>
        <v>87.658937920718031</v>
      </c>
      <c r="D111" s="77">
        <f t="shared" si="0"/>
        <v>90.843498958643266</v>
      </c>
      <c r="E111" s="103"/>
      <c r="F111" s="77">
        <f t="shared" si="1"/>
        <v>87.380566071750494</v>
      </c>
      <c r="G111" s="77">
        <f t="shared" si="1"/>
        <v>86.268972820331797</v>
      </c>
      <c r="H111" s="77">
        <f t="shared" si="1"/>
        <v>88.540899042004412</v>
      </c>
      <c r="I111" s="104"/>
      <c r="J111" s="77">
        <f t="shared" si="2"/>
        <v>88.206896551724128</v>
      </c>
      <c r="K111" s="77">
        <f t="shared" si="2"/>
        <v>87.026483405967141</v>
      </c>
      <c r="L111" s="77">
        <f t="shared" si="2"/>
        <v>89.456869009584665</v>
      </c>
      <c r="M111" s="104"/>
      <c r="N111" s="77">
        <f t="shared" si="3"/>
        <v>92.435389549141661</v>
      </c>
      <c r="O111" s="77">
        <f t="shared" si="3"/>
        <v>90.078622238861854</v>
      </c>
      <c r="P111" s="77">
        <f t="shared" si="3"/>
        <v>94.828897338403038</v>
      </c>
      <c r="Q111" s="104"/>
      <c r="R111" s="77">
        <f t="shared" si="4"/>
        <v>86.224594539109006</v>
      </c>
      <c r="S111" s="77">
        <f t="shared" si="4"/>
        <v>84.095677717163241</v>
      </c>
      <c r="T111" s="77">
        <f t="shared" si="4"/>
        <v>88.263665594855297</v>
      </c>
      <c r="U111" s="104"/>
      <c r="V111" s="77">
        <f t="shared" si="5"/>
        <v>90.489192263936289</v>
      </c>
      <c r="W111" s="77">
        <f t="shared" si="5"/>
        <v>89.285714285714292</v>
      </c>
      <c r="X111" s="77">
        <f t="shared" si="5"/>
        <v>91.590413943355117</v>
      </c>
      <c r="Y111" s="103"/>
      <c r="Z111" s="77">
        <f t="shared" si="6"/>
        <v>99.222222222222229</v>
      </c>
      <c r="AA111" s="77">
        <f t="shared" si="6"/>
        <v>98.75</v>
      </c>
      <c r="AB111" s="77">
        <f t="shared" si="6"/>
        <v>99.6</v>
      </c>
    </row>
    <row r="112" spans="1:28" x14ac:dyDescent="0.25">
      <c r="A112" s="62" t="s">
        <v>95</v>
      </c>
      <c r="B112" s="77">
        <f t="shared" si="0"/>
        <v>94.791666666666657</v>
      </c>
      <c r="C112" s="77">
        <f t="shared" si="0"/>
        <v>93.727247269672361</v>
      </c>
      <c r="D112" s="77">
        <f t="shared" si="0"/>
        <v>95.897585103287753</v>
      </c>
      <c r="E112" s="103"/>
      <c r="F112" s="77">
        <f t="shared" si="1"/>
        <v>94.853963838664811</v>
      </c>
      <c r="G112" s="77">
        <f t="shared" si="1"/>
        <v>94.369973190348517</v>
      </c>
      <c r="H112" s="77">
        <f t="shared" si="1"/>
        <v>95.375722543352609</v>
      </c>
      <c r="I112" s="104"/>
      <c r="J112" s="77">
        <f t="shared" si="2"/>
        <v>92.880258899676377</v>
      </c>
      <c r="K112" s="77">
        <f t="shared" si="2"/>
        <v>92.164179104477611</v>
      </c>
      <c r="L112" s="77">
        <f t="shared" si="2"/>
        <v>93.657219973009447</v>
      </c>
      <c r="M112" s="104"/>
      <c r="N112" s="77">
        <f t="shared" si="3"/>
        <v>94.785059901338968</v>
      </c>
      <c r="O112" s="77">
        <f t="shared" si="3"/>
        <v>93.261455525606479</v>
      </c>
      <c r="P112" s="77">
        <f t="shared" si="3"/>
        <v>96.454948301329395</v>
      </c>
      <c r="Q112" s="104"/>
      <c r="R112" s="77">
        <f t="shared" si="4"/>
        <v>94.244052187260166</v>
      </c>
      <c r="S112" s="77">
        <f t="shared" si="4"/>
        <v>92.701863354037258</v>
      </c>
      <c r="T112" s="77">
        <f t="shared" si="4"/>
        <v>95.751138088012141</v>
      </c>
      <c r="U112" s="104"/>
      <c r="V112" s="77">
        <f t="shared" si="5"/>
        <v>97.627118644067806</v>
      </c>
      <c r="W112" s="77">
        <f t="shared" si="5"/>
        <v>96.226415094339629</v>
      </c>
      <c r="X112" s="77">
        <f t="shared" si="5"/>
        <v>98.994974874371849</v>
      </c>
      <c r="Y112" s="103"/>
      <c r="Z112" s="77">
        <f t="shared" si="6"/>
        <v>96.747967479674799</v>
      </c>
      <c r="AA112" s="77">
        <f t="shared" si="6"/>
        <v>100</v>
      </c>
      <c r="AB112" s="77">
        <f t="shared" si="6"/>
        <v>94.366197183098592</v>
      </c>
    </row>
    <row r="113" spans="1:28" x14ac:dyDescent="0.25">
      <c r="A113" s="62" t="s">
        <v>96</v>
      </c>
      <c r="B113" s="77">
        <f t="shared" si="0"/>
        <v>91.45763542773102</v>
      </c>
      <c r="C113" s="77">
        <f t="shared" si="0"/>
        <v>91.50501672240803</v>
      </c>
      <c r="D113" s="77">
        <f t="shared" si="0"/>
        <v>91.412366192682541</v>
      </c>
      <c r="E113" s="103"/>
      <c r="F113" s="77">
        <f t="shared" si="1"/>
        <v>91.2497383294955</v>
      </c>
      <c r="G113" s="77">
        <f t="shared" si="1"/>
        <v>92.383696994648005</v>
      </c>
      <c r="H113" s="77">
        <f t="shared" si="1"/>
        <v>90.076660988074948</v>
      </c>
      <c r="I113" s="104"/>
      <c r="J113" s="77">
        <f t="shared" si="2"/>
        <v>85.711470240441471</v>
      </c>
      <c r="K113" s="77">
        <f t="shared" si="2"/>
        <v>85.320388349514559</v>
      </c>
      <c r="L113" s="77">
        <f t="shared" si="2"/>
        <v>86.114445778311321</v>
      </c>
      <c r="M113" s="104"/>
      <c r="N113" s="77">
        <f t="shared" si="3"/>
        <v>92.525165988434352</v>
      </c>
      <c r="O113" s="77">
        <f t="shared" si="3"/>
        <v>92.390834414180716</v>
      </c>
      <c r="P113" s="77">
        <f t="shared" si="3"/>
        <v>92.657045840407477</v>
      </c>
      <c r="Q113" s="104"/>
      <c r="R113" s="77">
        <f t="shared" si="4"/>
        <v>90.384615384615387</v>
      </c>
      <c r="S113" s="77">
        <f t="shared" si="4"/>
        <v>90.469416785206263</v>
      </c>
      <c r="T113" s="77">
        <f t="shared" si="4"/>
        <v>90.312119983785976</v>
      </c>
      <c r="U113" s="104"/>
      <c r="V113" s="77">
        <f t="shared" si="5"/>
        <v>96.467391304347828</v>
      </c>
      <c r="W113" s="77">
        <f t="shared" si="5"/>
        <v>96.605744125326382</v>
      </c>
      <c r="X113" s="77">
        <f t="shared" si="5"/>
        <v>96.343178621659632</v>
      </c>
      <c r="Y113" s="103"/>
      <c r="Z113" s="77">
        <f t="shared" si="6"/>
        <v>98.800599700149931</v>
      </c>
      <c r="AA113" s="77">
        <f t="shared" si="6"/>
        <v>98.222940226171247</v>
      </c>
      <c r="AB113" s="77">
        <f t="shared" si="6"/>
        <v>99.300699300699307</v>
      </c>
    </row>
    <row r="114" spans="1:28" x14ac:dyDescent="0.25">
      <c r="A114" s="62" t="s">
        <v>97</v>
      </c>
      <c r="B114" s="77">
        <f t="shared" si="0"/>
        <v>91.435972154767683</v>
      </c>
      <c r="C114" s="77">
        <f t="shared" si="0"/>
        <v>89.835526315789465</v>
      </c>
      <c r="D114" s="77">
        <f t="shared" si="0"/>
        <v>92.986930188077778</v>
      </c>
      <c r="E114" s="103"/>
      <c r="F114" s="77">
        <f t="shared" si="1"/>
        <v>89.135606661379867</v>
      </c>
      <c r="G114" s="77">
        <f t="shared" si="1"/>
        <v>86.795491143317221</v>
      </c>
      <c r="H114" s="77">
        <f t="shared" si="1"/>
        <v>91.40625</v>
      </c>
      <c r="I114" s="104"/>
      <c r="J114" s="77">
        <f t="shared" si="2"/>
        <v>89.454277286135692</v>
      </c>
      <c r="K114" s="77">
        <f t="shared" si="2"/>
        <v>85.962373371924755</v>
      </c>
      <c r="L114" s="77">
        <f t="shared" si="2"/>
        <v>93.082706766917283</v>
      </c>
      <c r="M114" s="104"/>
      <c r="N114" s="77">
        <f t="shared" si="3"/>
        <v>89.878542510121463</v>
      </c>
      <c r="O114" s="77">
        <f t="shared" si="3"/>
        <v>88.39427662957074</v>
      </c>
      <c r="P114" s="77">
        <f t="shared" si="3"/>
        <v>91.419141914191414</v>
      </c>
      <c r="Q114" s="104"/>
      <c r="R114" s="77">
        <f t="shared" si="4"/>
        <v>92.222222222222229</v>
      </c>
      <c r="S114" s="77">
        <f t="shared" si="4"/>
        <v>92.910447761194021</v>
      </c>
      <c r="T114" s="77">
        <f t="shared" si="4"/>
        <v>91.640378548895896</v>
      </c>
      <c r="U114" s="104"/>
      <c r="V114" s="77">
        <f t="shared" si="5"/>
        <v>96.88109161793372</v>
      </c>
      <c r="W114" s="77">
        <f t="shared" si="5"/>
        <v>96.407185628742525</v>
      </c>
      <c r="X114" s="77">
        <f t="shared" si="5"/>
        <v>97.333333333333343</v>
      </c>
      <c r="Y114" s="103"/>
      <c r="Z114" s="77">
        <f t="shared" si="6"/>
        <v>99.224806201550393</v>
      </c>
      <c r="AA114" s="77">
        <f t="shared" si="6"/>
        <v>98.387096774193552</v>
      </c>
      <c r="AB114" s="77">
        <f t="shared" si="6"/>
        <v>100</v>
      </c>
    </row>
    <row r="115" spans="1:28" x14ac:dyDescent="0.25">
      <c r="A115" s="62" t="s">
        <v>98</v>
      </c>
      <c r="B115" s="77">
        <f t="shared" si="0"/>
        <v>91.315414375890853</v>
      </c>
      <c r="C115" s="77">
        <f t="shared" si="0"/>
        <v>91.010998307952619</v>
      </c>
      <c r="D115" s="77">
        <f t="shared" si="0"/>
        <v>91.597958382410681</v>
      </c>
      <c r="E115" s="103"/>
      <c r="F115" s="77">
        <f t="shared" si="1"/>
        <v>90.411622276029064</v>
      </c>
      <c r="G115" s="77">
        <f t="shared" si="1"/>
        <v>90.996168582375475</v>
      </c>
      <c r="H115" s="77">
        <f t="shared" si="1"/>
        <v>89.813907933398625</v>
      </c>
      <c r="I115" s="104"/>
      <c r="J115" s="77">
        <f t="shared" si="2"/>
        <v>89.824893516327492</v>
      </c>
      <c r="K115" s="77">
        <f t="shared" si="2"/>
        <v>90.64039408866995</v>
      </c>
      <c r="L115" s="77">
        <f t="shared" si="2"/>
        <v>89.071038251366119</v>
      </c>
      <c r="M115" s="104"/>
      <c r="N115" s="77">
        <f t="shared" si="3"/>
        <v>90.282131661442008</v>
      </c>
      <c r="O115" s="77">
        <f t="shared" si="3"/>
        <v>88.108108108108112</v>
      </c>
      <c r="P115" s="77">
        <f t="shared" si="3"/>
        <v>92.315470171890794</v>
      </c>
      <c r="Q115" s="104"/>
      <c r="R115" s="77">
        <f t="shared" si="4"/>
        <v>91.020844468198831</v>
      </c>
      <c r="S115" s="77">
        <f t="shared" si="4"/>
        <v>90.557451649601816</v>
      </c>
      <c r="T115" s="77">
        <f t="shared" si="4"/>
        <v>91.431451612903231</v>
      </c>
      <c r="U115" s="104"/>
      <c r="V115" s="77">
        <f t="shared" si="5"/>
        <v>95.403808273145103</v>
      </c>
      <c r="W115" s="77">
        <f t="shared" si="5"/>
        <v>95.3257790368272</v>
      </c>
      <c r="X115" s="77">
        <f t="shared" si="5"/>
        <v>95.471236230110151</v>
      </c>
      <c r="Y115" s="103"/>
      <c r="Z115" s="77">
        <f t="shared" si="6"/>
        <v>95.238095238095227</v>
      </c>
      <c r="AA115" s="77">
        <f t="shared" si="6"/>
        <v>93.710691823899367</v>
      </c>
      <c r="AB115" s="77">
        <f t="shared" si="6"/>
        <v>96.610169491525426</v>
      </c>
    </row>
    <row r="116" spans="1:28" x14ac:dyDescent="0.25">
      <c r="A116" s="62" t="s">
        <v>99</v>
      </c>
      <c r="B116" s="77">
        <f t="shared" si="0"/>
        <v>94.10681399631676</v>
      </c>
      <c r="C116" s="77">
        <f t="shared" si="0"/>
        <v>92.557186753158078</v>
      </c>
      <c r="D116" s="77">
        <f t="shared" si="0"/>
        <v>95.597897503285154</v>
      </c>
      <c r="E116" s="103"/>
      <c r="F116" s="77">
        <f t="shared" si="1"/>
        <v>90.664100096246386</v>
      </c>
      <c r="G116" s="77">
        <f t="shared" si="1"/>
        <v>90.037593984962399</v>
      </c>
      <c r="H116" s="77">
        <f t="shared" si="1"/>
        <v>91.321499013806701</v>
      </c>
      <c r="I116" s="104"/>
      <c r="J116" s="77">
        <f t="shared" si="2"/>
        <v>89.708737864077676</v>
      </c>
      <c r="K116" s="77">
        <f t="shared" si="2"/>
        <v>85.984848484848484</v>
      </c>
      <c r="L116" s="77">
        <f t="shared" si="2"/>
        <v>93.625498007968119</v>
      </c>
      <c r="M116" s="104"/>
      <c r="N116" s="77">
        <f t="shared" si="3"/>
        <v>95.8</v>
      </c>
      <c r="O116" s="77">
        <f t="shared" si="3"/>
        <v>94.605009633911365</v>
      </c>
      <c r="P116" s="77">
        <f t="shared" si="3"/>
        <v>97.089397089397096</v>
      </c>
      <c r="Q116" s="104"/>
      <c r="R116" s="77">
        <f t="shared" si="4"/>
        <v>94.400630914826493</v>
      </c>
      <c r="S116" s="77">
        <f t="shared" si="4"/>
        <v>93.521594684385377</v>
      </c>
      <c r="T116" s="77">
        <f t="shared" si="4"/>
        <v>95.195195195195197</v>
      </c>
      <c r="U116" s="104"/>
      <c r="V116" s="77">
        <f t="shared" si="5"/>
        <v>97.168949771689498</v>
      </c>
      <c r="W116" s="77">
        <f t="shared" si="5"/>
        <v>96.31782945736434</v>
      </c>
      <c r="X116" s="77">
        <f t="shared" si="5"/>
        <v>97.92746113989638</v>
      </c>
      <c r="Y116" s="103"/>
      <c r="Z116" s="77">
        <f t="shared" si="6"/>
        <v>99.075785582255079</v>
      </c>
      <c r="AA116" s="77">
        <f t="shared" si="6"/>
        <v>97.84482758620689</v>
      </c>
      <c r="AB116" s="77">
        <f t="shared" si="6"/>
        <v>100</v>
      </c>
    </row>
    <row r="117" spans="1:28" x14ac:dyDescent="0.25">
      <c r="A117" s="62" t="s">
        <v>100</v>
      </c>
      <c r="B117" s="77">
        <f t="shared" ref="B117:D126" si="7">+B30/(B30+B73)*100</f>
        <v>94.912790697674424</v>
      </c>
      <c r="C117" s="77">
        <f t="shared" si="7"/>
        <v>93.143949740508063</v>
      </c>
      <c r="D117" s="77">
        <f t="shared" si="7"/>
        <v>96.570258510366017</v>
      </c>
      <c r="E117" s="103"/>
      <c r="F117" s="77">
        <f t="shared" ref="F117:H126" si="8">+F30/(F30+F73)*100</f>
        <v>94.989844278943806</v>
      </c>
      <c r="G117" s="77">
        <f t="shared" si="8"/>
        <v>92.866578599735789</v>
      </c>
      <c r="H117" s="77">
        <f t="shared" si="8"/>
        <v>97.222222222222214</v>
      </c>
      <c r="I117" s="104"/>
      <c r="J117" s="77">
        <f t="shared" ref="J117:L126" si="9">+J30/(J30+J73)*100</f>
        <v>94.506310319227921</v>
      </c>
      <c r="K117" s="77">
        <f t="shared" si="9"/>
        <v>92.488954344624446</v>
      </c>
      <c r="L117" s="77">
        <f t="shared" si="9"/>
        <v>96.556886227544908</v>
      </c>
      <c r="M117" s="104"/>
      <c r="N117" s="77">
        <f t="shared" ref="N117:P126" si="10">+N30/(N30+N73)*100</f>
        <v>96.502384737678852</v>
      </c>
      <c r="O117" s="77">
        <f t="shared" si="10"/>
        <v>95.290423861852432</v>
      </c>
      <c r="P117" s="77">
        <f t="shared" si="10"/>
        <v>97.745571658615134</v>
      </c>
      <c r="Q117" s="104"/>
      <c r="R117" s="77">
        <f t="shared" ref="R117:T126" si="11">+R30/(R30+R73)*100</f>
        <v>92.848101265822777</v>
      </c>
      <c r="S117" s="77">
        <f t="shared" si="11"/>
        <v>91.474966170500664</v>
      </c>
      <c r="T117" s="77">
        <f t="shared" si="11"/>
        <v>94.054696789536266</v>
      </c>
      <c r="U117" s="104"/>
      <c r="V117" s="77">
        <f t="shared" ref="V117:X126" si="12">+V30/(V30+V73)*100</f>
        <v>94.73684210526315</v>
      </c>
      <c r="W117" s="77">
        <f t="shared" si="12"/>
        <v>92.358803986710967</v>
      </c>
      <c r="X117" s="77">
        <f t="shared" si="12"/>
        <v>96.703296703296701</v>
      </c>
      <c r="Y117" s="103"/>
      <c r="Z117" s="77">
        <f t="shared" ref="Z117:AB126" si="13">+Z30/(Z30+Z73)*100</f>
        <v>98.263888888888886</v>
      </c>
      <c r="AA117" s="77">
        <f t="shared" si="13"/>
        <v>97.165991902834008</v>
      </c>
      <c r="AB117" s="77">
        <f t="shared" si="13"/>
        <v>99.088145896656528</v>
      </c>
    </row>
    <row r="118" spans="1:28" x14ac:dyDescent="0.25">
      <c r="A118" s="62" t="s">
        <v>101</v>
      </c>
      <c r="B118" s="77">
        <f t="shared" si="7"/>
        <v>91.328828828828833</v>
      </c>
      <c r="C118" s="77">
        <f t="shared" si="7"/>
        <v>91.896024464831811</v>
      </c>
      <c r="D118" s="77">
        <f t="shared" si="7"/>
        <v>90.781710914454266</v>
      </c>
      <c r="E118" s="103"/>
      <c r="F118" s="77">
        <f t="shared" si="8"/>
        <v>86.894586894586894</v>
      </c>
      <c r="G118" s="77">
        <f t="shared" si="8"/>
        <v>84.403669724770651</v>
      </c>
      <c r="H118" s="77">
        <f t="shared" si="8"/>
        <v>89.566929133858267</v>
      </c>
      <c r="I118" s="104"/>
      <c r="J118" s="77">
        <f t="shared" si="9"/>
        <v>90.818363273453102</v>
      </c>
      <c r="K118" s="77">
        <f t="shared" si="9"/>
        <v>94.509803921568619</v>
      </c>
      <c r="L118" s="77">
        <f t="shared" si="9"/>
        <v>86.99186991869918</v>
      </c>
      <c r="M118" s="104"/>
      <c r="N118" s="77">
        <f t="shared" si="10"/>
        <v>91.542288557213936</v>
      </c>
      <c r="O118" s="77">
        <f t="shared" si="10"/>
        <v>89.938398357289529</v>
      </c>
      <c r="P118" s="77">
        <f t="shared" si="10"/>
        <v>93.050193050193059</v>
      </c>
      <c r="Q118" s="104"/>
      <c r="R118" s="77">
        <f t="shared" si="11"/>
        <v>89.795918367346943</v>
      </c>
      <c r="S118" s="77">
        <f t="shared" si="11"/>
        <v>94.618834080717491</v>
      </c>
      <c r="T118" s="77">
        <f t="shared" si="11"/>
        <v>85.767790262172284</v>
      </c>
      <c r="U118" s="104"/>
      <c r="V118" s="77">
        <f t="shared" si="12"/>
        <v>95.329949238578678</v>
      </c>
      <c r="W118" s="77">
        <f t="shared" si="12"/>
        <v>94.918699186991873</v>
      </c>
      <c r="X118" s="77">
        <f t="shared" si="12"/>
        <v>95.740365111561871</v>
      </c>
      <c r="Y118" s="103"/>
      <c r="Z118" s="77">
        <f t="shared" si="13"/>
        <v>99.669966996699671</v>
      </c>
      <c r="AA118" s="77">
        <f t="shared" si="13"/>
        <v>99.264705882352942</v>
      </c>
      <c r="AB118" s="77">
        <f t="shared" si="13"/>
        <v>100</v>
      </c>
    </row>
    <row r="119" spans="1:28" x14ac:dyDescent="0.25">
      <c r="A119" s="62" t="s">
        <v>102</v>
      </c>
      <c r="B119" s="77">
        <f t="shared" si="7"/>
        <v>92.774482155013132</v>
      </c>
      <c r="C119" s="77">
        <f t="shared" si="7"/>
        <v>91.082434514637896</v>
      </c>
      <c r="D119" s="77">
        <f t="shared" si="7"/>
        <v>94.500098212531924</v>
      </c>
      <c r="E119" s="103"/>
      <c r="F119" s="77">
        <f t="shared" si="8"/>
        <v>93.587860988742051</v>
      </c>
      <c r="G119" s="77">
        <f t="shared" si="8"/>
        <v>92.158671586715869</v>
      </c>
      <c r="H119" s="77">
        <f t="shared" si="8"/>
        <v>95.203336809176221</v>
      </c>
      <c r="I119" s="104"/>
      <c r="J119" s="77">
        <f t="shared" si="9"/>
        <v>90.206896551724142</v>
      </c>
      <c r="K119" s="77">
        <f t="shared" si="9"/>
        <v>89.256198347107443</v>
      </c>
      <c r="L119" s="77">
        <f t="shared" si="9"/>
        <v>91.160220994475139</v>
      </c>
      <c r="M119" s="104"/>
      <c r="N119" s="77">
        <f t="shared" si="10"/>
        <v>93.084845512506135</v>
      </c>
      <c r="O119" s="77">
        <f t="shared" si="10"/>
        <v>89.971883786316781</v>
      </c>
      <c r="P119" s="77">
        <f t="shared" si="10"/>
        <v>96.502057613168716</v>
      </c>
      <c r="Q119" s="104"/>
      <c r="R119" s="77">
        <f t="shared" si="11"/>
        <v>91.437632135306558</v>
      </c>
      <c r="S119" s="77">
        <f t="shared" si="11"/>
        <v>88.241639697950376</v>
      </c>
      <c r="T119" s="77">
        <f t="shared" si="11"/>
        <v>94.507772020725383</v>
      </c>
      <c r="U119" s="104"/>
      <c r="V119" s="77">
        <f t="shared" si="12"/>
        <v>94.900221729490013</v>
      </c>
      <c r="W119" s="77">
        <f t="shared" si="12"/>
        <v>95.335608646188845</v>
      </c>
      <c r="X119" s="77">
        <f t="shared" si="12"/>
        <v>94.486486486486484</v>
      </c>
      <c r="Y119" s="103"/>
      <c r="Z119" s="77">
        <f t="shared" si="13"/>
        <v>98.787878787878796</v>
      </c>
      <c r="AA119" s="77">
        <f t="shared" si="13"/>
        <v>97.260273972602747</v>
      </c>
      <c r="AB119" s="77">
        <f t="shared" si="13"/>
        <v>100</v>
      </c>
    </row>
    <row r="120" spans="1:28" x14ac:dyDescent="0.25">
      <c r="A120" s="62" t="s">
        <v>103</v>
      </c>
      <c r="B120" s="77">
        <f t="shared" si="7"/>
        <v>94.266511782276794</v>
      </c>
      <c r="C120" s="77">
        <f t="shared" si="7"/>
        <v>92.807581655102382</v>
      </c>
      <c r="D120" s="77">
        <f t="shared" si="7"/>
        <v>95.669868142601331</v>
      </c>
      <c r="E120" s="103"/>
      <c r="F120" s="77">
        <f t="shared" si="8"/>
        <v>95.379250217959893</v>
      </c>
      <c r="G120" s="77">
        <f t="shared" si="8"/>
        <v>93.692870201096895</v>
      </c>
      <c r="H120" s="77">
        <f t="shared" si="8"/>
        <v>96.916666666666657</v>
      </c>
      <c r="I120" s="104"/>
      <c r="J120" s="77">
        <f t="shared" si="9"/>
        <v>92.006525285481246</v>
      </c>
      <c r="K120" s="77">
        <f t="shared" si="9"/>
        <v>90.866141732283467</v>
      </c>
      <c r="L120" s="77">
        <f t="shared" si="9"/>
        <v>93.231810490693732</v>
      </c>
      <c r="M120" s="104"/>
      <c r="N120" s="77">
        <f t="shared" si="10"/>
        <v>94.444444444444443</v>
      </c>
      <c r="O120" s="77">
        <f t="shared" si="10"/>
        <v>92.709270927092717</v>
      </c>
      <c r="P120" s="77">
        <f t="shared" si="10"/>
        <v>96.110630942091618</v>
      </c>
      <c r="Q120" s="104"/>
      <c r="R120" s="77">
        <f t="shared" si="11"/>
        <v>93.766578249336874</v>
      </c>
      <c r="S120" s="77">
        <f t="shared" si="11"/>
        <v>92.399267399267401</v>
      </c>
      <c r="T120" s="77">
        <f t="shared" si="11"/>
        <v>95.042735042735032</v>
      </c>
      <c r="U120" s="104"/>
      <c r="V120" s="77">
        <f t="shared" si="12"/>
        <v>94.694457603031736</v>
      </c>
      <c r="W120" s="77">
        <f t="shared" si="12"/>
        <v>93.447293447293447</v>
      </c>
      <c r="X120" s="77">
        <f t="shared" si="12"/>
        <v>95.935727788279763</v>
      </c>
      <c r="Y120" s="103"/>
      <c r="Z120" s="77">
        <f t="shared" si="13"/>
        <v>98.496240601503757</v>
      </c>
      <c r="AA120" s="77">
        <f t="shared" si="13"/>
        <v>97.577854671280278</v>
      </c>
      <c r="AB120" s="77">
        <f t="shared" si="13"/>
        <v>99.202127659574472</v>
      </c>
    </row>
    <row r="121" spans="1:28" x14ac:dyDescent="0.25">
      <c r="A121" s="62" t="s">
        <v>104</v>
      </c>
      <c r="B121" s="77">
        <f t="shared" si="7"/>
        <v>93.526064893126247</v>
      </c>
      <c r="C121" s="77">
        <f t="shared" si="7"/>
        <v>92.597319719208684</v>
      </c>
      <c r="D121" s="77">
        <f t="shared" si="7"/>
        <v>94.390026714158509</v>
      </c>
      <c r="E121" s="103"/>
      <c r="F121" s="77">
        <f t="shared" si="8"/>
        <v>91.418181818181822</v>
      </c>
      <c r="G121" s="77">
        <f t="shared" si="8"/>
        <v>89.970059880239518</v>
      </c>
      <c r="H121" s="77">
        <f t="shared" si="8"/>
        <v>92.786421499292786</v>
      </c>
      <c r="I121" s="104"/>
      <c r="J121" s="77">
        <f t="shared" si="9"/>
        <v>90.744920993227993</v>
      </c>
      <c r="K121" s="77">
        <f t="shared" si="9"/>
        <v>89.774436090225564</v>
      </c>
      <c r="L121" s="77">
        <f t="shared" si="9"/>
        <v>91.716867469879517</v>
      </c>
      <c r="M121" s="104"/>
      <c r="N121" s="77">
        <f t="shared" si="10"/>
        <v>94.982698961937714</v>
      </c>
      <c r="O121" s="77">
        <f t="shared" si="10"/>
        <v>94.067796610169495</v>
      </c>
      <c r="P121" s="77">
        <f t="shared" si="10"/>
        <v>95.936395759717314</v>
      </c>
      <c r="Q121" s="104"/>
      <c r="R121" s="77">
        <f t="shared" si="11"/>
        <v>94.784768211920536</v>
      </c>
      <c r="S121" s="77">
        <f t="shared" si="11"/>
        <v>93.536121673003805</v>
      </c>
      <c r="T121" s="77">
        <f t="shared" si="11"/>
        <v>95.747800586510266</v>
      </c>
      <c r="U121" s="104"/>
      <c r="V121" s="77">
        <f t="shared" si="12"/>
        <v>94.305694305694317</v>
      </c>
      <c r="W121" s="77">
        <f t="shared" si="12"/>
        <v>94.375</v>
      </c>
      <c r="X121" s="77">
        <f t="shared" si="12"/>
        <v>94.241842610364685</v>
      </c>
      <c r="Y121" s="103"/>
      <c r="Z121" s="77">
        <f t="shared" si="13"/>
        <v>99.539170506912441</v>
      </c>
      <c r="AA121" s="77">
        <f t="shared" si="13"/>
        <v>99.512195121951223</v>
      </c>
      <c r="AB121" s="77">
        <f t="shared" si="13"/>
        <v>99.563318777292579</v>
      </c>
    </row>
    <row r="122" spans="1:28" x14ac:dyDescent="0.25">
      <c r="A122" s="62" t="s">
        <v>105</v>
      </c>
      <c r="B122" s="77">
        <f t="shared" si="7"/>
        <v>93.481276005547855</v>
      </c>
      <c r="C122" s="77">
        <f t="shared" si="7"/>
        <v>91.511562323745068</v>
      </c>
      <c r="D122" s="77">
        <f t="shared" si="7"/>
        <v>95.387554585152827</v>
      </c>
      <c r="E122" s="103"/>
      <c r="F122" s="77">
        <f t="shared" si="8"/>
        <v>94.52257586972614</v>
      </c>
      <c r="G122" s="77">
        <f t="shared" si="8"/>
        <v>92.969870875179339</v>
      </c>
      <c r="H122" s="77">
        <f t="shared" si="8"/>
        <v>96.177370030581045</v>
      </c>
      <c r="I122" s="104"/>
      <c r="J122" s="77">
        <f t="shared" si="9"/>
        <v>92.271818787475013</v>
      </c>
      <c r="K122" s="77">
        <f t="shared" si="9"/>
        <v>90.07633587786259</v>
      </c>
      <c r="L122" s="77">
        <f t="shared" si="9"/>
        <v>94.68531468531468</v>
      </c>
      <c r="M122" s="104"/>
      <c r="N122" s="77">
        <f t="shared" si="10"/>
        <v>93.778452200303491</v>
      </c>
      <c r="O122" s="77">
        <f t="shared" si="10"/>
        <v>91.640378548895896</v>
      </c>
      <c r="P122" s="77">
        <f t="shared" si="10"/>
        <v>95.760233918128662</v>
      </c>
      <c r="Q122" s="104"/>
      <c r="R122" s="77">
        <f t="shared" si="11"/>
        <v>89.318996415770613</v>
      </c>
      <c r="S122" s="77">
        <f t="shared" si="11"/>
        <v>85.755813953488371</v>
      </c>
      <c r="T122" s="77">
        <f t="shared" si="11"/>
        <v>92.786421499292786</v>
      </c>
      <c r="U122" s="104"/>
      <c r="V122" s="77">
        <f t="shared" si="12"/>
        <v>96.375739644970409</v>
      </c>
      <c r="W122" s="77">
        <f t="shared" si="12"/>
        <v>96.254071661237788</v>
      </c>
      <c r="X122" s="77">
        <f t="shared" si="12"/>
        <v>96.476964769647694</v>
      </c>
      <c r="Y122" s="103"/>
      <c r="Z122" s="77">
        <f t="shared" si="13"/>
        <v>100</v>
      </c>
      <c r="AA122" s="77">
        <f t="shared" si="13"/>
        <v>100</v>
      </c>
      <c r="AB122" s="77">
        <f t="shared" si="13"/>
        <v>100</v>
      </c>
    </row>
    <row r="123" spans="1:28" x14ac:dyDescent="0.25">
      <c r="A123" s="62" t="s">
        <v>106</v>
      </c>
      <c r="B123" s="77">
        <f t="shared" si="7"/>
        <v>93.109700815956487</v>
      </c>
      <c r="C123" s="77">
        <f t="shared" si="7"/>
        <v>90.89201877934272</v>
      </c>
      <c r="D123" s="77">
        <f t="shared" si="7"/>
        <v>95.179666958808056</v>
      </c>
      <c r="E123" s="103"/>
      <c r="F123" s="77">
        <f t="shared" si="8"/>
        <v>89.227166276346608</v>
      </c>
      <c r="G123" s="77">
        <f t="shared" si="8"/>
        <v>84.112149532710276</v>
      </c>
      <c r="H123" s="77">
        <f t="shared" si="8"/>
        <v>94.366197183098592</v>
      </c>
      <c r="I123" s="104"/>
      <c r="J123" s="77">
        <f t="shared" si="9"/>
        <v>91.120507399577164</v>
      </c>
      <c r="K123" s="77">
        <f t="shared" si="9"/>
        <v>87.813620071684582</v>
      </c>
      <c r="L123" s="77">
        <f t="shared" si="9"/>
        <v>95.876288659793815</v>
      </c>
      <c r="M123" s="104"/>
      <c r="N123" s="77">
        <f t="shared" si="10"/>
        <v>89.322916666666657</v>
      </c>
      <c r="O123" s="77">
        <f t="shared" si="10"/>
        <v>94.680851063829792</v>
      </c>
      <c r="P123" s="77">
        <f t="shared" si="10"/>
        <v>84.183673469387756</v>
      </c>
      <c r="Q123" s="104"/>
      <c r="R123" s="77">
        <f t="shared" si="11"/>
        <v>96.84210526315789</v>
      </c>
      <c r="S123" s="77">
        <f t="shared" si="11"/>
        <v>93.243243243243242</v>
      </c>
      <c r="T123" s="77">
        <f t="shared" si="11"/>
        <v>99.137931034482762</v>
      </c>
      <c r="U123" s="104"/>
      <c r="V123" s="77">
        <f t="shared" si="12"/>
        <v>98.798798798798799</v>
      </c>
      <c r="W123" s="77">
        <f t="shared" si="12"/>
        <v>97.902097902097907</v>
      </c>
      <c r="X123" s="77">
        <f t="shared" si="12"/>
        <v>99.473684210526315</v>
      </c>
      <c r="Y123" s="103"/>
      <c r="Z123" s="77">
        <f t="shared" si="13"/>
        <v>96.650717703349287</v>
      </c>
      <c r="AA123" s="77">
        <f t="shared" si="13"/>
        <v>93.548387096774192</v>
      </c>
      <c r="AB123" s="77">
        <f t="shared" si="13"/>
        <v>99.137931034482762</v>
      </c>
    </row>
    <row r="124" spans="1:28" x14ac:dyDescent="0.25">
      <c r="A124" s="62" t="s">
        <v>107</v>
      </c>
      <c r="B124" s="77">
        <f t="shared" si="7"/>
        <v>91.632590784253892</v>
      </c>
      <c r="C124" s="77">
        <f t="shared" si="7"/>
        <v>90.673508659397044</v>
      </c>
      <c r="D124" s="77">
        <f t="shared" si="7"/>
        <v>92.502910360884755</v>
      </c>
      <c r="E124" s="103"/>
      <c r="F124" s="77">
        <f t="shared" si="8"/>
        <v>90.078786110300555</v>
      </c>
      <c r="G124" s="77">
        <f t="shared" si="8"/>
        <v>89.393939393939391</v>
      </c>
      <c r="H124" s="77">
        <f t="shared" si="8"/>
        <v>90.765634132086504</v>
      </c>
      <c r="I124" s="104"/>
      <c r="J124" s="77">
        <f t="shared" si="9"/>
        <v>90.402567094515746</v>
      </c>
      <c r="K124" s="77">
        <f t="shared" si="9"/>
        <v>88.049209138840069</v>
      </c>
      <c r="L124" s="77">
        <f t="shared" si="9"/>
        <v>92.736780941313185</v>
      </c>
      <c r="M124" s="104"/>
      <c r="N124" s="77">
        <f t="shared" si="10"/>
        <v>91.302942127384412</v>
      </c>
      <c r="O124" s="77">
        <f t="shared" si="10"/>
        <v>91.020671834625318</v>
      </c>
      <c r="P124" s="77">
        <f t="shared" si="10"/>
        <v>91.585760517799358</v>
      </c>
      <c r="Q124" s="104"/>
      <c r="R124" s="77">
        <f t="shared" si="11"/>
        <v>90.983606557377044</v>
      </c>
      <c r="S124" s="77">
        <f t="shared" si="11"/>
        <v>90.451895043731781</v>
      </c>
      <c r="T124" s="77">
        <f t="shared" si="11"/>
        <v>91.418355184743731</v>
      </c>
      <c r="U124" s="104"/>
      <c r="V124" s="77">
        <f t="shared" si="12"/>
        <v>94.544770504138455</v>
      </c>
      <c r="W124" s="77">
        <f t="shared" si="12"/>
        <v>94.687232219365896</v>
      </c>
      <c r="X124" s="77">
        <f t="shared" si="12"/>
        <v>94.433266264252183</v>
      </c>
      <c r="Y124" s="103"/>
      <c r="Z124" s="77">
        <f t="shared" si="13"/>
        <v>98.216735253772285</v>
      </c>
      <c r="AA124" s="77">
        <f t="shared" si="13"/>
        <v>96.84210526315789</v>
      </c>
      <c r="AB124" s="77">
        <f t="shared" si="13"/>
        <v>99.099099099099092</v>
      </c>
    </row>
    <row r="125" spans="1:28" x14ac:dyDescent="0.25">
      <c r="A125" s="62" t="s">
        <v>108</v>
      </c>
      <c r="B125" s="77">
        <f t="shared" si="7"/>
        <v>92.07791313923876</v>
      </c>
      <c r="C125" s="77">
        <f t="shared" si="7"/>
        <v>89.887640449438194</v>
      </c>
      <c r="D125" s="77">
        <f t="shared" si="7"/>
        <v>94.182750708597652</v>
      </c>
      <c r="E125" s="103"/>
      <c r="F125" s="77">
        <f t="shared" si="8"/>
        <v>90.572279192854779</v>
      </c>
      <c r="G125" s="77">
        <f t="shared" si="8"/>
        <v>88.177014531043596</v>
      </c>
      <c r="H125" s="77">
        <f t="shared" si="8"/>
        <v>92.975480450629561</v>
      </c>
      <c r="I125" s="104"/>
      <c r="J125" s="77">
        <f t="shared" si="9"/>
        <v>87.362991618310772</v>
      </c>
      <c r="K125" s="77">
        <f t="shared" si="9"/>
        <v>83.992346938775512</v>
      </c>
      <c r="L125" s="77">
        <f t="shared" si="9"/>
        <v>90.808344198174709</v>
      </c>
      <c r="M125" s="104"/>
      <c r="N125" s="77">
        <f t="shared" si="10"/>
        <v>94.387586662264781</v>
      </c>
      <c r="O125" s="77">
        <f t="shared" si="10"/>
        <v>93.049932523616732</v>
      </c>
      <c r="P125" s="77">
        <f t="shared" si="10"/>
        <v>95.669036845507435</v>
      </c>
      <c r="Q125" s="104"/>
      <c r="R125" s="77">
        <f t="shared" si="11"/>
        <v>91.880341880341874</v>
      </c>
      <c r="S125" s="77">
        <f t="shared" si="11"/>
        <v>88.779688779688783</v>
      </c>
      <c r="T125" s="77">
        <f t="shared" si="11"/>
        <v>94.678492239467843</v>
      </c>
      <c r="U125" s="104"/>
      <c r="V125" s="77">
        <f t="shared" si="12"/>
        <v>96.108291032148898</v>
      </c>
      <c r="W125" s="77">
        <f t="shared" si="12"/>
        <v>95.594713656387668</v>
      </c>
      <c r="X125" s="77">
        <f t="shared" si="12"/>
        <v>96.582587469487393</v>
      </c>
      <c r="Y125" s="103"/>
      <c r="Z125" s="77">
        <f t="shared" si="13"/>
        <v>99.313501144164761</v>
      </c>
      <c r="AA125" s="77">
        <f t="shared" si="13"/>
        <v>100</v>
      </c>
      <c r="AB125" s="77">
        <f t="shared" si="13"/>
        <v>98.734177215189874</v>
      </c>
    </row>
    <row r="126" spans="1:28" ht="13.5" thickBot="1" x14ac:dyDescent="0.3">
      <c r="A126" s="100" t="s">
        <v>109</v>
      </c>
      <c r="B126" s="83">
        <f t="shared" si="7"/>
        <v>91.597304795877918</v>
      </c>
      <c r="C126" s="83">
        <f t="shared" si="7"/>
        <v>90.389016018306634</v>
      </c>
      <c r="D126" s="83">
        <f t="shared" si="7"/>
        <v>92.904290429042902</v>
      </c>
      <c r="E126" s="106"/>
      <c r="F126" s="83">
        <f t="shared" si="8"/>
        <v>92.760942760942768</v>
      </c>
      <c r="G126" s="83">
        <f t="shared" si="8"/>
        <v>92.953020134228197</v>
      </c>
      <c r="H126" s="83">
        <f t="shared" si="8"/>
        <v>92.567567567567565</v>
      </c>
      <c r="I126" s="100"/>
      <c r="J126" s="83">
        <f t="shared" si="9"/>
        <v>90.697674418604649</v>
      </c>
      <c r="K126" s="83">
        <f t="shared" si="9"/>
        <v>90.273556231003042</v>
      </c>
      <c r="L126" s="83">
        <f t="shared" si="9"/>
        <v>91.208791208791212</v>
      </c>
      <c r="M126" s="100"/>
      <c r="N126" s="83">
        <f t="shared" si="10"/>
        <v>90.436590436590436</v>
      </c>
      <c r="O126" s="83">
        <f t="shared" si="10"/>
        <v>87.5</v>
      </c>
      <c r="P126" s="83">
        <f t="shared" si="10"/>
        <v>93.360995850622402</v>
      </c>
      <c r="Q126" s="100"/>
      <c r="R126" s="83">
        <f t="shared" si="11"/>
        <v>89.867841409691636</v>
      </c>
      <c r="S126" s="83">
        <f t="shared" si="11"/>
        <v>87.551867219917014</v>
      </c>
      <c r="T126" s="83">
        <f t="shared" si="11"/>
        <v>92.488262910798127</v>
      </c>
      <c r="U126" s="100"/>
      <c r="V126" s="83">
        <f t="shared" si="12"/>
        <v>93.693693693693689</v>
      </c>
      <c r="W126" s="83">
        <f t="shared" si="12"/>
        <v>92.397660818713447</v>
      </c>
      <c r="X126" s="83">
        <f t="shared" si="12"/>
        <v>95.061728395061735</v>
      </c>
      <c r="Y126" s="106"/>
      <c r="Z126" s="83">
        <f t="shared" si="13"/>
        <v>100</v>
      </c>
      <c r="AA126" s="83">
        <f t="shared" si="13"/>
        <v>100</v>
      </c>
      <c r="AB126" s="83">
        <f t="shared" si="13"/>
        <v>100</v>
      </c>
    </row>
    <row r="127" spans="1:28" x14ac:dyDescent="0.25">
      <c r="A127" s="226" t="s">
        <v>75</v>
      </c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</row>
    <row r="128" spans="1:28" x14ac:dyDescent="0.25">
      <c r="A128" s="225" t="s">
        <v>14</v>
      </c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</row>
    <row r="132" spans="1:32" s="49" customFormat="1" ht="15" x14ac:dyDescent="0.25">
      <c r="A132" s="227" t="s">
        <v>155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9"/>
      <c r="AD132" s="217" t="s">
        <v>221</v>
      </c>
      <c r="AE132" s="217"/>
      <c r="AF132" s="9"/>
    </row>
    <row r="133" spans="1:32" s="49" customFormat="1" ht="15" x14ac:dyDescent="0.25">
      <c r="A133" s="228" t="s">
        <v>148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9"/>
      <c r="AD133" s="217"/>
      <c r="AE133" s="217"/>
      <c r="AF133"/>
    </row>
    <row r="134" spans="1:32" s="49" customFormat="1" ht="15" x14ac:dyDescent="0.25">
      <c r="A134" s="227" t="s">
        <v>64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</row>
    <row r="135" spans="1:32" s="49" customFormat="1" ht="15" x14ac:dyDescent="0.25">
      <c r="A135" s="228" t="s">
        <v>79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</row>
    <row r="136" spans="1:32" s="49" customFormat="1" ht="15" x14ac:dyDescent="0.25">
      <c r="A136" s="227" t="s">
        <v>116</v>
      </c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7"/>
    </row>
    <row r="137" spans="1:32" s="49" customFormat="1" ht="15" x14ac:dyDescent="0.25">
      <c r="A137" s="228" t="s">
        <v>321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</row>
    <row r="138" spans="1:32" s="49" customFormat="1" ht="15.75" thickBot="1" x14ac:dyDescent="0.3">
      <c r="A138" s="52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32" s="49" customFormat="1" ht="15" customHeight="1" x14ac:dyDescent="0.25">
      <c r="A139" s="232" t="s">
        <v>81</v>
      </c>
      <c r="B139" s="53" t="s">
        <v>21</v>
      </c>
      <c r="C139" s="53"/>
      <c r="D139" s="53"/>
      <c r="E139" s="54"/>
      <c r="F139" s="53" t="s">
        <v>48</v>
      </c>
      <c r="G139" s="53"/>
      <c r="H139" s="53"/>
      <c r="I139" s="54"/>
      <c r="J139" s="53" t="s">
        <v>49</v>
      </c>
      <c r="K139" s="53"/>
      <c r="L139" s="53"/>
      <c r="M139" s="54"/>
      <c r="N139" s="53" t="s">
        <v>50</v>
      </c>
      <c r="O139" s="53"/>
      <c r="P139" s="53"/>
      <c r="Q139" s="54"/>
      <c r="R139" s="53" t="s">
        <v>51</v>
      </c>
      <c r="S139" s="53"/>
      <c r="T139" s="53"/>
      <c r="U139" s="54"/>
      <c r="V139" s="53" t="s">
        <v>52</v>
      </c>
      <c r="W139" s="53"/>
      <c r="X139" s="53"/>
      <c r="Y139" s="54"/>
      <c r="Z139" s="53" t="s">
        <v>53</v>
      </c>
      <c r="AA139" s="53"/>
      <c r="AB139" s="53"/>
    </row>
    <row r="140" spans="1:32" s="49" customFormat="1" ht="15.75" thickBot="1" x14ac:dyDescent="0.3">
      <c r="A140" s="233"/>
      <c r="B140" s="55" t="s">
        <v>67</v>
      </c>
      <c r="C140" s="55" t="s">
        <v>68</v>
      </c>
      <c r="D140" s="55" t="s">
        <v>69</v>
      </c>
      <c r="E140" s="56"/>
      <c r="F140" s="55" t="s">
        <v>67</v>
      </c>
      <c r="G140" s="55" t="s">
        <v>68</v>
      </c>
      <c r="H140" s="55" t="s">
        <v>69</v>
      </c>
      <c r="I140" s="56"/>
      <c r="J140" s="55" t="s">
        <v>67</v>
      </c>
      <c r="K140" s="55" t="s">
        <v>68</v>
      </c>
      <c r="L140" s="55" t="s">
        <v>69</v>
      </c>
      <c r="M140" s="56"/>
      <c r="N140" s="55" t="s">
        <v>67</v>
      </c>
      <c r="O140" s="55" t="s">
        <v>68</v>
      </c>
      <c r="P140" s="55" t="s">
        <v>69</v>
      </c>
      <c r="Q140" s="56"/>
      <c r="R140" s="55" t="s">
        <v>67</v>
      </c>
      <c r="S140" s="55" t="s">
        <v>68</v>
      </c>
      <c r="T140" s="55" t="s">
        <v>69</v>
      </c>
      <c r="U140" s="56"/>
      <c r="V140" s="55" t="s">
        <v>67</v>
      </c>
      <c r="W140" s="55" t="s">
        <v>68</v>
      </c>
      <c r="X140" s="55" t="s">
        <v>69</v>
      </c>
      <c r="Y140" s="56"/>
      <c r="Z140" s="55" t="s">
        <v>67</v>
      </c>
      <c r="AA140" s="55" t="s">
        <v>68</v>
      </c>
      <c r="AB140" s="55" t="s">
        <v>69</v>
      </c>
    </row>
    <row r="141" spans="1:32" x14ac:dyDescent="0.25">
      <c r="A141" s="88"/>
      <c r="B141" s="89"/>
      <c r="C141" s="89"/>
      <c r="D141" s="89"/>
      <c r="E141" s="90"/>
      <c r="F141" s="89"/>
      <c r="G141" s="89"/>
      <c r="H141" s="89"/>
      <c r="I141" s="90"/>
      <c r="J141" s="89"/>
      <c r="K141" s="89"/>
      <c r="L141" s="89"/>
      <c r="M141" s="90"/>
      <c r="N141" s="89"/>
      <c r="O141" s="89"/>
      <c r="P141" s="89"/>
      <c r="Q141" s="90"/>
      <c r="R141" s="89"/>
      <c r="S141" s="89"/>
      <c r="T141" s="89"/>
      <c r="U141" s="90"/>
      <c r="V141" s="89"/>
      <c r="W141" s="89"/>
      <c r="X141" s="89"/>
      <c r="Y141" s="90"/>
      <c r="Z141" s="89"/>
      <c r="AA141" s="89"/>
      <c r="AB141" s="89"/>
    </row>
    <row r="142" spans="1:32" ht="13.5" x14ac:dyDescent="0.25">
      <c r="A142" s="92" t="s">
        <v>82</v>
      </c>
      <c r="B142" s="77">
        <f>+B54/(B54+B11)*100</f>
        <v>8.6951046072658364</v>
      </c>
      <c r="C142" s="77">
        <f>+C54/(C54+C11)*100</f>
        <v>10.138050581134335</v>
      </c>
      <c r="D142" s="77">
        <f>+D54/(D54+D11)*100</f>
        <v>7.294082034206145</v>
      </c>
      <c r="E142" s="103"/>
      <c r="F142" s="77">
        <f>+F54/(F54+F11)*100</f>
        <v>10.26360323824915</v>
      </c>
      <c r="G142" s="77">
        <f>+G54/(G54+G11)*100</f>
        <v>11.593984962406015</v>
      </c>
      <c r="H142" s="77">
        <f>+H54/(H54+H11)*100</f>
        <v>8.8958288240932557</v>
      </c>
      <c r="I142" s="103"/>
      <c r="J142" s="77">
        <f>+J54/(J54+J11)*100</f>
        <v>11.803215127203316</v>
      </c>
      <c r="K142" s="77">
        <f>+K54/(K54+K11)*100</f>
        <v>13.288802953067322</v>
      </c>
      <c r="L142" s="77">
        <f>+L54/(L54+L11)*100</f>
        <v>10.263030008504433</v>
      </c>
      <c r="M142" s="103"/>
      <c r="N142" s="77">
        <f>+N54/(N54+N11)*100</f>
        <v>7.9055507399916527</v>
      </c>
      <c r="O142" s="77">
        <f>+O54/(O54+O11)*100</f>
        <v>9.3899712551900354</v>
      </c>
      <c r="P142" s="77">
        <f>+P54/(P54+P11)*100</f>
        <v>6.405705434361689</v>
      </c>
      <c r="Q142" s="103"/>
      <c r="R142" s="77">
        <f>+R54/(R54+R11)*100</f>
        <v>9.5890183304804477</v>
      </c>
      <c r="S142" s="77">
        <f>+S54/(S54+S11)*100</f>
        <v>11.276699706826749</v>
      </c>
      <c r="T142" s="77">
        <f>+T54/(T54+T11)*100</f>
        <v>8.0549474953205795</v>
      </c>
      <c r="U142" s="103"/>
      <c r="V142" s="77">
        <f>+V54/(V54+V11)*100</f>
        <v>5.0106102736718867</v>
      </c>
      <c r="W142" s="77">
        <f>+W54/(W54+W11)*100</f>
        <v>5.9721581295185358</v>
      </c>
      <c r="X142" s="77">
        <f>+X54/(X54+X11)*100</f>
        <v>4.1381716678297282</v>
      </c>
      <c r="Y142" s="103"/>
      <c r="Z142" s="77">
        <f>+Z54/(Z54+Z11)*100</f>
        <v>1.4333735016173019</v>
      </c>
      <c r="AA142" s="77">
        <f>+AA54/(AA54+AA11)*100</f>
        <v>2.0495303159692573</v>
      </c>
      <c r="AB142" s="77">
        <f>+AB54/(AB54+AB11)*100</f>
        <v>0.93810776798993245</v>
      </c>
    </row>
    <row r="143" spans="1:32" x14ac:dyDescent="0.25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</row>
    <row r="144" spans="1:32" x14ac:dyDescent="0.25">
      <c r="A144" s="62" t="s">
        <v>83</v>
      </c>
      <c r="B144" s="77">
        <f>+B56/(B56+B13)*100</f>
        <v>11.492133726647001</v>
      </c>
      <c r="C144" s="77">
        <f>+C56/(C56+C13)*100</f>
        <v>13.378881987577639</v>
      </c>
      <c r="D144" s="77">
        <f>+D56/(D56+D13)*100</f>
        <v>9.6448552663585492</v>
      </c>
      <c r="E144" s="103"/>
      <c r="F144" s="77">
        <f>+F56/(F56+F13)*100</f>
        <v>10.807600950118765</v>
      </c>
      <c r="G144" s="77">
        <f>+G56/(G56+G13)*100</f>
        <v>11.901913875598085</v>
      </c>
      <c r="H144" s="77">
        <f>+H56/(H56+H13)*100</f>
        <v>9.7287735849056602</v>
      </c>
      <c r="I144" s="104"/>
      <c r="J144" s="77">
        <f>+J56/(J56+J13)*100</f>
        <v>15.040650406504067</v>
      </c>
      <c r="K144" s="77">
        <f>+K56/(K56+K13)*100</f>
        <v>15.933752141633354</v>
      </c>
      <c r="L144" s="77">
        <f>+L56/(L56+L13)*100</f>
        <v>14.116952155936207</v>
      </c>
      <c r="M144" s="104"/>
      <c r="N144" s="77">
        <f>+N56/(N56+N13)*100</f>
        <v>12.885825591848965</v>
      </c>
      <c r="O144" s="77">
        <f>+O56/(O56+O13)*100</f>
        <v>16.676487919858573</v>
      </c>
      <c r="P144" s="77">
        <f>+P56/(P56+P13)*100</f>
        <v>8.963414634146341</v>
      </c>
      <c r="Q144" s="104"/>
      <c r="R144" s="77">
        <f>+R56/(R56+R13)*100</f>
        <v>15.119174670935609</v>
      </c>
      <c r="S144" s="77">
        <f>+S56/(S56+S13)*100</f>
        <v>18.154981549815499</v>
      </c>
      <c r="T144" s="77">
        <f>+T56/(T56+T13)*100</f>
        <v>12.293956043956044</v>
      </c>
      <c r="U144" s="104"/>
      <c r="V144" s="77">
        <f>+V56/(V56+V13)*100</f>
        <v>5.2238805970149249</v>
      </c>
      <c r="W144" s="77">
        <f>+W56/(W56+W13)*100</f>
        <v>5.7377049180327866</v>
      </c>
      <c r="X144" s="77">
        <f>+X56/(X56+X13)*100</f>
        <v>4.751131221719457</v>
      </c>
      <c r="Y144" s="103"/>
      <c r="Z144" s="77">
        <f>+Z56/(Z56+Z13)*100</f>
        <v>0</v>
      </c>
      <c r="AA144" s="77">
        <f>+AA56/(AA56+AA13)*100</f>
        <v>0</v>
      </c>
      <c r="AB144" s="77">
        <f>+AB56/(AB56+AB13)*100</f>
        <v>0</v>
      </c>
    </row>
    <row r="145" spans="1:28" x14ac:dyDescent="0.25">
      <c r="A145" s="62" t="s">
        <v>84</v>
      </c>
      <c r="B145" s="77">
        <f t="shared" ref="B145:D160" si="14">+B57/(B57+B14)*100</f>
        <v>10.44937736870601</v>
      </c>
      <c r="C145" s="77">
        <f t="shared" si="14"/>
        <v>11.530500426153658</v>
      </c>
      <c r="D145" s="77">
        <f t="shared" si="14"/>
        <v>9.3935790725327006</v>
      </c>
      <c r="E145" s="103"/>
      <c r="F145" s="77">
        <f t="shared" ref="F145:H160" si="15">+F57/(F57+F14)*100</f>
        <v>14.687693259121831</v>
      </c>
      <c r="G145" s="77">
        <f t="shared" si="15"/>
        <v>16.299821534800714</v>
      </c>
      <c r="H145" s="77">
        <f t="shared" si="15"/>
        <v>12.942691564713456</v>
      </c>
      <c r="I145" s="104"/>
      <c r="J145" s="77">
        <f t="shared" ref="J145:L160" si="16">+J57/(J57+J14)*100</f>
        <v>14.332636607942669</v>
      </c>
      <c r="K145" s="77">
        <f t="shared" si="16"/>
        <v>14.937759336099585</v>
      </c>
      <c r="L145" s="77">
        <f t="shared" si="16"/>
        <v>13.718411552346572</v>
      </c>
      <c r="M145" s="104"/>
      <c r="N145" s="77">
        <f t="shared" ref="N145:P160" si="17">+N57/(N57+N14)*100</f>
        <v>11.134453781512606</v>
      </c>
      <c r="O145" s="77">
        <f t="shared" si="17"/>
        <v>11.051373954599761</v>
      </c>
      <c r="P145" s="77">
        <f t="shared" si="17"/>
        <v>11.218335343787695</v>
      </c>
      <c r="Q145" s="104"/>
      <c r="R145" s="77">
        <f t="shared" ref="R145:T160" si="18">+R57/(R57+R14)*100</f>
        <v>9.5612311722331373</v>
      </c>
      <c r="S145" s="77">
        <f t="shared" si="18"/>
        <v>10.375426621160409</v>
      </c>
      <c r="T145" s="77">
        <f t="shared" si="18"/>
        <v>8.8105726872246706</v>
      </c>
      <c r="U145" s="104"/>
      <c r="V145" s="77">
        <f t="shared" ref="V145:X160" si="19">+V57/(V57+V14)*100</f>
        <v>3.8772757923128793</v>
      </c>
      <c r="W145" s="77">
        <f t="shared" si="19"/>
        <v>5.6338028169014089</v>
      </c>
      <c r="X145" s="77">
        <f t="shared" si="19"/>
        <v>2.2639068564036222</v>
      </c>
      <c r="Y145" s="103"/>
      <c r="Z145" s="77">
        <f t="shared" ref="Z145:AB160" si="20">+Z57/(Z57+Z14)*100</f>
        <v>0.58139534883720934</v>
      </c>
      <c r="AA145" s="77">
        <f t="shared" si="20"/>
        <v>1.3986013986013985</v>
      </c>
      <c r="AB145" s="77">
        <f t="shared" si="20"/>
        <v>0</v>
      </c>
    </row>
    <row r="146" spans="1:28" x14ac:dyDescent="0.25">
      <c r="A146" s="62" t="s">
        <v>85</v>
      </c>
      <c r="B146" s="77">
        <f t="shared" si="14"/>
        <v>18.058690744920995</v>
      </c>
      <c r="C146" s="77">
        <f t="shared" si="14"/>
        <v>19.347496206373293</v>
      </c>
      <c r="D146" s="77">
        <f t="shared" si="14"/>
        <v>16.869662606747866</v>
      </c>
      <c r="E146" s="103"/>
      <c r="F146" s="77">
        <f t="shared" si="15"/>
        <v>22.373540856031131</v>
      </c>
      <c r="G146" s="77">
        <f t="shared" si="15"/>
        <v>23.687580025608195</v>
      </c>
      <c r="H146" s="77">
        <f t="shared" si="15"/>
        <v>21.02496714848883</v>
      </c>
      <c r="I146" s="104"/>
      <c r="J146" s="77">
        <f t="shared" si="16"/>
        <v>22.08005249343832</v>
      </c>
      <c r="K146" s="77">
        <f t="shared" si="16"/>
        <v>22.186076772934289</v>
      </c>
      <c r="L146" s="77">
        <f t="shared" si="16"/>
        <v>21.972203838517537</v>
      </c>
      <c r="M146" s="104"/>
      <c r="N146" s="77">
        <f t="shared" si="17"/>
        <v>15.04188880426504</v>
      </c>
      <c r="O146" s="77">
        <f t="shared" si="17"/>
        <v>14.19800460475825</v>
      </c>
      <c r="P146" s="77">
        <f t="shared" si="17"/>
        <v>15.873015873015872</v>
      </c>
      <c r="Q146" s="104"/>
      <c r="R146" s="77">
        <f t="shared" si="18"/>
        <v>21.630901287553648</v>
      </c>
      <c r="S146" s="77">
        <f t="shared" si="18"/>
        <v>25.02387774594078</v>
      </c>
      <c r="T146" s="77">
        <f t="shared" si="18"/>
        <v>18.862042088854245</v>
      </c>
      <c r="U146" s="104"/>
      <c r="V146" s="77">
        <f t="shared" si="19"/>
        <v>10.326609029779059</v>
      </c>
      <c r="W146" s="77">
        <f t="shared" si="19"/>
        <v>12.526997840172784</v>
      </c>
      <c r="X146" s="77">
        <f t="shared" si="19"/>
        <v>8.5640138408304498</v>
      </c>
      <c r="Y146" s="103"/>
      <c r="Z146" s="77">
        <f t="shared" si="20"/>
        <v>0.53285968028419184</v>
      </c>
      <c r="AA146" s="77">
        <f t="shared" si="20"/>
        <v>0.46511627906976744</v>
      </c>
      <c r="AB146" s="77">
        <f t="shared" si="20"/>
        <v>0.57471264367816088</v>
      </c>
    </row>
    <row r="147" spans="1:28" x14ac:dyDescent="0.25">
      <c r="A147" s="62" t="s">
        <v>86</v>
      </c>
      <c r="B147" s="77">
        <f t="shared" si="14"/>
        <v>12.191139186111469</v>
      </c>
      <c r="C147" s="77">
        <f t="shared" si="14"/>
        <v>14.049228635812099</v>
      </c>
      <c r="D147" s="77">
        <f t="shared" si="14"/>
        <v>10.363930793488452</v>
      </c>
      <c r="E147" s="103"/>
      <c r="F147" s="77">
        <f t="shared" si="15"/>
        <v>17.199017199017199</v>
      </c>
      <c r="G147" s="77">
        <f t="shared" si="15"/>
        <v>18.733850129198967</v>
      </c>
      <c r="H147" s="77">
        <f t="shared" si="15"/>
        <v>15.545243619489559</v>
      </c>
      <c r="I147" s="104"/>
      <c r="J147" s="77">
        <f t="shared" si="16"/>
        <v>16.733572786815973</v>
      </c>
      <c r="K147" s="77">
        <f t="shared" si="16"/>
        <v>18.365662401981016</v>
      </c>
      <c r="L147" s="77">
        <f t="shared" si="16"/>
        <v>15.021645021645021</v>
      </c>
      <c r="M147" s="104"/>
      <c r="N147" s="77">
        <f t="shared" si="17"/>
        <v>10.231616820328311</v>
      </c>
      <c r="O147" s="77">
        <f t="shared" si="17"/>
        <v>10.673903211216643</v>
      </c>
      <c r="P147" s="77">
        <f t="shared" si="17"/>
        <v>9.7942754919499109</v>
      </c>
      <c r="Q147" s="104"/>
      <c r="R147" s="77">
        <f t="shared" si="18"/>
        <v>11.727799227799228</v>
      </c>
      <c r="S147" s="77">
        <f t="shared" si="18"/>
        <v>15.326251896813353</v>
      </c>
      <c r="T147" s="77">
        <f t="shared" si="18"/>
        <v>8.4448546377480387</v>
      </c>
      <c r="U147" s="104"/>
      <c r="V147" s="77">
        <f t="shared" si="19"/>
        <v>7.0542849269771297</v>
      </c>
      <c r="W147" s="77">
        <f t="shared" si="19"/>
        <v>8.579545454545455</v>
      </c>
      <c r="X147" s="77">
        <f t="shared" si="19"/>
        <v>5.6179775280898872</v>
      </c>
      <c r="Y147" s="103"/>
      <c r="Z147" s="77">
        <f t="shared" si="20"/>
        <v>4.2368278109722972</v>
      </c>
      <c r="AA147" s="77">
        <f t="shared" si="20"/>
        <v>6.0355029585798814</v>
      </c>
      <c r="AB147" s="77">
        <f t="shared" si="20"/>
        <v>2.7108433734939759</v>
      </c>
    </row>
    <row r="148" spans="1:28" x14ac:dyDescent="0.25">
      <c r="A148" s="62" t="s">
        <v>87</v>
      </c>
      <c r="B148" s="77">
        <f t="shared" si="14"/>
        <v>6.2958539498379107</v>
      </c>
      <c r="C148" s="77">
        <f t="shared" si="14"/>
        <v>7.5157964748919186</v>
      </c>
      <c r="D148" s="77">
        <f t="shared" si="14"/>
        <v>5.0105115627189907</v>
      </c>
      <c r="E148" s="103"/>
      <c r="F148" s="77">
        <f t="shared" si="15"/>
        <v>4.1465766634522661</v>
      </c>
      <c r="G148" s="77">
        <f t="shared" si="15"/>
        <v>5.4104477611940291</v>
      </c>
      <c r="H148" s="77">
        <f t="shared" si="15"/>
        <v>2.7944111776447107</v>
      </c>
      <c r="I148" s="104"/>
      <c r="J148" s="77">
        <f t="shared" si="16"/>
        <v>8.2204155374887087</v>
      </c>
      <c r="K148" s="77">
        <f t="shared" si="16"/>
        <v>7.9447322970639025</v>
      </c>
      <c r="L148" s="77">
        <f t="shared" si="16"/>
        <v>8.5227272727272716</v>
      </c>
      <c r="M148" s="104"/>
      <c r="N148" s="77">
        <f t="shared" si="17"/>
        <v>7.3076923076923084</v>
      </c>
      <c r="O148" s="77">
        <f t="shared" si="17"/>
        <v>9.2691622103386813</v>
      </c>
      <c r="P148" s="77">
        <f t="shared" si="17"/>
        <v>5.010438413361169</v>
      </c>
      <c r="Q148" s="104"/>
      <c r="R148" s="77">
        <f t="shared" si="18"/>
        <v>8.7646076794657759</v>
      </c>
      <c r="S148" s="77">
        <f t="shared" si="18"/>
        <v>10.183639398998331</v>
      </c>
      <c r="T148" s="77">
        <f t="shared" si="18"/>
        <v>7.345575959933222</v>
      </c>
      <c r="U148" s="104"/>
      <c r="V148" s="77">
        <f t="shared" si="19"/>
        <v>4.6428571428571432</v>
      </c>
      <c r="W148" s="77">
        <f t="shared" si="19"/>
        <v>6.8716094032549728</v>
      </c>
      <c r="X148" s="77">
        <f t="shared" si="19"/>
        <v>2.4691358024691357</v>
      </c>
      <c r="Y148" s="103"/>
      <c r="Z148" s="77">
        <f t="shared" si="20"/>
        <v>0.55710306406685239</v>
      </c>
      <c r="AA148" s="77">
        <f t="shared" si="20"/>
        <v>0</v>
      </c>
      <c r="AB148" s="77">
        <f t="shared" si="20"/>
        <v>1.1111111111111112</v>
      </c>
    </row>
    <row r="149" spans="1:28" x14ac:dyDescent="0.25">
      <c r="A149" s="62" t="s">
        <v>88</v>
      </c>
      <c r="B149" s="77">
        <f t="shared" si="14"/>
        <v>7.515258474887859</v>
      </c>
      <c r="C149" s="77">
        <f t="shared" si="14"/>
        <v>10.101306709734253</v>
      </c>
      <c r="D149" s="77">
        <f t="shared" si="14"/>
        <v>4.9204478491455514</v>
      </c>
      <c r="E149" s="103"/>
      <c r="F149" s="77">
        <f t="shared" si="15"/>
        <v>7.4859887910328258</v>
      </c>
      <c r="G149" s="77">
        <f t="shared" si="15"/>
        <v>10.276679841897234</v>
      </c>
      <c r="H149" s="77">
        <f t="shared" si="15"/>
        <v>4.6228710462287106</v>
      </c>
      <c r="I149" s="104"/>
      <c r="J149" s="77">
        <f t="shared" si="16"/>
        <v>10.853889943074003</v>
      </c>
      <c r="K149" s="77">
        <f t="shared" si="16"/>
        <v>13.689604685212299</v>
      </c>
      <c r="L149" s="77">
        <f t="shared" si="16"/>
        <v>7.8014184397163122</v>
      </c>
      <c r="M149" s="104"/>
      <c r="N149" s="77">
        <f t="shared" si="17"/>
        <v>5.4064417177914113</v>
      </c>
      <c r="O149" s="77">
        <f t="shared" si="17"/>
        <v>7.4850299401197598</v>
      </c>
      <c r="P149" s="77">
        <f t="shared" si="17"/>
        <v>3.2232704402515724</v>
      </c>
      <c r="Q149" s="104"/>
      <c r="R149" s="77">
        <f t="shared" si="18"/>
        <v>9.6504005826656947</v>
      </c>
      <c r="S149" s="77">
        <f t="shared" si="18"/>
        <v>12.590975254730713</v>
      </c>
      <c r="T149" s="77">
        <f t="shared" si="18"/>
        <v>6.7055393586005829</v>
      </c>
      <c r="U149" s="104"/>
      <c r="V149" s="77">
        <f t="shared" si="19"/>
        <v>5.267295597484277</v>
      </c>
      <c r="W149" s="77">
        <f t="shared" si="19"/>
        <v>7.2992700729926998</v>
      </c>
      <c r="X149" s="77">
        <f t="shared" si="19"/>
        <v>3.3562166285278416</v>
      </c>
      <c r="Y149" s="103"/>
      <c r="Z149" s="77">
        <f t="shared" si="20"/>
        <v>1.584507042253521</v>
      </c>
      <c r="AA149" s="77">
        <f t="shared" si="20"/>
        <v>3.3755274261603372</v>
      </c>
      <c r="AB149" s="77">
        <f t="shared" si="20"/>
        <v>0.30211480362537763</v>
      </c>
    </row>
    <row r="150" spans="1:28" x14ac:dyDescent="0.25">
      <c r="A150" s="62" t="s">
        <v>89</v>
      </c>
      <c r="B150" s="77">
        <f t="shared" si="14"/>
        <v>1.2973352033660588</v>
      </c>
      <c r="C150" s="77">
        <f t="shared" si="14"/>
        <v>2.4211298606016141</v>
      </c>
      <c r="D150" s="77">
        <f t="shared" si="14"/>
        <v>0.26863666890530558</v>
      </c>
      <c r="E150" s="103"/>
      <c r="F150" s="77">
        <f t="shared" si="15"/>
        <v>1.1131725417439702</v>
      </c>
      <c r="G150" s="77">
        <f t="shared" si="15"/>
        <v>2.2222222222222223</v>
      </c>
      <c r="H150" s="77">
        <f t="shared" si="15"/>
        <v>0</v>
      </c>
      <c r="I150" s="104"/>
      <c r="J150" s="77">
        <f t="shared" si="16"/>
        <v>1.5594541910331383</v>
      </c>
      <c r="K150" s="77">
        <f t="shared" si="16"/>
        <v>2.8688524590163933</v>
      </c>
      <c r="L150" s="77">
        <f t="shared" si="16"/>
        <v>0.37174721189591076</v>
      </c>
      <c r="M150" s="104"/>
      <c r="N150" s="77">
        <f t="shared" si="17"/>
        <v>0.92250922509225086</v>
      </c>
      <c r="O150" s="77">
        <f t="shared" si="17"/>
        <v>1.9762845849802373</v>
      </c>
      <c r="P150" s="77">
        <f t="shared" si="17"/>
        <v>0</v>
      </c>
      <c r="Q150" s="104"/>
      <c r="R150" s="77">
        <f t="shared" si="18"/>
        <v>2.0036429872495445</v>
      </c>
      <c r="S150" s="77">
        <f t="shared" si="18"/>
        <v>3.1620553359683794</v>
      </c>
      <c r="T150" s="77">
        <f t="shared" si="18"/>
        <v>1.0135135135135136</v>
      </c>
      <c r="U150" s="104"/>
      <c r="V150" s="77">
        <f t="shared" si="19"/>
        <v>1.364522417153996</v>
      </c>
      <c r="W150" s="77">
        <f t="shared" si="19"/>
        <v>2.6315789473684208</v>
      </c>
      <c r="X150" s="77">
        <f t="shared" si="19"/>
        <v>0</v>
      </c>
      <c r="Y150" s="103"/>
      <c r="Z150" s="77">
        <f t="shared" si="20"/>
        <v>0</v>
      </c>
      <c r="AA150" s="77">
        <f t="shared" si="20"/>
        <v>0</v>
      </c>
      <c r="AB150" s="77">
        <f t="shared" si="20"/>
        <v>0</v>
      </c>
    </row>
    <row r="151" spans="1:28" x14ac:dyDescent="0.25">
      <c r="A151" s="62" t="s">
        <v>90</v>
      </c>
      <c r="B151" s="77">
        <f t="shared" si="14"/>
        <v>8.4507042253521121</v>
      </c>
      <c r="C151" s="77">
        <f t="shared" si="14"/>
        <v>10.400422888859522</v>
      </c>
      <c r="D151" s="77">
        <f t="shared" si="14"/>
        <v>6.5072778765724832</v>
      </c>
      <c r="E151" s="103"/>
      <c r="F151" s="77">
        <f t="shared" si="15"/>
        <v>11.040508339952343</v>
      </c>
      <c r="G151" s="77">
        <f t="shared" si="15"/>
        <v>12.837413684871313</v>
      </c>
      <c r="H151" s="77">
        <f t="shared" si="15"/>
        <v>9.1990993888710193</v>
      </c>
      <c r="I151" s="104"/>
      <c r="J151" s="77">
        <f t="shared" si="16"/>
        <v>13.246418799291806</v>
      </c>
      <c r="K151" s="77">
        <f t="shared" si="16"/>
        <v>15.70893191755153</v>
      </c>
      <c r="L151" s="77">
        <f t="shared" si="16"/>
        <v>10.627698439056791</v>
      </c>
      <c r="M151" s="104"/>
      <c r="N151" s="77">
        <f t="shared" si="17"/>
        <v>7.4741348555119522</v>
      </c>
      <c r="O151" s="77">
        <f t="shared" si="17"/>
        <v>10.260014054813773</v>
      </c>
      <c r="P151" s="77">
        <f t="shared" si="17"/>
        <v>4.6014492753623193</v>
      </c>
      <c r="Q151" s="104"/>
      <c r="R151" s="77">
        <f t="shared" si="18"/>
        <v>7.0016034206306781</v>
      </c>
      <c r="S151" s="77">
        <f t="shared" si="18"/>
        <v>8.1297849070360915</v>
      </c>
      <c r="T151" s="77">
        <f t="shared" si="18"/>
        <v>5.9233449477351918</v>
      </c>
      <c r="U151" s="104"/>
      <c r="V151" s="77">
        <f t="shared" si="19"/>
        <v>4.485540035412158</v>
      </c>
      <c r="W151" s="77">
        <f t="shared" si="19"/>
        <v>5.8631921824104234</v>
      </c>
      <c r="X151" s="77">
        <f t="shared" si="19"/>
        <v>3.1975637609440422</v>
      </c>
      <c r="Y151" s="103"/>
      <c r="Z151" s="77">
        <f t="shared" si="20"/>
        <v>0.26542800265428002</v>
      </c>
      <c r="AA151" s="77">
        <f t="shared" si="20"/>
        <v>0.42796005706134094</v>
      </c>
      <c r="AB151" s="77">
        <f t="shared" si="20"/>
        <v>0.12406947890818859</v>
      </c>
    </row>
    <row r="152" spans="1:28" x14ac:dyDescent="0.25">
      <c r="A152" s="62" t="s">
        <v>91</v>
      </c>
      <c r="B152" s="77">
        <f t="shared" si="14"/>
        <v>5.2449123708031076</v>
      </c>
      <c r="C152" s="77">
        <f t="shared" si="14"/>
        <v>6.7848882035466467</v>
      </c>
      <c r="D152" s="77">
        <f t="shared" si="14"/>
        <v>3.7075048107761384</v>
      </c>
      <c r="E152" s="103"/>
      <c r="F152" s="77">
        <f t="shared" si="15"/>
        <v>5.3500660501981505</v>
      </c>
      <c r="G152" s="77">
        <f t="shared" si="15"/>
        <v>6.7829457364341081</v>
      </c>
      <c r="H152" s="77">
        <f t="shared" si="15"/>
        <v>3.8513513513513518</v>
      </c>
      <c r="I152" s="104"/>
      <c r="J152" s="77">
        <f t="shared" si="16"/>
        <v>7.1258907363420425</v>
      </c>
      <c r="K152" s="77">
        <f t="shared" si="16"/>
        <v>9.7203728362183757</v>
      </c>
      <c r="L152" s="77">
        <f t="shared" si="16"/>
        <v>4.4290657439446361</v>
      </c>
      <c r="M152" s="104"/>
      <c r="N152" s="77">
        <f t="shared" si="17"/>
        <v>5.5299539170506913</v>
      </c>
      <c r="O152" s="77">
        <f t="shared" si="17"/>
        <v>7.5689544579858881</v>
      </c>
      <c r="P152" s="77">
        <f t="shared" si="17"/>
        <v>3.3806626098715347</v>
      </c>
      <c r="Q152" s="104"/>
      <c r="R152" s="77">
        <f t="shared" si="18"/>
        <v>6.7973856209150325</v>
      </c>
      <c r="S152" s="77">
        <f t="shared" si="18"/>
        <v>7.5346992729676137</v>
      </c>
      <c r="T152" s="77">
        <f t="shared" si="18"/>
        <v>6.0762766645119584</v>
      </c>
      <c r="U152" s="104"/>
      <c r="V152" s="77">
        <f t="shared" si="19"/>
        <v>2.1761305678340701</v>
      </c>
      <c r="W152" s="77">
        <f t="shared" si="19"/>
        <v>2.9411764705882351</v>
      </c>
      <c r="X152" s="77">
        <f t="shared" si="19"/>
        <v>1.4867485455720748</v>
      </c>
      <c r="Y152" s="103"/>
      <c r="Z152" s="77">
        <f t="shared" si="20"/>
        <v>0.88809946714031962</v>
      </c>
      <c r="AA152" s="77">
        <f t="shared" si="20"/>
        <v>1.5037593984962405</v>
      </c>
      <c r="AB152" s="77">
        <f t="shared" si="20"/>
        <v>0.33670033670033667</v>
      </c>
    </row>
    <row r="153" spans="1:28" x14ac:dyDescent="0.25">
      <c r="A153" s="62" t="s">
        <v>92</v>
      </c>
      <c r="B153" s="77">
        <f t="shared" si="14"/>
        <v>6.7129764753954824</v>
      </c>
      <c r="C153" s="77">
        <f t="shared" si="14"/>
        <v>8.418520745640409</v>
      </c>
      <c r="D153" s="77">
        <f t="shared" si="14"/>
        <v>5.1043557168784028</v>
      </c>
      <c r="E153" s="103"/>
      <c r="F153" s="77">
        <f t="shared" si="15"/>
        <v>7.608695652173914</v>
      </c>
      <c r="G153" s="77">
        <f t="shared" si="15"/>
        <v>9.6026490066225172</v>
      </c>
      <c r="H153" s="77">
        <f t="shared" si="15"/>
        <v>5.5743243243243246</v>
      </c>
      <c r="I153" s="104"/>
      <c r="J153" s="77">
        <f t="shared" si="16"/>
        <v>9.8720800889877633</v>
      </c>
      <c r="K153" s="77">
        <f t="shared" si="16"/>
        <v>11.872909698996656</v>
      </c>
      <c r="L153" s="77">
        <f t="shared" si="16"/>
        <v>7.880133185349611</v>
      </c>
      <c r="M153" s="104"/>
      <c r="N153" s="77">
        <f t="shared" si="17"/>
        <v>5.5138662316476346</v>
      </c>
      <c r="O153" s="77">
        <f t="shared" si="17"/>
        <v>6.8211068211068202</v>
      </c>
      <c r="P153" s="77">
        <f t="shared" si="17"/>
        <v>4.1694242223692921</v>
      </c>
      <c r="Q153" s="104"/>
      <c r="R153" s="77">
        <f t="shared" si="18"/>
        <v>8.0770530584656974</v>
      </c>
      <c r="S153" s="77">
        <f t="shared" si="18"/>
        <v>10.963944076526857</v>
      </c>
      <c r="T153" s="77">
        <f t="shared" si="18"/>
        <v>5.625</v>
      </c>
      <c r="U153" s="104"/>
      <c r="V153" s="77">
        <f t="shared" si="19"/>
        <v>3.4118888498065423</v>
      </c>
      <c r="W153" s="77">
        <f t="shared" si="19"/>
        <v>4.1698256254738446</v>
      </c>
      <c r="X153" s="77">
        <f t="shared" si="19"/>
        <v>2.7559055118110236</v>
      </c>
      <c r="Y153" s="103"/>
      <c r="Z153" s="77">
        <f t="shared" si="20"/>
        <v>1.574074074074074</v>
      </c>
      <c r="AA153" s="77">
        <f t="shared" si="20"/>
        <v>0.62893081761006298</v>
      </c>
      <c r="AB153" s="77">
        <f t="shared" si="20"/>
        <v>2.3217247097844109</v>
      </c>
    </row>
    <row r="154" spans="1:28" x14ac:dyDescent="0.25">
      <c r="A154" s="62" t="s">
        <v>93</v>
      </c>
      <c r="B154" s="77">
        <f t="shared" si="14"/>
        <v>5.443548387096774</v>
      </c>
      <c r="C154" s="77">
        <f t="shared" si="14"/>
        <v>7.3876618431073879</v>
      </c>
      <c r="D154" s="77">
        <f t="shared" si="14"/>
        <v>3.6395759717314484</v>
      </c>
      <c r="E154" s="103"/>
      <c r="F154" s="77">
        <f t="shared" si="15"/>
        <v>7.0287539936102235</v>
      </c>
      <c r="G154" s="77">
        <f t="shared" si="15"/>
        <v>8.9403973509933774</v>
      </c>
      <c r="H154" s="77">
        <f t="shared" si="15"/>
        <v>5.2469135802469129</v>
      </c>
      <c r="I154" s="104"/>
      <c r="J154" s="77">
        <f t="shared" si="16"/>
        <v>5.5069930069930075</v>
      </c>
      <c r="K154" s="77">
        <f t="shared" si="16"/>
        <v>7.7057793345008756</v>
      </c>
      <c r="L154" s="77">
        <f t="shared" si="16"/>
        <v>3.3158813263525309</v>
      </c>
      <c r="M154" s="104"/>
      <c r="N154" s="77">
        <f t="shared" si="17"/>
        <v>5.2389705882352944</v>
      </c>
      <c r="O154" s="77">
        <f t="shared" si="17"/>
        <v>7.3170731707317067</v>
      </c>
      <c r="P154" s="77">
        <f t="shared" si="17"/>
        <v>3.2432432432432434</v>
      </c>
      <c r="Q154" s="104"/>
      <c r="R154" s="77">
        <f t="shared" si="18"/>
        <v>6.4</v>
      </c>
      <c r="S154" s="77">
        <f t="shared" si="18"/>
        <v>8.2125603864734309</v>
      </c>
      <c r="T154" s="77">
        <f t="shared" si="18"/>
        <v>4.7722342733188716</v>
      </c>
      <c r="U154" s="104"/>
      <c r="V154" s="77">
        <f t="shared" si="19"/>
        <v>3.2596041909196738</v>
      </c>
      <c r="W154" s="77">
        <f t="shared" si="19"/>
        <v>5</v>
      </c>
      <c r="X154" s="77">
        <f t="shared" si="19"/>
        <v>1.7429193899782136</v>
      </c>
      <c r="Y154" s="103"/>
      <c r="Z154" s="77">
        <f t="shared" si="20"/>
        <v>2.1008403361344539</v>
      </c>
      <c r="AA154" s="77">
        <f t="shared" si="20"/>
        <v>2.8846153846153846</v>
      </c>
      <c r="AB154" s="77">
        <f t="shared" si="20"/>
        <v>1.4925373134328357</v>
      </c>
    </row>
    <row r="155" spans="1:28" x14ac:dyDescent="0.25">
      <c r="A155" s="99" t="s">
        <v>94</v>
      </c>
      <c r="B155" s="77">
        <f t="shared" si="14"/>
        <v>10.744387260386365</v>
      </c>
      <c r="C155" s="77">
        <f t="shared" si="14"/>
        <v>12.341062079281974</v>
      </c>
      <c r="D155" s="77">
        <f t="shared" si="14"/>
        <v>9.1565010413567389</v>
      </c>
      <c r="E155" s="103"/>
      <c r="F155" s="77">
        <f t="shared" si="15"/>
        <v>12.619433928249505</v>
      </c>
      <c r="G155" s="77">
        <f t="shared" si="15"/>
        <v>13.731027179668196</v>
      </c>
      <c r="H155" s="77">
        <f t="shared" si="15"/>
        <v>11.459100957995579</v>
      </c>
      <c r="I155" s="104"/>
      <c r="J155" s="77">
        <f t="shared" si="16"/>
        <v>11.793103448275861</v>
      </c>
      <c r="K155" s="77">
        <f t="shared" si="16"/>
        <v>12.973516594032851</v>
      </c>
      <c r="L155" s="77">
        <f t="shared" si="16"/>
        <v>10.543130990415335</v>
      </c>
      <c r="M155" s="104"/>
      <c r="N155" s="77">
        <f t="shared" si="17"/>
        <v>7.5646104508583294</v>
      </c>
      <c r="O155" s="77">
        <f t="shared" si="17"/>
        <v>9.9213777611381495</v>
      </c>
      <c r="P155" s="77">
        <f t="shared" si="17"/>
        <v>5.171102661596958</v>
      </c>
      <c r="Q155" s="104"/>
      <c r="R155" s="77">
        <f t="shared" si="18"/>
        <v>13.775405460890989</v>
      </c>
      <c r="S155" s="77">
        <f t="shared" si="18"/>
        <v>15.904322282836761</v>
      </c>
      <c r="T155" s="77">
        <f t="shared" si="18"/>
        <v>11.736334405144696</v>
      </c>
      <c r="U155" s="104"/>
      <c r="V155" s="77">
        <f t="shared" si="19"/>
        <v>9.5108077360637093</v>
      </c>
      <c r="W155" s="77">
        <f t="shared" si="19"/>
        <v>10.714285714285714</v>
      </c>
      <c r="X155" s="77">
        <f t="shared" si="19"/>
        <v>8.4095860566448799</v>
      </c>
      <c r="Y155" s="103"/>
      <c r="Z155" s="77">
        <f t="shared" si="20"/>
        <v>0.77777777777777779</v>
      </c>
      <c r="AA155" s="77">
        <f t="shared" si="20"/>
        <v>1.25</v>
      </c>
      <c r="AB155" s="77">
        <f t="shared" si="20"/>
        <v>0.4</v>
      </c>
    </row>
    <row r="156" spans="1:28" x14ac:dyDescent="0.25">
      <c r="A156" s="62" t="s">
        <v>95</v>
      </c>
      <c r="B156" s="77">
        <f t="shared" si="14"/>
        <v>5.2083333333333339</v>
      </c>
      <c r="C156" s="77">
        <f t="shared" si="14"/>
        <v>6.2727527303276398</v>
      </c>
      <c r="D156" s="77">
        <f t="shared" si="14"/>
        <v>4.1024148967122489</v>
      </c>
      <c r="E156" s="103"/>
      <c r="F156" s="77">
        <f t="shared" si="15"/>
        <v>5.1460361613351875</v>
      </c>
      <c r="G156" s="77">
        <f t="shared" si="15"/>
        <v>5.6300268096514747</v>
      </c>
      <c r="H156" s="77">
        <f t="shared" si="15"/>
        <v>4.6242774566473983</v>
      </c>
      <c r="I156" s="104"/>
      <c r="J156" s="77">
        <f t="shared" si="16"/>
        <v>7.1197411003236244</v>
      </c>
      <c r="K156" s="77">
        <f t="shared" si="16"/>
        <v>7.8358208955223887</v>
      </c>
      <c r="L156" s="77">
        <f t="shared" si="16"/>
        <v>6.3427800269905532</v>
      </c>
      <c r="M156" s="104"/>
      <c r="N156" s="77">
        <f t="shared" si="17"/>
        <v>5.214940098661029</v>
      </c>
      <c r="O156" s="77">
        <f t="shared" si="17"/>
        <v>6.7385444743935308</v>
      </c>
      <c r="P156" s="77">
        <f t="shared" si="17"/>
        <v>3.5450516986706058</v>
      </c>
      <c r="Q156" s="104"/>
      <c r="R156" s="77">
        <f t="shared" si="18"/>
        <v>5.7559478127398309</v>
      </c>
      <c r="S156" s="77">
        <f t="shared" si="18"/>
        <v>7.2981366459627326</v>
      </c>
      <c r="T156" s="77">
        <f t="shared" si="18"/>
        <v>4.2488619119878601</v>
      </c>
      <c r="U156" s="104"/>
      <c r="V156" s="77">
        <f t="shared" si="19"/>
        <v>2.3728813559322033</v>
      </c>
      <c r="W156" s="77">
        <f t="shared" si="19"/>
        <v>3.7735849056603774</v>
      </c>
      <c r="X156" s="77">
        <f t="shared" si="19"/>
        <v>1.0050251256281406</v>
      </c>
      <c r="Y156" s="103"/>
      <c r="Z156" s="77">
        <f t="shared" si="20"/>
        <v>3.2520325203252036</v>
      </c>
      <c r="AA156" s="77">
        <f t="shared" si="20"/>
        <v>0</v>
      </c>
      <c r="AB156" s="77">
        <f t="shared" si="20"/>
        <v>5.6338028169014089</v>
      </c>
    </row>
    <row r="157" spans="1:28" x14ac:dyDescent="0.25">
      <c r="A157" s="62" t="s">
        <v>96</v>
      </c>
      <c r="B157" s="77">
        <f t="shared" si="14"/>
        <v>8.5423645722689763</v>
      </c>
      <c r="C157" s="77">
        <f t="shared" si="14"/>
        <v>8.4949832775919738</v>
      </c>
      <c r="D157" s="77">
        <f t="shared" si="14"/>
        <v>8.587633807317463</v>
      </c>
      <c r="E157" s="103"/>
      <c r="F157" s="77">
        <f t="shared" si="15"/>
        <v>8.7502616705045018</v>
      </c>
      <c r="G157" s="77">
        <f t="shared" si="15"/>
        <v>7.6163030053519973</v>
      </c>
      <c r="H157" s="77">
        <f t="shared" si="15"/>
        <v>9.9233390119250426</v>
      </c>
      <c r="I157" s="104"/>
      <c r="J157" s="77">
        <f t="shared" si="16"/>
        <v>14.288529759558532</v>
      </c>
      <c r="K157" s="77">
        <f t="shared" si="16"/>
        <v>14.679611650485436</v>
      </c>
      <c r="L157" s="77">
        <f t="shared" si="16"/>
        <v>13.885554221688675</v>
      </c>
      <c r="M157" s="104"/>
      <c r="N157" s="77">
        <f t="shared" si="17"/>
        <v>7.4748340115656458</v>
      </c>
      <c r="O157" s="77">
        <f t="shared" si="17"/>
        <v>7.6091655858192819</v>
      </c>
      <c r="P157" s="77">
        <f t="shared" si="17"/>
        <v>7.3429541595925301</v>
      </c>
      <c r="Q157" s="104"/>
      <c r="R157" s="77">
        <f t="shared" si="18"/>
        <v>9.6153846153846168</v>
      </c>
      <c r="S157" s="77">
        <f t="shared" si="18"/>
        <v>9.5305832147937402</v>
      </c>
      <c r="T157" s="77">
        <f t="shared" si="18"/>
        <v>9.6878800162140255</v>
      </c>
      <c r="U157" s="104"/>
      <c r="V157" s="77">
        <f t="shared" si="19"/>
        <v>3.5326086956521738</v>
      </c>
      <c r="W157" s="77">
        <f t="shared" si="19"/>
        <v>3.3942558746736298</v>
      </c>
      <c r="X157" s="77">
        <f t="shared" si="19"/>
        <v>3.6568213783403656</v>
      </c>
      <c r="Y157" s="103"/>
      <c r="Z157" s="77">
        <f t="shared" si="20"/>
        <v>1.199400299850075</v>
      </c>
      <c r="AA157" s="77">
        <f t="shared" si="20"/>
        <v>1.7770597738287561</v>
      </c>
      <c r="AB157" s="77">
        <f t="shared" si="20"/>
        <v>0.69930069930069927</v>
      </c>
    </row>
    <row r="158" spans="1:28" x14ac:dyDescent="0.25">
      <c r="A158" s="62" t="s">
        <v>97</v>
      </c>
      <c r="B158" s="77">
        <f t="shared" si="14"/>
        <v>8.5640278452323138</v>
      </c>
      <c r="C158" s="77">
        <f t="shared" si="14"/>
        <v>10.164473684210526</v>
      </c>
      <c r="D158" s="77">
        <f t="shared" si="14"/>
        <v>7.013069811922219</v>
      </c>
      <c r="E158" s="103"/>
      <c r="F158" s="77">
        <f t="shared" si="15"/>
        <v>10.864393338620143</v>
      </c>
      <c r="G158" s="77">
        <f t="shared" si="15"/>
        <v>13.20450885668277</v>
      </c>
      <c r="H158" s="77">
        <f t="shared" si="15"/>
        <v>8.59375</v>
      </c>
      <c r="I158" s="104"/>
      <c r="J158" s="77">
        <f t="shared" si="16"/>
        <v>10.545722713864308</v>
      </c>
      <c r="K158" s="77">
        <f t="shared" si="16"/>
        <v>14.037626628075254</v>
      </c>
      <c r="L158" s="77">
        <f t="shared" si="16"/>
        <v>6.9172932330827068</v>
      </c>
      <c r="M158" s="104"/>
      <c r="N158" s="77">
        <f t="shared" si="17"/>
        <v>10.121457489878543</v>
      </c>
      <c r="O158" s="77">
        <f t="shared" si="17"/>
        <v>11.605723370429253</v>
      </c>
      <c r="P158" s="77">
        <f t="shared" si="17"/>
        <v>8.5808580858085808</v>
      </c>
      <c r="Q158" s="104"/>
      <c r="R158" s="77">
        <f t="shared" si="18"/>
        <v>7.7777777777777777</v>
      </c>
      <c r="S158" s="77">
        <f t="shared" si="18"/>
        <v>7.08955223880597</v>
      </c>
      <c r="T158" s="77">
        <f t="shared" si="18"/>
        <v>8.3596214511041005</v>
      </c>
      <c r="U158" s="104"/>
      <c r="V158" s="77">
        <f t="shared" si="19"/>
        <v>3.1189083820662766</v>
      </c>
      <c r="W158" s="77">
        <f t="shared" si="19"/>
        <v>3.5928143712574849</v>
      </c>
      <c r="X158" s="77">
        <f t="shared" si="19"/>
        <v>2.666666666666667</v>
      </c>
      <c r="Y158" s="103"/>
      <c r="Z158" s="77">
        <f t="shared" si="20"/>
        <v>0.77519379844961245</v>
      </c>
      <c r="AA158" s="77">
        <f t="shared" si="20"/>
        <v>1.6129032258064515</v>
      </c>
      <c r="AB158" s="77">
        <f t="shared" si="20"/>
        <v>0</v>
      </c>
    </row>
    <row r="159" spans="1:28" x14ac:dyDescent="0.25">
      <c r="A159" s="62" t="s">
        <v>98</v>
      </c>
      <c r="B159" s="77">
        <f t="shared" si="14"/>
        <v>8.6845856241091433</v>
      </c>
      <c r="C159" s="77">
        <f t="shared" si="14"/>
        <v>8.9890016920473776</v>
      </c>
      <c r="D159" s="77">
        <f t="shared" si="14"/>
        <v>8.4020416175893207</v>
      </c>
      <c r="E159" s="103"/>
      <c r="F159" s="77">
        <f t="shared" si="15"/>
        <v>9.5883777239709431</v>
      </c>
      <c r="G159" s="77">
        <f t="shared" si="15"/>
        <v>9.0038314176245215</v>
      </c>
      <c r="H159" s="77">
        <f t="shared" si="15"/>
        <v>10.186092066601372</v>
      </c>
      <c r="I159" s="104"/>
      <c r="J159" s="77">
        <f t="shared" si="16"/>
        <v>10.175106483672504</v>
      </c>
      <c r="K159" s="77">
        <f t="shared" si="16"/>
        <v>9.3596059113300498</v>
      </c>
      <c r="L159" s="77">
        <f t="shared" si="16"/>
        <v>10.928961748633879</v>
      </c>
      <c r="M159" s="104"/>
      <c r="N159" s="77">
        <f t="shared" si="17"/>
        <v>9.7178683385579934</v>
      </c>
      <c r="O159" s="77">
        <f t="shared" si="17"/>
        <v>11.891891891891893</v>
      </c>
      <c r="P159" s="77">
        <f t="shared" si="17"/>
        <v>7.684529828109202</v>
      </c>
      <c r="Q159" s="104"/>
      <c r="R159" s="77">
        <f t="shared" si="18"/>
        <v>8.979155531801176</v>
      </c>
      <c r="S159" s="77">
        <f t="shared" si="18"/>
        <v>9.4425483503981784</v>
      </c>
      <c r="T159" s="77">
        <f t="shared" si="18"/>
        <v>8.568548387096774</v>
      </c>
      <c r="U159" s="104"/>
      <c r="V159" s="77">
        <f t="shared" si="19"/>
        <v>4.596191726854892</v>
      </c>
      <c r="W159" s="77">
        <f t="shared" si="19"/>
        <v>4.6742209631728047</v>
      </c>
      <c r="X159" s="77">
        <f t="shared" si="19"/>
        <v>4.5287637698898413</v>
      </c>
      <c r="Y159" s="103"/>
      <c r="Z159" s="77">
        <f t="shared" si="20"/>
        <v>4.7619047619047619</v>
      </c>
      <c r="AA159" s="77">
        <f t="shared" si="20"/>
        <v>6.2893081761006293</v>
      </c>
      <c r="AB159" s="77">
        <f t="shared" si="20"/>
        <v>3.3898305084745761</v>
      </c>
    </row>
    <row r="160" spans="1:28" x14ac:dyDescent="0.25">
      <c r="A160" s="62" t="s">
        <v>99</v>
      </c>
      <c r="B160" s="77">
        <f t="shared" si="14"/>
        <v>5.8931860036832413</v>
      </c>
      <c r="C160" s="77">
        <f t="shared" si="14"/>
        <v>7.4428132468419257</v>
      </c>
      <c r="D160" s="77">
        <f t="shared" si="14"/>
        <v>4.402102496714849</v>
      </c>
      <c r="E160" s="103"/>
      <c r="F160" s="77">
        <f t="shared" si="15"/>
        <v>9.3358999037536101</v>
      </c>
      <c r="G160" s="77">
        <f t="shared" si="15"/>
        <v>9.9624060150375939</v>
      </c>
      <c r="H160" s="77">
        <f t="shared" si="15"/>
        <v>8.6785009861932938</v>
      </c>
      <c r="I160" s="104"/>
      <c r="J160" s="77">
        <f t="shared" si="16"/>
        <v>10.291262135922331</v>
      </c>
      <c r="K160" s="77">
        <f t="shared" si="16"/>
        <v>14.015151515151514</v>
      </c>
      <c r="L160" s="77">
        <f t="shared" si="16"/>
        <v>6.3745019920318722</v>
      </c>
      <c r="M160" s="104"/>
      <c r="N160" s="77">
        <f t="shared" si="17"/>
        <v>4.2</v>
      </c>
      <c r="O160" s="77">
        <f t="shared" si="17"/>
        <v>5.3949903660886322</v>
      </c>
      <c r="P160" s="77">
        <f t="shared" si="17"/>
        <v>2.9106029106029108</v>
      </c>
      <c r="Q160" s="104"/>
      <c r="R160" s="77">
        <f t="shared" si="18"/>
        <v>5.5993690851735014</v>
      </c>
      <c r="S160" s="77">
        <f t="shared" si="18"/>
        <v>6.4784053156146175</v>
      </c>
      <c r="T160" s="77">
        <f t="shared" si="18"/>
        <v>4.8048048048048049</v>
      </c>
      <c r="U160" s="104"/>
      <c r="V160" s="77">
        <f t="shared" si="19"/>
        <v>2.8310502283105023</v>
      </c>
      <c r="W160" s="77">
        <f t="shared" si="19"/>
        <v>3.6821705426356592</v>
      </c>
      <c r="X160" s="77">
        <f t="shared" si="19"/>
        <v>2.0725388601036272</v>
      </c>
      <c r="Y160" s="103"/>
      <c r="Z160" s="77">
        <f t="shared" si="20"/>
        <v>0.92421441774491686</v>
      </c>
      <c r="AA160" s="77">
        <f t="shared" si="20"/>
        <v>2.1551724137931036</v>
      </c>
      <c r="AB160" s="77">
        <f t="shared" si="20"/>
        <v>0</v>
      </c>
    </row>
    <row r="161" spans="1:28" x14ac:dyDescent="0.25">
      <c r="A161" s="62" t="s">
        <v>100</v>
      </c>
      <c r="B161" s="77">
        <f t="shared" ref="B161:D170" si="21">+B73/(B73+B30)*100</f>
        <v>5.0872093023255811</v>
      </c>
      <c r="C161" s="77">
        <f t="shared" si="21"/>
        <v>6.8560502594919415</v>
      </c>
      <c r="D161" s="77">
        <f t="shared" si="21"/>
        <v>3.4297414896339902</v>
      </c>
      <c r="E161" s="103"/>
      <c r="F161" s="77">
        <f t="shared" ref="F161:H170" si="22">+F73/(F73+F30)*100</f>
        <v>5.0101557210561944</v>
      </c>
      <c r="G161" s="77">
        <f t="shared" si="22"/>
        <v>7.1334214002642007</v>
      </c>
      <c r="H161" s="77">
        <f t="shared" si="22"/>
        <v>2.7777777777777777</v>
      </c>
      <c r="I161" s="104"/>
      <c r="J161" s="77">
        <f t="shared" ref="J161:L170" si="23">+J73/(J73+J30)*100</f>
        <v>5.4936896807720865</v>
      </c>
      <c r="K161" s="77">
        <f t="shared" si="23"/>
        <v>7.5110456553755522</v>
      </c>
      <c r="L161" s="77">
        <f t="shared" si="23"/>
        <v>3.44311377245509</v>
      </c>
      <c r="M161" s="104"/>
      <c r="N161" s="77">
        <f t="shared" ref="N161:P170" si="24">+N73/(N73+N30)*100</f>
        <v>3.4976152623211445</v>
      </c>
      <c r="O161" s="77">
        <f t="shared" si="24"/>
        <v>4.7095761381475674</v>
      </c>
      <c r="P161" s="77">
        <f t="shared" si="24"/>
        <v>2.2544283413848629</v>
      </c>
      <c r="Q161" s="104"/>
      <c r="R161" s="77">
        <f t="shared" ref="R161:T170" si="25">+R73/(R73+R30)*100</f>
        <v>7.151898734177216</v>
      </c>
      <c r="S161" s="77">
        <f t="shared" si="25"/>
        <v>8.5250338294993231</v>
      </c>
      <c r="T161" s="77">
        <f t="shared" si="25"/>
        <v>5.9453032104637336</v>
      </c>
      <c r="U161" s="104"/>
      <c r="V161" s="77">
        <f t="shared" ref="V161:X170" si="26">+V73/(V73+V30)*100</f>
        <v>5.2631578947368416</v>
      </c>
      <c r="W161" s="77">
        <f t="shared" si="26"/>
        <v>7.6411960132890364</v>
      </c>
      <c r="X161" s="77">
        <f t="shared" si="26"/>
        <v>3.296703296703297</v>
      </c>
      <c r="Y161" s="103"/>
      <c r="Z161" s="77">
        <f t="shared" ref="Z161:AB170" si="27">+Z73/(Z73+Z30)*100</f>
        <v>1.7361111111111112</v>
      </c>
      <c r="AA161" s="77">
        <f t="shared" si="27"/>
        <v>2.834008097165992</v>
      </c>
      <c r="AB161" s="77">
        <f t="shared" si="27"/>
        <v>0.91185410334346495</v>
      </c>
    </row>
    <row r="162" spans="1:28" x14ac:dyDescent="0.25">
      <c r="A162" s="62" t="s">
        <v>101</v>
      </c>
      <c r="B162" s="77">
        <f t="shared" si="21"/>
        <v>8.6711711711711708</v>
      </c>
      <c r="C162" s="77">
        <f t="shared" si="21"/>
        <v>8.1039755351681961</v>
      </c>
      <c r="D162" s="77">
        <f t="shared" si="21"/>
        <v>9.218289085545722</v>
      </c>
      <c r="E162" s="103"/>
      <c r="F162" s="77">
        <f t="shared" si="22"/>
        <v>13.105413105413104</v>
      </c>
      <c r="G162" s="77">
        <f t="shared" si="22"/>
        <v>15.596330275229359</v>
      </c>
      <c r="H162" s="77">
        <f t="shared" si="22"/>
        <v>10.433070866141732</v>
      </c>
      <c r="I162" s="104"/>
      <c r="J162" s="77">
        <f t="shared" si="23"/>
        <v>9.1816367265469054</v>
      </c>
      <c r="K162" s="77">
        <f t="shared" si="23"/>
        <v>5.4901960784313726</v>
      </c>
      <c r="L162" s="77">
        <f t="shared" si="23"/>
        <v>13.008130081300814</v>
      </c>
      <c r="M162" s="104"/>
      <c r="N162" s="77">
        <f t="shared" si="24"/>
        <v>8.4577114427860707</v>
      </c>
      <c r="O162" s="77">
        <f t="shared" si="24"/>
        <v>10.061601642710473</v>
      </c>
      <c r="P162" s="77">
        <f t="shared" si="24"/>
        <v>6.9498069498069501</v>
      </c>
      <c r="Q162" s="104"/>
      <c r="R162" s="77">
        <f t="shared" si="25"/>
        <v>10.204081632653061</v>
      </c>
      <c r="S162" s="77">
        <f t="shared" si="25"/>
        <v>5.3811659192825116</v>
      </c>
      <c r="T162" s="77">
        <f t="shared" si="25"/>
        <v>14.232209737827715</v>
      </c>
      <c r="U162" s="104"/>
      <c r="V162" s="77">
        <f t="shared" si="26"/>
        <v>4.6700507614213196</v>
      </c>
      <c r="W162" s="77">
        <f t="shared" si="26"/>
        <v>5.0813008130081299</v>
      </c>
      <c r="X162" s="77">
        <f t="shared" si="26"/>
        <v>4.2596348884381339</v>
      </c>
      <c r="Y162" s="103"/>
      <c r="Z162" s="77">
        <f t="shared" si="27"/>
        <v>0.33003300330033003</v>
      </c>
      <c r="AA162" s="77">
        <f t="shared" si="27"/>
        <v>0.73529411764705876</v>
      </c>
      <c r="AB162" s="77">
        <f t="shared" si="27"/>
        <v>0</v>
      </c>
    </row>
    <row r="163" spans="1:28" x14ac:dyDescent="0.25">
      <c r="A163" s="62" t="s">
        <v>102</v>
      </c>
      <c r="B163" s="77">
        <f t="shared" si="21"/>
        <v>7.2255178449868716</v>
      </c>
      <c r="C163" s="77">
        <f t="shared" si="21"/>
        <v>8.9175654853620951</v>
      </c>
      <c r="D163" s="77">
        <f t="shared" si="21"/>
        <v>5.4999017874680813</v>
      </c>
      <c r="E163" s="103"/>
      <c r="F163" s="77">
        <f t="shared" si="22"/>
        <v>6.4121390112579544</v>
      </c>
      <c r="G163" s="77">
        <f t="shared" si="22"/>
        <v>7.8413284132841339</v>
      </c>
      <c r="H163" s="77">
        <f t="shared" si="22"/>
        <v>4.7966631908237742</v>
      </c>
      <c r="I163" s="104"/>
      <c r="J163" s="77">
        <f t="shared" si="23"/>
        <v>9.793103448275863</v>
      </c>
      <c r="K163" s="77">
        <f t="shared" si="23"/>
        <v>10.743801652892563</v>
      </c>
      <c r="L163" s="77">
        <f t="shared" si="23"/>
        <v>8.8397790055248606</v>
      </c>
      <c r="M163" s="104"/>
      <c r="N163" s="77">
        <f t="shared" si="24"/>
        <v>6.9151544874938704</v>
      </c>
      <c r="O163" s="77">
        <f t="shared" si="24"/>
        <v>10.028116213683223</v>
      </c>
      <c r="P163" s="77">
        <f t="shared" si="24"/>
        <v>3.4979423868312756</v>
      </c>
      <c r="Q163" s="104"/>
      <c r="R163" s="77">
        <f t="shared" si="25"/>
        <v>8.5623678646934458</v>
      </c>
      <c r="S163" s="77">
        <f t="shared" si="25"/>
        <v>11.758360302049622</v>
      </c>
      <c r="T163" s="77">
        <f t="shared" si="25"/>
        <v>5.4922279792746114</v>
      </c>
      <c r="U163" s="104"/>
      <c r="V163" s="77">
        <f t="shared" si="26"/>
        <v>5.0997782705099777</v>
      </c>
      <c r="W163" s="77">
        <f t="shared" si="26"/>
        <v>4.6643913538111486</v>
      </c>
      <c r="X163" s="77">
        <f t="shared" si="26"/>
        <v>5.5135135135135132</v>
      </c>
      <c r="Y163" s="103"/>
      <c r="Z163" s="77">
        <f t="shared" si="27"/>
        <v>1.2121212121212122</v>
      </c>
      <c r="AA163" s="77">
        <f t="shared" si="27"/>
        <v>2.7397260273972601</v>
      </c>
      <c r="AB163" s="77">
        <f t="shared" si="27"/>
        <v>0</v>
      </c>
    </row>
    <row r="164" spans="1:28" x14ac:dyDescent="0.25">
      <c r="A164" s="62" t="s">
        <v>103</v>
      </c>
      <c r="B164" s="77">
        <f t="shared" si="21"/>
        <v>5.7334882177231998</v>
      </c>
      <c r="C164" s="77">
        <f t="shared" si="21"/>
        <v>7.1924183448976136</v>
      </c>
      <c r="D164" s="77">
        <f t="shared" si="21"/>
        <v>4.3301318573986647</v>
      </c>
      <c r="E164" s="103"/>
      <c r="F164" s="77">
        <f t="shared" si="22"/>
        <v>4.6207497820401047</v>
      </c>
      <c r="G164" s="77">
        <f t="shared" si="22"/>
        <v>6.3071297989031079</v>
      </c>
      <c r="H164" s="77">
        <f t="shared" si="22"/>
        <v>3.0833333333333335</v>
      </c>
      <c r="I164" s="104"/>
      <c r="J164" s="77">
        <f t="shared" si="23"/>
        <v>7.9934747145187597</v>
      </c>
      <c r="K164" s="77">
        <f t="shared" si="23"/>
        <v>9.1338582677165352</v>
      </c>
      <c r="L164" s="77">
        <f t="shared" si="23"/>
        <v>6.7681895093062607</v>
      </c>
      <c r="M164" s="104"/>
      <c r="N164" s="77">
        <f t="shared" si="24"/>
        <v>5.5555555555555554</v>
      </c>
      <c r="O164" s="77">
        <f t="shared" si="24"/>
        <v>7.2907290729072916</v>
      </c>
      <c r="P164" s="77">
        <f t="shared" si="24"/>
        <v>3.8893690579083837</v>
      </c>
      <c r="Q164" s="104"/>
      <c r="R164" s="77">
        <f t="shared" si="25"/>
        <v>6.2334217506631298</v>
      </c>
      <c r="S164" s="77">
        <f t="shared" si="25"/>
        <v>7.6007326007326004</v>
      </c>
      <c r="T164" s="77">
        <f t="shared" si="25"/>
        <v>4.9572649572649574</v>
      </c>
      <c r="U164" s="104"/>
      <c r="V164" s="77">
        <f t="shared" si="26"/>
        <v>5.3055423969682618</v>
      </c>
      <c r="W164" s="77">
        <f t="shared" si="26"/>
        <v>6.5527065527065522</v>
      </c>
      <c r="X164" s="77">
        <f t="shared" si="26"/>
        <v>4.064272211720227</v>
      </c>
      <c r="Y164" s="103"/>
      <c r="Z164" s="77">
        <f t="shared" si="27"/>
        <v>1.5037593984962405</v>
      </c>
      <c r="AA164" s="77">
        <f t="shared" si="27"/>
        <v>2.422145328719723</v>
      </c>
      <c r="AB164" s="77">
        <f t="shared" si="27"/>
        <v>0.7978723404255319</v>
      </c>
    </row>
    <row r="165" spans="1:28" x14ac:dyDescent="0.25">
      <c r="A165" s="62" t="s">
        <v>104</v>
      </c>
      <c r="B165" s="77">
        <f t="shared" si="21"/>
        <v>6.4739351068737498</v>
      </c>
      <c r="C165" s="77">
        <f t="shared" si="21"/>
        <v>7.402680280791321</v>
      </c>
      <c r="D165" s="77">
        <f t="shared" si="21"/>
        <v>5.6099732858414955</v>
      </c>
      <c r="E165" s="103"/>
      <c r="F165" s="77">
        <f t="shared" si="22"/>
        <v>8.581818181818182</v>
      </c>
      <c r="G165" s="77">
        <f t="shared" si="22"/>
        <v>10.029940119760479</v>
      </c>
      <c r="H165" s="77">
        <f t="shared" si="22"/>
        <v>7.2135785007072144</v>
      </c>
      <c r="I165" s="104"/>
      <c r="J165" s="77">
        <f t="shared" si="23"/>
        <v>9.255079006772009</v>
      </c>
      <c r="K165" s="77">
        <f t="shared" si="23"/>
        <v>10.225563909774436</v>
      </c>
      <c r="L165" s="77">
        <f t="shared" si="23"/>
        <v>8.2831325301204828</v>
      </c>
      <c r="M165" s="104"/>
      <c r="N165" s="77">
        <f t="shared" si="24"/>
        <v>5.0173010380622838</v>
      </c>
      <c r="O165" s="77">
        <f t="shared" si="24"/>
        <v>5.9322033898305087</v>
      </c>
      <c r="P165" s="77">
        <f t="shared" si="24"/>
        <v>4.0636042402826851</v>
      </c>
      <c r="Q165" s="104"/>
      <c r="R165" s="77">
        <f t="shared" si="25"/>
        <v>5.2152317880794703</v>
      </c>
      <c r="S165" s="77">
        <f t="shared" si="25"/>
        <v>6.4638783269961975</v>
      </c>
      <c r="T165" s="77">
        <f t="shared" si="25"/>
        <v>4.2521994134897358</v>
      </c>
      <c r="U165" s="104"/>
      <c r="V165" s="77">
        <f t="shared" si="26"/>
        <v>5.6943056943056947</v>
      </c>
      <c r="W165" s="77">
        <f t="shared" si="26"/>
        <v>5.625</v>
      </c>
      <c r="X165" s="77">
        <f t="shared" si="26"/>
        <v>5.7581573896353166</v>
      </c>
      <c r="Y165" s="103"/>
      <c r="Z165" s="77">
        <f t="shared" si="27"/>
        <v>0.46082949308755761</v>
      </c>
      <c r="AA165" s="77">
        <f t="shared" si="27"/>
        <v>0.48780487804878048</v>
      </c>
      <c r="AB165" s="77">
        <f t="shared" si="27"/>
        <v>0.43668122270742354</v>
      </c>
    </row>
    <row r="166" spans="1:28" x14ac:dyDescent="0.25">
      <c r="A166" s="62" t="s">
        <v>105</v>
      </c>
      <c r="B166" s="77">
        <f t="shared" si="21"/>
        <v>6.5187239944521496</v>
      </c>
      <c r="C166" s="77">
        <f t="shared" si="21"/>
        <v>8.4884376762549358</v>
      </c>
      <c r="D166" s="77">
        <f t="shared" si="21"/>
        <v>4.6124454148471621</v>
      </c>
      <c r="E166" s="103"/>
      <c r="F166" s="77">
        <f t="shared" si="22"/>
        <v>5.4774241302738709</v>
      </c>
      <c r="G166" s="77">
        <f t="shared" si="22"/>
        <v>7.0301291248206592</v>
      </c>
      <c r="H166" s="77">
        <f t="shared" si="22"/>
        <v>3.8226299694189598</v>
      </c>
      <c r="I166" s="104"/>
      <c r="J166" s="77">
        <f t="shared" si="23"/>
        <v>7.7281812125249827</v>
      </c>
      <c r="K166" s="77">
        <f t="shared" si="23"/>
        <v>9.9236641221374047</v>
      </c>
      <c r="L166" s="77">
        <f t="shared" si="23"/>
        <v>5.314685314685315</v>
      </c>
      <c r="M166" s="104"/>
      <c r="N166" s="77">
        <f t="shared" si="24"/>
        <v>6.2215477996965101</v>
      </c>
      <c r="O166" s="77">
        <f t="shared" si="24"/>
        <v>8.3596214511041005</v>
      </c>
      <c r="P166" s="77">
        <f t="shared" si="24"/>
        <v>4.2397660818713447</v>
      </c>
      <c r="Q166" s="104"/>
      <c r="R166" s="77">
        <f t="shared" si="25"/>
        <v>10.681003584229391</v>
      </c>
      <c r="S166" s="77">
        <f t="shared" si="25"/>
        <v>14.244186046511627</v>
      </c>
      <c r="T166" s="77">
        <f t="shared" si="25"/>
        <v>7.2135785007072144</v>
      </c>
      <c r="U166" s="104"/>
      <c r="V166" s="77">
        <f t="shared" si="26"/>
        <v>3.6242603550295858</v>
      </c>
      <c r="W166" s="77">
        <f t="shared" si="26"/>
        <v>3.7459283387622153</v>
      </c>
      <c r="X166" s="77">
        <f t="shared" si="26"/>
        <v>3.5230352303523031</v>
      </c>
      <c r="Y166" s="103"/>
      <c r="Z166" s="77">
        <f t="shared" si="27"/>
        <v>0</v>
      </c>
      <c r="AA166" s="77">
        <f t="shared" si="27"/>
        <v>0</v>
      </c>
      <c r="AB166" s="77">
        <f t="shared" si="27"/>
        <v>0</v>
      </c>
    </row>
    <row r="167" spans="1:28" x14ac:dyDescent="0.25">
      <c r="A167" s="62" t="s">
        <v>106</v>
      </c>
      <c r="B167" s="77">
        <f t="shared" si="21"/>
        <v>6.8902991840435179</v>
      </c>
      <c r="C167" s="77">
        <f t="shared" si="21"/>
        <v>9.1079812206572761</v>
      </c>
      <c r="D167" s="77">
        <f t="shared" si="21"/>
        <v>4.8203330411919367</v>
      </c>
      <c r="E167" s="103"/>
      <c r="F167" s="77">
        <f t="shared" si="22"/>
        <v>10.772833723653395</v>
      </c>
      <c r="G167" s="77">
        <f t="shared" si="22"/>
        <v>15.887850467289718</v>
      </c>
      <c r="H167" s="77">
        <f t="shared" si="22"/>
        <v>5.6338028169014089</v>
      </c>
      <c r="I167" s="104"/>
      <c r="J167" s="77">
        <f t="shared" si="23"/>
        <v>8.8794926004228341</v>
      </c>
      <c r="K167" s="77">
        <f t="shared" si="23"/>
        <v>12.186379928315413</v>
      </c>
      <c r="L167" s="77">
        <f t="shared" si="23"/>
        <v>4.1237113402061851</v>
      </c>
      <c r="M167" s="104"/>
      <c r="N167" s="77">
        <f t="shared" si="24"/>
        <v>10.677083333333332</v>
      </c>
      <c r="O167" s="77">
        <f t="shared" si="24"/>
        <v>5.3191489361702127</v>
      </c>
      <c r="P167" s="77">
        <f t="shared" si="24"/>
        <v>15.816326530612246</v>
      </c>
      <c r="Q167" s="104"/>
      <c r="R167" s="77">
        <f t="shared" si="25"/>
        <v>3.1578947368421053</v>
      </c>
      <c r="S167" s="77">
        <f t="shared" si="25"/>
        <v>6.756756756756757</v>
      </c>
      <c r="T167" s="77">
        <f t="shared" si="25"/>
        <v>0.86206896551724133</v>
      </c>
      <c r="U167" s="104"/>
      <c r="V167" s="77">
        <f t="shared" si="26"/>
        <v>1.2012012012012012</v>
      </c>
      <c r="W167" s="77">
        <f t="shared" si="26"/>
        <v>2.0979020979020979</v>
      </c>
      <c r="X167" s="77">
        <f t="shared" si="26"/>
        <v>0.52631578947368418</v>
      </c>
      <c r="Y167" s="103"/>
      <c r="Z167" s="77">
        <f t="shared" si="27"/>
        <v>3.3492822966507179</v>
      </c>
      <c r="AA167" s="77">
        <f t="shared" si="27"/>
        <v>6.4516129032258061</v>
      </c>
      <c r="AB167" s="77">
        <f t="shared" si="27"/>
        <v>0.86206896551724133</v>
      </c>
    </row>
    <row r="168" spans="1:28" x14ac:dyDescent="0.25">
      <c r="A168" s="62" t="s">
        <v>107</v>
      </c>
      <c r="B168" s="77">
        <f t="shared" si="21"/>
        <v>8.3674092157461093</v>
      </c>
      <c r="C168" s="77">
        <f t="shared" si="21"/>
        <v>9.326491340602951</v>
      </c>
      <c r="D168" s="77">
        <f t="shared" si="21"/>
        <v>7.4970896391152504</v>
      </c>
      <c r="E168" s="103"/>
      <c r="F168" s="77">
        <f t="shared" si="22"/>
        <v>9.9212138896994464</v>
      </c>
      <c r="G168" s="77">
        <f t="shared" si="22"/>
        <v>10.606060606060606</v>
      </c>
      <c r="H168" s="77">
        <f t="shared" si="22"/>
        <v>9.2343658679135014</v>
      </c>
      <c r="I168" s="104"/>
      <c r="J168" s="77">
        <f t="shared" si="23"/>
        <v>9.5974329054842471</v>
      </c>
      <c r="K168" s="77">
        <f t="shared" si="23"/>
        <v>11.950790861159929</v>
      </c>
      <c r="L168" s="77">
        <f t="shared" si="23"/>
        <v>7.2632190586868095</v>
      </c>
      <c r="M168" s="104"/>
      <c r="N168" s="77">
        <f t="shared" si="24"/>
        <v>8.6970578726155843</v>
      </c>
      <c r="O168" s="77">
        <f t="shared" si="24"/>
        <v>8.9793281653746764</v>
      </c>
      <c r="P168" s="77">
        <f t="shared" si="24"/>
        <v>8.4142394822006477</v>
      </c>
      <c r="Q168" s="104"/>
      <c r="R168" s="77">
        <f t="shared" si="25"/>
        <v>9.0163934426229506</v>
      </c>
      <c r="S168" s="77">
        <f t="shared" si="25"/>
        <v>9.5481049562682223</v>
      </c>
      <c r="T168" s="77">
        <f t="shared" si="25"/>
        <v>8.5816448152562579</v>
      </c>
      <c r="U168" s="104"/>
      <c r="V168" s="77">
        <f t="shared" si="26"/>
        <v>5.4552294958615501</v>
      </c>
      <c r="W168" s="77">
        <f t="shared" si="26"/>
        <v>5.3127677806341049</v>
      </c>
      <c r="X168" s="77">
        <f t="shared" si="26"/>
        <v>5.5667337357478202</v>
      </c>
      <c r="Y168" s="103"/>
      <c r="Z168" s="77">
        <f t="shared" si="27"/>
        <v>1.7832647462277091</v>
      </c>
      <c r="AA168" s="77">
        <f t="shared" si="27"/>
        <v>3.1578947368421053</v>
      </c>
      <c r="AB168" s="77">
        <f t="shared" si="27"/>
        <v>0.90090090090090091</v>
      </c>
    </row>
    <row r="169" spans="1:28" x14ac:dyDescent="0.25">
      <c r="A169" s="62" t="s">
        <v>108</v>
      </c>
      <c r="B169" s="77">
        <f t="shared" si="21"/>
        <v>7.9220868607612367</v>
      </c>
      <c r="C169" s="77">
        <f t="shared" si="21"/>
        <v>10.112359550561797</v>
      </c>
      <c r="D169" s="77">
        <f t="shared" si="21"/>
        <v>5.8172492914023488</v>
      </c>
      <c r="E169" s="103"/>
      <c r="F169" s="77">
        <f t="shared" si="22"/>
        <v>9.4277208071452208</v>
      </c>
      <c r="G169" s="77">
        <f t="shared" si="22"/>
        <v>11.822985468956407</v>
      </c>
      <c r="H169" s="77">
        <f t="shared" si="22"/>
        <v>7.0245195493704431</v>
      </c>
      <c r="I169" s="104"/>
      <c r="J169" s="77">
        <f t="shared" si="23"/>
        <v>12.637008381689233</v>
      </c>
      <c r="K169" s="77">
        <f t="shared" si="23"/>
        <v>16.007653061224488</v>
      </c>
      <c r="L169" s="77">
        <f t="shared" si="23"/>
        <v>9.1916558018252932</v>
      </c>
      <c r="M169" s="104"/>
      <c r="N169" s="77">
        <f t="shared" si="24"/>
        <v>5.6124133377352257</v>
      </c>
      <c r="O169" s="77">
        <f t="shared" si="24"/>
        <v>6.9500674763832659</v>
      </c>
      <c r="P169" s="77">
        <f t="shared" si="24"/>
        <v>4.330963154492566</v>
      </c>
      <c r="Q169" s="104"/>
      <c r="R169" s="77">
        <f t="shared" si="25"/>
        <v>8.1196581196581192</v>
      </c>
      <c r="S169" s="77">
        <f t="shared" si="25"/>
        <v>11.220311220311221</v>
      </c>
      <c r="T169" s="77">
        <f t="shared" si="25"/>
        <v>5.3215077605321506</v>
      </c>
      <c r="U169" s="104"/>
      <c r="V169" s="77">
        <f t="shared" si="26"/>
        <v>3.8917089678511001</v>
      </c>
      <c r="W169" s="77">
        <f t="shared" si="26"/>
        <v>4.4052863436123353</v>
      </c>
      <c r="X169" s="77">
        <f t="shared" si="26"/>
        <v>3.4174125305126117</v>
      </c>
      <c r="Y169" s="103"/>
      <c r="Z169" s="77">
        <f t="shared" si="27"/>
        <v>0.68649885583524028</v>
      </c>
      <c r="AA169" s="77">
        <f t="shared" si="27"/>
        <v>0</v>
      </c>
      <c r="AB169" s="77">
        <f t="shared" si="27"/>
        <v>1.2658227848101267</v>
      </c>
    </row>
    <row r="170" spans="1:28" ht="13.5" thickBot="1" x14ac:dyDescent="0.3">
      <c r="A170" s="100" t="s">
        <v>109</v>
      </c>
      <c r="B170" s="83">
        <f t="shared" si="21"/>
        <v>8.402695204122077</v>
      </c>
      <c r="C170" s="83">
        <f t="shared" si="21"/>
        <v>9.610983981693364</v>
      </c>
      <c r="D170" s="83">
        <f t="shared" si="21"/>
        <v>7.0957095709570952</v>
      </c>
      <c r="E170" s="106"/>
      <c r="F170" s="83">
        <f t="shared" si="22"/>
        <v>7.2390572390572396</v>
      </c>
      <c r="G170" s="83">
        <f t="shared" si="22"/>
        <v>7.0469798657718119</v>
      </c>
      <c r="H170" s="83">
        <f t="shared" si="22"/>
        <v>7.4324324324324325</v>
      </c>
      <c r="I170" s="100"/>
      <c r="J170" s="83">
        <f t="shared" si="23"/>
        <v>9.3023255813953494</v>
      </c>
      <c r="K170" s="83">
        <f t="shared" si="23"/>
        <v>9.7264437689969601</v>
      </c>
      <c r="L170" s="83">
        <f t="shared" si="23"/>
        <v>8.791208791208792</v>
      </c>
      <c r="M170" s="100"/>
      <c r="N170" s="83">
        <f t="shared" si="24"/>
        <v>9.5634095634095644</v>
      </c>
      <c r="O170" s="83">
        <f t="shared" si="24"/>
        <v>12.5</v>
      </c>
      <c r="P170" s="83">
        <f t="shared" si="24"/>
        <v>6.6390041493775938</v>
      </c>
      <c r="Q170" s="100"/>
      <c r="R170" s="83">
        <f t="shared" si="25"/>
        <v>10.13215859030837</v>
      </c>
      <c r="S170" s="83">
        <f t="shared" si="25"/>
        <v>12.448132780082988</v>
      </c>
      <c r="T170" s="83">
        <f t="shared" si="25"/>
        <v>7.511737089201878</v>
      </c>
      <c r="U170" s="100"/>
      <c r="V170" s="83">
        <f t="shared" si="26"/>
        <v>6.3063063063063058</v>
      </c>
      <c r="W170" s="83">
        <f t="shared" si="26"/>
        <v>7.6023391812865491</v>
      </c>
      <c r="X170" s="83">
        <f t="shared" si="26"/>
        <v>4.9382716049382713</v>
      </c>
      <c r="Y170" s="106"/>
      <c r="Z170" s="83">
        <f t="shared" si="27"/>
        <v>0</v>
      </c>
      <c r="AA170" s="83">
        <f t="shared" si="27"/>
        <v>0</v>
      </c>
      <c r="AB170" s="83">
        <f t="shared" si="27"/>
        <v>0</v>
      </c>
    </row>
    <row r="171" spans="1:28" x14ac:dyDescent="0.25">
      <c r="A171" s="226" t="s">
        <v>75</v>
      </c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</row>
    <row r="172" spans="1:28" x14ac:dyDescent="0.25">
      <c r="A172" s="225" t="s">
        <v>14</v>
      </c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</row>
  </sheetData>
  <mergeCells count="40">
    <mergeCell ref="AD132:AE133"/>
    <mergeCell ref="AD88:AE89"/>
    <mergeCell ref="AD44:AE45"/>
    <mergeCell ref="AD1:AE2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32" r:id="rId1" location="INDICE!A1"/>
    <hyperlink ref="AD132:AE133" location="INDICE!A1" display="INDICE"/>
    <hyperlink ref="AD88" r:id="rId2" location="INDICE!A1"/>
    <hyperlink ref="AD88:AE89" location="INDICE!A1" display="INDICE"/>
    <hyperlink ref="AD44" r:id="rId3" location="INDICE!A1"/>
    <hyperlink ref="AD44:AE45" location="INDICE!A1" display="INDICE"/>
    <hyperlink ref="AD1" r:id="rId4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9"/>
  <sheetViews>
    <sheetView topLeftCell="G124" zoomScaleNormal="100" zoomScaleSheetLayoutView="100" workbookViewId="0">
      <selection activeCell="AD132" sqref="AD132:AE133"/>
    </sheetView>
  </sheetViews>
  <sheetFormatPr baseColWidth="10" defaultRowHeight="12.75" x14ac:dyDescent="0.2"/>
  <cols>
    <col min="1" max="1" width="15.42578125" style="146" customWidth="1"/>
    <col min="2" max="4" width="7.7109375" style="144" customWidth="1"/>
    <col min="5" max="5" width="1.42578125" style="144" customWidth="1"/>
    <col min="6" max="8" width="6.85546875" style="144" customWidth="1"/>
    <col min="9" max="9" width="1.42578125" style="144" customWidth="1"/>
    <col min="10" max="12" width="6.85546875" style="144" customWidth="1"/>
    <col min="13" max="13" width="1.42578125" style="144" customWidth="1"/>
    <col min="14" max="16" width="6.85546875" style="144" customWidth="1"/>
    <col min="17" max="17" width="1.42578125" style="144" customWidth="1"/>
    <col min="18" max="20" width="6.85546875" style="144" customWidth="1"/>
    <col min="21" max="21" width="1.42578125" style="144" customWidth="1"/>
    <col min="22" max="24" width="6.85546875" style="144" customWidth="1"/>
    <col min="25" max="25" width="1.42578125" style="144" customWidth="1"/>
    <col min="26" max="28" width="6.85546875" style="144" customWidth="1"/>
    <col min="29" max="29" width="6.7109375" style="144" customWidth="1"/>
    <col min="30" max="32" width="6.140625" style="144" customWidth="1"/>
    <col min="33" max="33" width="1.42578125" style="144" customWidth="1"/>
    <col min="34" max="36" width="5.140625" style="144" customWidth="1"/>
    <col min="37" max="37" width="1.42578125" style="144" customWidth="1"/>
    <col min="38" max="40" width="5.140625" style="144" customWidth="1"/>
    <col min="41" max="41" width="1.42578125" style="144" customWidth="1"/>
    <col min="42" max="44" width="5.140625" style="144" customWidth="1"/>
    <col min="45" max="45" width="1.42578125" style="144" customWidth="1"/>
    <col min="46" max="48" width="5.140625" style="144" customWidth="1"/>
    <col min="49" max="49" width="1.42578125" style="144" customWidth="1"/>
    <col min="50" max="52" width="5.140625" style="144" customWidth="1"/>
    <col min="53" max="53" width="1.42578125" style="144" customWidth="1"/>
    <col min="54" max="56" width="5.140625" style="144" customWidth="1"/>
    <col min="57" max="61" width="11.42578125" style="146"/>
    <col min="62" max="256" width="11.42578125" style="144"/>
    <col min="257" max="257" width="15.42578125" style="144" customWidth="1"/>
    <col min="258" max="260" width="7.5703125" style="144" bestFit="1" customWidth="1"/>
    <col min="261" max="261" width="1.42578125" style="144" customWidth="1"/>
    <col min="262" max="264" width="7.5703125" style="144" bestFit="1" customWidth="1"/>
    <col min="265" max="265" width="1.42578125" style="144" customWidth="1"/>
    <col min="266" max="268" width="7.5703125" style="144" bestFit="1" customWidth="1"/>
    <col min="269" max="269" width="1.42578125" style="144" customWidth="1"/>
    <col min="270" max="272" width="7.5703125" style="144" bestFit="1" customWidth="1"/>
    <col min="273" max="273" width="1.42578125" style="144" customWidth="1"/>
    <col min="274" max="276" width="7.5703125" style="144" bestFit="1" customWidth="1"/>
    <col min="277" max="277" width="1.42578125" style="144" customWidth="1"/>
    <col min="278" max="280" width="7.5703125" style="144" bestFit="1" customWidth="1"/>
    <col min="281" max="281" width="1.42578125" style="144" customWidth="1"/>
    <col min="282" max="284" width="5" style="144" bestFit="1" customWidth="1"/>
    <col min="285" max="285" width="13.28515625" style="144" customWidth="1"/>
    <col min="286" max="288" width="6.140625" style="144" customWidth="1"/>
    <col min="289" max="289" width="1.42578125" style="144" customWidth="1"/>
    <col min="290" max="292" width="5.140625" style="144" customWidth="1"/>
    <col min="293" max="293" width="1.42578125" style="144" customWidth="1"/>
    <col min="294" max="296" width="5.140625" style="144" customWidth="1"/>
    <col min="297" max="297" width="1.42578125" style="144" customWidth="1"/>
    <col min="298" max="300" width="5.140625" style="144" customWidth="1"/>
    <col min="301" max="301" width="1.42578125" style="144" customWidth="1"/>
    <col min="302" max="304" width="5.140625" style="144" customWidth="1"/>
    <col min="305" max="305" width="1.42578125" style="144" customWidth="1"/>
    <col min="306" max="308" width="5.140625" style="144" customWidth="1"/>
    <col min="309" max="309" width="1.42578125" style="144" customWidth="1"/>
    <col min="310" max="312" width="5.140625" style="144" customWidth="1"/>
    <col min="313" max="512" width="11.42578125" style="144"/>
    <col min="513" max="513" width="15.42578125" style="144" customWidth="1"/>
    <col min="514" max="516" width="7.5703125" style="144" bestFit="1" customWidth="1"/>
    <col min="517" max="517" width="1.42578125" style="144" customWidth="1"/>
    <col min="518" max="520" width="7.5703125" style="144" bestFit="1" customWidth="1"/>
    <col min="521" max="521" width="1.42578125" style="144" customWidth="1"/>
    <col min="522" max="524" width="7.5703125" style="144" bestFit="1" customWidth="1"/>
    <col min="525" max="525" width="1.42578125" style="144" customWidth="1"/>
    <col min="526" max="528" width="7.5703125" style="144" bestFit="1" customWidth="1"/>
    <col min="529" max="529" width="1.42578125" style="144" customWidth="1"/>
    <col min="530" max="532" width="7.5703125" style="144" bestFit="1" customWidth="1"/>
    <col min="533" max="533" width="1.42578125" style="144" customWidth="1"/>
    <col min="534" max="536" width="7.5703125" style="144" bestFit="1" customWidth="1"/>
    <col min="537" max="537" width="1.42578125" style="144" customWidth="1"/>
    <col min="538" max="540" width="5" style="144" bestFit="1" customWidth="1"/>
    <col min="541" max="541" width="13.28515625" style="144" customWidth="1"/>
    <col min="542" max="544" width="6.140625" style="144" customWidth="1"/>
    <col min="545" max="545" width="1.42578125" style="144" customWidth="1"/>
    <col min="546" max="548" width="5.140625" style="144" customWidth="1"/>
    <col min="549" max="549" width="1.42578125" style="144" customWidth="1"/>
    <col min="550" max="552" width="5.140625" style="144" customWidth="1"/>
    <col min="553" max="553" width="1.42578125" style="144" customWidth="1"/>
    <col min="554" max="556" width="5.140625" style="144" customWidth="1"/>
    <col min="557" max="557" width="1.42578125" style="144" customWidth="1"/>
    <col min="558" max="560" width="5.140625" style="144" customWidth="1"/>
    <col min="561" max="561" width="1.42578125" style="144" customWidth="1"/>
    <col min="562" max="564" width="5.140625" style="144" customWidth="1"/>
    <col min="565" max="565" width="1.42578125" style="144" customWidth="1"/>
    <col min="566" max="568" width="5.140625" style="144" customWidth="1"/>
    <col min="569" max="768" width="11.42578125" style="144"/>
    <col min="769" max="769" width="15.42578125" style="144" customWidth="1"/>
    <col min="770" max="772" width="7.5703125" style="144" bestFit="1" customWidth="1"/>
    <col min="773" max="773" width="1.42578125" style="144" customWidth="1"/>
    <col min="774" max="776" width="7.5703125" style="144" bestFit="1" customWidth="1"/>
    <col min="777" max="777" width="1.42578125" style="144" customWidth="1"/>
    <col min="778" max="780" width="7.5703125" style="144" bestFit="1" customWidth="1"/>
    <col min="781" max="781" width="1.42578125" style="144" customWidth="1"/>
    <col min="782" max="784" width="7.5703125" style="144" bestFit="1" customWidth="1"/>
    <col min="785" max="785" width="1.42578125" style="144" customWidth="1"/>
    <col min="786" max="788" width="7.5703125" style="144" bestFit="1" customWidth="1"/>
    <col min="789" max="789" width="1.42578125" style="144" customWidth="1"/>
    <col min="790" max="792" width="7.5703125" style="144" bestFit="1" customWidth="1"/>
    <col min="793" max="793" width="1.42578125" style="144" customWidth="1"/>
    <col min="794" max="796" width="5" style="144" bestFit="1" customWidth="1"/>
    <col min="797" max="797" width="13.28515625" style="144" customWidth="1"/>
    <col min="798" max="800" width="6.140625" style="144" customWidth="1"/>
    <col min="801" max="801" width="1.42578125" style="144" customWidth="1"/>
    <col min="802" max="804" width="5.140625" style="144" customWidth="1"/>
    <col min="805" max="805" width="1.42578125" style="144" customWidth="1"/>
    <col min="806" max="808" width="5.140625" style="144" customWidth="1"/>
    <col min="809" max="809" width="1.42578125" style="144" customWidth="1"/>
    <col min="810" max="812" width="5.140625" style="144" customWidth="1"/>
    <col min="813" max="813" width="1.42578125" style="144" customWidth="1"/>
    <col min="814" max="816" width="5.140625" style="144" customWidth="1"/>
    <col min="817" max="817" width="1.42578125" style="144" customWidth="1"/>
    <col min="818" max="820" width="5.140625" style="144" customWidth="1"/>
    <col min="821" max="821" width="1.42578125" style="144" customWidth="1"/>
    <col min="822" max="824" width="5.140625" style="144" customWidth="1"/>
    <col min="825" max="1024" width="11.42578125" style="144"/>
    <col min="1025" max="1025" width="15.42578125" style="144" customWidth="1"/>
    <col min="1026" max="1028" width="7.5703125" style="144" bestFit="1" customWidth="1"/>
    <col min="1029" max="1029" width="1.42578125" style="144" customWidth="1"/>
    <col min="1030" max="1032" width="7.5703125" style="144" bestFit="1" customWidth="1"/>
    <col min="1033" max="1033" width="1.42578125" style="144" customWidth="1"/>
    <col min="1034" max="1036" width="7.5703125" style="144" bestFit="1" customWidth="1"/>
    <col min="1037" max="1037" width="1.42578125" style="144" customWidth="1"/>
    <col min="1038" max="1040" width="7.5703125" style="144" bestFit="1" customWidth="1"/>
    <col min="1041" max="1041" width="1.42578125" style="144" customWidth="1"/>
    <col min="1042" max="1044" width="7.5703125" style="144" bestFit="1" customWidth="1"/>
    <col min="1045" max="1045" width="1.42578125" style="144" customWidth="1"/>
    <col min="1046" max="1048" width="7.5703125" style="144" bestFit="1" customWidth="1"/>
    <col min="1049" max="1049" width="1.42578125" style="144" customWidth="1"/>
    <col min="1050" max="1052" width="5" style="144" bestFit="1" customWidth="1"/>
    <col min="1053" max="1053" width="13.28515625" style="144" customWidth="1"/>
    <col min="1054" max="1056" width="6.140625" style="144" customWidth="1"/>
    <col min="1057" max="1057" width="1.42578125" style="144" customWidth="1"/>
    <col min="1058" max="1060" width="5.140625" style="144" customWidth="1"/>
    <col min="1061" max="1061" width="1.42578125" style="144" customWidth="1"/>
    <col min="1062" max="1064" width="5.140625" style="144" customWidth="1"/>
    <col min="1065" max="1065" width="1.42578125" style="144" customWidth="1"/>
    <col min="1066" max="1068" width="5.140625" style="144" customWidth="1"/>
    <col min="1069" max="1069" width="1.42578125" style="144" customWidth="1"/>
    <col min="1070" max="1072" width="5.140625" style="144" customWidth="1"/>
    <col min="1073" max="1073" width="1.42578125" style="144" customWidth="1"/>
    <col min="1074" max="1076" width="5.140625" style="144" customWidth="1"/>
    <col min="1077" max="1077" width="1.42578125" style="144" customWidth="1"/>
    <col min="1078" max="1080" width="5.140625" style="144" customWidth="1"/>
    <col min="1081" max="1280" width="11.42578125" style="144"/>
    <col min="1281" max="1281" width="15.42578125" style="144" customWidth="1"/>
    <col min="1282" max="1284" width="7.5703125" style="144" bestFit="1" customWidth="1"/>
    <col min="1285" max="1285" width="1.42578125" style="144" customWidth="1"/>
    <col min="1286" max="1288" width="7.5703125" style="144" bestFit="1" customWidth="1"/>
    <col min="1289" max="1289" width="1.42578125" style="144" customWidth="1"/>
    <col min="1290" max="1292" width="7.5703125" style="144" bestFit="1" customWidth="1"/>
    <col min="1293" max="1293" width="1.42578125" style="144" customWidth="1"/>
    <col min="1294" max="1296" width="7.5703125" style="144" bestFit="1" customWidth="1"/>
    <col min="1297" max="1297" width="1.42578125" style="144" customWidth="1"/>
    <col min="1298" max="1300" width="7.5703125" style="144" bestFit="1" customWidth="1"/>
    <col min="1301" max="1301" width="1.42578125" style="144" customWidth="1"/>
    <col min="1302" max="1304" width="7.5703125" style="144" bestFit="1" customWidth="1"/>
    <col min="1305" max="1305" width="1.42578125" style="144" customWidth="1"/>
    <col min="1306" max="1308" width="5" style="144" bestFit="1" customWidth="1"/>
    <col min="1309" max="1309" width="13.28515625" style="144" customWidth="1"/>
    <col min="1310" max="1312" width="6.140625" style="144" customWidth="1"/>
    <col min="1313" max="1313" width="1.42578125" style="144" customWidth="1"/>
    <col min="1314" max="1316" width="5.140625" style="144" customWidth="1"/>
    <col min="1317" max="1317" width="1.42578125" style="144" customWidth="1"/>
    <col min="1318" max="1320" width="5.140625" style="144" customWidth="1"/>
    <col min="1321" max="1321" width="1.42578125" style="144" customWidth="1"/>
    <col min="1322" max="1324" width="5.140625" style="144" customWidth="1"/>
    <col min="1325" max="1325" width="1.42578125" style="144" customWidth="1"/>
    <col min="1326" max="1328" width="5.140625" style="144" customWidth="1"/>
    <col min="1329" max="1329" width="1.42578125" style="144" customWidth="1"/>
    <col min="1330" max="1332" width="5.140625" style="144" customWidth="1"/>
    <col min="1333" max="1333" width="1.42578125" style="144" customWidth="1"/>
    <col min="1334" max="1336" width="5.140625" style="144" customWidth="1"/>
    <col min="1337" max="1536" width="11.42578125" style="144"/>
    <col min="1537" max="1537" width="15.42578125" style="144" customWidth="1"/>
    <col min="1538" max="1540" width="7.5703125" style="144" bestFit="1" customWidth="1"/>
    <col min="1541" max="1541" width="1.42578125" style="144" customWidth="1"/>
    <col min="1542" max="1544" width="7.5703125" style="144" bestFit="1" customWidth="1"/>
    <col min="1545" max="1545" width="1.42578125" style="144" customWidth="1"/>
    <col min="1546" max="1548" width="7.5703125" style="144" bestFit="1" customWidth="1"/>
    <col min="1549" max="1549" width="1.42578125" style="144" customWidth="1"/>
    <col min="1550" max="1552" width="7.5703125" style="144" bestFit="1" customWidth="1"/>
    <col min="1553" max="1553" width="1.42578125" style="144" customWidth="1"/>
    <col min="1554" max="1556" width="7.5703125" style="144" bestFit="1" customWidth="1"/>
    <col min="1557" max="1557" width="1.42578125" style="144" customWidth="1"/>
    <col min="1558" max="1560" width="7.5703125" style="144" bestFit="1" customWidth="1"/>
    <col min="1561" max="1561" width="1.42578125" style="144" customWidth="1"/>
    <col min="1562" max="1564" width="5" style="144" bestFit="1" customWidth="1"/>
    <col min="1565" max="1565" width="13.28515625" style="144" customWidth="1"/>
    <col min="1566" max="1568" width="6.140625" style="144" customWidth="1"/>
    <col min="1569" max="1569" width="1.42578125" style="144" customWidth="1"/>
    <col min="1570" max="1572" width="5.140625" style="144" customWidth="1"/>
    <col min="1573" max="1573" width="1.42578125" style="144" customWidth="1"/>
    <col min="1574" max="1576" width="5.140625" style="144" customWidth="1"/>
    <col min="1577" max="1577" width="1.42578125" style="144" customWidth="1"/>
    <col min="1578" max="1580" width="5.140625" style="144" customWidth="1"/>
    <col min="1581" max="1581" width="1.42578125" style="144" customWidth="1"/>
    <col min="1582" max="1584" width="5.140625" style="144" customWidth="1"/>
    <col min="1585" max="1585" width="1.42578125" style="144" customWidth="1"/>
    <col min="1586" max="1588" width="5.140625" style="144" customWidth="1"/>
    <col min="1589" max="1589" width="1.42578125" style="144" customWidth="1"/>
    <col min="1590" max="1592" width="5.140625" style="144" customWidth="1"/>
    <col min="1593" max="1792" width="11.42578125" style="144"/>
    <col min="1793" max="1793" width="15.42578125" style="144" customWidth="1"/>
    <col min="1794" max="1796" width="7.5703125" style="144" bestFit="1" customWidth="1"/>
    <col min="1797" max="1797" width="1.42578125" style="144" customWidth="1"/>
    <col min="1798" max="1800" width="7.5703125" style="144" bestFit="1" customWidth="1"/>
    <col min="1801" max="1801" width="1.42578125" style="144" customWidth="1"/>
    <col min="1802" max="1804" width="7.5703125" style="144" bestFit="1" customWidth="1"/>
    <col min="1805" max="1805" width="1.42578125" style="144" customWidth="1"/>
    <col min="1806" max="1808" width="7.5703125" style="144" bestFit="1" customWidth="1"/>
    <col min="1809" max="1809" width="1.42578125" style="144" customWidth="1"/>
    <col min="1810" max="1812" width="7.5703125" style="144" bestFit="1" customWidth="1"/>
    <col min="1813" max="1813" width="1.42578125" style="144" customWidth="1"/>
    <col min="1814" max="1816" width="7.5703125" style="144" bestFit="1" customWidth="1"/>
    <col min="1817" max="1817" width="1.42578125" style="144" customWidth="1"/>
    <col min="1818" max="1820" width="5" style="144" bestFit="1" customWidth="1"/>
    <col min="1821" max="1821" width="13.28515625" style="144" customWidth="1"/>
    <col min="1822" max="1824" width="6.140625" style="144" customWidth="1"/>
    <col min="1825" max="1825" width="1.42578125" style="144" customWidth="1"/>
    <col min="1826" max="1828" width="5.140625" style="144" customWidth="1"/>
    <col min="1829" max="1829" width="1.42578125" style="144" customWidth="1"/>
    <col min="1830" max="1832" width="5.140625" style="144" customWidth="1"/>
    <col min="1833" max="1833" width="1.42578125" style="144" customWidth="1"/>
    <col min="1834" max="1836" width="5.140625" style="144" customWidth="1"/>
    <col min="1837" max="1837" width="1.42578125" style="144" customWidth="1"/>
    <col min="1838" max="1840" width="5.140625" style="144" customWidth="1"/>
    <col min="1841" max="1841" width="1.42578125" style="144" customWidth="1"/>
    <col min="1842" max="1844" width="5.140625" style="144" customWidth="1"/>
    <col min="1845" max="1845" width="1.42578125" style="144" customWidth="1"/>
    <col min="1846" max="1848" width="5.140625" style="144" customWidth="1"/>
    <col min="1849" max="2048" width="11.42578125" style="144"/>
    <col min="2049" max="2049" width="15.42578125" style="144" customWidth="1"/>
    <col min="2050" max="2052" width="7.5703125" style="144" bestFit="1" customWidth="1"/>
    <col min="2053" max="2053" width="1.42578125" style="144" customWidth="1"/>
    <col min="2054" max="2056" width="7.5703125" style="144" bestFit="1" customWidth="1"/>
    <col min="2057" max="2057" width="1.42578125" style="144" customWidth="1"/>
    <col min="2058" max="2060" width="7.5703125" style="144" bestFit="1" customWidth="1"/>
    <col min="2061" max="2061" width="1.42578125" style="144" customWidth="1"/>
    <col min="2062" max="2064" width="7.5703125" style="144" bestFit="1" customWidth="1"/>
    <col min="2065" max="2065" width="1.42578125" style="144" customWidth="1"/>
    <col min="2066" max="2068" width="7.5703125" style="144" bestFit="1" customWidth="1"/>
    <col min="2069" max="2069" width="1.42578125" style="144" customWidth="1"/>
    <col min="2070" max="2072" width="7.5703125" style="144" bestFit="1" customWidth="1"/>
    <col min="2073" max="2073" width="1.42578125" style="144" customWidth="1"/>
    <col min="2074" max="2076" width="5" style="144" bestFit="1" customWidth="1"/>
    <col min="2077" max="2077" width="13.28515625" style="144" customWidth="1"/>
    <col min="2078" max="2080" width="6.140625" style="144" customWidth="1"/>
    <col min="2081" max="2081" width="1.42578125" style="144" customWidth="1"/>
    <col min="2082" max="2084" width="5.140625" style="144" customWidth="1"/>
    <col min="2085" max="2085" width="1.42578125" style="144" customWidth="1"/>
    <col min="2086" max="2088" width="5.140625" style="144" customWidth="1"/>
    <col min="2089" max="2089" width="1.42578125" style="144" customWidth="1"/>
    <col min="2090" max="2092" width="5.140625" style="144" customWidth="1"/>
    <col min="2093" max="2093" width="1.42578125" style="144" customWidth="1"/>
    <col min="2094" max="2096" width="5.140625" style="144" customWidth="1"/>
    <col min="2097" max="2097" width="1.42578125" style="144" customWidth="1"/>
    <col min="2098" max="2100" width="5.140625" style="144" customWidth="1"/>
    <col min="2101" max="2101" width="1.42578125" style="144" customWidth="1"/>
    <col min="2102" max="2104" width="5.140625" style="144" customWidth="1"/>
    <col min="2105" max="2304" width="11.42578125" style="144"/>
    <col min="2305" max="2305" width="15.42578125" style="144" customWidth="1"/>
    <col min="2306" max="2308" width="7.5703125" style="144" bestFit="1" customWidth="1"/>
    <col min="2309" max="2309" width="1.42578125" style="144" customWidth="1"/>
    <col min="2310" max="2312" width="7.5703125" style="144" bestFit="1" customWidth="1"/>
    <col min="2313" max="2313" width="1.42578125" style="144" customWidth="1"/>
    <col min="2314" max="2316" width="7.5703125" style="144" bestFit="1" customWidth="1"/>
    <col min="2317" max="2317" width="1.42578125" style="144" customWidth="1"/>
    <col min="2318" max="2320" width="7.5703125" style="144" bestFit="1" customWidth="1"/>
    <col min="2321" max="2321" width="1.42578125" style="144" customWidth="1"/>
    <col min="2322" max="2324" width="7.5703125" style="144" bestFit="1" customWidth="1"/>
    <col min="2325" max="2325" width="1.42578125" style="144" customWidth="1"/>
    <col min="2326" max="2328" width="7.5703125" style="144" bestFit="1" customWidth="1"/>
    <col min="2329" max="2329" width="1.42578125" style="144" customWidth="1"/>
    <col min="2330" max="2332" width="5" style="144" bestFit="1" customWidth="1"/>
    <col min="2333" max="2333" width="13.28515625" style="144" customWidth="1"/>
    <col min="2334" max="2336" width="6.140625" style="144" customWidth="1"/>
    <col min="2337" max="2337" width="1.42578125" style="144" customWidth="1"/>
    <col min="2338" max="2340" width="5.140625" style="144" customWidth="1"/>
    <col min="2341" max="2341" width="1.42578125" style="144" customWidth="1"/>
    <col min="2342" max="2344" width="5.140625" style="144" customWidth="1"/>
    <col min="2345" max="2345" width="1.42578125" style="144" customWidth="1"/>
    <col min="2346" max="2348" width="5.140625" style="144" customWidth="1"/>
    <col min="2349" max="2349" width="1.42578125" style="144" customWidth="1"/>
    <col min="2350" max="2352" width="5.140625" style="144" customWidth="1"/>
    <col min="2353" max="2353" width="1.42578125" style="144" customWidth="1"/>
    <col min="2354" max="2356" width="5.140625" style="144" customWidth="1"/>
    <col min="2357" max="2357" width="1.42578125" style="144" customWidth="1"/>
    <col min="2358" max="2360" width="5.140625" style="144" customWidth="1"/>
    <col min="2361" max="2560" width="11.42578125" style="144"/>
    <col min="2561" max="2561" width="15.42578125" style="144" customWidth="1"/>
    <col min="2562" max="2564" width="7.5703125" style="144" bestFit="1" customWidth="1"/>
    <col min="2565" max="2565" width="1.42578125" style="144" customWidth="1"/>
    <col min="2566" max="2568" width="7.5703125" style="144" bestFit="1" customWidth="1"/>
    <col min="2569" max="2569" width="1.42578125" style="144" customWidth="1"/>
    <col min="2570" max="2572" width="7.5703125" style="144" bestFit="1" customWidth="1"/>
    <col min="2573" max="2573" width="1.42578125" style="144" customWidth="1"/>
    <col min="2574" max="2576" width="7.5703125" style="144" bestFit="1" customWidth="1"/>
    <col min="2577" max="2577" width="1.42578125" style="144" customWidth="1"/>
    <col min="2578" max="2580" width="7.5703125" style="144" bestFit="1" customWidth="1"/>
    <col min="2581" max="2581" width="1.42578125" style="144" customWidth="1"/>
    <col min="2582" max="2584" width="7.5703125" style="144" bestFit="1" customWidth="1"/>
    <col min="2585" max="2585" width="1.42578125" style="144" customWidth="1"/>
    <col min="2586" max="2588" width="5" style="144" bestFit="1" customWidth="1"/>
    <col min="2589" max="2589" width="13.28515625" style="144" customWidth="1"/>
    <col min="2590" max="2592" width="6.140625" style="144" customWidth="1"/>
    <col min="2593" max="2593" width="1.42578125" style="144" customWidth="1"/>
    <col min="2594" max="2596" width="5.140625" style="144" customWidth="1"/>
    <col min="2597" max="2597" width="1.42578125" style="144" customWidth="1"/>
    <col min="2598" max="2600" width="5.140625" style="144" customWidth="1"/>
    <col min="2601" max="2601" width="1.42578125" style="144" customWidth="1"/>
    <col min="2602" max="2604" width="5.140625" style="144" customWidth="1"/>
    <col min="2605" max="2605" width="1.42578125" style="144" customWidth="1"/>
    <col min="2606" max="2608" width="5.140625" style="144" customWidth="1"/>
    <col min="2609" max="2609" width="1.42578125" style="144" customWidth="1"/>
    <col min="2610" max="2612" width="5.140625" style="144" customWidth="1"/>
    <col min="2613" max="2613" width="1.42578125" style="144" customWidth="1"/>
    <col min="2614" max="2616" width="5.140625" style="144" customWidth="1"/>
    <col min="2617" max="2816" width="11.42578125" style="144"/>
    <col min="2817" max="2817" width="15.42578125" style="144" customWidth="1"/>
    <col min="2818" max="2820" width="7.5703125" style="144" bestFit="1" customWidth="1"/>
    <col min="2821" max="2821" width="1.42578125" style="144" customWidth="1"/>
    <col min="2822" max="2824" width="7.5703125" style="144" bestFit="1" customWidth="1"/>
    <col min="2825" max="2825" width="1.42578125" style="144" customWidth="1"/>
    <col min="2826" max="2828" width="7.5703125" style="144" bestFit="1" customWidth="1"/>
    <col min="2829" max="2829" width="1.42578125" style="144" customWidth="1"/>
    <col min="2830" max="2832" width="7.5703125" style="144" bestFit="1" customWidth="1"/>
    <col min="2833" max="2833" width="1.42578125" style="144" customWidth="1"/>
    <col min="2834" max="2836" width="7.5703125" style="144" bestFit="1" customWidth="1"/>
    <col min="2837" max="2837" width="1.42578125" style="144" customWidth="1"/>
    <col min="2838" max="2840" width="7.5703125" style="144" bestFit="1" customWidth="1"/>
    <col min="2841" max="2841" width="1.42578125" style="144" customWidth="1"/>
    <col min="2842" max="2844" width="5" style="144" bestFit="1" customWidth="1"/>
    <col min="2845" max="2845" width="13.28515625" style="144" customWidth="1"/>
    <col min="2846" max="2848" width="6.140625" style="144" customWidth="1"/>
    <col min="2849" max="2849" width="1.42578125" style="144" customWidth="1"/>
    <col min="2850" max="2852" width="5.140625" style="144" customWidth="1"/>
    <col min="2853" max="2853" width="1.42578125" style="144" customWidth="1"/>
    <col min="2854" max="2856" width="5.140625" style="144" customWidth="1"/>
    <col min="2857" max="2857" width="1.42578125" style="144" customWidth="1"/>
    <col min="2858" max="2860" width="5.140625" style="144" customWidth="1"/>
    <col min="2861" max="2861" width="1.42578125" style="144" customWidth="1"/>
    <col min="2862" max="2864" width="5.140625" style="144" customWidth="1"/>
    <col min="2865" max="2865" width="1.42578125" style="144" customWidth="1"/>
    <col min="2866" max="2868" width="5.140625" style="144" customWidth="1"/>
    <col min="2869" max="2869" width="1.42578125" style="144" customWidth="1"/>
    <col min="2870" max="2872" width="5.140625" style="144" customWidth="1"/>
    <col min="2873" max="3072" width="11.42578125" style="144"/>
    <col min="3073" max="3073" width="15.42578125" style="144" customWidth="1"/>
    <col min="3074" max="3076" width="7.5703125" style="144" bestFit="1" customWidth="1"/>
    <col min="3077" max="3077" width="1.42578125" style="144" customWidth="1"/>
    <col min="3078" max="3080" width="7.5703125" style="144" bestFit="1" customWidth="1"/>
    <col min="3081" max="3081" width="1.42578125" style="144" customWidth="1"/>
    <col min="3082" max="3084" width="7.5703125" style="144" bestFit="1" customWidth="1"/>
    <col min="3085" max="3085" width="1.42578125" style="144" customWidth="1"/>
    <col min="3086" max="3088" width="7.5703125" style="144" bestFit="1" customWidth="1"/>
    <col min="3089" max="3089" width="1.42578125" style="144" customWidth="1"/>
    <col min="3090" max="3092" width="7.5703125" style="144" bestFit="1" customWidth="1"/>
    <col min="3093" max="3093" width="1.42578125" style="144" customWidth="1"/>
    <col min="3094" max="3096" width="7.5703125" style="144" bestFit="1" customWidth="1"/>
    <col min="3097" max="3097" width="1.42578125" style="144" customWidth="1"/>
    <col min="3098" max="3100" width="5" style="144" bestFit="1" customWidth="1"/>
    <col min="3101" max="3101" width="13.28515625" style="144" customWidth="1"/>
    <col min="3102" max="3104" width="6.140625" style="144" customWidth="1"/>
    <col min="3105" max="3105" width="1.42578125" style="144" customWidth="1"/>
    <col min="3106" max="3108" width="5.140625" style="144" customWidth="1"/>
    <col min="3109" max="3109" width="1.42578125" style="144" customWidth="1"/>
    <col min="3110" max="3112" width="5.140625" style="144" customWidth="1"/>
    <col min="3113" max="3113" width="1.42578125" style="144" customWidth="1"/>
    <col min="3114" max="3116" width="5.140625" style="144" customWidth="1"/>
    <col min="3117" max="3117" width="1.42578125" style="144" customWidth="1"/>
    <col min="3118" max="3120" width="5.140625" style="144" customWidth="1"/>
    <col min="3121" max="3121" width="1.42578125" style="144" customWidth="1"/>
    <col min="3122" max="3124" width="5.140625" style="144" customWidth="1"/>
    <col min="3125" max="3125" width="1.42578125" style="144" customWidth="1"/>
    <col min="3126" max="3128" width="5.140625" style="144" customWidth="1"/>
    <col min="3129" max="3328" width="11.42578125" style="144"/>
    <col min="3329" max="3329" width="15.42578125" style="144" customWidth="1"/>
    <col min="3330" max="3332" width="7.5703125" style="144" bestFit="1" customWidth="1"/>
    <col min="3333" max="3333" width="1.42578125" style="144" customWidth="1"/>
    <col min="3334" max="3336" width="7.5703125" style="144" bestFit="1" customWidth="1"/>
    <col min="3337" max="3337" width="1.42578125" style="144" customWidth="1"/>
    <col min="3338" max="3340" width="7.5703125" style="144" bestFit="1" customWidth="1"/>
    <col min="3341" max="3341" width="1.42578125" style="144" customWidth="1"/>
    <col min="3342" max="3344" width="7.5703125" style="144" bestFit="1" customWidth="1"/>
    <col min="3345" max="3345" width="1.42578125" style="144" customWidth="1"/>
    <col min="3346" max="3348" width="7.5703125" style="144" bestFit="1" customWidth="1"/>
    <col min="3349" max="3349" width="1.42578125" style="144" customWidth="1"/>
    <col min="3350" max="3352" width="7.5703125" style="144" bestFit="1" customWidth="1"/>
    <col min="3353" max="3353" width="1.42578125" style="144" customWidth="1"/>
    <col min="3354" max="3356" width="5" style="144" bestFit="1" customWidth="1"/>
    <col min="3357" max="3357" width="13.28515625" style="144" customWidth="1"/>
    <col min="3358" max="3360" width="6.140625" style="144" customWidth="1"/>
    <col min="3361" max="3361" width="1.42578125" style="144" customWidth="1"/>
    <col min="3362" max="3364" width="5.140625" style="144" customWidth="1"/>
    <col min="3365" max="3365" width="1.42578125" style="144" customWidth="1"/>
    <col min="3366" max="3368" width="5.140625" style="144" customWidth="1"/>
    <col min="3369" max="3369" width="1.42578125" style="144" customWidth="1"/>
    <col min="3370" max="3372" width="5.140625" style="144" customWidth="1"/>
    <col min="3373" max="3373" width="1.42578125" style="144" customWidth="1"/>
    <col min="3374" max="3376" width="5.140625" style="144" customWidth="1"/>
    <col min="3377" max="3377" width="1.42578125" style="144" customWidth="1"/>
    <col min="3378" max="3380" width="5.140625" style="144" customWidth="1"/>
    <col min="3381" max="3381" width="1.42578125" style="144" customWidth="1"/>
    <col min="3382" max="3384" width="5.140625" style="144" customWidth="1"/>
    <col min="3385" max="3584" width="11.42578125" style="144"/>
    <col min="3585" max="3585" width="15.42578125" style="144" customWidth="1"/>
    <col min="3586" max="3588" width="7.5703125" style="144" bestFit="1" customWidth="1"/>
    <col min="3589" max="3589" width="1.42578125" style="144" customWidth="1"/>
    <col min="3590" max="3592" width="7.5703125" style="144" bestFit="1" customWidth="1"/>
    <col min="3593" max="3593" width="1.42578125" style="144" customWidth="1"/>
    <col min="3594" max="3596" width="7.5703125" style="144" bestFit="1" customWidth="1"/>
    <col min="3597" max="3597" width="1.42578125" style="144" customWidth="1"/>
    <col min="3598" max="3600" width="7.5703125" style="144" bestFit="1" customWidth="1"/>
    <col min="3601" max="3601" width="1.42578125" style="144" customWidth="1"/>
    <col min="3602" max="3604" width="7.5703125" style="144" bestFit="1" customWidth="1"/>
    <col min="3605" max="3605" width="1.42578125" style="144" customWidth="1"/>
    <col min="3606" max="3608" width="7.5703125" style="144" bestFit="1" customWidth="1"/>
    <col min="3609" max="3609" width="1.42578125" style="144" customWidth="1"/>
    <col min="3610" max="3612" width="5" style="144" bestFit="1" customWidth="1"/>
    <col min="3613" max="3613" width="13.28515625" style="144" customWidth="1"/>
    <col min="3614" max="3616" width="6.140625" style="144" customWidth="1"/>
    <col min="3617" max="3617" width="1.42578125" style="144" customWidth="1"/>
    <col min="3618" max="3620" width="5.140625" style="144" customWidth="1"/>
    <col min="3621" max="3621" width="1.42578125" style="144" customWidth="1"/>
    <col min="3622" max="3624" width="5.140625" style="144" customWidth="1"/>
    <col min="3625" max="3625" width="1.42578125" style="144" customWidth="1"/>
    <col min="3626" max="3628" width="5.140625" style="144" customWidth="1"/>
    <col min="3629" max="3629" width="1.42578125" style="144" customWidth="1"/>
    <col min="3630" max="3632" width="5.140625" style="144" customWidth="1"/>
    <col min="3633" max="3633" width="1.42578125" style="144" customWidth="1"/>
    <col min="3634" max="3636" width="5.140625" style="144" customWidth="1"/>
    <col min="3637" max="3637" width="1.42578125" style="144" customWidth="1"/>
    <col min="3638" max="3640" width="5.140625" style="144" customWidth="1"/>
    <col min="3641" max="3840" width="11.42578125" style="144"/>
    <col min="3841" max="3841" width="15.42578125" style="144" customWidth="1"/>
    <col min="3842" max="3844" width="7.5703125" style="144" bestFit="1" customWidth="1"/>
    <col min="3845" max="3845" width="1.42578125" style="144" customWidth="1"/>
    <col min="3846" max="3848" width="7.5703125" style="144" bestFit="1" customWidth="1"/>
    <col min="3849" max="3849" width="1.42578125" style="144" customWidth="1"/>
    <col min="3850" max="3852" width="7.5703125" style="144" bestFit="1" customWidth="1"/>
    <col min="3853" max="3853" width="1.42578125" style="144" customWidth="1"/>
    <col min="3854" max="3856" width="7.5703125" style="144" bestFit="1" customWidth="1"/>
    <col min="3857" max="3857" width="1.42578125" style="144" customWidth="1"/>
    <col min="3858" max="3860" width="7.5703125" style="144" bestFit="1" customWidth="1"/>
    <col min="3861" max="3861" width="1.42578125" style="144" customWidth="1"/>
    <col min="3862" max="3864" width="7.5703125" style="144" bestFit="1" customWidth="1"/>
    <col min="3865" max="3865" width="1.42578125" style="144" customWidth="1"/>
    <col min="3866" max="3868" width="5" style="144" bestFit="1" customWidth="1"/>
    <col min="3869" max="3869" width="13.28515625" style="144" customWidth="1"/>
    <col min="3870" max="3872" width="6.140625" style="144" customWidth="1"/>
    <col min="3873" max="3873" width="1.42578125" style="144" customWidth="1"/>
    <col min="3874" max="3876" width="5.140625" style="144" customWidth="1"/>
    <col min="3877" max="3877" width="1.42578125" style="144" customWidth="1"/>
    <col min="3878" max="3880" width="5.140625" style="144" customWidth="1"/>
    <col min="3881" max="3881" width="1.42578125" style="144" customWidth="1"/>
    <col min="3882" max="3884" width="5.140625" style="144" customWidth="1"/>
    <col min="3885" max="3885" width="1.42578125" style="144" customWidth="1"/>
    <col min="3886" max="3888" width="5.140625" style="144" customWidth="1"/>
    <col min="3889" max="3889" width="1.42578125" style="144" customWidth="1"/>
    <col min="3890" max="3892" width="5.140625" style="144" customWidth="1"/>
    <col min="3893" max="3893" width="1.42578125" style="144" customWidth="1"/>
    <col min="3894" max="3896" width="5.140625" style="144" customWidth="1"/>
    <col min="3897" max="4096" width="11.42578125" style="144"/>
    <col min="4097" max="4097" width="15.42578125" style="144" customWidth="1"/>
    <col min="4098" max="4100" width="7.5703125" style="144" bestFit="1" customWidth="1"/>
    <col min="4101" max="4101" width="1.42578125" style="144" customWidth="1"/>
    <col min="4102" max="4104" width="7.5703125" style="144" bestFit="1" customWidth="1"/>
    <col min="4105" max="4105" width="1.42578125" style="144" customWidth="1"/>
    <col min="4106" max="4108" width="7.5703125" style="144" bestFit="1" customWidth="1"/>
    <col min="4109" max="4109" width="1.42578125" style="144" customWidth="1"/>
    <col min="4110" max="4112" width="7.5703125" style="144" bestFit="1" customWidth="1"/>
    <col min="4113" max="4113" width="1.42578125" style="144" customWidth="1"/>
    <col min="4114" max="4116" width="7.5703125" style="144" bestFit="1" customWidth="1"/>
    <col min="4117" max="4117" width="1.42578125" style="144" customWidth="1"/>
    <col min="4118" max="4120" width="7.5703125" style="144" bestFit="1" customWidth="1"/>
    <col min="4121" max="4121" width="1.42578125" style="144" customWidth="1"/>
    <col min="4122" max="4124" width="5" style="144" bestFit="1" customWidth="1"/>
    <col min="4125" max="4125" width="13.28515625" style="144" customWidth="1"/>
    <col min="4126" max="4128" width="6.140625" style="144" customWidth="1"/>
    <col min="4129" max="4129" width="1.42578125" style="144" customWidth="1"/>
    <col min="4130" max="4132" width="5.140625" style="144" customWidth="1"/>
    <col min="4133" max="4133" width="1.42578125" style="144" customWidth="1"/>
    <col min="4134" max="4136" width="5.140625" style="144" customWidth="1"/>
    <col min="4137" max="4137" width="1.42578125" style="144" customWidth="1"/>
    <col min="4138" max="4140" width="5.140625" style="144" customWidth="1"/>
    <col min="4141" max="4141" width="1.42578125" style="144" customWidth="1"/>
    <col min="4142" max="4144" width="5.140625" style="144" customWidth="1"/>
    <col min="4145" max="4145" width="1.42578125" style="144" customWidth="1"/>
    <col min="4146" max="4148" width="5.140625" style="144" customWidth="1"/>
    <col min="4149" max="4149" width="1.42578125" style="144" customWidth="1"/>
    <col min="4150" max="4152" width="5.140625" style="144" customWidth="1"/>
    <col min="4153" max="4352" width="11.42578125" style="144"/>
    <col min="4353" max="4353" width="15.42578125" style="144" customWidth="1"/>
    <col min="4354" max="4356" width="7.5703125" style="144" bestFit="1" customWidth="1"/>
    <col min="4357" max="4357" width="1.42578125" style="144" customWidth="1"/>
    <col min="4358" max="4360" width="7.5703125" style="144" bestFit="1" customWidth="1"/>
    <col min="4361" max="4361" width="1.42578125" style="144" customWidth="1"/>
    <col min="4362" max="4364" width="7.5703125" style="144" bestFit="1" customWidth="1"/>
    <col min="4365" max="4365" width="1.42578125" style="144" customWidth="1"/>
    <col min="4366" max="4368" width="7.5703125" style="144" bestFit="1" customWidth="1"/>
    <col min="4369" max="4369" width="1.42578125" style="144" customWidth="1"/>
    <col min="4370" max="4372" width="7.5703125" style="144" bestFit="1" customWidth="1"/>
    <col min="4373" max="4373" width="1.42578125" style="144" customWidth="1"/>
    <col min="4374" max="4376" width="7.5703125" style="144" bestFit="1" customWidth="1"/>
    <col min="4377" max="4377" width="1.42578125" style="144" customWidth="1"/>
    <col min="4378" max="4380" width="5" style="144" bestFit="1" customWidth="1"/>
    <col min="4381" max="4381" width="13.28515625" style="144" customWidth="1"/>
    <col min="4382" max="4384" width="6.140625" style="144" customWidth="1"/>
    <col min="4385" max="4385" width="1.42578125" style="144" customWidth="1"/>
    <col min="4386" max="4388" width="5.140625" style="144" customWidth="1"/>
    <col min="4389" max="4389" width="1.42578125" style="144" customWidth="1"/>
    <col min="4390" max="4392" width="5.140625" style="144" customWidth="1"/>
    <col min="4393" max="4393" width="1.42578125" style="144" customWidth="1"/>
    <col min="4394" max="4396" width="5.140625" style="144" customWidth="1"/>
    <col min="4397" max="4397" width="1.42578125" style="144" customWidth="1"/>
    <col min="4398" max="4400" width="5.140625" style="144" customWidth="1"/>
    <col min="4401" max="4401" width="1.42578125" style="144" customWidth="1"/>
    <col min="4402" max="4404" width="5.140625" style="144" customWidth="1"/>
    <col min="4405" max="4405" width="1.42578125" style="144" customWidth="1"/>
    <col min="4406" max="4408" width="5.140625" style="144" customWidth="1"/>
    <col min="4409" max="4608" width="11.42578125" style="144"/>
    <col min="4609" max="4609" width="15.42578125" style="144" customWidth="1"/>
    <col min="4610" max="4612" width="7.5703125" style="144" bestFit="1" customWidth="1"/>
    <col min="4613" max="4613" width="1.42578125" style="144" customWidth="1"/>
    <col min="4614" max="4616" width="7.5703125" style="144" bestFit="1" customWidth="1"/>
    <col min="4617" max="4617" width="1.42578125" style="144" customWidth="1"/>
    <col min="4618" max="4620" width="7.5703125" style="144" bestFit="1" customWidth="1"/>
    <col min="4621" max="4621" width="1.42578125" style="144" customWidth="1"/>
    <col min="4622" max="4624" width="7.5703125" style="144" bestFit="1" customWidth="1"/>
    <col min="4625" max="4625" width="1.42578125" style="144" customWidth="1"/>
    <col min="4626" max="4628" width="7.5703125" style="144" bestFit="1" customWidth="1"/>
    <col min="4629" max="4629" width="1.42578125" style="144" customWidth="1"/>
    <col min="4630" max="4632" width="7.5703125" style="144" bestFit="1" customWidth="1"/>
    <col min="4633" max="4633" width="1.42578125" style="144" customWidth="1"/>
    <col min="4634" max="4636" width="5" style="144" bestFit="1" customWidth="1"/>
    <col min="4637" max="4637" width="13.28515625" style="144" customWidth="1"/>
    <col min="4638" max="4640" width="6.140625" style="144" customWidth="1"/>
    <col min="4641" max="4641" width="1.42578125" style="144" customWidth="1"/>
    <col min="4642" max="4644" width="5.140625" style="144" customWidth="1"/>
    <col min="4645" max="4645" width="1.42578125" style="144" customWidth="1"/>
    <col min="4646" max="4648" width="5.140625" style="144" customWidth="1"/>
    <col min="4649" max="4649" width="1.42578125" style="144" customWidth="1"/>
    <col min="4650" max="4652" width="5.140625" style="144" customWidth="1"/>
    <col min="4653" max="4653" width="1.42578125" style="144" customWidth="1"/>
    <col min="4654" max="4656" width="5.140625" style="144" customWidth="1"/>
    <col min="4657" max="4657" width="1.42578125" style="144" customWidth="1"/>
    <col min="4658" max="4660" width="5.140625" style="144" customWidth="1"/>
    <col min="4661" max="4661" width="1.42578125" style="144" customWidth="1"/>
    <col min="4662" max="4664" width="5.140625" style="144" customWidth="1"/>
    <col min="4665" max="4864" width="11.42578125" style="144"/>
    <col min="4865" max="4865" width="15.42578125" style="144" customWidth="1"/>
    <col min="4866" max="4868" width="7.5703125" style="144" bestFit="1" customWidth="1"/>
    <col min="4869" max="4869" width="1.42578125" style="144" customWidth="1"/>
    <col min="4870" max="4872" width="7.5703125" style="144" bestFit="1" customWidth="1"/>
    <col min="4873" max="4873" width="1.42578125" style="144" customWidth="1"/>
    <col min="4874" max="4876" width="7.5703125" style="144" bestFit="1" customWidth="1"/>
    <col min="4877" max="4877" width="1.42578125" style="144" customWidth="1"/>
    <col min="4878" max="4880" width="7.5703125" style="144" bestFit="1" customWidth="1"/>
    <col min="4881" max="4881" width="1.42578125" style="144" customWidth="1"/>
    <col min="4882" max="4884" width="7.5703125" style="144" bestFit="1" customWidth="1"/>
    <col min="4885" max="4885" width="1.42578125" style="144" customWidth="1"/>
    <col min="4886" max="4888" width="7.5703125" style="144" bestFit="1" customWidth="1"/>
    <col min="4889" max="4889" width="1.42578125" style="144" customWidth="1"/>
    <col min="4890" max="4892" width="5" style="144" bestFit="1" customWidth="1"/>
    <col min="4893" max="4893" width="13.28515625" style="144" customWidth="1"/>
    <col min="4894" max="4896" width="6.140625" style="144" customWidth="1"/>
    <col min="4897" max="4897" width="1.42578125" style="144" customWidth="1"/>
    <col min="4898" max="4900" width="5.140625" style="144" customWidth="1"/>
    <col min="4901" max="4901" width="1.42578125" style="144" customWidth="1"/>
    <col min="4902" max="4904" width="5.140625" style="144" customWidth="1"/>
    <col min="4905" max="4905" width="1.42578125" style="144" customWidth="1"/>
    <col min="4906" max="4908" width="5.140625" style="144" customWidth="1"/>
    <col min="4909" max="4909" width="1.42578125" style="144" customWidth="1"/>
    <col min="4910" max="4912" width="5.140625" style="144" customWidth="1"/>
    <col min="4913" max="4913" width="1.42578125" style="144" customWidth="1"/>
    <col min="4914" max="4916" width="5.140625" style="144" customWidth="1"/>
    <col min="4917" max="4917" width="1.42578125" style="144" customWidth="1"/>
    <col min="4918" max="4920" width="5.140625" style="144" customWidth="1"/>
    <col min="4921" max="5120" width="11.42578125" style="144"/>
    <col min="5121" max="5121" width="15.42578125" style="144" customWidth="1"/>
    <col min="5122" max="5124" width="7.5703125" style="144" bestFit="1" customWidth="1"/>
    <col min="5125" max="5125" width="1.42578125" style="144" customWidth="1"/>
    <col min="5126" max="5128" width="7.5703125" style="144" bestFit="1" customWidth="1"/>
    <col min="5129" max="5129" width="1.42578125" style="144" customWidth="1"/>
    <col min="5130" max="5132" width="7.5703125" style="144" bestFit="1" customWidth="1"/>
    <col min="5133" max="5133" width="1.42578125" style="144" customWidth="1"/>
    <col min="5134" max="5136" width="7.5703125" style="144" bestFit="1" customWidth="1"/>
    <col min="5137" max="5137" width="1.42578125" style="144" customWidth="1"/>
    <col min="5138" max="5140" width="7.5703125" style="144" bestFit="1" customWidth="1"/>
    <col min="5141" max="5141" width="1.42578125" style="144" customWidth="1"/>
    <col min="5142" max="5144" width="7.5703125" style="144" bestFit="1" customWidth="1"/>
    <col min="5145" max="5145" width="1.42578125" style="144" customWidth="1"/>
    <col min="5146" max="5148" width="5" style="144" bestFit="1" customWidth="1"/>
    <col min="5149" max="5149" width="13.28515625" style="144" customWidth="1"/>
    <col min="5150" max="5152" width="6.140625" style="144" customWidth="1"/>
    <col min="5153" max="5153" width="1.42578125" style="144" customWidth="1"/>
    <col min="5154" max="5156" width="5.140625" style="144" customWidth="1"/>
    <col min="5157" max="5157" width="1.42578125" style="144" customWidth="1"/>
    <col min="5158" max="5160" width="5.140625" style="144" customWidth="1"/>
    <col min="5161" max="5161" width="1.42578125" style="144" customWidth="1"/>
    <col min="5162" max="5164" width="5.140625" style="144" customWidth="1"/>
    <col min="5165" max="5165" width="1.42578125" style="144" customWidth="1"/>
    <col min="5166" max="5168" width="5.140625" style="144" customWidth="1"/>
    <col min="5169" max="5169" width="1.42578125" style="144" customWidth="1"/>
    <col min="5170" max="5172" width="5.140625" style="144" customWidth="1"/>
    <col min="5173" max="5173" width="1.42578125" style="144" customWidth="1"/>
    <col min="5174" max="5176" width="5.140625" style="144" customWidth="1"/>
    <col min="5177" max="5376" width="11.42578125" style="144"/>
    <col min="5377" max="5377" width="15.42578125" style="144" customWidth="1"/>
    <col min="5378" max="5380" width="7.5703125" style="144" bestFit="1" customWidth="1"/>
    <col min="5381" max="5381" width="1.42578125" style="144" customWidth="1"/>
    <col min="5382" max="5384" width="7.5703125" style="144" bestFit="1" customWidth="1"/>
    <col min="5385" max="5385" width="1.42578125" style="144" customWidth="1"/>
    <col min="5386" max="5388" width="7.5703125" style="144" bestFit="1" customWidth="1"/>
    <col min="5389" max="5389" width="1.42578125" style="144" customWidth="1"/>
    <col min="5390" max="5392" width="7.5703125" style="144" bestFit="1" customWidth="1"/>
    <col min="5393" max="5393" width="1.42578125" style="144" customWidth="1"/>
    <col min="5394" max="5396" width="7.5703125" style="144" bestFit="1" customWidth="1"/>
    <col min="5397" max="5397" width="1.42578125" style="144" customWidth="1"/>
    <col min="5398" max="5400" width="7.5703125" style="144" bestFit="1" customWidth="1"/>
    <col min="5401" max="5401" width="1.42578125" style="144" customWidth="1"/>
    <col min="5402" max="5404" width="5" style="144" bestFit="1" customWidth="1"/>
    <col min="5405" max="5405" width="13.28515625" style="144" customWidth="1"/>
    <col min="5406" max="5408" width="6.140625" style="144" customWidth="1"/>
    <col min="5409" max="5409" width="1.42578125" style="144" customWidth="1"/>
    <col min="5410" max="5412" width="5.140625" style="144" customWidth="1"/>
    <col min="5413" max="5413" width="1.42578125" style="144" customWidth="1"/>
    <col min="5414" max="5416" width="5.140625" style="144" customWidth="1"/>
    <col min="5417" max="5417" width="1.42578125" style="144" customWidth="1"/>
    <col min="5418" max="5420" width="5.140625" style="144" customWidth="1"/>
    <col min="5421" max="5421" width="1.42578125" style="144" customWidth="1"/>
    <col min="5422" max="5424" width="5.140625" style="144" customWidth="1"/>
    <col min="5425" max="5425" width="1.42578125" style="144" customWidth="1"/>
    <col min="5426" max="5428" width="5.140625" style="144" customWidth="1"/>
    <col min="5429" max="5429" width="1.42578125" style="144" customWidth="1"/>
    <col min="5430" max="5432" width="5.140625" style="144" customWidth="1"/>
    <col min="5433" max="5632" width="11.42578125" style="144"/>
    <col min="5633" max="5633" width="15.42578125" style="144" customWidth="1"/>
    <col min="5634" max="5636" width="7.5703125" style="144" bestFit="1" customWidth="1"/>
    <col min="5637" max="5637" width="1.42578125" style="144" customWidth="1"/>
    <col min="5638" max="5640" width="7.5703125" style="144" bestFit="1" customWidth="1"/>
    <col min="5641" max="5641" width="1.42578125" style="144" customWidth="1"/>
    <col min="5642" max="5644" width="7.5703125" style="144" bestFit="1" customWidth="1"/>
    <col min="5645" max="5645" width="1.42578125" style="144" customWidth="1"/>
    <col min="5646" max="5648" width="7.5703125" style="144" bestFit="1" customWidth="1"/>
    <col min="5649" max="5649" width="1.42578125" style="144" customWidth="1"/>
    <col min="5650" max="5652" width="7.5703125" style="144" bestFit="1" customWidth="1"/>
    <col min="5653" max="5653" width="1.42578125" style="144" customWidth="1"/>
    <col min="5654" max="5656" width="7.5703125" style="144" bestFit="1" customWidth="1"/>
    <col min="5657" max="5657" width="1.42578125" style="144" customWidth="1"/>
    <col min="5658" max="5660" width="5" style="144" bestFit="1" customWidth="1"/>
    <col min="5661" max="5661" width="13.28515625" style="144" customWidth="1"/>
    <col min="5662" max="5664" width="6.140625" style="144" customWidth="1"/>
    <col min="5665" max="5665" width="1.42578125" style="144" customWidth="1"/>
    <col min="5666" max="5668" width="5.140625" style="144" customWidth="1"/>
    <col min="5669" max="5669" width="1.42578125" style="144" customWidth="1"/>
    <col min="5670" max="5672" width="5.140625" style="144" customWidth="1"/>
    <col min="5673" max="5673" width="1.42578125" style="144" customWidth="1"/>
    <col min="5674" max="5676" width="5.140625" style="144" customWidth="1"/>
    <col min="5677" max="5677" width="1.42578125" style="144" customWidth="1"/>
    <col min="5678" max="5680" width="5.140625" style="144" customWidth="1"/>
    <col min="5681" max="5681" width="1.42578125" style="144" customWidth="1"/>
    <col min="5682" max="5684" width="5.140625" style="144" customWidth="1"/>
    <col min="5685" max="5685" width="1.42578125" style="144" customWidth="1"/>
    <col min="5686" max="5688" width="5.140625" style="144" customWidth="1"/>
    <col min="5689" max="5888" width="11.42578125" style="144"/>
    <col min="5889" max="5889" width="15.42578125" style="144" customWidth="1"/>
    <col min="5890" max="5892" width="7.5703125" style="144" bestFit="1" customWidth="1"/>
    <col min="5893" max="5893" width="1.42578125" style="144" customWidth="1"/>
    <col min="5894" max="5896" width="7.5703125" style="144" bestFit="1" customWidth="1"/>
    <col min="5897" max="5897" width="1.42578125" style="144" customWidth="1"/>
    <col min="5898" max="5900" width="7.5703125" style="144" bestFit="1" customWidth="1"/>
    <col min="5901" max="5901" width="1.42578125" style="144" customWidth="1"/>
    <col min="5902" max="5904" width="7.5703125" style="144" bestFit="1" customWidth="1"/>
    <col min="5905" max="5905" width="1.42578125" style="144" customWidth="1"/>
    <col min="5906" max="5908" width="7.5703125" style="144" bestFit="1" customWidth="1"/>
    <col min="5909" max="5909" width="1.42578125" style="144" customWidth="1"/>
    <col min="5910" max="5912" width="7.5703125" style="144" bestFit="1" customWidth="1"/>
    <col min="5913" max="5913" width="1.42578125" style="144" customWidth="1"/>
    <col min="5914" max="5916" width="5" style="144" bestFit="1" customWidth="1"/>
    <col min="5917" max="5917" width="13.28515625" style="144" customWidth="1"/>
    <col min="5918" max="5920" width="6.140625" style="144" customWidth="1"/>
    <col min="5921" max="5921" width="1.42578125" style="144" customWidth="1"/>
    <col min="5922" max="5924" width="5.140625" style="144" customWidth="1"/>
    <col min="5925" max="5925" width="1.42578125" style="144" customWidth="1"/>
    <col min="5926" max="5928" width="5.140625" style="144" customWidth="1"/>
    <col min="5929" max="5929" width="1.42578125" style="144" customWidth="1"/>
    <col min="5930" max="5932" width="5.140625" style="144" customWidth="1"/>
    <col min="5933" max="5933" width="1.42578125" style="144" customWidth="1"/>
    <col min="5934" max="5936" width="5.140625" style="144" customWidth="1"/>
    <col min="5937" max="5937" width="1.42578125" style="144" customWidth="1"/>
    <col min="5938" max="5940" width="5.140625" style="144" customWidth="1"/>
    <col min="5941" max="5941" width="1.42578125" style="144" customWidth="1"/>
    <col min="5942" max="5944" width="5.140625" style="144" customWidth="1"/>
    <col min="5945" max="6144" width="11.42578125" style="144"/>
    <col min="6145" max="6145" width="15.42578125" style="144" customWidth="1"/>
    <col min="6146" max="6148" width="7.5703125" style="144" bestFit="1" customWidth="1"/>
    <col min="6149" max="6149" width="1.42578125" style="144" customWidth="1"/>
    <col min="6150" max="6152" width="7.5703125" style="144" bestFit="1" customWidth="1"/>
    <col min="6153" max="6153" width="1.42578125" style="144" customWidth="1"/>
    <col min="6154" max="6156" width="7.5703125" style="144" bestFit="1" customWidth="1"/>
    <col min="6157" max="6157" width="1.42578125" style="144" customWidth="1"/>
    <col min="6158" max="6160" width="7.5703125" style="144" bestFit="1" customWidth="1"/>
    <col min="6161" max="6161" width="1.42578125" style="144" customWidth="1"/>
    <col min="6162" max="6164" width="7.5703125" style="144" bestFit="1" customWidth="1"/>
    <col min="6165" max="6165" width="1.42578125" style="144" customWidth="1"/>
    <col min="6166" max="6168" width="7.5703125" style="144" bestFit="1" customWidth="1"/>
    <col min="6169" max="6169" width="1.42578125" style="144" customWidth="1"/>
    <col min="6170" max="6172" width="5" style="144" bestFit="1" customWidth="1"/>
    <col min="6173" max="6173" width="13.28515625" style="144" customWidth="1"/>
    <col min="6174" max="6176" width="6.140625" style="144" customWidth="1"/>
    <col min="6177" max="6177" width="1.42578125" style="144" customWidth="1"/>
    <col min="6178" max="6180" width="5.140625" style="144" customWidth="1"/>
    <col min="6181" max="6181" width="1.42578125" style="144" customWidth="1"/>
    <col min="6182" max="6184" width="5.140625" style="144" customWidth="1"/>
    <col min="6185" max="6185" width="1.42578125" style="144" customWidth="1"/>
    <col min="6186" max="6188" width="5.140625" style="144" customWidth="1"/>
    <col min="6189" max="6189" width="1.42578125" style="144" customWidth="1"/>
    <col min="6190" max="6192" width="5.140625" style="144" customWidth="1"/>
    <col min="6193" max="6193" width="1.42578125" style="144" customWidth="1"/>
    <col min="6194" max="6196" width="5.140625" style="144" customWidth="1"/>
    <col min="6197" max="6197" width="1.42578125" style="144" customWidth="1"/>
    <col min="6198" max="6200" width="5.140625" style="144" customWidth="1"/>
    <col min="6201" max="6400" width="11.42578125" style="144"/>
    <col min="6401" max="6401" width="15.42578125" style="144" customWidth="1"/>
    <col min="6402" max="6404" width="7.5703125" style="144" bestFit="1" customWidth="1"/>
    <col min="6405" max="6405" width="1.42578125" style="144" customWidth="1"/>
    <col min="6406" max="6408" width="7.5703125" style="144" bestFit="1" customWidth="1"/>
    <col min="6409" max="6409" width="1.42578125" style="144" customWidth="1"/>
    <col min="6410" max="6412" width="7.5703125" style="144" bestFit="1" customWidth="1"/>
    <col min="6413" max="6413" width="1.42578125" style="144" customWidth="1"/>
    <col min="6414" max="6416" width="7.5703125" style="144" bestFit="1" customWidth="1"/>
    <col min="6417" max="6417" width="1.42578125" style="144" customWidth="1"/>
    <col min="6418" max="6420" width="7.5703125" style="144" bestFit="1" customWidth="1"/>
    <col min="6421" max="6421" width="1.42578125" style="144" customWidth="1"/>
    <col min="6422" max="6424" width="7.5703125" style="144" bestFit="1" customWidth="1"/>
    <col min="6425" max="6425" width="1.42578125" style="144" customWidth="1"/>
    <col min="6426" max="6428" width="5" style="144" bestFit="1" customWidth="1"/>
    <col min="6429" max="6429" width="13.28515625" style="144" customWidth="1"/>
    <col min="6430" max="6432" width="6.140625" style="144" customWidth="1"/>
    <col min="6433" max="6433" width="1.42578125" style="144" customWidth="1"/>
    <col min="6434" max="6436" width="5.140625" style="144" customWidth="1"/>
    <col min="6437" max="6437" width="1.42578125" style="144" customWidth="1"/>
    <col min="6438" max="6440" width="5.140625" style="144" customWidth="1"/>
    <col min="6441" max="6441" width="1.42578125" style="144" customWidth="1"/>
    <col min="6442" max="6444" width="5.140625" style="144" customWidth="1"/>
    <col min="6445" max="6445" width="1.42578125" style="144" customWidth="1"/>
    <col min="6446" max="6448" width="5.140625" style="144" customWidth="1"/>
    <col min="6449" max="6449" width="1.42578125" style="144" customWidth="1"/>
    <col min="6450" max="6452" width="5.140625" style="144" customWidth="1"/>
    <col min="6453" max="6453" width="1.42578125" style="144" customWidth="1"/>
    <col min="6454" max="6456" width="5.140625" style="144" customWidth="1"/>
    <col min="6457" max="6656" width="11.42578125" style="144"/>
    <col min="6657" max="6657" width="15.42578125" style="144" customWidth="1"/>
    <col min="6658" max="6660" width="7.5703125" style="144" bestFit="1" customWidth="1"/>
    <col min="6661" max="6661" width="1.42578125" style="144" customWidth="1"/>
    <col min="6662" max="6664" width="7.5703125" style="144" bestFit="1" customWidth="1"/>
    <col min="6665" max="6665" width="1.42578125" style="144" customWidth="1"/>
    <col min="6666" max="6668" width="7.5703125" style="144" bestFit="1" customWidth="1"/>
    <col min="6669" max="6669" width="1.42578125" style="144" customWidth="1"/>
    <col min="6670" max="6672" width="7.5703125" style="144" bestFit="1" customWidth="1"/>
    <col min="6673" max="6673" width="1.42578125" style="144" customWidth="1"/>
    <col min="6674" max="6676" width="7.5703125" style="144" bestFit="1" customWidth="1"/>
    <col min="6677" max="6677" width="1.42578125" style="144" customWidth="1"/>
    <col min="6678" max="6680" width="7.5703125" style="144" bestFit="1" customWidth="1"/>
    <col min="6681" max="6681" width="1.42578125" style="144" customWidth="1"/>
    <col min="6682" max="6684" width="5" style="144" bestFit="1" customWidth="1"/>
    <col min="6685" max="6685" width="13.28515625" style="144" customWidth="1"/>
    <col min="6686" max="6688" width="6.140625" style="144" customWidth="1"/>
    <col min="6689" max="6689" width="1.42578125" style="144" customWidth="1"/>
    <col min="6690" max="6692" width="5.140625" style="144" customWidth="1"/>
    <col min="6693" max="6693" width="1.42578125" style="144" customWidth="1"/>
    <col min="6694" max="6696" width="5.140625" style="144" customWidth="1"/>
    <col min="6697" max="6697" width="1.42578125" style="144" customWidth="1"/>
    <col min="6698" max="6700" width="5.140625" style="144" customWidth="1"/>
    <col min="6701" max="6701" width="1.42578125" style="144" customWidth="1"/>
    <col min="6702" max="6704" width="5.140625" style="144" customWidth="1"/>
    <col min="6705" max="6705" width="1.42578125" style="144" customWidth="1"/>
    <col min="6706" max="6708" width="5.140625" style="144" customWidth="1"/>
    <col min="6709" max="6709" width="1.42578125" style="144" customWidth="1"/>
    <col min="6710" max="6712" width="5.140625" style="144" customWidth="1"/>
    <col min="6713" max="6912" width="11.42578125" style="144"/>
    <col min="6913" max="6913" width="15.42578125" style="144" customWidth="1"/>
    <col min="6914" max="6916" width="7.5703125" style="144" bestFit="1" customWidth="1"/>
    <col min="6917" max="6917" width="1.42578125" style="144" customWidth="1"/>
    <col min="6918" max="6920" width="7.5703125" style="144" bestFit="1" customWidth="1"/>
    <col min="6921" max="6921" width="1.42578125" style="144" customWidth="1"/>
    <col min="6922" max="6924" width="7.5703125" style="144" bestFit="1" customWidth="1"/>
    <col min="6925" max="6925" width="1.42578125" style="144" customWidth="1"/>
    <col min="6926" max="6928" width="7.5703125" style="144" bestFit="1" customWidth="1"/>
    <col min="6929" max="6929" width="1.42578125" style="144" customWidth="1"/>
    <col min="6930" max="6932" width="7.5703125" style="144" bestFit="1" customWidth="1"/>
    <col min="6933" max="6933" width="1.42578125" style="144" customWidth="1"/>
    <col min="6934" max="6936" width="7.5703125" style="144" bestFit="1" customWidth="1"/>
    <col min="6937" max="6937" width="1.42578125" style="144" customWidth="1"/>
    <col min="6938" max="6940" width="5" style="144" bestFit="1" customWidth="1"/>
    <col min="6941" max="6941" width="13.28515625" style="144" customWidth="1"/>
    <col min="6942" max="6944" width="6.140625" style="144" customWidth="1"/>
    <col min="6945" max="6945" width="1.42578125" style="144" customWidth="1"/>
    <col min="6946" max="6948" width="5.140625" style="144" customWidth="1"/>
    <col min="6949" max="6949" width="1.42578125" style="144" customWidth="1"/>
    <col min="6950" max="6952" width="5.140625" style="144" customWidth="1"/>
    <col min="6953" max="6953" width="1.42578125" style="144" customWidth="1"/>
    <col min="6954" max="6956" width="5.140625" style="144" customWidth="1"/>
    <col min="6957" max="6957" width="1.42578125" style="144" customWidth="1"/>
    <col min="6958" max="6960" width="5.140625" style="144" customWidth="1"/>
    <col min="6961" max="6961" width="1.42578125" style="144" customWidth="1"/>
    <col min="6962" max="6964" width="5.140625" style="144" customWidth="1"/>
    <col min="6965" max="6965" width="1.42578125" style="144" customWidth="1"/>
    <col min="6966" max="6968" width="5.140625" style="144" customWidth="1"/>
    <col min="6969" max="7168" width="11.42578125" style="144"/>
    <col min="7169" max="7169" width="15.42578125" style="144" customWidth="1"/>
    <col min="7170" max="7172" width="7.5703125" style="144" bestFit="1" customWidth="1"/>
    <col min="7173" max="7173" width="1.42578125" style="144" customWidth="1"/>
    <col min="7174" max="7176" width="7.5703125" style="144" bestFit="1" customWidth="1"/>
    <col min="7177" max="7177" width="1.42578125" style="144" customWidth="1"/>
    <col min="7178" max="7180" width="7.5703125" style="144" bestFit="1" customWidth="1"/>
    <col min="7181" max="7181" width="1.42578125" style="144" customWidth="1"/>
    <col min="7182" max="7184" width="7.5703125" style="144" bestFit="1" customWidth="1"/>
    <col min="7185" max="7185" width="1.42578125" style="144" customWidth="1"/>
    <col min="7186" max="7188" width="7.5703125" style="144" bestFit="1" customWidth="1"/>
    <col min="7189" max="7189" width="1.42578125" style="144" customWidth="1"/>
    <col min="7190" max="7192" width="7.5703125" style="144" bestFit="1" customWidth="1"/>
    <col min="7193" max="7193" width="1.42578125" style="144" customWidth="1"/>
    <col min="7194" max="7196" width="5" style="144" bestFit="1" customWidth="1"/>
    <col min="7197" max="7197" width="13.28515625" style="144" customWidth="1"/>
    <col min="7198" max="7200" width="6.140625" style="144" customWidth="1"/>
    <col min="7201" max="7201" width="1.42578125" style="144" customWidth="1"/>
    <col min="7202" max="7204" width="5.140625" style="144" customWidth="1"/>
    <col min="7205" max="7205" width="1.42578125" style="144" customWidth="1"/>
    <col min="7206" max="7208" width="5.140625" style="144" customWidth="1"/>
    <col min="7209" max="7209" width="1.42578125" style="144" customWidth="1"/>
    <col min="7210" max="7212" width="5.140625" style="144" customWidth="1"/>
    <col min="7213" max="7213" width="1.42578125" style="144" customWidth="1"/>
    <col min="7214" max="7216" width="5.140625" style="144" customWidth="1"/>
    <col min="7217" max="7217" width="1.42578125" style="144" customWidth="1"/>
    <col min="7218" max="7220" width="5.140625" style="144" customWidth="1"/>
    <col min="7221" max="7221" width="1.42578125" style="144" customWidth="1"/>
    <col min="7222" max="7224" width="5.140625" style="144" customWidth="1"/>
    <col min="7225" max="7424" width="11.42578125" style="144"/>
    <col min="7425" max="7425" width="15.42578125" style="144" customWidth="1"/>
    <col min="7426" max="7428" width="7.5703125" style="144" bestFit="1" customWidth="1"/>
    <col min="7429" max="7429" width="1.42578125" style="144" customWidth="1"/>
    <col min="7430" max="7432" width="7.5703125" style="144" bestFit="1" customWidth="1"/>
    <col min="7433" max="7433" width="1.42578125" style="144" customWidth="1"/>
    <col min="7434" max="7436" width="7.5703125" style="144" bestFit="1" customWidth="1"/>
    <col min="7437" max="7437" width="1.42578125" style="144" customWidth="1"/>
    <col min="7438" max="7440" width="7.5703125" style="144" bestFit="1" customWidth="1"/>
    <col min="7441" max="7441" width="1.42578125" style="144" customWidth="1"/>
    <col min="7442" max="7444" width="7.5703125" style="144" bestFit="1" customWidth="1"/>
    <col min="7445" max="7445" width="1.42578125" style="144" customWidth="1"/>
    <col min="7446" max="7448" width="7.5703125" style="144" bestFit="1" customWidth="1"/>
    <col min="7449" max="7449" width="1.42578125" style="144" customWidth="1"/>
    <col min="7450" max="7452" width="5" style="144" bestFit="1" customWidth="1"/>
    <col min="7453" max="7453" width="13.28515625" style="144" customWidth="1"/>
    <col min="7454" max="7456" width="6.140625" style="144" customWidth="1"/>
    <col min="7457" max="7457" width="1.42578125" style="144" customWidth="1"/>
    <col min="7458" max="7460" width="5.140625" style="144" customWidth="1"/>
    <col min="7461" max="7461" width="1.42578125" style="144" customWidth="1"/>
    <col min="7462" max="7464" width="5.140625" style="144" customWidth="1"/>
    <col min="7465" max="7465" width="1.42578125" style="144" customWidth="1"/>
    <col min="7466" max="7468" width="5.140625" style="144" customWidth="1"/>
    <col min="7469" max="7469" width="1.42578125" style="144" customWidth="1"/>
    <col min="7470" max="7472" width="5.140625" style="144" customWidth="1"/>
    <col min="7473" max="7473" width="1.42578125" style="144" customWidth="1"/>
    <col min="7474" max="7476" width="5.140625" style="144" customWidth="1"/>
    <col min="7477" max="7477" width="1.42578125" style="144" customWidth="1"/>
    <col min="7478" max="7480" width="5.140625" style="144" customWidth="1"/>
    <col min="7481" max="7680" width="11.42578125" style="144"/>
    <col min="7681" max="7681" width="15.42578125" style="144" customWidth="1"/>
    <col min="7682" max="7684" width="7.5703125" style="144" bestFit="1" customWidth="1"/>
    <col min="7685" max="7685" width="1.42578125" style="144" customWidth="1"/>
    <col min="7686" max="7688" width="7.5703125" style="144" bestFit="1" customWidth="1"/>
    <col min="7689" max="7689" width="1.42578125" style="144" customWidth="1"/>
    <col min="7690" max="7692" width="7.5703125" style="144" bestFit="1" customWidth="1"/>
    <col min="7693" max="7693" width="1.42578125" style="144" customWidth="1"/>
    <col min="7694" max="7696" width="7.5703125" style="144" bestFit="1" customWidth="1"/>
    <col min="7697" max="7697" width="1.42578125" style="144" customWidth="1"/>
    <col min="7698" max="7700" width="7.5703125" style="144" bestFit="1" customWidth="1"/>
    <col min="7701" max="7701" width="1.42578125" style="144" customWidth="1"/>
    <col min="7702" max="7704" width="7.5703125" style="144" bestFit="1" customWidth="1"/>
    <col min="7705" max="7705" width="1.42578125" style="144" customWidth="1"/>
    <col min="7706" max="7708" width="5" style="144" bestFit="1" customWidth="1"/>
    <col min="7709" max="7709" width="13.28515625" style="144" customWidth="1"/>
    <col min="7710" max="7712" width="6.140625" style="144" customWidth="1"/>
    <col min="7713" max="7713" width="1.42578125" style="144" customWidth="1"/>
    <col min="7714" max="7716" width="5.140625" style="144" customWidth="1"/>
    <col min="7717" max="7717" width="1.42578125" style="144" customWidth="1"/>
    <col min="7718" max="7720" width="5.140625" style="144" customWidth="1"/>
    <col min="7721" max="7721" width="1.42578125" style="144" customWidth="1"/>
    <col min="7722" max="7724" width="5.140625" style="144" customWidth="1"/>
    <col min="7725" max="7725" width="1.42578125" style="144" customWidth="1"/>
    <col min="7726" max="7728" width="5.140625" style="144" customWidth="1"/>
    <col min="7729" max="7729" width="1.42578125" style="144" customWidth="1"/>
    <col min="7730" max="7732" width="5.140625" style="144" customWidth="1"/>
    <col min="7733" max="7733" width="1.42578125" style="144" customWidth="1"/>
    <col min="7734" max="7736" width="5.140625" style="144" customWidth="1"/>
    <col min="7737" max="7936" width="11.42578125" style="144"/>
    <col min="7937" max="7937" width="15.42578125" style="144" customWidth="1"/>
    <col min="7938" max="7940" width="7.5703125" style="144" bestFit="1" customWidth="1"/>
    <col min="7941" max="7941" width="1.42578125" style="144" customWidth="1"/>
    <col min="7942" max="7944" width="7.5703125" style="144" bestFit="1" customWidth="1"/>
    <col min="7945" max="7945" width="1.42578125" style="144" customWidth="1"/>
    <col min="7946" max="7948" width="7.5703125" style="144" bestFit="1" customWidth="1"/>
    <col min="7949" max="7949" width="1.42578125" style="144" customWidth="1"/>
    <col min="7950" max="7952" width="7.5703125" style="144" bestFit="1" customWidth="1"/>
    <col min="7953" max="7953" width="1.42578125" style="144" customWidth="1"/>
    <col min="7954" max="7956" width="7.5703125" style="144" bestFit="1" customWidth="1"/>
    <col min="7957" max="7957" width="1.42578125" style="144" customWidth="1"/>
    <col min="7958" max="7960" width="7.5703125" style="144" bestFit="1" customWidth="1"/>
    <col min="7961" max="7961" width="1.42578125" style="144" customWidth="1"/>
    <col min="7962" max="7964" width="5" style="144" bestFit="1" customWidth="1"/>
    <col min="7965" max="7965" width="13.28515625" style="144" customWidth="1"/>
    <col min="7966" max="7968" width="6.140625" style="144" customWidth="1"/>
    <col min="7969" max="7969" width="1.42578125" style="144" customWidth="1"/>
    <col min="7970" max="7972" width="5.140625" style="144" customWidth="1"/>
    <col min="7973" max="7973" width="1.42578125" style="144" customWidth="1"/>
    <col min="7974" max="7976" width="5.140625" style="144" customWidth="1"/>
    <col min="7977" max="7977" width="1.42578125" style="144" customWidth="1"/>
    <col min="7978" max="7980" width="5.140625" style="144" customWidth="1"/>
    <col min="7981" max="7981" width="1.42578125" style="144" customWidth="1"/>
    <col min="7982" max="7984" width="5.140625" style="144" customWidth="1"/>
    <col min="7985" max="7985" width="1.42578125" style="144" customWidth="1"/>
    <col min="7986" max="7988" width="5.140625" style="144" customWidth="1"/>
    <col min="7989" max="7989" width="1.42578125" style="144" customWidth="1"/>
    <col min="7990" max="7992" width="5.140625" style="144" customWidth="1"/>
    <col min="7993" max="8192" width="11.42578125" style="144"/>
    <col min="8193" max="8193" width="15.42578125" style="144" customWidth="1"/>
    <col min="8194" max="8196" width="7.5703125" style="144" bestFit="1" customWidth="1"/>
    <col min="8197" max="8197" width="1.42578125" style="144" customWidth="1"/>
    <col min="8198" max="8200" width="7.5703125" style="144" bestFit="1" customWidth="1"/>
    <col min="8201" max="8201" width="1.42578125" style="144" customWidth="1"/>
    <col min="8202" max="8204" width="7.5703125" style="144" bestFit="1" customWidth="1"/>
    <col min="8205" max="8205" width="1.42578125" style="144" customWidth="1"/>
    <col min="8206" max="8208" width="7.5703125" style="144" bestFit="1" customWidth="1"/>
    <col min="8209" max="8209" width="1.42578125" style="144" customWidth="1"/>
    <col min="8210" max="8212" width="7.5703125" style="144" bestFit="1" customWidth="1"/>
    <col min="8213" max="8213" width="1.42578125" style="144" customWidth="1"/>
    <col min="8214" max="8216" width="7.5703125" style="144" bestFit="1" customWidth="1"/>
    <col min="8217" max="8217" width="1.42578125" style="144" customWidth="1"/>
    <col min="8218" max="8220" width="5" style="144" bestFit="1" customWidth="1"/>
    <col min="8221" max="8221" width="13.28515625" style="144" customWidth="1"/>
    <col min="8222" max="8224" width="6.140625" style="144" customWidth="1"/>
    <col min="8225" max="8225" width="1.42578125" style="144" customWidth="1"/>
    <col min="8226" max="8228" width="5.140625" style="144" customWidth="1"/>
    <col min="8229" max="8229" width="1.42578125" style="144" customWidth="1"/>
    <col min="8230" max="8232" width="5.140625" style="144" customWidth="1"/>
    <col min="8233" max="8233" width="1.42578125" style="144" customWidth="1"/>
    <col min="8234" max="8236" width="5.140625" style="144" customWidth="1"/>
    <col min="8237" max="8237" width="1.42578125" style="144" customWidth="1"/>
    <col min="8238" max="8240" width="5.140625" style="144" customWidth="1"/>
    <col min="8241" max="8241" width="1.42578125" style="144" customWidth="1"/>
    <col min="8242" max="8244" width="5.140625" style="144" customWidth="1"/>
    <col min="8245" max="8245" width="1.42578125" style="144" customWidth="1"/>
    <col min="8246" max="8248" width="5.140625" style="144" customWidth="1"/>
    <col min="8249" max="8448" width="11.42578125" style="144"/>
    <col min="8449" max="8449" width="15.42578125" style="144" customWidth="1"/>
    <col min="8450" max="8452" width="7.5703125" style="144" bestFit="1" customWidth="1"/>
    <col min="8453" max="8453" width="1.42578125" style="144" customWidth="1"/>
    <col min="8454" max="8456" width="7.5703125" style="144" bestFit="1" customWidth="1"/>
    <col min="8457" max="8457" width="1.42578125" style="144" customWidth="1"/>
    <col min="8458" max="8460" width="7.5703125" style="144" bestFit="1" customWidth="1"/>
    <col min="8461" max="8461" width="1.42578125" style="144" customWidth="1"/>
    <col min="8462" max="8464" width="7.5703125" style="144" bestFit="1" customWidth="1"/>
    <col min="8465" max="8465" width="1.42578125" style="144" customWidth="1"/>
    <col min="8466" max="8468" width="7.5703125" style="144" bestFit="1" customWidth="1"/>
    <col min="8469" max="8469" width="1.42578125" style="144" customWidth="1"/>
    <col min="8470" max="8472" width="7.5703125" style="144" bestFit="1" customWidth="1"/>
    <col min="8473" max="8473" width="1.42578125" style="144" customWidth="1"/>
    <col min="8474" max="8476" width="5" style="144" bestFit="1" customWidth="1"/>
    <col min="8477" max="8477" width="13.28515625" style="144" customWidth="1"/>
    <col min="8478" max="8480" width="6.140625" style="144" customWidth="1"/>
    <col min="8481" max="8481" width="1.42578125" style="144" customWidth="1"/>
    <col min="8482" max="8484" width="5.140625" style="144" customWidth="1"/>
    <col min="8485" max="8485" width="1.42578125" style="144" customWidth="1"/>
    <col min="8486" max="8488" width="5.140625" style="144" customWidth="1"/>
    <col min="8489" max="8489" width="1.42578125" style="144" customWidth="1"/>
    <col min="8490" max="8492" width="5.140625" style="144" customWidth="1"/>
    <col min="8493" max="8493" width="1.42578125" style="144" customWidth="1"/>
    <col min="8494" max="8496" width="5.140625" style="144" customWidth="1"/>
    <col min="8497" max="8497" width="1.42578125" style="144" customWidth="1"/>
    <col min="8498" max="8500" width="5.140625" style="144" customWidth="1"/>
    <col min="8501" max="8501" width="1.42578125" style="144" customWidth="1"/>
    <col min="8502" max="8504" width="5.140625" style="144" customWidth="1"/>
    <col min="8505" max="8704" width="11.42578125" style="144"/>
    <col min="8705" max="8705" width="15.42578125" style="144" customWidth="1"/>
    <col min="8706" max="8708" width="7.5703125" style="144" bestFit="1" customWidth="1"/>
    <col min="8709" max="8709" width="1.42578125" style="144" customWidth="1"/>
    <col min="8710" max="8712" width="7.5703125" style="144" bestFit="1" customWidth="1"/>
    <col min="8713" max="8713" width="1.42578125" style="144" customWidth="1"/>
    <col min="8714" max="8716" width="7.5703125" style="144" bestFit="1" customWidth="1"/>
    <col min="8717" max="8717" width="1.42578125" style="144" customWidth="1"/>
    <col min="8718" max="8720" width="7.5703125" style="144" bestFit="1" customWidth="1"/>
    <col min="8721" max="8721" width="1.42578125" style="144" customWidth="1"/>
    <col min="8722" max="8724" width="7.5703125" style="144" bestFit="1" customWidth="1"/>
    <col min="8725" max="8725" width="1.42578125" style="144" customWidth="1"/>
    <col min="8726" max="8728" width="7.5703125" style="144" bestFit="1" customWidth="1"/>
    <col min="8729" max="8729" width="1.42578125" style="144" customWidth="1"/>
    <col min="8730" max="8732" width="5" style="144" bestFit="1" customWidth="1"/>
    <col min="8733" max="8733" width="13.28515625" style="144" customWidth="1"/>
    <col min="8734" max="8736" width="6.140625" style="144" customWidth="1"/>
    <col min="8737" max="8737" width="1.42578125" style="144" customWidth="1"/>
    <col min="8738" max="8740" width="5.140625" style="144" customWidth="1"/>
    <col min="8741" max="8741" width="1.42578125" style="144" customWidth="1"/>
    <col min="8742" max="8744" width="5.140625" style="144" customWidth="1"/>
    <col min="8745" max="8745" width="1.42578125" style="144" customWidth="1"/>
    <col min="8746" max="8748" width="5.140625" style="144" customWidth="1"/>
    <col min="8749" max="8749" width="1.42578125" style="144" customWidth="1"/>
    <col min="8750" max="8752" width="5.140625" style="144" customWidth="1"/>
    <col min="8753" max="8753" width="1.42578125" style="144" customWidth="1"/>
    <col min="8754" max="8756" width="5.140625" style="144" customWidth="1"/>
    <col min="8757" max="8757" width="1.42578125" style="144" customWidth="1"/>
    <col min="8758" max="8760" width="5.140625" style="144" customWidth="1"/>
    <col min="8761" max="8960" width="11.42578125" style="144"/>
    <col min="8961" max="8961" width="15.42578125" style="144" customWidth="1"/>
    <col min="8962" max="8964" width="7.5703125" style="144" bestFit="1" customWidth="1"/>
    <col min="8965" max="8965" width="1.42578125" style="144" customWidth="1"/>
    <col min="8966" max="8968" width="7.5703125" style="144" bestFit="1" customWidth="1"/>
    <col min="8969" max="8969" width="1.42578125" style="144" customWidth="1"/>
    <col min="8970" max="8972" width="7.5703125" style="144" bestFit="1" customWidth="1"/>
    <col min="8973" max="8973" width="1.42578125" style="144" customWidth="1"/>
    <col min="8974" max="8976" width="7.5703125" style="144" bestFit="1" customWidth="1"/>
    <col min="8977" max="8977" width="1.42578125" style="144" customWidth="1"/>
    <col min="8978" max="8980" width="7.5703125" style="144" bestFit="1" customWidth="1"/>
    <col min="8981" max="8981" width="1.42578125" style="144" customWidth="1"/>
    <col min="8982" max="8984" width="7.5703125" style="144" bestFit="1" customWidth="1"/>
    <col min="8985" max="8985" width="1.42578125" style="144" customWidth="1"/>
    <col min="8986" max="8988" width="5" style="144" bestFit="1" customWidth="1"/>
    <col min="8989" max="8989" width="13.28515625" style="144" customWidth="1"/>
    <col min="8990" max="8992" width="6.140625" style="144" customWidth="1"/>
    <col min="8993" max="8993" width="1.42578125" style="144" customWidth="1"/>
    <col min="8994" max="8996" width="5.140625" style="144" customWidth="1"/>
    <col min="8997" max="8997" width="1.42578125" style="144" customWidth="1"/>
    <col min="8998" max="9000" width="5.140625" style="144" customWidth="1"/>
    <col min="9001" max="9001" width="1.42578125" style="144" customWidth="1"/>
    <col min="9002" max="9004" width="5.140625" style="144" customWidth="1"/>
    <col min="9005" max="9005" width="1.42578125" style="144" customWidth="1"/>
    <col min="9006" max="9008" width="5.140625" style="144" customWidth="1"/>
    <col min="9009" max="9009" width="1.42578125" style="144" customWidth="1"/>
    <col min="9010" max="9012" width="5.140625" style="144" customWidth="1"/>
    <col min="9013" max="9013" width="1.42578125" style="144" customWidth="1"/>
    <col min="9014" max="9016" width="5.140625" style="144" customWidth="1"/>
    <col min="9017" max="9216" width="11.42578125" style="144"/>
    <col min="9217" max="9217" width="15.42578125" style="144" customWidth="1"/>
    <col min="9218" max="9220" width="7.5703125" style="144" bestFit="1" customWidth="1"/>
    <col min="9221" max="9221" width="1.42578125" style="144" customWidth="1"/>
    <col min="9222" max="9224" width="7.5703125" style="144" bestFit="1" customWidth="1"/>
    <col min="9225" max="9225" width="1.42578125" style="144" customWidth="1"/>
    <col min="9226" max="9228" width="7.5703125" style="144" bestFit="1" customWidth="1"/>
    <col min="9229" max="9229" width="1.42578125" style="144" customWidth="1"/>
    <col min="9230" max="9232" width="7.5703125" style="144" bestFit="1" customWidth="1"/>
    <col min="9233" max="9233" width="1.42578125" style="144" customWidth="1"/>
    <col min="9234" max="9236" width="7.5703125" style="144" bestFit="1" customWidth="1"/>
    <col min="9237" max="9237" width="1.42578125" style="144" customWidth="1"/>
    <col min="9238" max="9240" width="7.5703125" style="144" bestFit="1" customWidth="1"/>
    <col min="9241" max="9241" width="1.42578125" style="144" customWidth="1"/>
    <col min="9242" max="9244" width="5" style="144" bestFit="1" customWidth="1"/>
    <col min="9245" max="9245" width="13.28515625" style="144" customWidth="1"/>
    <col min="9246" max="9248" width="6.140625" style="144" customWidth="1"/>
    <col min="9249" max="9249" width="1.42578125" style="144" customWidth="1"/>
    <col min="9250" max="9252" width="5.140625" style="144" customWidth="1"/>
    <col min="9253" max="9253" width="1.42578125" style="144" customWidth="1"/>
    <col min="9254" max="9256" width="5.140625" style="144" customWidth="1"/>
    <col min="9257" max="9257" width="1.42578125" style="144" customWidth="1"/>
    <col min="9258" max="9260" width="5.140625" style="144" customWidth="1"/>
    <col min="9261" max="9261" width="1.42578125" style="144" customWidth="1"/>
    <col min="9262" max="9264" width="5.140625" style="144" customWidth="1"/>
    <col min="9265" max="9265" width="1.42578125" style="144" customWidth="1"/>
    <col min="9266" max="9268" width="5.140625" style="144" customWidth="1"/>
    <col min="9269" max="9269" width="1.42578125" style="144" customWidth="1"/>
    <col min="9270" max="9272" width="5.140625" style="144" customWidth="1"/>
    <col min="9273" max="9472" width="11.42578125" style="144"/>
    <col min="9473" max="9473" width="15.42578125" style="144" customWidth="1"/>
    <col min="9474" max="9476" width="7.5703125" style="144" bestFit="1" customWidth="1"/>
    <col min="9477" max="9477" width="1.42578125" style="144" customWidth="1"/>
    <col min="9478" max="9480" width="7.5703125" style="144" bestFit="1" customWidth="1"/>
    <col min="9481" max="9481" width="1.42578125" style="144" customWidth="1"/>
    <col min="9482" max="9484" width="7.5703125" style="144" bestFit="1" customWidth="1"/>
    <col min="9485" max="9485" width="1.42578125" style="144" customWidth="1"/>
    <col min="9486" max="9488" width="7.5703125" style="144" bestFit="1" customWidth="1"/>
    <col min="9489" max="9489" width="1.42578125" style="144" customWidth="1"/>
    <col min="9490" max="9492" width="7.5703125" style="144" bestFit="1" customWidth="1"/>
    <col min="9493" max="9493" width="1.42578125" style="144" customWidth="1"/>
    <col min="9494" max="9496" width="7.5703125" style="144" bestFit="1" customWidth="1"/>
    <col min="9497" max="9497" width="1.42578125" style="144" customWidth="1"/>
    <col min="9498" max="9500" width="5" style="144" bestFit="1" customWidth="1"/>
    <col min="9501" max="9501" width="13.28515625" style="144" customWidth="1"/>
    <col min="9502" max="9504" width="6.140625" style="144" customWidth="1"/>
    <col min="9505" max="9505" width="1.42578125" style="144" customWidth="1"/>
    <col min="9506" max="9508" width="5.140625" style="144" customWidth="1"/>
    <col min="9509" max="9509" width="1.42578125" style="144" customWidth="1"/>
    <col min="9510" max="9512" width="5.140625" style="144" customWidth="1"/>
    <col min="9513" max="9513" width="1.42578125" style="144" customWidth="1"/>
    <col min="9514" max="9516" width="5.140625" style="144" customWidth="1"/>
    <col min="9517" max="9517" width="1.42578125" style="144" customWidth="1"/>
    <col min="9518" max="9520" width="5.140625" style="144" customWidth="1"/>
    <col min="9521" max="9521" width="1.42578125" style="144" customWidth="1"/>
    <col min="9522" max="9524" width="5.140625" style="144" customWidth="1"/>
    <col min="9525" max="9525" width="1.42578125" style="144" customWidth="1"/>
    <col min="9526" max="9528" width="5.140625" style="144" customWidth="1"/>
    <col min="9529" max="9728" width="11.42578125" style="144"/>
    <col min="9729" max="9729" width="15.42578125" style="144" customWidth="1"/>
    <col min="9730" max="9732" width="7.5703125" style="144" bestFit="1" customWidth="1"/>
    <col min="9733" max="9733" width="1.42578125" style="144" customWidth="1"/>
    <col min="9734" max="9736" width="7.5703125" style="144" bestFit="1" customWidth="1"/>
    <col min="9737" max="9737" width="1.42578125" style="144" customWidth="1"/>
    <col min="9738" max="9740" width="7.5703125" style="144" bestFit="1" customWidth="1"/>
    <col min="9741" max="9741" width="1.42578125" style="144" customWidth="1"/>
    <col min="9742" max="9744" width="7.5703125" style="144" bestFit="1" customWidth="1"/>
    <col min="9745" max="9745" width="1.42578125" style="144" customWidth="1"/>
    <col min="9746" max="9748" width="7.5703125" style="144" bestFit="1" customWidth="1"/>
    <col min="9749" max="9749" width="1.42578125" style="144" customWidth="1"/>
    <col min="9750" max="9752" width="7.5703125" style="144" bestFit="1" customWidth="1"/>
    <col min="9753" max="9753" width="1.42578125" style="144" customWidth="1"/>
    <col min="9754" max="9756" width="5" style="144" bestFit="1" customWidth="1"/>
    <col min="9757" max="9757" width="13.28515625" style="144" customWidth="1"/>
    <col min="9758" max="9760" width="6.140625" style="144" customWidth="1"/>
    <col min="9761" max="9761" width="1.42578125" style="144" customWidth="1"/>
    <col min="9762" max="9764" width="5.140625" style="144" customWidth="1"/>
    <col min="9765" max="9765" width="1.42578125" style="144" customWidth="1"/>
    <col min="9766" max="9768" width="5.140625" style="144" customWidth="1"/>
    <col min="9769" max="9769" width="1.42578125" style="144" customWidth="1"/>
    <col min="9770" max="9772" width="5.140625" style="144" customWidth="1"/>
    <col min="9773" max="9773" width="1.42578125" style="144" customWidth="1"/>
    <col min="9774" max="9776" width="5.140625" style="144" customWidth="1"/>
    <col min="9777" max="9777" width="1.42578125" style="144" customWidth="1"/>
    <col min="9778" max="9780" width="5.140625" style="144" customWidth="1"/>
    <col min="9781" max="9781" width="1.42578125" style="144" customWidth="1"/>
    <col min="9782" max="9784" width="5.140625" style="144" customWidth="1"/>
    <col min="9785" max="9984" width="11.42578125" style="144"/>
    <col min="9985" max="9985" width="15.42578125" style="144" customWidth="1"/>
    <col min="9986" max="9988" width="7.5703125" style="144" bestFit="1" customWidth="1"/>
    <col min="9989" max="9989" width="1.42578125" style="144" customWidth="1"/>
    <col min="9990" max="9992" width="7.5703125" style="144" bestFit="1" customWidth="1"/>
    <col min="9993" max="9993" width="1.42578125" style="144" customWidth="1"/>
    <col min="9994" max="9996" width="7.5703125" style="144" bestFit="1" customWidth="1"/>
    <col min="9997" max="9997" width="1.42578125" style="144" customWidth="1"/>
    <col min="9998" max="10000" width="7.5703125" style="144" bestFit="1" customWidth="1"/>
    <col min="10001" max="10001" width="1.42578125" style="144" customWidth="1"/>
    <col min="10002" max="10004" width="7.5703125" style="144" bestFit="1" customWidth="1"/>
    <col min="10005" max="10005" width="1.42578125" style="144" customWidth="1"/>
    <col min="10006" max="10008" width="7.5703125" style="144" bestFit="1" customWidth="1"/>
    <col min="10009" max="10009" width="1.42578125" style="144" customWidth="1"/>
    <col min="10010" max="10012" width="5" style="144" bestFit="1" customWidth="1"/>
    <col min="10013" max="10013" width="13.28515625" style="144" customWidth="1"/>
    <col min="10014" max="10016" width="6.140625" style="144" customWidth="1"/>
    <col min="10017" max="10017" width="1.42578125" style="144" customWidth="1"/>
    <col min="10018" max="10020" width="5.140625" style="144" customWidth="1"/>
    <col min="10021" max="10021" width="1.42578125" style="144" customWidth="1"/>
    <col min="10022" max="10024" width="5.140625" style="144" customWidth="1"/>
    <col min="10025" max="10025" width="1.42578125" style="144" customWidth="1"/>
    <col min="10026" max="10028" width="5.140625" style="144" customWidth="1"/>
    <col min="10029" max="10029" width="1.42578125" style="144" customWidth="1"/>
    <col min="10030" max="10032" width="5.140625" style="144" customWidth="1"/>
    <col min="10033" max="10033" width="1.42578125" style="144" customWidth="1"/>
    <col min="10034" max="10036" width="5.140625" style="144" customWidth="1"/>
    <col min="10037" max="10037" width="1.42578125" style="144" customWidth="1"/>
    <col min="10038" max="10040" width="5.140625" style="144" customWidth="1"/>
    <col min="10041" max="10240" width="11.42578125" style="144"/>
    <col min="10241" max="10241" width="15.42578125" style="144" customWidth="1"/>
    <col min="10242" max="10244" width="7.5703125" style="144" bestFit="1" customWidth="1"/>
    <col min="10245" max="10245" width="1.42578125" style="144" customWidth="1"/>
    <col min="10246" max="10248" width="7.5703125" style="144" bestFit="1" customWidth="1"/>
    <col min="10249" max="10249" width="1.42578125" style="144" customWidth="1"/>
    <col min="10250" max="10252" width="7.5703125" style="144" bestFit="1" customWidth="1"/>
    <col min="10253" max="10253" width="1.42578125" style="144" customWidth="1"/>
    <col min="10254" max="10256" width="7.5703125" style="144" bestFit="1" customWidth="1"/>
    <col min="10257" max="10257" width="1.42578125" style="144" customWidth="1"/>
    <col min="10258" max="10260" width="7.5703125" style="144" bestFit="1" customWidth="1"/>
    <col min="10261" max="10261" width="1.42578125" style="144" customWidth="1"/>
    <col min="10262" max="10264" width="7.5703125" style="144" bestFit="1" customWidth="1"/>
    <col min="10265" max="10265" width="1.42578125" style="144" customWidth="1"/>
    <col min="10266" max="10268" width="5" style="144" bestFit="1" customWidth="1"/>
    <col min="10269" max="10269" width="13.28515625" style="144" customWidth="1"/>
    <col min="10270" max="10272" width="6.140625" style="144" customWidth="1"/>
    <col min="10273" max="10273" width="1.42578125" style="144" customWidth="1"/>
    <col min="10274" max="10276" width="5.140625" style="144" customWidth="1"/>
    <col min="10277" max="10277" width="1.42578125" style="144" customWidth="1"/>
    <col min="10278" max="10280" width="5.140625" style="144" customWidth="1"/>
    <col min="10281" max="10281" width="1.42578125" style="144" customWidth="1"/>
    <col min="10282" max="10284" width="5.140625" style="144" customWidth="1"/>
    <col min="10285" max="10285" width="1.42578125" style="144" customWidth="1"/>
    <col min="10286" max="10288" width="5.140625" style="144" customWidth="1"/>
    <col min="10289" max="10289" width="1.42578125" style="144" customWidth="1"/>
    <col min="10290" max="10292" width="5.140625" style="144" customWidth="1"/>
    <col min="10293" max="10293" width="1.42578125" style="144" customWidth="1"/>
    <col min="10294" max="10296" width="5.140625" style="144" customWidth="1"/>
    <col min="10297" max="10496" width="11.42578125" style="144"/>
    <col min="10497" max="10497" width="15.42578125" style="144" customWidth="1"/>
    <col min="10498" max="10500" width="7.5703125" style="144" bestFit="1" customWidth="1"/>
    <col min="10501" max="10501" width="1.42578125" style="144" customWidth="1"/>
    <col min="10502" max="10504" width="7.5703125" style="144" bestFit="1" customWidth="1"/>
    <col min="10505" max="10505" width="1.42578125" style="144" customWidth="1"/>
    <col min="10506" max="10508" width="7.5703125" style="144" bestFit="1" customWidth="1"/>
    <col min="10509" max="10509" width="1.42578125" style="144" customWidth="1"/>
    <col min="10510" max="10512" width="7.5703125" style="144" bestFit="1" customWidth="1"/>
    <col min="10513" max="10513" width="1.42578125" style="144" customWidth="1"/>
    <col min="10514" max="10516" width="7.5703125" style="144" bestFit="1" customWidth="1"/>
    <col min="10517" max="10517" width="1.42578125" style="144" customWidth="1"/>
    <col min="10518" max="10520" width="7.5703125" style="144" bestFit="1" customWidth="1"/>
    <col min="10521" max="10521" width="1.42578125" style="144" customWidth="1"/>
    <col min="10522" max="10524" width="5" style="144" bestFit="1" customWidth="1"/>
    <col min="10525" max="10525" width="13.28515625" style="144" customWidth="1"/>
    <col min="10526" max="10528" width="6.140625" style="144" customWidth="1"/>
    <col min="10529" max="10529" width="1.42578125" style="144" customWidth="1"/>
    <col min="10530" max="10532" width="5.140625" style="144" customWidth="1"/>
    <col min="10533" max="10533" width="1.42578125" style="144" customWidth="1"/>
    <col min="10534" max="10536" width="5.140625" style="144" customWidth="1"/>
    <col min="10537" max="10537" width="1.42578125" style="144" customWidth="1"/>
    <col min="10538" max="10540" width="5.140625" style="144" customWidth="1"/>
    <col min="10541" max="10541" width="1.42578125" style="144" customWidth="1"/>
    <col min="10542" max="10544" width="5.140625" style="144" customWidth="1"/>
    <col min="10545" max="10545" width="1.42578125" style="144" customWidth="1"/>
    <col min="10546" max="10548" width="5.140625" style="144" customWidth="1"/>
    <col min="10549" max="10549" width="1.42578125" style="144" customWidth="1"/>
    <col min="10550" max="10552" width="5.140625" style="144" customWidth="1"/>
    <col min="10553" max="10752" width="11.42578125" style="144"/>
    <col min="10753" max="10753" width="15.42578125" style="144" customWidth="1"/>
    <col min="10754" max="10756" width="7.5703125" style="144" bestFit="1" customWidth="1"/>
    <col min="10757" max="10757" width="1.42578125" style="144" customWidth="1"/>
    <col min="10758" max="10760" width="7.5703125" style="144" bestFit="1" customWidth="1"/>
    <col min="10761" max="10761" width="1.42578125" style="144" customWidth="1"/>
    <col min="10762" max="10764" width="7.5703125" style="144" bestFit="1" customWidth="1"/>
    <col min="10765" max="10765" width="1.42578125" style="144" customWidth="1"/>
    <col min="10766" max="10768" width="7.5703125" style="144" bestFit="1" customWidth="1"/>
    <col min="10769" max="10769" width="1.42578125" style="144" customWidth="1"/>
    <col min="10770" max="10772" width="7.5703125" style="144" bestFit="1" customWidth="1"/>
    <col min="10773" max="10773" width="1.42578125" style="144" customWidth="1"/>
    <col min="10774" max="10776" width="7.5703125" style="144" bestFit="1" customWidth="1"/>
    <col min="10777" max="10777" width="1.42578125" style="144" customWidth="1"/>
    <col min="10778" max="10780" width="5" style="144" bestFit="1" customWidth="1"/>
    <col min="10781" max="10781" width="13.28515625" style="144" customWidth="1"/>
    <col min="10782" max="10784" width="6.140625" style="144" customWidth="1"/>
    <col min="10785" max="10785" width="1.42578125" style="144" customWidth="1"/>
    <col min="10786" max="10788" width="5.140625" style="144" customWidth="1"/>
    <col min="10789" max="10789" width="1.42578125" style="144" customWidth="1"/>
    <col min="10790" max="10792" width="5.140625" style="144" customWidth="1"/>
    <col min="10793" max="10793" width="1.42578125" style="144" customWidth="1"/>
    <col min="10794" max="10796" width="5.140625" style="144" customWidth="1"/>
    <col min="10797" max="10797" width="1.42578125" style="144" customWidth="1"/>
    <col min="10798" max="10800" width="5.140625" style="144" customWidth="1"/>
    <col min="10801" max="10801" width="1.42578125" style="144" customWidth="1"/>
    <col min="10802" max="10804" width="5.140625" style="144" customWidth="1"/>
    <col min="10805" max="10805" width="1.42578125" style="144" customWidth="1"/>
    <col min="10806" max="10808" width="5.140625" style="144" customWidth="1"/>
    <col min="10809" max="11008" width="11.42578125" style="144"/>
    <col min="11009" max="11009" width="15.42578125" style="144" customWidth="1"/>
    <col min="11010" max="11012" width="7.5703125" style="144" bestFit="1" customWidth="1"/>
    <col min="11013" max="11013" width="1.42578125" style="144" customWidth="1"/>
    <col min="11014" max="11016" width="7.5703125" style="144" bestFit="1" customWidth="1"/>
    <col min="11017" max="11017" width="1.42578125" style="144" customWidth="1"/>
    <col min="11018" max="11020" width="7.5703125" style="144" bestFit="1" customWidth="1"/>
    <col min="11021" max="11021" width="1.42578125" style="144" customWidth="1"/>
    <col min="11022" max="11024" width="7.5703125" style="144" bestFit="1" customWidth="1"/>
    <col min="11025" max="11025" width="1.42578125" style="144" customWidth="1"/>
    <col min="11026" max="11028" width="7.5703125" style="144" bestFit="1" customWidth="1"/>
    <col min="11029" max="11029" width="1.42578125" style="144" customWidth="1"/>
    <col min="11030" max="11032" width="7.5703125" style="144" bestFit="1" customWidth="1"/>
    <col min="11033" max="11033" width="1.42578125" style="144" customWidth="1"/>
    <col min="11034" max="11036" width="5" style="144" bestFit="1" customWidth="1"/>
    <col min="11037" max="11037" width="13.28515625" style="144" customWidth="1"/>
    <col min="11038" max="11040" width="6.140625" style="144" customWidth="1"/>
    <col min="11041" max="11041" width="1.42578125" style="144" customWidth="1"/>
    <col min="11042" max="11044" width="5.140625" style="144" customWidth="1"/>
    <col min="11045" max="11045" width="1.42578125" style="144" customWidth="1"/>
    <col min="11046" max="11048" width="5.140625" style="144" customWidth="1"/>
    <col min="11049" max="11049" width="1.42578125" style="144" customWidth="1"/>
    <col min="11050" max="11052" width="5.140625" style="144" customWidth="1"/>
    <col min="11053" max="11053" width="1.42578125" style="144" customWidth="1"/>
    <col min="11054" max="11056" width="5.140625" style="144" customWidth="1"/>
    <col min="11057" max="11057" width="1.42578125" style="144" customWidth="1"/>
    <col min="11058" max="11060" width="5.140625" style="144" customWidth="1"/>
    <col min="11061" max="11061" width="1.42578125" style="144" customWidth="1"/>
    <col min="11062" max="11064" width="5.140625" style="144" customWidth="1"/>
    <col min="11065" max="11264" width="11.42578125" style="144"/>
    <col min="11265" max="11265" width="15.42578125" style="144" customWidth="1"/>
    <col min="11266" max="11268" width="7.5703125" style="144" bestFit="1" customWidth="1"/>
    <col min="11269" max="11269" width="1.42578125" style="144" customWidth="1"/>
    <col min="11270" max="11272" width="7.5703125" style="144" bestFit="1" customWidth="1"/>
    <col min="11273" max="11273" width="1.42578125" style="144" customWidth="1"/>
    <col min="11274" max="11276" width="7.5703125" style="144" bestFit="1" customWidth="1"/>
    <col min="11277" max="11277" width="1.42578125" style="144" customWidth="1"/>
    <col min="11278" max="11280" width="7.5703125" style="144" bestFit="1" customWidth="1"/>
    <col min="11281" max="11281" width="1.42578125" style="144" customWidth="1"/>
    <col min="11282" max="11284" width="7.5703125" style="144" bestFit="1" customWidth="1"/>
    <col min="11285" max="11285" width="1.42578125" style="144" customWidth="1"/>
    <col min="11286" max="11288" width="7.5703125" style="144" bestFit="1" customWidth="1"/>
    <col min="11289" max="11289" width="1.42578125" style="144" customWidth="1"/>
    <col min="11290" max="11292" width="5" style="144" bestFit="1" customWidth="1"/>
    <col min="11293" max="11293" width="13.28515625" style="144" customWidth="1"/>
    <col min="11294" max="11296" width="6.140625" style="144" customWidth="1"/>
    <col min="11297" max="11297" width="1.42578125" style="144" customWidth="1"/>
    <col min="11298" max="11300" width="5.140625" style="144" customWidth="1"/>
    <col min="11301" max="11301" width="1.42578125" style="144" customWidth="1"/>
    <col min="11302" max="11304" width="5.140625" style="144" customWidth="1"/>
    <col min="11305" max="11305" width="1.42578125" style="144" customWidth="1"/>
    <col min="11306" max="11308" width="5.140625" style="144" customWidth="1"/>
    <col min="11309" max="11309" width="1.42578125" style="144" customWidth="1"/>
    <col min="11310" max="11312" width="5.140625" style="144" customWidth="1"/>
    <col min="11313" max="11313" width="1.42578125" style="144" customWidth="1"/>
    <col min="11314" max="11316" width="5.140625" style="144" customWidth="1"/>
    <col min="11317" max="11317" width="1.42578125" style="144" customWidth="1"/>
    <col min="11318" max="11320" width="5.140625" style="144" customWidth="1"/>
    <col min="11321" max="11520" width="11.42578125" style="144"/>
    <col min="11521" max="11521" width="15.42578125" style="144" customWidth="1"/>
    <col min="11522" max="11524" width="7.5703125" style="144" bestFit="1" customWidth="1"/>
    <col min="11525" max="11525" width="1.42578125" style="144" customWidth="1"/>
    <col min="11526" max="11528" width="7.5703125" style="144" bestFit="1" customWidth="1"/>
    <col min="11529" max="11529" width="1.42578125" style="144" customWidth="1"/>
    <col min="11530" max="11532" width="7.5703125" style="144" bestFit="1" customWidth="1"/>
    <col min="11533" max="11533" width="1.42578125" style="144" customWidth="1"/>
    <col min="11534" max="11536" width="7.5703125" style="144" bestFit="1" customWidth="1"/>
    <col min="11537" max="11537" width="1.42578125" style="144" customWidth="1"/>
    <col min="11538" max="11540" width="7.5703125" style="144" bestFit="1" customWidth="1"/>
    <col min="11541" max="11541" width="1.42578125" style="144" customWidth="1"/>
    <col min="11542" max="11544" width="7.5703125" style="144" bestFit="1" customWidth="1"/>
    <col min="11545" max="11545" width="1.42578125" style="144" customWidth="1"/>
    <col min="11546" max="11548" width="5" style="144" bestFit="1" customWidth="1"/>
    <col min="11549" max="11549" width="13.28515625" style="144" customWidth="1"/>
    <col min="11550" max="11552" width="6.140625" style="144" customWidth="1"/>
    <col min="11553" max="11553" width="1.42578125" style="144" customWidth="1"/>
    <col min="11554" max="11556" width="5.140625" style="144" customWidth="1"/>
    <col min="11557" max="11557" width="1.42578125" style="144" customWidth="1"/>
    <col min="11558" max="11560" width="5.140625" style="144" customWidth="1"/>
    <col min="11561" max="11561" width="1.42578125" style="144" customWidth="1"/>
    <col min="11562" max="11564" width="5.140625" style="144" customWidth="1"/>
    <col min="11565" max="11565" width="1.42578125" style="144" customWidth="1"/>
    <col min="11566" max="11568" width="5.140625" style="144" customWidth="1"/>
    <col min="11569" max="11569" width="1.42578125" style="144" customWidth="1"/>
    <col min="11570" max="11572" width="5.140625" style="144" customWidth="1"/>
    <col min="11573" max="11573" width="1.42578125" style="144" customWidth="1"/>
    <col min="11574" max="11576" width="5.140625" style="144" customWidth="1"/>
    <col min="11577" max="11776" width="11.42578125" style="144"/>
    <col min="11777" max="11777" width="15.42578125" style="144" customWidth="1"/>
    <col min="11778" max="11780" width="7.5703125" style="144" bestFit="1" customWidth="1"/>
    <col min="11781" max="11781" width="1.42578125" style="144" customWidth="1"/>
    <col min="11782" max="11784" width="7.5703125" style="144" bestFit="1" customWidth="1"/>
    <col min="11785" max="11785" width="1.42578125" style="144" customWidth="1"/>
    <col min="11786" max="11788" width="7.5703125" style="144" bestFit="1" customWidth="1"/>
    <col min="11789" max="11789" width="1.42578125" style="144" customWidth="1"/>
    <col min="11790" max="11792" width="7.5703125" style="144" bestFit="1" customWidth="1"/>
    <col min="11793" max="11793" width="1.42578125" style="144" customWidth="1"/>
    <col min="11794" max="11796" width="7.5703125" style="144" bestFit="1" customWidth="1"/>
    <col min="11797" max="11797" width="1.42578125" style="144" customWidth="1"/>
    <col min="11798" max="11800" width="7.5703125" style="144" bestFit="1" customWidth="1"/>
    <col min="11801" max="11801" width="1.42578125" style="144" customWidth="1"/>
    <col min="11802" max="11804" width="5" style="144" bestFit="1" customWidth="1"/>
    <col min="11805" max="11805" width="13.28515625" style="144" customWidth="1"/>
    <col min="11806" max="11808" width="6.140625" style="144" customWidth="1"/>
    <col min="11809" max="11809" width="1.42578125" style="144" customWidth="1"/>
    <col min="11810" max="11812" width="5.140625" style="144" customWidth="1"/>
    <col min="11813" max="11813" width="1.42578125" style="144" customWidth="1"/>
    <col min="11814" max="11816" width="5.140625" style="144" customWidth="1"/>
    <col min="11817" max="11817" width="1.42578125" style="144" customWidth="1"/>
    <col min="11818" max="11820" width="5.140625" style="144" customWidth="1"/>
    <col min="11821" max="11821" width="1.42578125" style="144" customWidth="1"/>
    <col min="11822" max="11824" width="5.140625" style="144" customWidth="1"/>
    <col min="11825" max="11825" width="1.42578125" style="144" customWidth="1"/>
    <col min="11826" max="11828" width="5.140625" style="144" customWidth="1"/>
    <col min="11829" max="11829" width="1.42578125" style="144" customWidth="1"/>
    <col min="11830" max="11832" width="5.140625" style="144" customWidth="1"/>
    <col min="11833" max="12032" width="11.42578125" style="144"/>
    <col min="12033" max="12033" width="15.42578125" style="144" customWidth="1"/>
    <col min="12034" max="12036" width="7.5703125" style="144" bestFit="1" customWidth="1"/>
    <col min="12037" max="12037" width="1.42578125" style="144" customWidth="1"/>
    <col min="12038" max="12040" width="7.5703125" style="144" bestFit="1" customWidth="1"/>
    <col min="12041" max="12041" width="1.42578125" style="144" customWidth="1"/>
    <col min="12042" max="12044" width="7.5703125" style="144" bestFit="1" customWidth="1"/>
    <col min="12045" max="12045" width="1.42578125" style="144" customWidth="1"/>
    <col min="12046" max="12048" width="7.5703125" style="144" bestFit="1" customWidth="1"/>
    <col min="12049" max="12049" width="1.42578125" style="144" customWidth="1"/>
    <col min="12050" max="12052" width="7.5703125" style="144" bestFit="1" customWidth="1"/>
    <col min="12053" max="12053" width="1.42578125" style="144" customWidth="1"/>
    <col min="12054" max="12056" width="7.5703125" style="144" bestFit="1" customWidth="1"/>
    <col min="12057" max="12057" width="1.42578125" style="144" customWidth="1"/>
    <col min="12058" max="12060" width="5" style="144" bestFit="1" customWidth="1"/>
    <col min="12061" max="12061" width="13.28515625" style="144" customWidth="1"/>
    <col min="12062" max="12064" width="6.140625" style="144" customWidth="1"/>
    <col min="12065" max="12065" width="1.42578125" style="144" customWidth="1"/>
    <col min="12066" max="12068" width="5.140625" style="144" customWidth="1"/>
    <col min="12069" max="12069" width="1.42578125" style="144" customWidth="1"/>
    <col min="12070" max="12072" width="5.140625" style="144" customWidth="1"/>
    <col min="12073" max="12073" width="1.42578125" style="144" customWidth="1"/>
    <col min="12074" max="12076" width="5.140625" style="144" customWidth="1"/>
    <col min="12077" max="12077" width="1.42578125" style="144" customWidth="1"/>
    <col min="12078" max="12080" width="5.140625" style="144" customWidth="1"/>
    <col min="12081" max="12081" width="1.42578125" style="144" customWidth="1"/>
    <col min="12082" max="12084" width="5.140625" style="144" customWidth="1"/>
    <col min="12085" max="12085" width="1.42578125" style="144" customWidth="1"/>
    <col min="12086" max="12088" width="5.140625" style="144" customWidth="1"/>
    <col min="12089" max="12288" width="11.42578125" style="144"/>
    <col min="12289" max="12289" width="15.42578125" style="144" customWidth="1"/>
    <col min="12290" max="12292" width="7.5703125" style="144" bestFit="1" customWidth="1"/>
    <col min="12293" max="12293" width="1.42578125" style="144" customWidth="1"/>
    <col min="12294" max="12296" width="7.5703125" style="144" bestFit="1" customWidth="1"/>
    <col min="12297" max="12297" width="1.42578125" style="144" customWidth="1"/>
    <col min="12298" max="12300" width="7.5703125" style="144" bestFit="1" customWidth="1"/>
    <col min="12301" max="12301" width="1.42578125" style="144" customWidth="1"/>
    <col min="12302" max="12304" width="7.5703125" style="144" bestFit="1" customWidth="1"/>
    <col min="12305" max="12305" width="1.42578125" style="144" customWidth="1"/>
    <col min="12306" max="12308" width="7.5703125" style="144" bestFit="1" customWidth="1"/>
    <col min="12309" max="12309" width="1.42578125" style="144" customWidth="1"/>
    <col min="12310" max="12312" width="7.5703125" style="144" bestFit="1" customWidth="1"/>
    <col min="12313" max="12313" width="1.42578125" style="144" customWidth="1"/>
    <col min="12314" max="12316" width="5" style="144" bestFit="1" customWidth="1"/>
    <col min="12317" max="12317" width="13.28515625" style="144" customWidth="1"/>
    <col min="12318" max="12320" width="6.140625" style="144" customWidth="1"/>
    <col min="12321" max="12321" width="1.42578125" style="144" customWidth="1"/>
    <col min="12322" max="12324" width="5.140625" style="144" customWidth="1"/>
    <col min="12325" max="12325" width="1.42578125" style="144" customWidth="1"/>
    <col min="12326" max="12328" width="5.140625" style="144" customWidth="1"/>
    <col min="12329" max="12329" width="1.42578125" style="144" customWidth="1"/>
    <col min="12330" max="12332" width="5.140625" style="144" customWidth="1"/>
    <col min="12333" max="12333" width="1.42578125" style="144" customWidth="1"/>
    <col min="12334" max="12336" width="5.140625" style="144" customWidth="1"/>
    <col min="12337" max="12337" width="1.42578125" style="144" customWidth="1"/>
    <col min="12338" max="12340" width="5.140625" style="144" customWidth="1"/>
    <col min="12341" max="12341" width="1.42578125" style="144" customWidth="1"/>
    <col min="12342" max="12344" width="5.140625" style="144" customWidth="1"/>
    <col min="12345" max="12544" width="11.42578125" style="144"/>
    <col min="12545" max="12545" width="15.42578125" style="144" customWidth="1"/>
    <col min="12546" max="12548" width="7.5703125" style="144" bestFit="1" customWidth="1"/>
    <col min="12549" max="12549" width="1.42578125" style="144" customWidth="1"/>
    <col min="12550" max="12552" width="7.5703125" style="144" bestFit="1" customWidth="1"/>
    <col min="12553" max="12553" width="1.42578125" style="144" customWidth="1"/>
    <col min="12554" max="12556" width="7.5703125" style="144" bestFit="1" customWidth="1"/>
    <col min="12557" max="12557" width="1.42578125" style="144" customWidth="1"/>
    <col min="12558" max="12560" width="7.5703125" style="144" bestFit="1" customWidth="1"/>
    <col min="12561" max="12561" width="1.42578125" style="144" customWidth="1"/>
    <col min="12562" max="12564" width="7.5703125" style="144" bestFit="1" customWidth="1"/>
    <col min="12565" max="12565" width="1.42578125" style="144" customWidth="1"/>
    <col min="12566" max="12568" width="7.5703125" style="144" bestFit="1" customWidth="1"/>
    <col min="12569" max="12569" width="1.42578125" style="144" customWidth="1"/>
    <col min="12570" max="12572" width="5" style="144" bestFit="1" customWidth="1"/>
    <col min="12573" max="12573" width="13.28515625" style="144" customWidth="1"/>
    <col min="12574" max="12576" width="6.140625" style="144" customWidth="1"/>
    <col min="12577" max="12577" width="1.42578125" style="144" customWidth="1"/>
    <col min="12578" max="12580" width="5.140625" style="144" customWidth="1"/>
    <col min="12581" max="12581" width="1.42578125" style="144" customWidth="1"/>
    <col min="12582" max="12584" width="5.140625" style="144" customWidth="1"/>
    <col min="12585" max="12585" width="1.42578125" style="144" customWidth="1"/>
    <col min="12586" max="12588" width="5.140625" style="144" customWidth="1"/>
    <col min="12589" max="12589" width="1.42578125" style="144" customWidth="1"/>
    <col min="12590" max="12592" width="5.140625" style="144" customWidth="1"/>
    <col min="12593" max="12593" width="1.42578125" style="144" customWidth="1"/>
    <col min="12594" max="12596" width="5.140625" style="144" customWidth="1"/>
    <col min="12597" max="12597" width="1.42578125" style="144" customWidth="1"/>
    <col min="12598" max="12600" width="5.140625" style="144" customWidth="1"/>
    <col min="12601" max="12800" width="11.42578125" style="144"/>
    <col min="12801" max="12801" width="15.42578125" style="144" customWidth="1"/>
    <col min="12802" max="12804" width="7.5703125" style="144" bestFit="1" customWidth="1"/>
    <col min="12805" max="12805" width="1.42578125" style="144" customWidth="1"/>
    <col min="12806" max="12808" width="7.5703125" style="144" bestFit="1" customWidth="1"/>
    <col min="12809" max="12809" width="1.42578125" style="144" customWidth="1"/>
    <col min="12810" max="12812" width="7.5703125" style="144" bestFit="1" customWidth="1"/>
    <col min="12813" max="12813" width="1.42578125" style="144" customWidth="1"/>
    <col min="12814" max="12816" width="7.5703125" style="144" bestFit="1" customWidth="1"/>
    <col min="12817" max="12817" width="1.42578125" style="144" customWidth="1"/>
    <col min="12818" max="12820" width="7.5703125" style="144" bestFit="1" customWidth="1"/>
    <col min="12821" max="12821" width="1.42578125" style="144" customWidth="1"/>
    <col min="12822" max="12824" width="7.5703125" style="144" bestFit="1" customWidth="1"/>
    <col min="12825" max="12825" width="1.42578125" style="144" customWidth="1"/>
    <col min="12826" max="12828" width="5" style="144" bestFit="1" customWidth="1"/>
    <col min="12829" max="12829" width="13.28515625" style="144" customWidth="1"/>
    <col min="12830" max="12832" width="6.140625" style="144" customWidth="1"/>
    <col min="12833" max="12833" width="1.42578125" style="144" customWidth="1"/>
    <col min="12834" max="12836" width="5.140625" style="144" customWidth="1"/>
    <col min="12837" max="12837" width="1.42578125" style="144" customWidth="1"/>
    <col min="12838" max="12840" width="5.140625" style="144" customWidth="1"/>
    <col min="12841" max="12841" width="1.42578125" style="144" customWidth="1"/>
    <col min="12842" max="12844" width="5.140625" style="144" customWidth="1"/>
    <col min="12845" max="12845" width="1.42578125" style="144" customWidth="1"/>
    <col min="12846" max="12848" width="5.140625" style="144" customWidth="1"/>
    <col min="12849" max="12849" width="1.42578125" style="144" customWidth="1"/>
    <col min="12850" max="12852" width="5.140625" style="144" customWidth="1"/>
    <col min="12853" max="12853" width="1.42578125" style="144" customWidth="1"/>
    <col min="12854" max="12856" width="5.140625" style="144" customWidth="1"/>
    <col min="12857" max="13056" width="11.42578125" style="144"/>
    <col min="13057" max="13057" width="15.42578125" style="144" customWidth="1"/>
    <col min="13058" max="13060" width="7.5703125" style="144" bestFit="1" customWidth="1"/>
    <col min="13061" max="13061" width="1.42578125" style="144" customWidth="1"/>
    <col min="13062" max="13064" width="7.5703125" style="144" bestFit="1" customWidth="1"/>
    <col min="13065" max="13065" width="1.42578125" style="144" customWidth="1"/>
    <col min="13066" max="13068" width="7.5703125" style="144" bestFit="1" customWidth="1"/>
    <col min="13069" max="13069" width="1.42578125" style="144" customWidth="1"/>
    <col min="13070" max="13072" width="7.5703125" style="144" bestFit="1" customWidth="1"/>
    <col min="13073" max="13073" width="1.42578125" style="144" customWidth="1"/>
    <col min="13074" max="13076" width="7.5703125" style="144" bestFit="1" customWidth="1"/>
    <col min="13077" max="13077" width="1.42578125" style="144" customWidth="1"/>
    <col min="13078" max="13080" width="7.5703125" style="144" bestFit="1" customWidth="1"/>
    <col min="13081" max="13081" width="1.42578125" style="144" customWidth="1"/>
    <col min="13082" max="13084" width="5" style="144" bestFit="1" customWidth="1"/>
    <col min="13085" max="13085" width="13.28515625" style="144" customWidth="1"/>
    <col min="13086" max="13088" width="6.140625" style="144" customWidth="1"/>
    <col min="13089" max="13089" width="1.42578125" style="144" customWidth="1"/>
    <col min="13090" max="13092" width="5.140625" style="144" customWidth="1"/>
    <col min="13093" max="13093" width="1.42578125" style="144" customWidth="1"/>
    <col min="13094" max="13096" width="5.140625" style="144" customWidth="1"/>
    <col min="13097" max="13097" width="1.42578125" style="144" customWidth="1"/>
    <col min="13098" max="13100" width="5.140625" style="144" customWidth="1"/>
    <col min="13101" max="13101" width="1.42578125" style="144" customWidth="1"/>
    <col min="13102" max="13104" width="5.140625" style="144" customWidth="1"/>
    <col min="13105" max="13105" width="1.42578125" style="144" customWidth="1"/>
    <col min="13106" max="13108" width="5.140625" style="144" customWidth="1"/>
    <col min="13109" max="13109" width="1.42578125" style="144" customWidth="1"/>
    <col min="13110" max="13112" width="5.140625" style="144" customWidth="1"/>
    <col min="13113" max="13312" width="11.42578125" style="144"/>
    <col min="13313" max="13313" width="15.42578125" style="144" customWidth="1"/>
    <col min="13314" max="13316" width="7.5703125" style="144" bestFit="1" customWidth="1"/>
    <col min="13317" max="13317" width="1.42578125" style="144" customWidth="1"/>
    <col min="13318" max="13320" width="7.5703125" style="144" bestFit="1" customWidth="1"/>
    <col min="13321" max="13321" width="1.42578125" style="144" customWidth="1"/>
    <col min="13322" max="13324" width="7.5703125" style="144" bestFit="1" customWidth="1"/>
    <col min="13325" max="13325" width="1.42578125" style="144" customWidth="1"/>
    <col min="13326" max="13328" width="7.5703125" style="144" bestFit="1" customWidth="1"/>
    <col min="13329" max="13329" width="1.42578125" style="144" customWidth="1"/>
    <col min="13330" max="13332" width="7.5703125" style="144" bestFit="1" customWidth="1"/>
    <col min="13333" max="13333" width="1.42578125" style="144" customWidth="1"/>
    <col min="13334" max="13336" width="7.5703125" style="144" bestFit="1" customWidth="1"/>
    <col min="13337" max="13337" width="1.42578125" style="144" customWidth="1"/>
    <col min="13338" max="13340" width="5" style="144" bestFit="1" customWidth="1"/>
    <col min="13341" max="13341" width="13.28515625" style="144" customWidth="1"/>
    <col min="13342" max="13344" width="6.140625" style="144" customWidth="1"/>
    <col min="13345" max="13345" width="1.42578125" style="144" customWidth="1"/>
    <col min="13346" max="13348" width="5.140625" style="144" customWidth="1"/>
    <col min="13349" max="13349" width="1.42578125" style="144" customWidth="1"/>
    <col min="13350" max="13352" width="5.140625" style="144" customWidth="1"/>
    <col min="13353" max="13353" width="1.42578125" style="144" customWidth="1"/>
    <col min="13354" max="13356" width="5.140625" style="144" customWidth="1"/>
    <col min="13357" max="13357" width="1.42578125" style="144" customWidth="1"/>
    <col min="13358" max="13360" width="5.140625" style="144" customWidth="1"/>
    <col min="13361" max="13361" width="1.42578125" style="144" customWidth="1"/>
    <col min="13362" max="13364" width="5.140625" style="144" customWidth="1"/>
    <col min="13365" max="13365" width="1.42578125" style="144" customWidth="1"/>
    <col min="13366" max="13368" width="5.140625" style="144" customWidth="1"/>
    <col min="13369" max="13568" width="11.42578125" style="144"/>
    <col min="13569" max="13569" width="15.42578125" style="144" customWidth="1"/>
    <col min="13570" max="13572" width="7.5703125" style="144" bestFit="1" customWidth="1"/>
    <col min="13573" max="13573" width="1.42578125" style="144" customWidth="1"/>
    <col min="13574" max="13576" width="7.5703125" style="144" bestFit="1" customWidth="1"/>
    <col min="13577" max="13577" width="1.42578125" style="144" customWidth="1"/>
    <col min="13578" max="13580" width="7.5703125" style="144" bestFit="1" customWidth="1"/>
    <col min="13581" max="13581" width="1.42578125" style="144" customWidth="1"/>
    <col min="13582" max="13584" width="7.5703125" style="144" bestFit="1" customWidth="1"/>
    <col min="13585" max="13585" width="1.42578125" style="144" customWidth="1"/>
    <col min="13586" max="13588" width="7.5703125" style="144" bestFit="1" customWidth="1"/>
    <col min="13589" max="13589" width="1.42578125" style="144" customWidth="1"/>
    <col min="13590" max="13592" width="7.5703125" style="144" bestFit="1" customWidth="1"/>
    <col min="13593" max="13593" width="1.42578125" style="144" customWidth="1"/>
    <col min="13594" max="13596" width="5" style="144" bestFit="1" customWidth="1"/>
    <col min="13597" max="13597" width="13.28515625" style="144" customWidth="1"/>
    <col min="13598" max="13600" width="6.140625" style="144" customWidth="1"/>
    <col min="13601" max="13601" width="1.42578125" style="144" customWidth="1"/>
    <col min="13602" max="13604" width="5.140625" style="144" customWidth="1"/>
    <col min="13605" max="13605" width="1.42578125" style="144" customWidth="1"/>
    <col min="13606" max="13608" width="5.140625" style="144" customWidth="1"/>
    <col min="13609" max="13609" width="1.42578125" style="144" customWidth="1"/>
    <col min="13610" max="13612" width="5.140625" style="144" customWidth="1"/>
    <col min="13613" max="13613" width="1.42578125" style="144" customWidth="1"/>
    <col min="13614" max="13616" width="5.140625" style="144" customWidth="1"/>
    <col min="13617" max="13617" width="1.42578125" style="144" customWidth="1"/>
    <col min="13618" max="13620" width="5.140625" style="144" customWidth="1"/>
    <col min="13621" max="13621" width="1.42578125" style="144" customWidth="1"/>
    <col min="13622" max="13624" width="5.140625" style="144" customWidth="1"/>
    <col min="13625" max="13824" width="11.42578125" style="144"/>
    <col min="13825" max="13825" width="15.42578125" style="144" customWidth="1"/>
    <col min="13826" max="13828" width="7.5703125" style="144" bestFit="1" customWidth="1"/>
    <col min="13829" max="13829" width="1.42578125" style="144" customWidth="1"/>
    <col min="13830" max="13832" width="7.5703125" style="144" bestFit="1" customWidth="1"/>
    <col min="13833" max="13833" width="1.42578125" style="144" customWidth="1"/>
    <col min="13834" max="13836" width="7.5703125" style="144" bestFit="1" customWidth="1"/>
    <col min="13837" max="13837" width="1.42578125" style="144" customWidth="1"/>
    <col min="13838" max="13840" width="7.5703125" style="144" bestFit="1" customWidth="1"/>
    <col min="13841" max="13841" width="1.42578125" style="144" customWidth="1"/>
    <col min="13842" max="13844" width="7.5703125" style="144" bestFit="1" customWidth="1"/>
    <col min="13845" max="13845" width="1.42578125" style="144" customWidth="1"/>
    <col min="13846" max="13848" width="7.5703125" style="144" bestFit="1" customWidth="1"/>
    <col min="13849" max="13849" width="1.42578125" style="144" customWidth="1"/>
    <col min="13850" max="13852" width="5" style="144" bestFit="1" customWidth="1"/>
    <col min="13853" max="13853" width="13.28515625" style="144" customWidth="1"/>
    <col min="13854" max="13856" width="6.140625" style="144" customWidth="1"/>
    <col min="13857" max="13857" width="1.42578125" style="144" customWidth="1"/>
    <col min="13858" max="13860" width="5.140625" style="144" customWidth="1"/>
    <col min="13861" max="13861" width="1.42578125" style="144" customWidth="1"/>
    <col min="13862" max="13864" width="5.140625" style="144" customWidth="1"/>
    <col min="13865" max="13865" width="1.42578125" style="144" customWidth="1"/>
    <col min="13866" max="13868" width="5.140625" style="144" customWidth="1"/>
    <col min="13869" max="13869" width="1.42578125" style="144" customWidth="1"/>
    <col min="13870" max="13872" width="5.140625" style="144" customWidth="1"/>
    <col min="13873" max="13873" width="1.42578125" style="144" customWidth="1"/>
    <col min="13874" max="13876" width="5.140625" style="144" customWidth="1"/>
    <col min="13877" max="13877" width="1.42578125" style="144" customWidth="1"/>
    <col min="13878" max="13880" width="5.140625" style="144" customWidth="1"/>
    <col min="13881" max="14080" width="11.42578125" style="144"/>
    <col min="14081" max="14081" width="15.42578125" style="144" customWidth="1"/>
    <col min="14082" max="14084" width="7.5703125" style="144" bestFit="1" customWidth="1"/>
    <col min="14085" max="14085" width="1.42578125" style="144" customWidth="1"/>
    <col min="14086" max="14088" width="7.5703125" style="144" bestFit="1" customWidth="1"/>
    <col min="14089" max="14089" width="1.42578125" style="144" customWidth="1"/>
    <col min="14090" max="14092" width="7.5703125" style="144" bestFit="1" customWidth="1"/>
    <col min="14093" max="14093" width="1.42578125" style="144" customWidth="1"/>
    <col min="14094" max="14096" width="7.5703125" style="144" bestFit="1" customWidth="1"/>
    <col min="14097" max="14097" width="1.42578125" style="144" customWidth="1"/>
    <col min="14098" max="14100" width="7.5703125" style="144" bestFit="1" customWidth="1"/>
    <col min="14101" max="14101" width="1.42578125" style="144" customWidth="1"/>
    <col min="14102" max="14104" width="7.5703125" style="144" bestFit="1" customWidth="1"/>
    <col min="14105" max="14105" width="1.42578125" style="144" customWidth="1"/>
    <col min="14106" max="14108" width="5" style="144" bestFit="1" customWidth="1"/>
    <col min="14109" max="14109" width="13.28515625" style="144" customWidth="1"/>
    <col min="14110" max="14112" width="6.140625" style="144" customWidth="1"/>
    <col min="14113" max="14113" width="1.42578125" style="144" customWidth="1"/>
    <col min="14114" max="14116" width="5.140625" style="144" customWidth="1"/>
    <col min="14117" max="14117" width="1.42578125" style="144" customWidth="1"/>
    <col min="14118" max="14120" width="5.140625" style="144" customWidth="1"/>
    <col min="14121" max="14121" width="1.42578125" style="144" customWidth="1"/>
    <col min="14122" max="14124" width="5.140625" style="144" customWidth="1"/>
    <col min="14125" max="14125" width="1.42578125" style="144" customWidth="1"/>
    <col min="14126" max="14128" width="5.140625" style="144" customWidth="1"/>
    <col min="14129" max="14129" width="1.42578125" style="144" customWidth="1"/>
    <col min="14130" max="14132" width="5.140625" style="144" customWidth="1"/>
    <col min="14133" max="14133" width="1.42578125" style="144" customWidth="1"/>
    <col min="14134" max="14136" width="5.140625" style="144" customWidth="1"/>
    <col min="14137" max="14336" width="11.42578125" style="144"/>
    <col min="14337" max="14337" width="15.42578125" style="144" customWidth="1"/>
    <col min="14338" max="14340" width="7.5703125" style="144" bestFit="1" customWidth="1"/>
    <col min="14341" max="14341" width="1.42578125" style="144" customWidth="1"/>
    <col min="14342" max="14344" width="7.5703125" style="144" bestFit="1" customWidth="1"/>
    <col min="14345" max="14345" width="1.42578125" style="144" customWidth="1"/>
    <col min="14346" max="14348" width="7.5703125" style="144" bestFit="1" customWidth="1"/>
    <col min="14349" max="14349" width="1.42578125" style="144" customWidth="1"/>
    <col min="14350" max="14352" width="7.5703125" style="144" bestFit="1" customWidth="1"/>
    <col min="14353" max="14353" width="1.42578125" style="144" customWidth="1"/>
    <col min="14354" max="14356" width="7.5703125" style="144" bestFit="1" customWidth="1"/>
    <col min="14357" max="14357" width="1.42578125" style="144" customWidth="1"/>
    <col min="14358" max="14360" width="7.5703125" style="144" bestFit="1" customWidth="1"/>
    <col min="14361" max="14361" width="1.42578125" style="144" customWidth="1"/>
    <col min="14362" max="14364" width="5" style="144" bestFit="1" customWidth="1"/>
    <col min="14365" max="14365" width="13.28515625" style="144" customWidth="1"/>
    <col min="14366" max="14368" width="6.140625" style="144" customWidth="1"/>
    <col min="14369" max="14369" width="1.42578125" style="144" customWidth="1"/>
    <col min="14370" max="14372" width="5.140625" style="144" customWidth="1"/>
    <col min="14373" max="14373" width="1.42578125" style="144" customWidth="1"/>
    <col min="14374" max="14376" width="5.140625" style="144" customWidth="1"/>
    <col min="14377" max="14377" width="1.42578125" style="144" customWidth="1"/>
    <col min="14378" max="14380" width="5.140625" style="144" customWidth="1"/>
    <col min="14381" max="14381" width="1.42578125" style="144" customWidth="1"/>
    <col min="14382" max="14384" width="5.140625" style="144" customWidth="1"/>
    <col min="14385" max="14385" width="1.42578125" style="144" customWidth="1"/>
    <col min="14386" max="14388" width="5.140625" style="144" customWidth="1"/>
    <col min="14389" max="14389" width="1.42578125" style="144" customWidth="1"/>
    <col min="14390" max="14392" width="5.140625" style="144" customWidth="1"/>
    <col min="14393" max="14592" width="11.42578125" style="144"/>
    <col min="14593" max="14593" width="15.42578125" style="144" customWidth="1"/>
    <col min="14594" max="14596" width="7.5703125" style="144" bestFit="1" customWidth="1"/>
    <col min="14597" max="14597" width="1.42578125" style="144" customWidth="1"/>
    <col min="14598" max="14600" width="7.5703125" style="144" bestFit="1" customWidth="1"/>
    <col min="14601" max="14601" width="1.42578125" style="144" customWidth="1"/>
    <col min="14602" max="14604" width="7.5703125" style="144" bestFit="1" customWidth="1"/>
    <col min="14605" max="14605" width="1.42578125" style="144" customWidth="1"/>
    <col min="14606" max="14608" width="7.5703125" style="144" bestFit="1" customWidth="1"/>
    <col min="14609" max="14609" width="1.42578125" style="144" customWidth="1"/>
    <col min="14610" max="14612" width="7.5703125" style="144" bestFit="1" customWidth="1"/>
    <col min="14613" max="14613" width="1.42578125" style="144" customWidth="1"/>
    <col min="14614" max="14616" width="7.5703125" style="144" bestFit="1" customWidth="1"/>
    <col min="14617" max="14617" width="1.42578125" style="144" customWidth="1"/>
    <col min="14618" max="14620" width="5" style="144" bestFit="1" customWidth="1"/>
    <col min="14621" max="14621" width="13.28515625" style="144" customWidth="1"/>
    <col min="14622" max="14624" width="6.140625" style="144" customWidth="1"/>
    <col min="14625" max="14625" width="1.42578125" style="144" customWidth="1"/>
    <col min="14626" max="14628" width="5.140625" style="144" customWidth="1"/>
    <col min="14629" max="14629" width="1.42578125" style="144" customWidth="1"/>
    <col min="14630" max="14632" width="5.140625" style="144" customWidth="1"/>
    <col min="14633" max="14633" width="1.42578125" style="144" customWidth="1"/>
    <col min="14634" max="14636" width="5.140625" style="144" customWidth="1"/>
    <col min="14637" max="14637" width="1.42578125" style="144" customWidth="1"/>
    <col min="14638" max="14640" width="5.140625" style="144" customWidth="1"/>
    <col min="14641" max="14641" width="1.42578125" style="144" customWidth="1"/>
    <col min="14642" max="14644" width="5.140625" style="144" customWidth="1"/>
    <col min="14645" max="14645" width="1.42578125" style="144" customWidth="1"/>
    <col min="14646" max="14648" width="5.140625" style="144" customWidth="1"/>
    <col min="14649" max="14848" width="11.42578125" style="144"/>
    <col min="14849" max="14849" width="15.42578125" style="144" customWidth="1"/>
    <col min="14850" max="14852" width="7.5703125" style="144" bestFit="1" customWidth="1"/>
    <col min="14853" max="14853" width="1.42578125" style="144" customWidth="1"/>
    <col min="14854" max="14856" width="7.5703125" style="144" bestFit="1" customWidth="1"/>
    <col min="14857" max="14857" width="1.42578125" style="144" customWidth="1"/>
    <col min="14858" max="14860" width="7.5703125" style="144" bestFit="1" customWidth="1"/>
    <col min="14861" max="14861" width="1.42578125" style="144" customWidth="1"/>
    <col min="14862" max="14864" width="7.5703125" style="144" bestFit="1" customWidth="1"/>
    <col min="14865" max="14865" width="1.42578125" style="144" customWidth="1"/>
    <col min="14866" max="14868" width="7.5703125" style="144" bestFit="1" customWidth="1"/>
    <col min="14869" max="14869" width="1.42578125" style="144" customWidth="1"/>
    <col min="14870" max="14872" width="7.5703125" style="144" bestFit="1" customWidth="1"/>
    <col min="14873" max="14873" width="1.42578125" style="144" customWidth="1"/>
    <col min="14874" max="14876" width="5" style="144" bestFit="1" customWidth="1"/>
    <col min="14877" max="14877" width="13.28515625" style="144" customWidth="1"/>
    <col min="14878" max="14880" width="6.140625" style="144" customWidth="1"/>
    <col min="14881" max="14881" width="1.42578125" style="144" customWidth="1"/>
    <col min="14882" max="14884" width="5.140625" style="144" customWidth="1"/>
    <col min="14885" max="14885" width="1.42578125" style="144" customWidth="1"/>
    <col min="14886" max="14888" width="5.140625" style="144" customWidth="1"/>
    <col min="14889" max="14889" width="1.42578125" style="144" customWidth="1"/>
    <col min="14890" max="14892" width="5.140625" style="144" customWidth="1"/>
    <col min="14893" max="14893" width="1.42578125" style="144" customWidth="1"/>
    <col min="14894" max="14896" width="5.140625" style="144" customWidth="1"/>
    <col min="14897" max="14897" width="1.42578125" style="144" customWidth="1"/>
    <col min="14898" max="14900" width="5.140625" style="144" customWidth="1"/>
    <col min="14901" max="14901" width="1.42578125" style="144" customWidth="1"/>
    <col min="14902" max="14904" width="5.140625" style="144" customWidth="1"/>
    <col min="14905" max="15104" width="11.42578125" style="144"/>
    <col min="15105" max="15105" width="15.42578125" style="144" customWidth="1"/>
    <col min="15106" max="15108" width="7.5703125" style="144" bestFit="1" customWidth="1"/>
    <col min="15109" max="15109" width="1.42578125" style="144" customWidth="1"/>
    <col min="15110" max="15112" width="7.5703125" style="144" bestFit="1" customWidth="1"/>
    <col min="15113" max="15113" width="1.42578125" style="144" customWidth="1"/>
    <col min="15114" max="15116" width="7.5703125" style="144" bestFit="1" customWidth="1"/>
    <col min="15117" max="15117" width="1.42578125" style="144" customWidth="1"/>
    <col min="15118" max="15120" width="7.5703125" style="144" bestFit="1" customWidth="1"/>
    <col min="15121" max="15121" width="1.42578125" style="144" customWidth="1"/>
    <col min="15122" max="15124" width="7.5703125" style="144" bestFit="1" customWidth="1"/>
    <col min="15125" max="15125" width="1.42578125" style="144" customWidth="1"/>
    <col min="15126" max="15128" width="7.5703125" style="144" bestFit="1" customWidth="1"/>
    <col min="15129" max="15129" width="1.42578125" style="144" customWidth="1"/>
    <col min="15130" max="15132" width="5" style="144" bestFit="1" customWidth="1"/>
    <col min="15133" max="15133" width="13.28515625" style="144" customWidth="1"/>
    <col min="15134" max="15136" width="6.140625" style="144" customWidth="1"/>
    <col min="15137" max="15137" width="1.42578125" style="144" customWidth="1"/>
    <col min="15138" max="15140" width="5.140625" style="144" customWidth="1"/>
    <col min="15141" max="15141" width="1.42578125" style="144" customWidth="1"/>
    <col min="15142" max="15144" width="5.140625" style="144" customWidth="1"/>
    <col min="15145" max="15145" width="1.42578125" style="144" customWidth="1"/>
    <col min="15146" max="15148" width="5.140625" style="144" customWidth="1"/>
    <col min="15149" max="15149" width="1.42578125" style="144" customWidth="1"/>
    <col min="15150" max="15152" width="5.140625" style="144" customWidth="1"/>
    <col min="15153" max="15153" width="1.42578125" style="144" customWidth="1"/>
    <col min="15154" max="15156" width="5.140625" style="144" customWidth="1"/>
    <col min="15157" max="15157" width="1.42578125" style="144" customWidth="1"/>
    <col min="15158" max="15160" width="5.140625" style="144" customWidth="1"/>
    <col min="15161" max="15360" width="11.42578125" style="144"/>
    <col min="15361" max="15361" width="15.42578125" style="144" customWidth="1"/>
    <col min="15362" max="15364" width="7.5703125" style="144" bestFit="1" customWidth="1"/>
    <col min="15365" max="15365" width="1.42578125" style="144" customWidth="1"/>
    <col min="15366" max="15368" width="7.5703125" style="144" bestFit="1" customWidth="1"/>
    <col min="15369" max="15369" width="1.42578125" style="144" customWidth="1"/>
    <col min="15370" max="15372" width="7.5703125" style="144" bestFit="1" customWidth="1"/>
    <col min="15373" max="15373" width="1.42578125" style="144" customWidth="1"/>
    <col min="15374" max="15376" width="7.5703125" style="144" bestFit="1" customWidth="1"/>
    <col min="15377" max="15377" width="1.42578125" style="144" customWidth="1"/>
    <col min="15378" max="15380" width="7.5703125" style="144" bestFit="1" customWidth="1"/>
    <col min="15381" max="15381" width="1.42578125" style="144" customWidth="1"/>
    <col min="15382" max="15384" width="7.5703125" style="144" bestFit="1" customWidth="1"/>
    <col min="15385" max="15385" width="1.42578125" style="144" customWidth="1"/>
    <col min="15386" max="15388" width="5" style="144" bestFit="1" customWidth="1"/>
    <col min="15389" max="15389" width="13.28515625" style="144" customWidth="1"/>
    <col min="15390" max="15392" width="6.140625" style="144" customWidth="1"/>
    <col min="15393" max="15393" width="1.42578125" style="144" customWidth="1"/>
    <col min="15394" max="15396" width="5.140625" style="144" customWidth="1"/>
    <col min="15397" max="15397" width="1.42578125" style="144" customWidth="1"/>
    <col min="15398" max="15400" width="5.140625" style="144" customWidth="1"/>
    <col min="15401" max="15401" width="1.42578125" style="144" customWidth="1"/>
    <col min="15402" max="15404" width="5.140625" style="144" customWidth="1"/>
    <col min="15405" max="15405" width="1.42578125" style="144" customWidth="1"/>
    <col min="15406" max="15408" width="5.140625" style="144" customWidth="1"/>
    <col min="15409" max="15409" width="1.42578125" style="144" customWidth="1"/>
    <col min="15410" max="15412" width="5.140625" style="144" customWidth="1"/>
    <col min="15413" max="15413" width="1.42578125" style="144" customWidth="1"/>
    <col min="15414" max="15416" width="5.140625" style="144" customWidth="1"/>
    <col min="15417" max="15616" width="11.42578125" style="144"/>
    <col min="15617" max="15617" width="15.42578125" style="144" customWidth="1"/>
    <col min="15618" max="15620" width="7.5703125" style="144" bestFit="1" customWidth="1"/>
    <col min="15621" max="15621" width="1.42578125" style="144" customWidth="1"/>
    <col min="15622" max="15624" width="7.5703125" style="144" bestFit="1" customWidth="1"/>
    <col min="15625" max="15625" width="1.42578125" style="144" customWidth="1"/>
    <col min="15626" max="15628" width="7.5703125" style="144" bestFit="1" customWidth="1"/>
    <col min="15629" max="15629" width="1.42578125" style="144" customWidth="1"/>
    <col min="15630" max="15632" width="7.5703125" style="144" bestFit="1" customWidth="1"/>
    <col min="15633" max="15633" width="1.42578125" style="144" customWidth="1"/>
    <col min="15634" max="15636" width="7.5703125" style="144" bestFit="1" customWidth="1"/>
    <col min="15637" max="15637" width="1.42578125" style="144" customWidth="1"/>
    <col min="15638" max="15640" width="7.5703125" style="144" bestFit="1" customWidth="1"/>
    <col min="15641" max="15641" width="1.42578125" style="144" customWidth="1"/>
    <col min="15642" max="15644" width="5" style="144" bestFit="1" customWidth="1"/>
    <col min="15645" max="15645" width="13.28515625" style="144" customWidth="1"/>
    <col min="15646" max="15648" width="6.140625" style="144" customWidth="1"/>
    <col min="15649" max="15649" width="1.42578125" style="144" customWidth="1"/>
    <col min="15650" max="15652" width="5.140625" style="144" customWidth="1"/>
    <col min="15653" max="15653" width="1.42578125" style="144" customWidth="1"/>
    <col min="15654" max="15656" width="5.140625" style="144" customWidth="1"/>
    <col min="15657" max="15657" width="1.42578125" style="144" customWidth="1"/>
    <col min="15658" max="15660" width="5.140625" style="144" customWidth="1"/>
    <col min="15661" max="15661" width="1.42578125" style="144" customWidth="1"/>
    <col min="15662" max="15664" width="5.140625" style="144" customWidth="1"/>
    <col min="15665" max="15665" width="1.42578125" style="144" customWidth="1"/>
    <col min="15666" max="15668" width="5.140625" style="144" customWidth="1"/>
    <col min="15669" max="15669" width="1.42578125" style="144" customWidth="1"/>
    <col min="15670" max="15672" width="5.140625" style="144" customWidth="1"/>
    <col min="15673" max="15872" width="11.42578125" style="144"/>
    <col min="15873" max="15873" width="15.42578125" style="144" customWidth="1"/>
    <col min="15874" max="15876" width="7.5703125" style="144" bestFit="1" customWidth="1"/>
    <col min="15877" max="15877" width="1.42578125" style="144" customWidth="1"/>
    <col min="15878" max="15880" width="7.5703125" style="144" bestFit="1" customWidth="1"/>
    <col min="15881" max="15881" width="1.42578125" style="144" customWidth="1"/>
    <col min="15882" max="15884" width="7.5703125" style="144" bestFit="1" customWidth="1"/>
    <col min="15885" max="15885" width="1.42578125" style="144" customWidth="1"/>
    <col min="15886" max="15888" width="7.5703125" style="144" bestFit="1" customWidth="1"/>
    <col min="15889" max="15889" width="1.42578125" style="144" customWidth="1"/>
    <col min="15890" max="15892" width="7.5703125" style="144" bestFit="1" customWidth="1"/>
    <col min="15893" max="15893" width="1.42578125" style="144" customWidth="1"/>
    <col min="15894" max="15896" width="7.5703125" style="144" bestFit="1" customWidth="1"/>
    <col min="15897" max="15897" width="1.42578125" style="144" customWidth="1"/>
    <col min="15898" max="15900" width="5" style="144" bestFit="1" customWidth="1"/>
    <col min="15901" max="15901" width="13.28515625" style="144" customWidth="1"/>
    <col min="15902" max="15904" width="6.140625" style="144" customWidth="1"/>
    <col min="15905" max="15905" width="1.42578125" style="144" customWidth="1"/>
    <col min="15906" max="15908" width="5.140625" style="144" customWidth="1"/>
    <col min="15909" max="15909" width="1.42578125" style="144" customWidth="1"/>
    <col min="15910" max="15912" width="5.140625" style="144" customWidth="1"/>
    <col min="15913" max="15913" width="1.42578125" style="144" customWidth="1"/>
    <col min="15914" max="15916" width="5.140625" style="144" customWidth="1"/>
    <col min="15917" max="15917" width="1.42578125" style="144" customWidth="1"/>
    <col min="15918" max="15920" width="5.140625" style="144" customWidth="1"/>
    <col min="15921" max="15921" width="1.42578125" style="144" customWidth="1"/>
    <col min="15922" max="15924" width="5.140625" style="144" customWidth="1"/>
    <col min="15925" max="15925" width="1.42578125" style="144" customWidth="1"/>
    <col min="15926" max="15928" width="5.140625" style="144" customWidth="1"/>
    <col min="15929" max="16128" width="11.42578125" style="144"/>
    <col min="16129" max="16129" width="15.42578125" style="144" customWidth="1"/>
    <col min="16130" max="16132" width="7.5703125" style="144" bestFit="1" customWidth="1"/>
    <col min="16133" max="16133" width="1.42578125" style="144" customWidth="1"/>
    <col min="16134" max="16136" width="7.5703125" style="144" bestFit="1" customWidth="1"/>
    <col min="16137" max="16137" width="1.42578125" style="144" customWidth="1"/>
    <col min="16138" max="16140" width="7.5703125" style="144" bestFit="1" customWidth="1"/>
    <col min="16141" max="16141" width="1.42578125" style="144" customWidth="1"/>
    <col min="16142" max="16144" width="7.5703125" style="144" bestFit="1" customWidth="1"/>
    <col min="16145" max="16145" width="1.42578125" style="144" customWidth="1"/>
    <col min="16146" max="16148" width="7.5703125" style="144" bestFit="1" customWidth="1"/>
    <col min="16149" max="16149" width="1.42578125" style="144" customWidth="1"/>
    <col min="16150" max="16152" width="7.5703125" style="144" bestFit="1" customWidth="1"/>
    <col min="16153" max="16153" width="1.42578125" style="144" customWidth="1"/>
    <col min="16154" max="16156" width="5" style="144" bestFit="1" customWidth="1"/>
    <col min="16157" max="16157" width="13.28515625" style="144" customWidth="1"/>
    <col min="16158" max="16160" width="6.140625" style="144" customWidth="1"/>
    <col min="16161" max="16161" width="1.42578125" style="144" customWidth="1"/>
    <col min="16162" max="16164" width="5.140625" style="144" customWidth="1"/>
    <col min="16165" max="16165" width="1.42578125" style="144" customWidth="1"/>
    <col min="16166" max="16168" width="5.140625" style="144" customWidth="1"/>
    <col min="16169" max="16169" width="1.42578125" style="144" customWidth="1"/>
    <col min="16170" max="16172" width="5.140625" style="144" customWidth="1"/>
    <col min="16173" max="16173" width="1.42578125" style="144" customWidth="1"/>
    <col min="16174" max="16176" width="5.140625" style="144" customWidth="1"/>
    <col min="16177" max="16177" width="1.42578125" style="144" customWidth="1"/>
    <col min="16178" max="16180" width="5.140625" style="144" customWidth="1"/>
    <col min="16181" max="16181" width="1.42578125" style="144" customWidth="1"/>
    <col min="16182" max="16184" width="5.140625" style="144" customWidth="1"/>
    <col min="16185" max="16384" width="11.42578125" style="144"/>
  </cols>
  <sheetData>
    <row r="1" spans="1:61" s="133" customFormat="1" ht="15" x14ac:dyDescent="0.25">
      <c r="A1" s="248" t="s">
        <v>154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9"/>
      <c r="AD1" s="217" t="s">
        <v>221</v>
      </c>
      <c r="AE1" s="217"/>
      <c r="AF1" s="9"/>
      <c r="AG1" s="49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</row>
    <row r="2" spans="1:61" s="133" customFormat="1" ht="15" x14ac:dyDescent="0.25">
      <c r="A2" s="249" t="s">
        <v>140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9"/>
      <c r="AD2" s="217"/>
      <c r="AE2" s="217"/>
      <c r="AF2"/>
      <c r="AG2" s="49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</row>
    <row r="3" spans="1:61" s="133" customFormat="1" ht="15" x14ac:dyDescent="0.25">
      <c r="A3" s="248" t="s">
        <v>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</row>
    <row r="4" spans="1:61" s="133" customFormat="1" ht="15" x14ac:dyDescent="0.25">
      <c r="A4" s="249" t="s">
        <v>79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</row>
    <row r="5" spans="1:61" s="133" customFormat="1" ht="15" x14ac:dyDescent="0.25">
      <c r="A5" s="248" t="s">
        <v>121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</row>
    <row r="6" spans="1:61" s="133" customFormat="1" ht="15" x14ac:dyDescent="0.25">
      <c r="A6" s="249" t="s">
        <v>321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</row>
    <row r="7" spans="1:61" s="133" customFormat="1" ht="15.75" thickBot="1" x14ac:dyDescent="0.3">
      <c r="A7" s="135"/>
      <c r="B7" s="136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</row>
    <row r="8" spans="1:61" s="133" customFormat="1" ht="15" customHeight="1" x14ac:dyDescent="0.25">
      <c r="A8" s="232" t="s">
        <v>81</v>
      </c>
      <c r="B8" s="53" t="s">
        <v>21</v>
      </c>
      <c r="C8" s="53"/>
      <c r="D8" s="53"/>
      <c r="E8" s="137"/>
      <c r="F8" s="138" t="s">
        <v>48</v>
      </c>
      <c r="G8" s="138"/>
      <c r="H8" s="138"/>
      <c r="I8" s="137"/>
      <c r="J8" s="138" t="s">
        <v>49</v>
      </c>
      <c r="K8" s="138"/>
      <c r="L8" s="138"/>
      <c r="M8" s="137"/>
      <c r="N8" s="138" t="s">
        <v>50</v>
      </c>
      <c r="O8" s="138"/>
      <c r="P8" s="138"/>
      <c r="Q8" s="137"/>
      <c r="R8" s="138" t="s">
        <v>51</v>
      </c>
      <c r="S8" s="138"/>
      <c r="T8" s="138"/>
      <c r="U8" s="137"/>
      <c r="V8" s="138" t="s">
        <v>52</v>
      </c>
      <c r="W8" s="138"/>
      <c r="X8" s="138"/>
      <c r="Y8" s="137"/>
      <c r="Z8" s="138" t="s">
        <v>53</v>
      </c>
      <c r="AA8" s="138"/>
      <c r="AB8" s="138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</row>
    <row r="9" spans="1:61" s="133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139"/>
      <c r="F9" s="140" t="s">
        <v>67</v>
      </c>
      <c r="G9" s="140" t="s">
        <v>68</v>
      </c>
      <c r="H9" s="140" t="s">
        <v>69</v>
      </c>
      <c r="I9" s="139"/>
      <c r="J9" s="140" t="s">
        <v>67</v>
      </c>
      <c r="K9" s="140" t="s">
        <v>68</v>
      </c>
      <c r="L9" s="140" t="s">
        <v>69</v>
      </c>
      <c r="M9" s="139"/>
      <c r="N9" s="140" t="s">
        <v>67</v>
      </c>
      <c r="O9" s="140" t="s">
        <v>68</v>
      </c>
      <c r="P9" s="140" t="s">
        <v>69</v>
      </c>
      <c r="Q9" s="139"/>
      <c r="R9" s="140" t="s">
        <v>67</v>
      </c>
      <c r="S9" s="140" t="s">
        <v>68</v>
      </c>
      <c r="T9" s="140" t="s">
        <v>69</v>
      </c>
      <c r="U9" s="139"/>
      <c r="V9" s="140" t="s">
        <v>67</v>
      </c>
      <c r="W9" s="140" t="s">
        <v>68</v>
      </c>
      <c r="X9" s="140" t="s">
        <v>69</v>
      </c>
      <c r="Y9" s="139"/>
      <c r="Z9" s="140" t="s">
        <v>67</v>
      </c>
      <c r="AA9" s="140" t="s">
        <v>68</v>
      </c>
      <c r="AB9" s="140" t="s">
        <v>69</v>
      </c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</row>
    <row r="10" spans="1:61" x14ac:dyDescent="0.2">
      <c r="A10" s="141"/>
      <c r="B10" s="142"/>
      <c r="C10" s="142"/>
      <c r="D10" s="142"/>
      <c r="E10" s="143"/>
      <c r="F10" s="142"/>
      <c r="G10" s="142"/>
      <c r="H10" s="142"/>
      <c r="I10" s="143"/>
      <c r="J10" s="142"/>
      <c r="K10" s="142"/>
      <c r="L10" s="142"/>
      <c r="M10" s="143"/>
      <c r="N10" s="142"/>
      <c r="O10" s="142"/>
      <c r="P10" s="142"/>
      <c r="Q10" s="143"/>
      <c r="R10" s="142"/>
      <c r="S10" s="142"/>
      <c r="T10" s="142"/>
      <c r="U10" s="143"/>
      <c r="V10" s="142"/>
      <c r="W10" s="142"/>
      <c r="X10" s="142"/>
      <c r="Y10" s="143"/>
      <c r="Z10" s="142"/>
      <c r="AA10" s="142"/>
      <c r="AB10" s="142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</row>
    <row r="11" spans="1:61" s="149" customFormat="1" ht="13.5" x14ac:dyDescent="0.25">
      <c r="A11" s="147" t="s">
        <v>82</v>
      </c>
      <c r="B11" s="148">
        <f>SUM(B13:B36)</f>
        <v>26880</v>
      </c>
      <c r="C11" s="148">
        <f>SUM(C13:C36)</f>
        <v>13731</v>
      </c>
      <c r="D11" s="148">
        <f>SUM(D13:D36)</f>
        <v>13149</v>
      </c>
      <c r="E11" s="148"/>
      <c r="F11" s="148">
        <f>SUM(F13:F36)</f>
        <v>5433</v>
      </c>
      <c r="G11" s="148">
        <f>SUM(G13:G36)</f>
        <v>2830</v>
      </c>
      <c r="H11" s="148">
        <f>SUM(H13:H36)</f>
        <v>2603</v>
      </c>
      <c r="I11" s="148"/>
      <c r="J11" s="148">
        <f>SUM(J13:J36)</f>
        <v>5328</v>
      </c>
      <c r="K11" s="148">
        <f>SUM(K13:K36)</f>
        <v>2686</v>
      </c>
      <c r="L11" s="148">
        <f>SUM(L13:L36)</f>
        <v>2642</v>
      </c>
      <c r="M11" s="148"/>
      <c r="N11" s="148">
        <f>SUM(N13:N36)</f>
        <v>5499</v>
      </c>
      <c r="O11" s="148">
        <f>SUM(O13:O36)</f>
        <v>2798</v>
      </c>
      <c r="P11" s="148">
        <f>SUM(P13:P36)</f>
        <v>2701</v>
      </c>
      <c r="Q11" s="148"/>
      <c r="R11" s="148">
        <f>SUM(R13:R36)</f>
        <v>5207</v>
      </c>
      <c r="S11" s="148">
        <f>SUM(S13:S36)</f>
        <v>2715</v>
      </c>
      <c r="T11" s="148">
        <f>SUM(T13:T36)</f>
        <v>2492</v>
      </c>
      <c r="U11" s="148"/>
      <c r="V11" s="148">
        <f>SUM(V13:V36)</f>
        <v>4929</v>
      </c>
      <c r="W11" s="148">
        <f>SUM(W13:W36)</f>
        <v>2477</v>
      </c>
      <c r="X11" s="148">
        <f>SUM(X13:X36)</f>
        <v>2452</v>
      </c>
      <c r="Y11" s="148"/>
      <c r="Z11" s="148">
        <f>SUM(Z13:Z36)</f>
        <v>484</v>
      </c>
      <c r="AA11" s="148">
        <f>SUM(AA13:AA36)</f>
        <v>225</v>
      </c>
      <c r="AB11" s="148">
        <f>SUM(AB13:AB36)</f>
        <v>259</v>
      </c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1"/>
      <c r="BF11" s="151"/>
      <c r="BG11" s="151"/>
      <c r="BH11" s="151"/>
      <c r="BI11" s="151"/>
    </row>
    <row r="12" spans="1:61" x14ac:dyDescent="0.2"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</row>
    <row r="13" spans="1:61" x14ac:dyDescent="0.2">
      <c r="A13" s="146" t="s">
        <v>83</v>
      </c>
      <c r="B13" s="73">
        <v>3849</v>
      </c>
      <c r="C13" s="73">
        <v>2071</v>
      </c>
      <c r="D13" s="73">
        <v>1778</v>
      </c>
      <c r="E13" s="73"/>
      <c r="F13" s="73">
        <v>716</v>
      </c>
      <c r="G13" s="73">
        <v>387</v>
      </c>
      <c r="H13" s="73">
        <v>329</v>
      </c>
      <c r="I13" s="73"/>
      <c r="J13" s="73">
        <v>761</v>
      </c>
      <c r="K13" s="73">
        <v>390</v>
      </c>
      <c r="L13" s="73">
        <v>371</v>
      </c>
      <c r="M13" s="73"/>
      <c r="N13" s="73">
        <v>888</v>
      </c>
      <c r="O13" s="73">
        <v>453</v>
      </c>
      <c r="P13" s="73">
        <v>435</v>
      </c>
      <c r="Q13" s="73"/>
      <c r="R13" s="73">
        <v>740</v>
      </c>
      <c r="S13" s="73">
        <v>438</v>
      </c>
      <c r="T13" s="73">
        <v>302</v>
      </c>
      <c r="U13" s="73"/>
      <c r="V13" s="73">
        <v>723</v>
      </c>
      <c r="W13" s="73">
        <v>396</v>
      </c>
      <c r="X13" s="73">
        <v>327</v>
      </c>
      <c r="Y13" s="73"/>
      <c r="Z13" s="73">
        <v>21</v>
      </c>
      <c r="AA13" s="73">
        <v>7</v>
      </c>
      <c r="AB13" s="73">
        <v>14</v>
      </c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</row>
    <row r="14" spans="1:61" x14ac:dyDescent="0.2">
      <c r="A14" s="146" t="s">
        <v>84</v>
      </c>
      <c r="B14" s="73">
        <v>5935</v>
      </c>
      <c r="C14" s="73">
        <v>3010</v>
      </c>
      <c r="D14" s="73">
        <v>2925</v>
      </c>
      <c r="E14" s="73"/>
      <c r="F14" s="73">
        <v>1118</v>
      </c>
      <c r="G14" s="73">
        <v>598</v>
      </c>
      <c r="H14" s="73">
        <v>520</v>
      </c>
      <c r="I14" s="73"/>
      <c r="J14" s="73">
        <v>1127</v>
      </c>
      <c r="K14" s="73">
        <v>572</v>
      </c>
      <c r="L14" s="73">
        <v>555</v>
      </c>
      <c r="M14" s="73"/>
      <c r="N14" s="73">
        <v>1104</v>
      </c>
      <c r="O14" s="73">
        <v>582</v>
      </c>
      <c r="P14" s="73">
        <v>522</v>
      </c>
      <c r="Q14" s="73"/>
      <c r="R14" s="73">
        <v>1246</v>
      </c>
      <c r="S14" s="73">
        <v>662</v>
      </c>
      <c r="T14" s="73">
        <v>584</v>
      </c>
      <c r="U14" s="73"/>
      <c r="V14" s="73">
        <v>1146</v>
      </c>
      <c r="W14" s="73">
        <v>530</v>
      </c>
      <c r="X14" s="73">
        <v>616</v>
      </c>
      <c r="Y14" s="73"/>
      <c r="Z14" s="73">
        <v>194</v>
      </c>
      <c r="AA14" s="73">
        <v>66</v>
      </c>
      <c r="AB14" s="73">
        <v>128</v>
      </c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</row>
    <row r="15" spans="1:61" x14ac:dyDescent="0.2">
      <c r="A15" s="146" t="s">
        <v>85</v>
      </c>
      <c r="B15" s="73">
        <v>3727</v>
      </c>
      <c r="C15" s="73">
        <v>1830</v>
      </c>
      <c r="D15" s="73">
        <v>1897</v>
      </c>
      <c r="E15" s="73"/>
      <c r="F15" s="73">
        <v>730</v>
      </c>
      <c r="G15" s="73">
        <v>376</v>
      </c>
      <c r="H15" s="73">
        <v>354</v>
      </c>
      <c r="I15" s="73"/>
      <c r="J15" s="73">
        <v>673</v>
      </c>
      <c r="K15" s="73">
        <v>340</v>
      </c>
      <c r="L15" s="73">
        <v>333</v>
      </c>
      <c r="M15" s="73"/>
      <c r="N15" s="73">
        <v>715</v>
      </c>
      <c r="O15" s="73">
        <v>349</v>
      </c>
      <c r="P15" s="73">
        <v>366</v>
      </c>
      <c r="Q15" s="73"/>
      <c r="R15" s="73">
        <v>780</v>
      </c>
      <c r="S15" s="73">
        <v>364</v>
      </c>
      <c r="T15" s="73">
        <v>416</v>
      </c>
      <c r="U15" s="73"/>
      <c r="V15" s="73">
        <v>736</v>
      </c>
      <c r="W15" s="73">
        <v>350</v>
      </c>
      <c r="X15" s="73">
        <v>386</v>
      </c>
      <c r="Y15" s="73"/>
      <c r="Z15" s="73">
        <v>93</v>
      </c>
      <c r="AA15" s="73">
        <v>51</v>
      </c>
      <c r="AB15" s="73">
        <v>42</v>
      </c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</row>
    <row r="16" spans="1:61" x14ac:dyDescent="0.2">
      <c r="A16" s="146" t="s">
        <v>86</v>
      </c>
      <c r="B16" s="73">
        <v>469</v>
      </c>
      <c r="C16" s="73">
        <v>229</v>
      </c>
      <c r="D16" s="73">
        <v>240</v>
      </c>
      <c r="E16" s="73"/>
      <c r="F16" s="73">
        <v>89</v>
      </c>
      <c r="G16" s="73">
        <v>40</v>
      </c>
      <c r="H16" s="73">
        <v>49</v>
      </c>
      <c r="I16" s="73"/>
      <c r="J16" s="73">
        <v>108</v>
      </c>
      <c r="K16" s="73">
        <v>54</v>
      </c>
      <c r="L16" s="73">
        <v>54</v>
      </c>
      <c r="M16" s="73"/>
      <c r="N16" s="73">
        <v>86</v>
      </c>
      <c r="O16" s="73">
        <v>42</v>
      </c>
      <c r="P16" s="73">
        <v>44</v>
      </c>
      <c r="Q16" s="73"/>
      <c r="R16" s="73">
        <v>87</v>
      </c>
      <c r="S16" s="73">
        <v>54</v>
      </c>
      <c r="T16" s="73">
        <v>33</v>
      </c>
      <c r="U16" s="73"/>
      <c r="V16" s="73">
        <v>99</v>
      </c>
      <c r="W16" s="73">
        <v>39</v>
      </c>
      <c r="X16" s="73">
        <v>60</v>
      </c>
      <c r="Y16" s="73"/>
      <c r="Z16" s="73">
        <v>0</v>
      </c>
      <c r="AA16" s="73">
        <v>0</v>
      </c>
      <c r="AB16" s="73">
        <v>0</v>
      </c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</row>
    <row r="17" spans="1:56" x14ac:dyDescent="0.2">
      <c r="A17" s="146" t="s">
        <v>87</v>
      </c>
      <c r="B17" s="73">
        <v>126</v>
      </c>
      <c r="C17" s="73">
        <v>65</v>
      </c>
      <c r="D17" s="73">
        <v>61</v>
      </c>
      <c r="E17" s="73"/>
      <c r="F17" s="73">
        <v>29</v>
      </c>
      <c r="G17" s="73">
        <v>15</v>
      </c>
      <c r="H17" s="73">
        <v>14</v>
      </c>
      <c r="I17" s="73"/>
      <c r="J17" s="73">
        <v>31</v>
      </c>
      <c r="K17" s="73">
        <v>14</v>
      </c>
      <c r="L17" s="73">
        <v>17</v>
      </c>
      <c r="M17" s="73"/>
      <c r="N17" s="73">
        <v>32</v>
      </c>
      <c r="O17" s="73">
        <v>20</v>
      </c>
      <c r="P17" s="73">
        <v>12</v>
      </c>
      <c r="Q17" s="73"/>
      <c r="R17" s="73">
        <v>18</v>
      </c>
      <c r="S17" s="73">
        <v>7</v>
      </c>
      <c r="T17" s="73">
        <v>11</v>
      </c>
      <c r="U17" s="73"/>
      <c r="V17" s="73">
        <v>16</v>
      </c>
      <c r="W17" s="73">
        <v>9</v>
      </c>
      <c r="X17" s="73">
        <v>7</v>
      </c>
      <c r="Y17" s="73"/>
      <c r="Z17" s="73">
        <v>0</v>
      </c>
      <c r="AA17" s="73">
        <v>0</v>
      </c>
      <c r="AB17" s="73">
        <v>0</v>
      </c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</row>
    <row r="18" spans="1:56" x14ac:dyDescent="0.2">
      <c r="A18" s="146" t="s">
        <v>88</v>
      </c>
      <c r="B18" s="73">
        <v>115</v>
      </c>
      <c r="C18" s="73">
        <v>54</v>
      </c>
      <c r="D18" s="73">
        <v>61</v>
      </c>
      <c r="E18" s="73"/>
      <c r="F18" s="73">
        <v>31</v>
      </c>
      <c r="G18" s="73">
        <v>18</v>
      </c>
      <c r="H18" s="73">
        <v>13</v>
      </c>
      <c r="I18" s="73"/>
      <c r="J18" s="73">
        <v>19</v>
      </c>
      <c r="K18" s="73">
        <v>5</v>
      </c>
      <c r="L18" s="73">
        <v>14</v>
      </c>
      <c r="M18" s="73"/>
      <c r="N18" s="73">
        <v>25</v>
      </c>
      <c r="O18" s="73">
        <v>14</v>
      </c>
      <c r="P18" s="73">
        <v>11</v>
      </c>
      <c r="Q18" s="73"/>
      <c r="R18" s="73">
        <v>21</v>
      </c>
      <c r="S18" s="73">
        <v>10</v>
      </c>
      <c r="T18" s="73">
        <v>11</v>
      </c>
      <c r="U18" s="73"/>
      <c r="V18" s="73">
        <v>19</v>
      </c>
      <c r="W18" s="73">
        <v>7</v>
      </c>
      <c r="X18" s="73">
        <v>12</v>
      </c>
      <c r="Y18" s="73"/>
      <c r="Z18" s="73">
        <v>0</v>
      </c>
      <c r="AA18" s="73">
        <v>0</v>
      </c>
      <c r="AB18" s="73">
        <v>0</v>
      </c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</row>
    <row r="19" spans="1:56" x14ac:dyDescent="0.2">
      <c r="A19" s="146" t="s">
        <v>90</v>
      </c>
      <c r="B19" s="73">
        <v>3002</v>
      </c>
      <c r="C19" s="73">
        <v>1532</v>
      </c>
      <c r="D19" s="73">
        <v>1470</v>
      </c>
      <c r="E19" s="73"/>
      <c r="F19" s="73">
        <v>626</v>
      </c>
      <c r="G19" s="73">
        <v>325</v>
      </c>
      <c r="H19" s="73">
        <v>301</v>
      </c>
      <c r="I19" s="73"/>
      <c r="J19" s="73">
        <v>629</v>
      </c>
      <c r="K19" s="73">
        <v>322</v>
      </c>
      <c r="L19" s="73">
        <v>307</v>
      </c>
      <c r="M19" s="73"/>
      <c r="N19" s="73">
        <v>637</v>
      </c>
      <c r="O19" s="73">
        <v>315</v>
      </c>
      <c r="P19" s="73">
        <v>322</v>
      </c>
      <c r="Q19" s="73"/>
      <c r="R19" s="73">
        <v>545</v>
      </c>
      <c r="S19" s="73">
        <v>279</v>
      </c>
      <c r="T19" s="73">
        <v>266</v>
      </c>
      <c r="U19" s="73"/>
      <c r="V19" s="73">
        <v>516</v>
      </c>
      <c r="W19" s="73">
        <v>260</v>
      </c>
      <c r="X19" s="73">
        <v>256</v>
      </c>
      <c r="Y19" s="73"/>
      <c r="Z19" s="73">
        <v>49</v>
      </c>
      <c r="AA19" s="73">
        <v>31</v>
      </c>
      <c r="AB19" s="73">
        <v>18</v>
      </c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</row>
    <row r="20" spans="1:56" x14ac:dyDescent="0.2">
      <c r="A20" s="146" t="s">
        <v>91</v>
      </c>
      <c r="B20" s="73">
        <v>269</v>
      </c>
      <c r="C20" s="73">
        <v>138</v>
      </c>
      <c r="D20" s="73">
        <v>131</v>
      </c>
      <c r="E20" s="73"/>
      <c r="F20" s="73">
        <v>63</v>
      </c>
      <c r="G20" s="73">
        <v>37</v>
      </c>
      <c r="H20" s="73">
        <v>26</v>
      </c>
      <c r="I20" s="73"/>
      <c r="J20" s="73">
        <v>58</v>
      </c>
      <c r="K20" s="73">
        <v>31</v>
      </c>
      <c r="L20" s="73">
        <v>27</v>
      </c>
      <c r="M20" s="73"/>
      <c r="N20" s="73">
        <v>50</v>
      </c>
      <c r="O20" s="73">
        <v>21</v>
      </c>
      <c r="P20" s="73">
        <v>29</v>
      </c>
      <c r="Q20" s="73"/>
      <c r="R20" s="73">
        <v>47</v>
      </c>
      <c r="S20" s="73">
        <v>18</v>
      </c>
      <c r="T20" s="73">
        <v>29</v>
      </c>
      <c r="U20" s="73"/>
      <c r="V20" s="73">
        <v>51</v>
      </c>
      <c r="W20" s="73">
        <v>31</v>
      </c>
      <c r="X20" s="73">
        <v>20</v>
      </c>
      <c r="Y20" s="73"/>
      <c r="Z20" s="73">
        <v>0</v>
      </c>
      <c r="AA20" s="73">
        <v>0</v>
      </c>
      <c r="AB20" s="73">
        <v>0</v>
      </c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</row>
    <row r="21" spans="1:56" x14ac:dyDescent="0.2">
      <c r="A21" s="146" t="s">
        <v>92</v>
      </c>
      <c r="B21" s="73">
        <v>706</v>
      </c>
      <c r="C21" s="73">
        <v>355</v>
      </c>
      <c r="D21" s="73">
        <v>351</v>
      </c>
      <c r="E21" s="73"/>
      <c r="F21" s="73">
        <v>150</v>
      </c>
      <c r="G21" s="73">
        <v>74</v>
      </c>
      <c r="H21" s="73">
        <v>76</v>
      </c>
      <c r="I21" s="73"/>
      <c r="J21" s="73">
        <v>145</v>
      </c>
      <c r="K21" s="73">
        <v>62</v>
      </c>
      <c r="L21" s="73">
        <v>83</v>
      </c>
      <c r="M21" s="73"/>
      <c r="N21" s="73">
        <v>143</v>
      </c>
      <c r="O21" s="73">
        <v>75</v>
      </c>
      <c r="P21" s="73">
        <v>68</v>
      </c>
      <c r="Q21" s="73"/>
      <c r="R21" s="73">
        <v>123</v>
      </c>
      <c r="S21" s="73">
        <v>67</v>
      </c>
      <c r="T21" s="73">
        <v>56</v>
      </c>
      <c r="U21" s="73"/>
      <c r="V21" s="73">
        <v>115</v>
      </c>
      <c r="W21" s="73">
        <v>60</v>
      </c>
      <c r="X21" s="73">
        <v>55</v>
      </c>
      <c r="Y21" s="73"/>
      <c r="Z21" s="73">
        <v>30</v>
      </c>
      <c r="AA21" s="73">
        <v>17</v>
      </c>
      <c r="AB21" s="73">
        <v>13</v>
      </c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</row>
    <row r="22" spans="1:56" x14ac:dyDescent="0.2">
      <c r="A22" s="154" t="s">
        <v>94</v>
      </c>
      <c r="B22" s="73">
        <v>1400</v>
      </c>
      <c r="C22" s="73">
        <v>737</v>
      </c>
      <c r="D22" s="73">
        <v>663</v>
      </c>
      <c r="E22" s="73"/>
      <c r="F22" s="73">
        <v>295</v>
      </c>
      <c r="G22" s="73">
        <v>157</v>
      </c>
      <c r="H22" s="73">
        <v>138</v>
      </c>
      <c r="I22" s="73"/>
      <c r="J22" s="73">
        <v>293</v>
      </c>
      <c r="K22" s="73">
        <v>158</v>
      </c>
      <c r="L22" s="73">
        <v>135</v>
      </c>
      <c r="M22" s="73"/>
      <c r="N22" s="73">
        <v>277</v>
      </c>
      <c r="O22" s="73">
        <v>136</v>
      </c>
      <c r="P22" s="73">
        <v>141</v>
      </c>
      <c r="Q22" s="73"/>
      <c r="R22" s="73">
        <v>261</v>
      </c>
      <c r="S22" s="73">
        <v>135</v>
      </c>
      <c r="T22" s="73">
        <v>126</v>
      </c>
      <c r="U22" s="73"/>
      <c r="V22" s="73">
        <v>258</v>
      </c>
      <c r="W22" s="73">
        <v>143</v>
      </c>
      <c r="X22" s="73">
        <v>115</v>
      </c>
      <c r="Y22" s="73"/>
      <c r="Z22" s="73">
        <v>16</v>
      </c>
      <c r="AA22" s="73">
        <v>8</v>
      </c>
      <c r="AB22" s="73">
        <v>8</v>
      </c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</row>
    <row r="23" spans="1:56" x14ac:dyDescent="0.2">
      <c r="A23" s="146" t="s">
        <v>95</v>
      </c>
      <c r="B23" s="73">
        <v>162</v>
      </c>
      <c r="C23" s="73">
        <v>87</v>
      </c>
      <c r="D23" s="73">
        <v>75</v>
      </c>
      <c r="E23" s="73"/>
      <c r="F23" s="73">
        <v>32</v>
      </c>
      <c r="G23" s="73">
        <v>15</v>
      </c>
      <c r="H23" s="73">
        <v>17</v>
      </c>
      <c r="I23" s="73"/>
      <c r="J23" s="73">
        <v>36</v>
      </c>
      <c r="K23" s="73">
        <v>17</v>
      </c>
      <c r="L23" s="73">
        <v>19</v>
      </c>
      <c r="M23" s="73"/>
      <c r="N23" s="73">
        <v>35</v>
      </c>
      <c r="O23" s="73">
        <v>24</v>
      </c>
      <c r="P23" s="73">
        <v>11</v>
      </c>
      <c r="Q23" s="73"/>
      <c r="R23" s="73">
        <v>20</v>
      </c>
      <c r="S23" s="73">
        <v>8</v>
      </c>
      <c r="T23" s="73">
        <v>12</v>
      </c>
      <c r="U23" s="73"/>
      <c r="V23" s="73">
        <v>39</v>
      </c>
      <c r="W23" s="73">
        <v>23</v>
      </c>
      <c r="X23" s="73">
        <v>16</v>
      </c>
      <c r="Y23" s="73"/>
      <c r="Z23" s="73">
        <v>0</v>
      </c>
      <c r="AA23" s="73">
        <v>0</v>
      </c>
      <c r="AB23" s="73">
        <v>0</v>
      </c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</row>
    <row r="24" spans="1:56" x14ac:dyDescent="0.2">
      <c r="A24" s="146" t="s">
        <v>96</v>
      </c>
      <c r="B24" s="73">
        <v>2746</v>
      </c>
      <c r="C24" s="73">
        <v>1504</v>
      </c>
      <c r="D24" s="73">
        <v>1242</v>
      </c>
      <c r="E24" s="73"/>
      <c r="F24" s="73">
        <v>519</v>
      </c>
      <c r="G24" s="73">
        <v>282</v>
      </c>
      <c r="H24" s="73">
        <v>237</v>
      </c>
      <c r="I24" s="73"/>
      <c r="J24" s="73">
        <v>561</v>
      </c>
      <c r="K24" s="73">
        <v>308</v>
      </c>
      <c r="L24" s="73">
        <v>253</v>
      </c>
      <c r="M24" s="73"/>
      <c r="N24" s="73">
        <v>553</v>
      </c>
      <c r="O24" s="73">
        <v>301</v>
      </c>
      <c r="P24" s="73">
        <v>252</v>
      </c>
      <c r="Q24" s="73"/>
      <c r="R24" s="73">
        <v>568</v>
      </c>
      <c r="S24" s="73">
        <v>307</v>
      </c>
      <c r="T24" s="73">
        <v>261</v>
      </c>
      <c r="U24" s="73"/>
      <c r="V24" s="73">
        <v>480</v>
      </c>
      <c r="W24" s="73">
        <v>268</v>
      </c>
      <c r="X24" s="73">
        <v>212</v>
      </c>
      <c r="Y24" s="73"/>
      <c r="Z24" s="73">
        <v>65</v>
      </c>
      <c r="AA24" s="73">
        <v>38</v>
      </c>
      <c r="AB24" s="73">
        <v>27</v>
      </c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</row>
    <row r="25" spans="1:56" x14ac:dyDescent="0.2">
      <c r="A25" s="146" t="s">
        <v>97</v>
      </c>
      <c r="B25" s="73">
        <v>58</v>
      </c>
      <c r="C25" s="73">
        <v>28</v>
      </c>
      <c r="D25" s="73">
        <v>30</v>
      </c>
      <c r="E25" s="73"/>
      <c r="F25" s="73">
        <v>16</v>
      </c>
      <c r="G25" s="73">
        <v>7</v>
      </c>
      <c r="H25" s="73">
        <v>9</v>
      </c>
      <c r="I25" s="73"/>
      <c r="J25" s="73">
        <v>20</v>
      </c>
      <c r="K25" s="73">
        <v>7</v>
      </c>
      <c r="L25" s="73">
        <v>13</v>
      </c>
      <c r="M25" s="73"/>
      <c r="N25" s="73">
        <v>12</v>
      </c>
      <c r="O25" s="73">
        <v>7</v>
      </c>
      <c r="P25" s="73">
        <v>5</v>
      </c>
      <c r="Q25" s="73"/>
      <c r="R25" s="73">
        <v>2</v>
      </c>
      <c r="S25" s="73">
        <v>2</v>
      </c>
      <c r="T25" s="73">
        <v>0</v>
      </c>
      <c r="U25" s="73"/>
      <c r="V25" s="73">
        <v>8</v>
      </c>
      <c r="W25" s="73">
        <v>5</v>
      </c>
      <c r="X25" s="73">
        <v>3</v>
      </c>
      <c r="Y25" s="73"/>
      <c r="Z25" s="73">
        <v>0</v>
      </c>
      <c r="AA25" s="73">
        <v>0</v>
      </c>
      <c r="AB25" s="73">
        <v>0</v>
      </c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</row>
    <row r="26" spans="1:56" x14ac:dyDescent="0.2">
      <c r="A26" s="146" t="s">
        <v>98</v>
      </c>
      <c r="B26" s="73">
        <v>703</v>
      </c>
      <c r="C26" s="73">
        <v>341</v>
      </c>
      <c r="D26" s="73">
        <v>362</v>
      </c>
      <c r="E26" s="73"/>
      <c r="F26" s="73">
        <v>155</v>
      </c>
      <c r="G26" s="73">
        <v>70</v>
      </c>
      <c r="H26" s="73">
        <v>85</v>
      </c>
      <c r="I26" s="73"/>
      <c r="J26" s="73">
        <v>158</v>
      </c>
      <c r="K26" s="73">
        <v>72</v>
      </c>
      <c r="L26" s="73">
        <v>86</v>
      </c>
      <c r="M26" s="73"/>
      <c r="N26" s="73">
        <v>154</v>
      </c>
      <c r="O26" s="73">
        <v>85</v>
      </c>
      <c r="P26" s="73">
        <v>69</v>
      </c>
      <c r="Q26" s="73"/>
      <c r="R26" s="73">
        <v>127</v>
      </c>
      <c r="S26" s="73">
        <v>53</v>
      </c>
      <c r="T26" s="73">
        <v>74</v>
      </c>
      <c r="U26" s="73"/>
      <c r="V26" s="73">
        <v>109</v>
      </c>
      <c r="W26" s="73">
        <v>61</v>
      </c>
      <c r="X26" s="73">
        <v>48</v>
      </c>
      <c r="Y26" s="73"/>
      <c r="Z26" s="73">
        <v>0</v>
      </c>
      <c r="AA26" s="73">
        <v>0</v>
      </c>
      <c r="AB26" s="73">
        <v>0</v>
      </c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</row>
    <row r="27" spans="1:56" x14ac:dyDescent="0.2">
      <c r="A27" s="146" t="s">
        <v>99</v>
      </c>
      <c r="B27" s="73">
        <v>228</v>
      </c>
      <c r="C27" s="73">
        <v>97</v>
      </c>
      <c r="D27" s="73">
        <v>131</v>
      </c>
      <c r="E27" s="73"/>
      <c r="F27" s="73">
        <v>55</v>
      </c>
      <c r="G27" s="73">
        <v>24</v>
      </c>
      <c r="H27" s="73">
        <v>31</v>
      </c>
      <c r="I27" s="73"/>
      <c r="J27" s="73">
        <v>42</v>
      </c>
      <c r="K27" s="73">
        <v>19</v>
      </c>
      <c r="L27" s="73">
        <v>23</v>
      </c>
      <c r="M27" s="73"/>
      <c r="N27" s="73">
        <v>49</v>
      </c>
      <c r="O27" s="73">
        <v>12</v>
      </c>
      <c r="P27" s="73">
        <v>37</v>
      </c>
      <c r="Q27" s="73"/>
      <c r="R27" s="73">
        <v>47</v>
      </c>
      <c r="S27" s="73">
        <v>25</v>
      </c>
      <c r="T27" s="73">
        <v>22</v>
      </c>
      <c r="U27" s="73"/>
      <c r="V27" s="73">
        <v>27</v>
      </c>
      <c r="W27" s="73">
        <v>13</v>
      </c>
      <c r="X27" s="73">
        <v>14</v>
      </c>
      <c r="Y27" s="73"/>
      <c r="Z27" s="73">
        <v>8</v>
      </c>
      <c r="AA27" s="73">
        <v>4</v>
      </c>
      <c r="AB27" s="73">
        <v>4</v>
      </c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</row>
    <row r="28" spans="1:56" x14ac:dyDescent="0.2">
      <c r="A28" s="146" t="s">
        <v>100</v>
      </c>
      <c r="B28" s="73">
        <v>609</v>
      </c>
      <c r="C28" s="73">
        <v>312</v>
      </c>
      <c r="D28" s="73">
        <v>297</v>
      </c>
      <c r="E28" s="73"/>
      <c r="F28" s="73">
        <v>148</v>
      </c>
      <c r="G28" s="73">
        <v>75</v>
      </c>
      <c r="H28" s="73">
        <v>73</v>
      </c>
      <c r="I28" s="73"/>
      <c r="J28" s="73">
        <v>139</v>
      </c>
      <c r="K28" s="73">
        <v>69</v>
      </c>
      <c r="L28" s="73">
        <v>70</v>
      </c>
      <c r="M28" s="73"/>
      <c r="N28" s="73">
        <v>127</v>
      </c>
      <c r="O28" s="73">
        <v>73</v>
      </c>
      <c r="P28" s="73">
        <v>54</v>
      </c>
      <c r="Q28" s="73"/>
      <c r="R28" s="73">
        <v>99</v>
      </c>
      <c r="S28" s="73">
        <v>52</v>
      </c>
      <c r="T28" s="73">
        <v>47</v>
      </c>
      <c r="U28" s="73"/>
      <c r="V28" s="73">
        <v>88</v>
      </c>
      <c r="W28" s="73">
        <v>40</v>
      </c>
      <c r="X28" s="73">
        <v>48</v>
      </c>
      <c r="Y28" s="73"/>
      <c r="Z28" s="73">
        <v>8</v>
      </c>
      <c r="AA28" s="73">
        <v>3</v>
      </c>
      <c r="AB28" s="73">
        <v>5</v>
      </c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</row>
    <row r="29" spans="1:56" x14ac:dyDescent="0.2">
      <c r="A29" s="146" t="s">
        <v>101</v>
      </c>
      <c r="B29" s="73">
        <v>277</v>
      </c>
      <c r="C29" s="73">
        <v>149</v>
      </c>
      <c r="D29" s="73">
        <v>128</v>
      </c>
      <c r="E29" s="73"/>
      <c r="F29" s="73">
        <v>65</v>
      </c>
      <c r="G29" s="73">
        <v>40</v>
      </c>
      <c r="H29" s="73">
        <v>25</v>
      </c>
      <c r="I29" s="73"/>
      <c r="J29" s="73">
        <v>48</v>
      </c>
      <c r="K29" s="73">
        <v>27</v>
      </c>
      <c r="L29" s="73">
        <v>21</v>
      </c>
      <c r="M29" s="73"/>
      <c r="N29" s="73">
        <v>53</v>
      </c>
      <c r="O29" s="73">
        <v>24</v>
      </c>
      <c r="P29" s="73">
        <v>29</v>
      </c>
      <c r="Q29" s="73"/>
      <c r="R29" s="73">
        <v>54</v>
      </c>
      <c r="S29" s="73">
        <v>22</v>
      </c>
      <c r="T29" s="73">
        <v>32</v>
      </c>
      <c r="U29" s="73"/>
      <c r="V29" s="73">
        <v>57</v>
      </c>
      <c r="W29" s="73">
        <v>36</v>
      </c>
      <c r="X29" s="73">
        <v>21</v>
      </c>
      <c r="Y29" s="73"/>
      <c r="Z29" s="73">
        <v>0</v>
      </c>
      <c r="AA29" s="73">
        <v>0</v>
      </c>
      <c r="AB29" s="73">
        <v>0</v>
      </c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</row>
    <row r="30" spans="1:56" x14ac:dyDescent="0.2">
      <c r="A30" s="146" t="s">
        <v>102</v>
      </c>
      <c r="B30" s="73">
        <v>621</v>
      </c>
      <c r="C30" s="73">
        <v>319</v>
      </c>
      <c r="D30" s="73">
        <v>302</v>
      </c>
      <c r="E30" s="73"/>
      <c r="F30" s="73">
        <v>140</v>
      </c>
      <c r="G30" s="73">
        <v>72</v>
      </c>
      <c r="H30" s="73">
        <v>68</v>
      </c>
      <c r="I30" s="73"/>
      <c r="J30" s="73">
        <v>124</v>
      </c>
      <c r="K30" s="73">
        <v>65</v>
      </c>
      <c r="L30" s="73">
        <v>59</v>
      </c>
      <c r="M30" s="73"/>
      <c r="N30" s="73">
        <v>128</v>
      </c>
      <c r="O30" s="73">
        <v>63</v>
      </c>
      <c r="P30" s="73">
        <v>65</v>
      </c>
      <c r="Q30" s="73"/>
      <c r="R30" s="73">
        <v>109</v>
      </c>
      <c r="S30" s="73">
        <v>61</v>
      </c>
      <c r="T30" s="73">
        <v>48</v>
      </c>
      <c r="U30" s="73"/>
      <c r="V30" s="73">
        <v>120</v>
      </c>
      <c r="W30" s="73">
        <v>58</v>
      </c>
      <c r="X30" s="73">
        <v>62</v>
      </c>
      <c r="Y30" s="73"/>
      <c r="Z30" s="73">
        <v>0</v>
      </c>
      <c r="AA30" s="73">
        <v>0</v>
      </c>
      <c r="AB30" s="73">
        <v>0</v>
      </c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</row>
    <row r="31" spans="1:56" x14ac:dyDescent="0.2">
      <c r="A31" s="146" t="s">
        <v>103</v>
      </c>
      <c r="B31" s="73">
        <v>296</v>
      </c>
      <c r="C31" s="73">
        <v>119</v>
      </c>
      <c r="D31" s="73">
        <v>177</v>
      </c>
      <c r="E31" s="73"/>
      <c r="F31" s="73">
        <v>70</v>
      </c>
      <c r="G31" s="73">
        <v>31</v>
      </c>
      <c r="H31" s="73">
        <v>39</v>
      </c>
      <c r="I31" s="73"/>
      <c r="J31" s="73">
        <v>60</v>
      </c>
      <c r="K31" s="73">
        <v>24</v>
      </c>
      <c r="L31" s="73">
        <v>36</v>
      </c>
      <c r="M31" s="73"/>
      <c r="N31" s="73">
        <v>80</v>
      </c>
      <c r="O31" s="73">
        <v>29</v>
      </c>
      <c r="P31" s="73">
        <v>51</v>
      </c>
      <c r="Q31" s="73"/>
      <c r="R31" s="73">
        <v>42</v>
      </c>
      <c r="S31" s="73">
        <v>21</v>
      </c>
      <c r="T31" s="73">
        <v>21</v>
      </c>
      <c r="U31" s="73"/>
      <c r="V31" s="73">
        <v>44</v>
      </c>
      <c r="W31" s="73">
        <v>14</v>
      </c>
      <c r="X31" s="73">
        <v>30</v>
      </c>
      <c r="Y31" s="73"/>
      <c r="Z31" s="73">
        <v>0</v>
      </c>
      <c r="AA31" s="73">
        <v>0</v>
      </c>
      <c r="AB31" s="73">
        <v>0</v>
      </c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</row>
    <row r="32" spans="1:56" x14ac:dyDescent="0.2">
      <c r="A32" s="146" t="s">
        <v>104</v>
      </c>
      <c r="B32" s="73">
        <v>285</v>
      </c>
      <c r="C32" s="73">
        <v>131</v>
      </c>
      <c r="D32" s="73">
        <v>154</v>
      </c>
      <c r="E32" s="73"/>
      <c r="F32" s="73">
        <v>82</v>
      </c>
      <c r="G32" s="73">
        <v>41</v>
      </c>
      <c r="H32" s="73">
        <v>41</v>
      </c>
      <c r="I32" s="73"/>
      <c r="J32" s="73">
        <v>61</v>
      </c>
      <c r="K32" s="73">
        <v>28</v>
      </c>
      <c r="L32" s="73">
        <v>33</v>
      </c>
      <c r="M32" s="73"/>
      <c r="N32" s="73">
        <v>59</v>
      </c>
      <c r="O32" s="73">
        <v>23</v>
      </c>
      <c r="P32" s="73">
        <v>36</v>
      </c>
      <c r="Q32" s="73"/>
      <c r="R32" s="73">
        <v>41</v>
      </c>
      <c r="S32" s="73">
        <v>17</v>
      </c>
      <c r="T32" s="73">
        <v>24</v>
      </c>
      <c r="U32" s="73"/>
      <c r="V32" s="73">
        <v>42</v>
      </c>
      <c r="W32" s="73">
        <v>22</v>
      </c>
      <c r="X32" s="73">
        <v>20</v>
      </c>
      <c r="Y32" s="73"/>
      <c r="Z32" s="73">
        <v>0</v>
      </c>
      <c r="AA32" s="73">
        <v>0</v>
      </c>
      <c r="AB32" s="73">
        <v>0</v>
      </c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</row>
    <row r="33" spans="1:56" x14ac:dyDescent="0.2">
      <c r="A33" s="146" t="s">
        <v>105</v>
      </c>
      <c r="B33" s="73">
        <v>52</v>
      </c>
      <c r="C33" s="73">
        <v>29</v>
      </c>
      <c r="D33" s="73">
        <v>23</v>
      </c>
      <c r="E33" s="73"/>
      <c r="F33" s="73">
        <v>17</v>
      </c>
      <c r="G33" s="73">
        <v>7</v>
      </c>
      <c r="H33" s="73">
        <v>10</v>
      </c>
      <c r="I33" s="73"/>
      <c r="J33" s="73">
        <v>9</v>
      </c>
      <c r="K33" s="73">
        <v>6</v>
      </c>
      <c r="L33" s="73">
        <v>3</v>
      </c>
      <c r="M33" s="73"/>
      <c r="N33" s="73">
        <v>10</v>
      </c>
      <c r="O33" s="73">
        <v>7</v>
      </c>
      <c r="P33" s="73">
        <v>3</v>
      </c>
      <c r="Q33" s="73"/>
      <c r="R33" s="73">
        <v>9</v>
      </c>
      <c r="S33" s="73">
        <v>4</v>
      </c>
      <c r="T33" s="73">
        <v>5</v>
      </c>
      <c r="U33" s="73"/>
      <c r="V33" s="73">
        <v>7</v>
      </c>
      <c r="W33" s="73">
        <v>5</v>
      </c>
      <c r="X33" s="73">
        <v>2</v>
      </c>
      <c r="Y33" s="73"/>
      <c r="Z33" s="73">
        <v>0</v>
      </c>
      <c r="AA33" s="73">
        <v>0</v>
      </c>
      <c r="AB33" s="73">
        <v>0</v>
      </c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</row>
    <row r="34" spans="1:56" x14ac:dyDescent="0.2">
      <c r="A34" s="146" t="s">
        <v>106</v>
      </c>
      <c r="B34" s="73">
        <v>42</v>
      </c>
      <c r="C34" s="73">
        <v>21</v>
      </c>
      <c r="D34" s="73">
        <v>21</v>
      </c>
      <c r="E34" s="73"/>
      <c r="F34" s="73">
        <v>11</v>
      </c>
      <c r="G34" s="73">
        <v>7</v>
      </c>
      <c r="H34" s="73">
        <v>4</v>
      </c>
      <c r="I34" s="73"/>
      <c r="J34" s="73">
        <v>15</v>
      </c>
      <c r="K34" s="73">
        <v>7</v>
      </c>
      <c r="L34" s="73">
        <v>8</v>
      </c>
      <c r="M34" s="73"/>
      <c r="N34" s="73">
        <v>9</v>
      </c>
      <c r="O34" s="73">
        <v>4</v>
      </c>
      <c r="P34" s="73">
        <v>5</v>
      </c>
      <c r="Q34" s="73"/>
      <c r="R34" s="73">
        <v>2</v>
      </c>
      <c r="S34" s="73">
        <v>1</v>
      </c>
      <c r="T34" s="73">
        <v>1</v>
      </c>
      <c r="U34" s="73"/>
      <c r="V34" s="73">
        <v>5</v>
      </c>
      <c r="W34" s="73">
        <v>2</v>
      </c>
      <c r="X34" s="73">
        <v>3</v>
      </c>
      <c r="Y34" s="73"/>
      <c r="Z34" s="73">
        <v>0</v>
      </c>
      <c r="AA34" s="73">
        <v>0</v>
      </c>
      <c r="AB34" s="73">
        <v>0</v>
      </c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</row>
    <row r="35" spans="1:56" x14ac:dyDescent="0.2">
      <c r="A35" s="146" t="s">
        <v>107</v>
      </c>
      <c r="B35" s="73">
        <v>672</v>
      </c>
      <c r="C35" s="73">
        <v>332</v>
      </c>
      <c r="D35" s="73">
        <v>340</v>
      </c>
      <c r="E35" s="73"/>
      <c r="F35" s="73">
        <v>140</v>
      </c>
      <c r="G35" s="73">
        <v>70</v>
      </c>
      <c r="H35" s="73">
        <v>70</v>
      </c>
      <c r="I35" s="73"/>
      <c r="J35" s="73">
        <v>138</v>
      </c>
      <c r="K35" s="73">
        <v>55</v>
      </c>
      <c r="L35" s="73">
        <v>83</v>
      </c>
      <c r="M35" s="73"/>
      <c r="N35" s="73">
        <v>145</v>
      </c>
      <c r="O35" s="73">
        <v>80</v>
      </c>
      <c r="P35" s="73">
        <v>65</v>
      </c>
      <c r="Q35" s="73"/>
      <c r="R35" s="73">
        <v>118</v>
      </c>
      <c r="S35" s="73">
        <v>60</v>
      </c>
      <c r="T35" s="73">
        <v>58</v>
      </c>
      <c r="U35" s="73"/>
      <c r="V35" s="73">
        <v>131</v>
      </c>
      <c r="W35" s="73">
        <v>67</v>
      </c>
      <c r="X35" s="73">
        <v>64</v>
      </c>
      <c r="Y35" s="73"/>
      <c r="Z35" s="73">
        <v>0</v>
      </c>
      <c r="AA35" s="73">
        <v>0</v>
      </c>
      <c r="AB35" s="73">
        <v>0</v>
      </c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</row>
    <row r="36" spans="1:56" ht="13.5" thickBot="1" x14ac:dyDescent="0.25">
      <c r="A36" s="163" t="s">
        <v>108</v>
      </c>
      <c r="B36" s="73">
        <v>531</v>
      </c>
      <c r="C36" s="73">
        <v>241</v>
      </c>
      <c r="D36" s="73">
        <v>290</v>
      </c>
      <c r="E36" s="73"/>
      <c r="F36" s="73">
        <v>136</v>
      </c>
      <c r="G36" s="73">
        <v>62</v>
      </c>
      <c r="H36" s="73">
        <v>74</v>
      </c>
      <c r="I36" s="73"/>
      <c r="J36" s="73">
        <v>73</v>
      </c>
      <c r="K36" s="73">
        <v>34</v>
      </c>
      <c r="L36" s="73">
        <v>39</v>
      </c>
      <c r="M36" s="73"/>
      <c r="N36" s="73">
        <v>128</v>
      </c>
      <c r="O36" s="73">
        <v>59</v>
      </c>
      <c r="P36" s="73">
        <v>69</v>
      </c>
      <c r="Q36" s="73"/>
      <c r="R36" s="73">
        <v>101</v>
      </c>
      <c r="S36" s="73">
        <v>48</v>
      </c>
      <c r="T36" s="73">
        <v>53</v>
      </c>
      <c r="U36" s="73"/>
      <c r="V36" s="73">
        <v>93</v>
      </c>
      <c r="W36" s="73">
        <v>38</v>
      </c>
      <c r="X36" s="73">
        <v>55</v>
      </c>
      <c r="Y36" s="73"/>
      <c r="Z36" s="73">
        <v>0</v>
      </c>
      <c r="AA36" s="73">
        <v>0</v>
      </c>
      <c r="AB36" s="73">
        <v>0</v>
      </c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</row>
    <row r="37" spans="1:56" x14ac:dyDescent="0.2">
      <c r="A37" s="226" t="s">
        <v>75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D37" s="145"/>
    </row>
    <row r="38" spans="1:56" x14ac:dyDescent="0.2">
      <c r="A38" s="225" t="s">
        <v>14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</row>
    <row r="39" spans="1:56" x14ac:dyDescent="0.2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</row>
    <row r="40" spans="1:56" x14ac:dyDescent="0.2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</row>
    <row r="41" spans="1:56" x14ac:dyDescent="0.2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</row>
    <row r="44" spans="1:56" s="133" customFormat="1" ht="15" x14ac:dyDescent="0.25">
      <c r="A44" s="248" t="s">
        <v>157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9"/>
      <c r="AD44" s="217" t="s">
        <v>221</v>
      </c>
      <c r="AE44" s="217"/>
      <c r="AF44" s="9"/>
      <c r="AG44" s="49"/>
    </row>
    <row r="45" spans="1:56" s="133" customFormat="1" ht="15" x14ac:dyDescent="0.25">
      <c r="A45" s="249" t="s">
        <v>142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9"/>
      <c r="AD45" s="217"/>
      <c r="AE45" s="217"/>
      <c r="AF45"/>
      <c r="AG45" s="49"/>
    </row>
    <row r="46" spans="1:56" s="133" customFormat="1" ht="15" x14ac:dyDescent="0.25">
      <c r="A46" s="248" t="s">
        <v>64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</row>
    <row r="47" spans="1:56" s="133" customFormat="1" ht="15" x14ac:dyDescent="0.25">
      <c r="A47" s="249" t="s">
        <v>79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</row>
    <row r="48" spans="1:56" s="133" customFormat="1" ht="15" customHeight="1" x14ac:dyDescent="0.25">
      <c r="A48" s="248" t="s">
        <v>121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</row>
    <row r="49" spans="1:28" s="133" customFormat="1" ht="15" x14ac:dyDescent="0.25">
      <c r="A49" s="249" t="s">
        <v>321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</row>
    <row r="50" spans="1:28" s="133" customFormat="1" ht="15.75" thickBot="1" x14ac:dyDescent="0.3">
      <c r="A50" s="135"/>
      <c r="B50" s="136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s="133" customFormat="1" ht="15" customHeight="1" x14ac:dyDescent="0.25">
      <c r="A51" s="232" t="s">
        <v>81</v>
      </c>
      <c r="B51" s="53" t="s">
        <v>21</v>
      </c>
      <c r="C51" s="53"/>
      <c r="D51" s="53"/>
      <c r="E51" s="137"/>
      <c r="F51" s="138" t="s">
        <v>48</v>
      </c>
      <c r="G51" s="138"/>
      <c r="H51" s="138"/>
      <c r="I51" s="137"/>
      <c r="J51" s="138" t="s">
        <v>49</v>
      </c>
      <c r="K51" s="138"/>
      <c r="L51" s="138"/>
      <c r="M51" s="137"/>
      <c r="N51" s="138" t="s">
        <v>50</v>
      </c>
      <c r="O51" s="138"/>
      <c r="P51" s="138"/>
      <c r="Q51" s="137"/>
      <c r="R51" s="138" t="s">
        <v>51</v>
      </c>
      <c r="S51" s="138"/>
      <c r="T51" s="138"/>
      <c r="U51" s="137"/>
      <c r="V51" s="138" t="s">
        <v>52</v>
      </c>
      <c r="W51" s="138"/>
      <c r="X51" s="138"/>
      <c r="Y51" s="137"/>
      <c r="Z51" s="138" t="s">
        <v>53</v>
      </c>
      <c r="AA51" s="138"/>
      <c r="AB51" s="138"/>
    </row>
    <row r="52" spans="1:28" s="133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139"/>
      <c r="F52" s="140" t="s">
        <v>67</v>
      </c>
      <c r="G52" s="140" t="s">
        <v>68</v>
      </c>
      <c r="H52" s="140" t="s">
        <v>69</v>
      </c>
      <c r="I52" s="139"/>
      <c r="J52" s="140" t="s">
        <v>67</v>
      </c>
      <c r="K52" s="140" t="s">
        <v>68</v>
      </c>
      <c r="L52" s="140" t="s">
        <v>69</v>
      </c>
      <c r="M52" s="139"/>
      <c r="N52" s="140" t="s">
        <v>67</v>
      </c>
      <c r="O52" s="140" t="s">
        <v>68</v>
      </c>
      <c r="P52" s="140" t="s">
        <v>69</v>
      </c>
      <c r="Q52" s="139"/>
      <c r="R52" s="140" t="s">
        <v>67</v>
      </c>
      <c r="S52" s="140" t="s">
        <v>68</v>
      </c>
      <c r="T52" s="140" t="s">
        <v>69</v>
      </c>
      <c r="U52" s="139"/>
      <c r="V52" s="140" t="s">
        <v>67</v>
      </c>
      <c r="W52" s="140" t="s">
        <v>68</v>
      </c>
      <c r="X52" s="140" t="s">
        <v>69</v>
      </c>
      <c r="Y52" s="139"/>
      <c r="Z52" s="140" t="s">
        <v>67</v>
      </c>
      <c r="AA52" s="140" t="s">
        <v>68</v>
      </c>
      <c r="AB52" s="140" t="s">
        <v>69</v>
      </c>
    </row>
    <row r="53" spans="1:28" x14ac:dyDescent="0.2">
      <c r="A53" s="141"/>
      <c r="B53" s="142"/>
      <c r="C53" s="142"/>
      <c r="D53" s="142"/>
      <c r="E53" s="143"/>
      <c r="F53" s="142"/>
      <c r="G53" s="142"/>
      <c r="H53" s="142"/>
      <c r="I53" s="143"/>
      <c r="J53" s="142"/>
      <c r="K53" s="142"/>
      <c r="L53" s="142"/>
      <c r="M53" s="143"/>
      <c r="N53" s="142"/>
      <c r="O53" s="142"/>
      <c r="P53" s="142"/>
      <c r="Q53" s="143"/>
      <c r="R53" s="142"/>
      <c r="S53" s="142"/>
      <c r="T53" s="142"/>
      <c r="U53" s="143"/>
      <c r="V53" s="142"/>
      <c r="W53" s="142"/>
      <c r="X53" s="142"/>
      <c r="Y53" s="143"/>
      <c r="Z53" s="142"/>
      <c r="AA53" s="142"/>
      <c r="AB53" s="142"/>
    </row>
    <row r="54" spans="1:28" ht="14.25" customHeight="1" x14ac:dyDescent="0.25">
      <c r="A54" s="147" t="s">
        <v>82</v>
      </c>
      <c r="B54" s="148">
        <f>SUM(B56:B79)</f>
        <v>357</v>
      </c>
      <c r="C54" s="148">
        <f>SUM(C56:C79)</f>
        <v>215</v>
      </c>
      <c r="D54" s="148">
        <f>SUM(D56:D79)</f>
        <v>142</v>
      </c>
      <c r="E54" s="148"/>
      <c r="F54" s="148">
        <f>SUM(F56:F79)</f>
        <v>68</v>
      </c>
      <c r="G54" s="148">
        <f>SUM(G56:G79)</f>
        <v>38</v>
      </c>
      <c r="H54" s="148">
        <f>SUM(H56:H79)</f>
        <v>30</v>
      </c>
      <c r="I54" s="148"/>
      <c r="J54" s="148">
        <f>SUM(J56:J79)</f>
        <v>109</v>
      </c>
      <c r="K54" s="148">
        <f>SUM(K56:K79)</f>
        <v>64</v>
      </c>
      <c r="L54" s="148">
        <f>SUM(L56:L79)</f>
        <v>45</v>
      </c>
      <c r="M54" s="148"/>
      <c r="N54" s="148">
        <f>SUM(N56:N79)</f>
        <v>66</v>
      </c>
      <c r="O54" s="148">
        <f>SUM(O56:O79)</f>
        <v>35</v>
      </c>
      <c r="P54" s="148">
        <f>SUM(P56:P79)</f>
        <v>31</v>
      </c>
      <c r="Q54" s="148"/>
      <c r="R54" s="148">
        <f>SUM(R56:R79)</f>
        <v>84</v>
      </c>
      <c r="S54" s="148">
        <f>SUM(S56:S79)</f>
        <v>62</v>
      </c>
      <c r="T54" s="148">
        <f>SUM(T56:T79)</f>
        <v>22</v>
      </c>
      <c r="U54" s="148"/>
      <c r="V54" s="148">
        <f>SUM(V56:V79)</f>
        <v>30</v>
      </c>
      <c r="W54" s="148">
        <f>SUM(W56:W79)</f>
        <v>16</v>
      </c>
      <c r="X54" s="148">
        <f>SUM(X56:X79)</f>
        <v>14</v>
      </c>
      <c r="Y54" s="148"/>
      <c r="Z54" s="148">
        <f>SUM(Z56:Z79)</f>
        <v>0</v>
      </c>
      <c r="AA54" s="148">
        <f>SUM(AA56:AA79)</f>
        <v>0</v>
      </c>
      <c r="AB54" s="148">
        <f>SUM(AB56:AB79)</f>
        <v>0</v>
      </c>
    </row>
    <row r="55" spans="1:28" x14ac:dyDescent="0.2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</row>
    <row r="56" spans="1:28" x14ac:dyDescent="0.2">
      <c r="A56" s="146" t="s">
        <v>83</v>
      </c>
      <c r="B56" s="73">
        <v>33</v>
      </c>
      <c r="C56" s="73">
        <v>19</v>
      </c>
      <c r="D56" s="73">
        <v>14</v>
      </c>
      <c r="E56" s="73"/>
      <c r="F56" s="73">
        <v>8</v>
      </c>
      <c r="G56" s="73">
        <v>3</v>
      </c>
      <c r="H56" s="73">
        <v>5</v>
      </c>
      <c r="I56" s="73"/>
      <c r="J56" s="73">
        <v>11</v>
      </c>
      <c r="K56" s="73">
        <v>9</v>
      </c>
      <c r="L56" s="73">
        <v>2</v>
      </c>
      <c r="M56" s="73"/>
      <c r="N56" s="73">
        <v>4</v>
      </c>
      <c r="O56" s="73">
        <v>1</v>
      </c>
      <c r="P56" s="73">
        <v>3</v>
      </c>
      <c r="Q56" s="73"/>
      <c r="R56" s="73">
        <v>10</v>
      </c>
      <c r="S56" s="73">
        <v>6</v>
      </c>
      <c r="T56" s="73">
        <v>4</v>
      </c>
      <c r="U56" s="73"/>
      <c r="V56" s="73">
        <v>0</v>
      </c>
      <c r="W56" s="73">
        <v>0</v>
      </c>
      <c r="X56" s="73">
        <v>0</v>
      </c>
      <c r="Y56" s="73"/>
      <c r="Z56" s="73">
        <v>0</v>
      </c>
      <c r="AA56" s="73">
        <v>0</v>
      </c>
      <c r="AB56" s="73">
        <v>0</v>
      </c>
    </row>
    <row r="57" spans="1:28" x14ac:dyDescent="0.2">
      <c r="A57" s="146" t="s">
        <v>84</v>
      </c>
      <c r="B57" s="73">
        <v>90</v>
      </c>
      <c r="C57" s="73">
        <v>57</v>
      </c>
      <c r="D57" s="73">
        <v>33</v>
      </c>
      <c r="E57" s="73"/>
      <c r="F57" s="73">
        <v>19</v>
      </c>
      <c r="G57" s="73">
        <v>13</v>
      </c>
      <c r="H57" s="73">
        <v>6</v>
      </c>
      <c r="I57" s="73"/>
      <c r="J57" s="73">
        <v>13</v>
      </c>
      <c r="K57" s="73">
        <v>7</v>
      </c>
      <c r="L57" s="73">
        <v>6</v>
      </c>
      <c r="M57" s="73"/>
      <c r="N57" s="73">
        <v>14</v>
      </c>
      <c r="O57" s="73">
        <v>9</v>
      </c>
      <c r="P57" s="73">
        <v>5</v>
      </c>
      <c r="Q57" s="73"/>
      <c r="R57" s="73">
        <v>25</v>
      </c>
      <c r="S57" s="73">
        <v>19</v>
      </c>
      <c r="T57" s="73">
        <v>6</v>
      </c>
      <c r="U57" s="73"/>
      <c r="V57" s="73">
        <v>19</v>
      </c>
      <c r="W57" s="73">
        <v>9</v>
      </c>
      <c r="X57" s="73">
        <v>10</v>
      </c>
      <c r="Y57" s="73"/>
      <c r="Z57" s="73">
        <v>0</v>
      </c>
      <c r="AA57" s="73">
        <v>0</v>
      </c>
      <c r="AB57" s="73">
        <v>0</v>
      </c>
    </row>
    <row r="58" spans="1:28" x14ac:dyDescent="0.2">
      <c r="A58" s="146" t="s">
        <v>85</v>
      </c>
      <c r="B58" s="73">
        <v>38</v>
      </c>
      <c r="C58" s="73">
        <v>21</v>
      </c>
      <c r="D58" s="73">
        <v>17</v>
      </c>
      <c r="E58" s="73"/>
      <c r="F58" s="73">
        <v>8</v>
      </c>
      <c r="G58" s="73">
        <v>5</v>
      </c>
      <c r="H58" s="73">
        <v>3</v>
      </c>
      <c r="I58" s="73"/>
      <c r="J58" s="73">
        <v>6</v>
      </c>
      <c r="K58" s="73">
        <v>4</v>
      </c>
      <c r="L58" s="73">
        <v>2</v>
      </c>
      <c r="M58" s="73"/>
      <c r="N58" s="73">
        <v>15</v>
      </c>
      <c r="O58" s="73">
        <v>5</v>
      </c>
      <c r="P58" s="73">
        <v>10</v>
      </c>
      <c r="Q58" s="73"/>
      <c r="R58" s="73">
        <v>9</v>
      </c>
      <c r="S58" s="73">
        <v>7</v>
      </c>
      <c r="T58" s="73">
        <v>2</v>
      </c>
      <c r="U58" s="73"/>
      <c r="V58" s="73">
        <v>0</v>
      </c>
      <c r="W58" s="73">
        <v>0</v>
      </c>
      <c r="X58" s="73">
        <v>0</v>
      </c>
      <c r="Y58" s="73"/>
      <c r="Z58" s="73">
        <v>0</v>
      </c>
      <c r="AA58" s="73">
        <v>0</v>
      </c>
      <c r="AB58" s="73">
        <v>0</v>
      </c>
    </row>
    <row r="59" spans="1:28" x14ac:dyDescent="0.2">
      <c r="A59" s="146" t="s">
        <v>86</v>
      </c>
      <c r="B59" s="73">
        <v>12</v>
      </c>
      <c r="C59" s="73">
        <v>7</v>
      </c>
      <c r="D59" s="73">
        <v>5</v>
      </c>
      <c r="E59" s="73"/>
      <c r="F59" s="73">
        <v>6</v>
      </c>
      <c r="G59" s="73">
        <v>3</v>
      </c>
      <c r="H59" s="73">
        <v>3</v>
      </c>
      <c r="I59" s="73"/>
      <c r="J59" s="73">
        <v>1</v>
      </c>
      <c r="K59" s="73">
        <v>1</v>
      </c>
      <c r="L59" s="73">
        <v>0</v>
      </c>
      <c r="M59" s="73"/>
      <c r="N59" s="73">
        <v>4</v>
      </c>
      <c r="O59" s="73">
        <v>2</v>
      </c>
      <c r="P59" s="73">
        <v>2</v>
      </c>
      <c r="Q59" s="73"/>
      <c r="R59" s="73">
        <v>1</v>
      </c>
      <c r="S59" s="73">
        <v>1</v>
      </c>
      <c r="T59" s="73">
        <v>0</v>
      </c>
      <c r="U59" s="73"/>
      <c r="V59" s="73">
        <v>0</v>
      </c>
      <c r="W59" s="73">
        <v>0</v>
      </c>
      <c r="X59" s="73">
        <v>0</v>
      </c>
      <c r="Y59" s="73"/>
      <c r="Z59" s="73">
        <v>0</v>
      </c>
      <c r="AA59" s="73">
        <v>0</v>
      </c>
      <c r="AB59" s="73">
        <v>0</v>
      </c>
    </row>
    <row r="60" spans="1:28" x14ac:dyDescent="0.2">
      <c r="A60" s="146" t="s">
        <v>87</v>
      </c>
      <c r="B60" s="73">
        <v>12</v>
      </c>
      <c r="C60" s="73">
        <v>6</v>
      </c>
      <c r="D60" s="73">
        <v>6</v>
      </c>
      <c r="E60" s="73"/>
      <c r="F60" s="73">
        <v>3</v>
      </c>
      <c r="G60" s="73">
        <v>0</v>
      </c>
      <c r="H60" s="73">
        <v>3</v>
      </c>
      <c r="I60" s="73"/>
      <c r="J60" s="73">
        <v>2</v>
      </c>
      <c r="K60" s="73">
        <v>0</v>
      </c>
      <c r="L60" s="73">
        <v>2</v>
      </c>
      <c r="M60" s="73"/>
      <c r="N60" s="73">
        <v>1</v>
      </c>
      <c r="O60" s="73">
        <v>1</v>
      </c>
      <c r="P60" s="73">
        <v>0</v>
      </c>
      <c r="Q60" s="73"/>
      <c r="R60" s="73">
        <v>5</v>
      </c>
      <c r="S60" s="73">
        <v>4</v>
      </c>
      <c r="T60" s="73">
        <v>1</v>
      </c>
      <c r="U60" s="73"/>
      <c r="V60" s="73">
        <v>1</v>
      </c>
      <c r="W60" s="73">
        <v>1</v>
      </c>
      <c r="X60" s="73">
        <v>0</v>
      </c>
      <c r="Y60" s="73"/>
      <c r="Z60" s="73">
        <v>0</v>
      </c>
      <c r="AA60" s="73">
        <v>0</v>
      </c>
      <c r="AB60" s="73">
        <v>0</v>
      </c>
    </row>
    <row r="61" spans="1:28" x14ac:dyDescent="0.2">
      <c r="A61" s="146" t="s">
        <v>88</v>
      </c>
      <c r="B61" s="73">
        <v>0</v>
      </c>
      <c r="C61" s="73">
        <v>0</v>
      </c>
      <c r="D61" s="73">
        <v>0</v>
      </c>
      <c r="E61" s="73"/>
      <c r="F61" s="73">
        <v>0</v>
      </c>
      <c r="G61" s="73">
        <v>0</v>
      </c>
      <c r="H61" s="73">
        <v>0</v>
      </c>
      <c r="I61" s="73"/>
      <c r="J61" s="73">
        <v>0</v>
      </c>
      <c r="K61" s="73">
        <v>0</v>
      </c>
      <c r="L61" s="73">
        <v>0</v>
      </c>
      <c r="M61" s="73"/>
      <c r="N61" s="73">
        <v>0</v>
      </c>
      <c r="O61" s="73">
        <v>0</v>
      </c>
      <c r="P61" s="73">
        <v>0</v>
      </c>
      <c r="Q61" s="73"/>
      <c r="R61" s="73">
        <v>0</v>
      </c>
      <c r="S61" s="73">
        <v>0</v>
      </c>
      <c r="T61" s="73">
        <v>0</v>
      </c>
      <c r="U61" s="73"/>
      <c r="V61" s="73">
        <v>0</v>
      </c>
      <c r="W61" s="73">
        <v>0</v>
      </c>
      <c r="X61" s="73">
        <v>0</v>
      </c>
      <c r="Y61" s="73"/>
      <c r="Z61" s="73">
        <v>0</v>
      </c>
      <c r="AA61" s="73">
        <v>0</v>
      </c>
      <c r="AB61" s="73">
        <v>0</v>
      </c>
    </row>
    <row r="62" spans="1:28" x14ac:dyDescent="0.2">
      <c r="A62" s="146" t="s">
        <v>90</v>
      </c>
      <c r="B62" s="73">
        <v>25</v>
      </c>
      <c r="C62" s="73">
        <v>13</v>
      </c>
      <c r="D62" s="73">
        <v>12</v>
      </c>
      <c r="E62" s="73"/>
      <c r="F62" s="73">
        <v>10</v>
      </c>
      <c r="G62" s="73">
        <v>5</v>
      </c>
      <c r="H62" s="73">
        <v>5</v>
      </c>
      <c r="I62" s="73"/>
      <c r="J62" s="73">
        <v>6</v>
      </c>
      <c r="K62" s="73">
        <v>4</v>
      </c>
      <c r="L62" s="73">
        <v>2</v>
      </c>
      <c r="M62" s="73"/>
      <c r="N62" s="73">
        <v>2</v>
      </c>
      <c r="O62" s="73">
        <v>0</v>
      </c>
      <c r="P62" s="73">
        <v>2</v>
      </c>
      <c r="Q62" s="73"/>
      <c r="R62" s="73">
        <v>4</v>
      </c>
      <c r="S62" s="73">
        <v>2</v>
      </c>
      <c r="T62" s="73">
        <v>2</v>
      </c>
      <c r="U62" s="73"/>
      <c r="V62" s="73">
        <v>3</v>
      </c>
      <c r="W62" s="73">
        <v>2</v>
      </c>
      <c r="X62" s="73">
        <v>1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146" t="s">
        <v>91</v>
      </c>
      <c r="B63" s="73">
        <v>0</v>
      </c>
      <c r="C63" s="73">
        <v>0</v>
      </c>
      <c r="D63" s="73">
        <v>0</v>
      </c>
      <c r="E63" s="73"/>
      <c r="F63" s="73">
        <v>0</v>
      </c>
      <c r="G63" s="73">
        <v>0</v>
      </c>
      <c r="H63" s="73">
        <v>0</v>
      </c>
      <c r="I63" s="73"/>
      <c r="J63" s="73">
        <v>0</v>
      </c>
      <c r="K63" s="73">
        <v>0</v>
      </c>
      <c r="L63" s="73">
        <v>0</v>
      </c>
      <c r="M63" s="73"/>
      <c r="N63" s="73">
        <v>0</v>
      </c>
      <c r="O63" s="73">
        <v>0</v>
      </c>
      <c r="P63" s="73">
        <v>0</v>
      </c>
      <c r="Q63" s="73"/>
      <c r="R63" s="73">
        <v>0</v>
      </c>
      <c r="S63" s="73">
        <v>0</v>
      </c>
      <c r="T63" s="73">
        <v>0</v>
      </c>
      <c r="U63" s="73"/>
      <c r="V63" s="73">
        <v>0</v>
      </c>
      <c r="W63" s="73">
        <v>0</v>
      </c>
      <c r="X63" s="73">
        <v>0</v>
      </c>
      <c r="Y63" s="73"/>
      <c r="Z63" s="73">
        <v>0</v>
      </c>
      <c r="AA63" s="73">
        <v>0</v>
      </c>
      <c r="AB63" s="73">
        <v>0</v>
      </c>
    </row>
    <row r="64" spans="1:28" x14ac:dyDescent="0.2">
      <c r="A64" s="146" t="s">
        <v>92</v>
      </c>
      <c r="B64" s="73">
        <v>15</v>
      </c>
      <c r="C64" s="73">
        <v>9</v>
      </c>
      <c r="D64" s="73">
        <v>6</v>
      </c>
      <c r="E64" s="73"/>
      <c r="F64" s="73">
        <v>2</v>
      </c>
      <c r="G64" s="73">
        <v>2</v>
      </c>
      <c r="H64" s="73">
        <v>0</v>
      </c>
      <c r="I64" s="73"/>
      <c r="J64" s="73">
        <v>7</v>
      </c>
      <c r="K64" s="73">
        <v>5</v>
      </c>
      <c r="L64" s="73">
        <v>2</v>
      </c>
      <c r="M64" s="73"/>
      <c r="N64" s="73">
        <v>1</v>
      </c>
      <c r="O64" s="73">
        <v>0</v>
      </c>
      <c r="P64" s="73">
        <v>1</v>
      </c>
      <c r="Q64" s="73"/>
      <c r="R64" s="73">
        <v>4</v>
      </c>
      <c r="S64" s="73">
        <v>2</v>
      </c>
      <c r="T64" s="73">
        <v>2</v>
      </c>
      <c r="U64" s="73"/>
      <c r="V64" s="73">
        <v>1</v>
      </c>
      <c r="W64" s="73">
        <v>0</v>
      </c>
      <c r="X64" s="73">
        <v>1</v>
      </c>
      <c r="Y64" s="73"/>
      <c r="Z64" s="73">
        <v>0</v>
      </c>
      <c r="AA64" s="73">
        <v>0</v>
      </c>
      <c r="AB64" s="73">
        <v>0</v>
      </c>
    </row>
    <row r="65" spans="1:28" x14ac:dyDescent="0.2">
      <c r="A65" s="154" t="s">
        <v>94</v>
      </c>
      <c r="B65" s="73">
        <v>22</v>
      </c>
      <c r="C65" s="73">
        <v>12</v>
      </c>
      <c r="D65" s="73">
        <v>10</v>
      </c>
      <c r="E65" s="73"/>
      <c r="F65" s="73">
        <v>2</v>
      </c>
      <c r="G65" s="73">
        <v>1</v>
      </c>
      <c r="H65" s="73">
        <v>1</v>
      </c>
      <c r="I65" s="73"/>
      <c r="J65" s="73">
        <v>8</v>
      </c>
      <c r="K65" s="73">
        <v>3</v>
      </c>
      <c r="L65" s="73">
        <v>5</v>
      </c>
      <c r="M65" s="73"/>
      <c r="N65" s="73">
        <v>5</v>
      </c>
      <c r="O65" s="73">
        <v>3</v>
      </c>
      <c r="P65" s="73">
        <v>2</v>
      </c>
      <c r="Q65" s="73"/>
      <c r="R65" s="73">
        <v>7</v>
      </c>
      <c r="S65" s="73">
        <v>5</v>
      </c>
      <c r="T65" s="73">
        <v>2</v>
      </c>
      <c r="U65" s="73"/>
      <c r="V65" s="73">
        <v>0</v>
      </c>
      <c r="W65" s="73">
        <v>0</v>
      </c>
      <c r="X65" s="73">
        <v>0</v>
      </c>
      <c r="Y65" s="73"/>
      <c r="Z65" s="73">
        <v>0</v>
      </c>
      <c r="AA65" s="73">
        <v>0</v>
      </c>
      <c r="AB65" s="73">
        <v>0</v>
      </c>
    </row>
    <row r="66" spans="1:28" x14ac:dyDescent="0.2">
      <c r="A66" s="146" t="s">
        <v>95</v>
      </c>
      <c r="B66" s="73">
        <v>0</v>
      </c>
      <c r="C66" s="73">
        <v>0</v>
      </c>
      <c r="D66" s="73">
        <v>0</v>
      </c>
      <c r="E66" s="73"/>
      <c r="F66" s="73">
        <v>0</v>
      </c>
      <c r="G66" s="73">
        <v>0</v>
      </c>
      <c r="H66" s="73">
        <v>0</v>
      </c>
      <c r="I66" s="73"/>
      <c r="J66" s="73">
        <v>0</v>
      </c>
      <c r="K66" s="73">
        <v>0</v>
      </c>
      <c r="L66" s="73">
        <v>0</v>
      </c>
      <c r="M66" s="73"/>
      <c r="N66" s="73">
        <v>0</v>
      </c>
      <c r="O66" s="73">
        <v>0</v>
      </c>
      <c r="P66" s="73">
        <v>0</v>
      </c>
      <c r="Q66" s="73"/>
      <c r="R66" s="73">
        <v>0</v>
      </c>
      <c r="S66" s="73">
        <v>0</v>
      </c>
      <c r="T66" s="73">
        <v>0</v>
      </c>
      <c r="U66" s="73"/>
      <c r="V66" s="73">
        <v>0</v>
      </c>
      <c r="W66" s="73">
        <v>0</v>
      </c>
      <c r="X66" s="73">
        <v>0</v>
      </c>
      <c r="Y66" s="73"/>
      <c r="Z66" s="73">
        <v>0</v>
      </c>
      <c r="AA66" s="73">
        <v>0</v>
      </c>
      <c r="AB66" s="73">
        <v>0</v>
      </c>
    </row>
    <row r="67" spans="1:28" x14ac:dyDescent="0.2">
      <c r="A67" s="146" t="s">
        <v>96</v>
      </c>
      <c r="B67" s="73">
        <v>35</v>
      </c>
      <c r="C67" s="73">
        <v>29</v>
      </c>
      <c r="D67" s="73">
        <v>6</v>
      </c>
      <c r="E67" s="73"/>
      <c r="F67" s="73">
        <v>3</v>
      </c>
      <c r="G67" s="73">
        <v>3</v>
      </c>
      <c r="H67" s="73">
        <v>0</v>
      </c>
      <c r="I67" s="73"/>
      <c r="J67" s="73">
        <v>10</v>
      </c>
      <c r="K67" s="73">
        <v>7</v>
      </c>
      <c r="L67" s="73">
        <v>3</v>
      </c>
      <c r="M67" s="73"/>
      <c r="N67" s="73">
        <v>8</v>
      </c>
      <c r="O67" s="73">
        <v>7</v>
      </c>
      <c r="P67" s="73">
        <v>1</v>
      </c>
      <c r="Q67" s="73"/>
      <c r="R67" s="73">
        <v>11</v>
      </c>
      <c r="S67" s="73">
        <v>10</v>
      </c>
      <c r="T67" s="73">
        <v>1</v>
      </c>
      <c r="U67" s="73"/>
      <c r="V67" s="73">
        <v>3</v>
      </c>
      <c r="W67" s="73">
        <v>2</v>
      </c>
      <c r="X67" s="73">
        <v>1</v>
      </c>
      <c r="Y67" s="73"/>
      <c r="Z67" s="73">
        <v>0</v>
      </c>
      <c r="AA67" s="73">
        <v>0</v>
      </c>
      <c r="AB67" s="73">
        <v>0</v>
      </c>
    </row>
    <row r="68" spans="1:28" x14ac:dyDescent="0.2">
      <c r="A68" s="146" t="s">
        <v>97</v>
      </c>
      <c r="B68" s="73">
        <v>0</v>
      </c>
      <c r="C68" s="73">
        <v>0</v>
      </c>
      <c r="D68" s="73">
        <v>0</v>
      </c>
      <c r="E68" s="73"/>
      <c r="F68" s="73">
        <v>0</v>
      </c>
      <c r="G68" s="73">
        <v>0</v>
      </c>
      <c r="H68" s="73">
        <v>0</v>
      </c>
      <c r="I68" s="73"/>
      <c r="J68" s="73">
        <v>0</v>
      </c>
      <c r="K68" s="73">
        <v>0</v>
      </c>
      <c r="L68" s="73">
        <v>0</v>
      </c>
      <c r="M68" s="73"/>
      <c r="N68" s="73">
        <v>0</v>
      </c>
      <c r="O68" s="73">
        <v>0</v>
      </c>
      <c r="P68" s="73">
        <v>0</v>
      </c>
      <c r="Q68" s="73"/>
      <c r="R68" s="73">
        <v>0</v>
      </c>
      <c r="S68" s="73">
        <v>0</v>
      </c>
      <c r="T68" s="73">
        <v>0</v>
      </c>
      <c r="U68" s="73"/>
      <c r="V68" s="73">
        <v>0</v>
      </c>
      <c r="W68" s="73">
        <v>0</v>
      </c>
      <c r="X68" s="73">
        <v>0</v>
      </c>
      <c r="Y68" s="73"/>
      <c r="Z68" s="73">
        <v>0</v>
      </c>
      <c r="AA68" s="73">
        <v>0</v>
      </c>
      <c r="AB68" s="73">
        <v>0</v>
      </c>
    </row>
    <row r="69" spans="1:28" x14ac:dyDescent="0.2">
      <c r="A69" s="146" t="s">
        <v>98</v>
      </c>
      <c r="B69" s="73">
        <v>5</v>
      </c>
      <c r="C69" s="73">
        <v>2</v>
      </c>
      <c r="D69" s="73">
        <v>3</v>
      </c>
      <c r="E69" s="73"/>
      <c r="F69" s="73">
        <v>1</v>
      </c>
      <c r="G69" s="73">
        <v>1</v>
      </c>
      <c r="H69" s="73">
        <v>0</v>
      </c>
      <c r="I69" s="73"/>
      <c r="J69" s="73">
        <v>0</v>
      </c>
      <c r="K69" s="73">
        <v>0</v>
      </c>
      <c r="L69" s="73">
        <v>0</v>
      </c>
      <c r="M69" s="73"/>
      <c r="N69" s="73">
        <v>3</v>
      </c>
      <c r="O69" s="73">
        <v>1</v>
      </c>
      <c r="P69" s="73">
        <v>2</v>
      </c>
      <c r="Q69" s="73"/>
      <c r="R69" s="73">
        <v>1</v>
      </c>
      <c r="S69" s="73">
        <v>0</v>
      </c>
      <c r="T69" s="73">
        <v>1</v>
      </c>
      <c r="U69" s="73"/>
      <c r="V69" s="73">
        <v>0</v>
      </c>
      <c r="W69" s="73">
        <v>0</v>
      </c>
      <c r="X69" s="73">
        <v>0</v>
      </c>
      <c r="Y69" s="73"/>
      <c r="Z69" s="73">
        <v>0</v>
      </c>
      <c r="AA69" s="73">
        <v>0</v>
      </c>
      <c r="AB69" s="73">
        <v>0</v>
      </c>
    </row>
    <row r="70" spans="1:28" x14ac:dyDescent="0.2">
      <c r="A70" s="146" t="s">
        <v>99</v>
      </c>
      <c r="B70" s="73">
        <v>0</v>
      </c>
      <c r="C70" s="73">
        <v>0</v>
      </c>
      <c r="D70" s="73">
        <v>0</v>
      </c>
      <c r="E70" s="73"/>
      <c r="F70" s="73">
        <v>0</v>
      </c>
      <c r="G70" s="73">
        <v>0</v>
      </c>
      <c r="H70" s="73">
        <v>0</v>
      </c>
      <c r="I70" s="73"/>
      <c r="J70" s="73">
        <v>0</v>
      </c>
      <c r="K70" s="73">
        <v>0</v>
      </c>
      <c r="L70" s="73">
        <v>0</v>
      </c>
      <c r="M70" s="73"/>
      <c r="N70" s="73">
        <v>0</v>
      </c>
      <c r="O70" s="73">
        <v>0</v>
      </c>
      <c r="P70" s="73">
        <v>0</v>
      </c>
      <c r="Q70" s="73"/>
      <c r="R70" s="73">
        <v>0</v>
      </c>
      <c r="S70" s="73">
        <v>0</v>
      </c>
      <c r="T70" s="73">
        <v>0</v>
      </c>
      <c r="U70" s="73"/>
      <c r="V70" s="73">
        <v>0</v>
      </c>
      <c r="W70" s="73">
        <v>0</v>
      </c>
      <c r="X70" s="73">
        <v>0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146" t="s">
        <v>100</v>
      </c>
      <c r="B71" s="73">
        <v>3</v>
      </c>
      <c r="C71" s="73">
        <v>1</v>
      </c>
      <c r="D71" s="73">
        <v>2</v>
      </c>
      <c r="E71" s="73"/>
      <c r="F71" s="73">
        <v>1</v>
      </c>
      <c r="G71" s="73">
        <v>1</v>
      </c>
      <c r="H71" s="73">
        <v>0</v>
      </c>
      <c r="I71" s="73"/>
      <c r="J71" s="73">
        <v>0</v>
      </c>
      <c r="K71" s="73">
        <v>0</v>
      </c>
      <c r="L71" s="73">
        <v>0</v>
      </c>
      <c r="M71" s="73"/>
      <c r="N71" s="73">
        <v>1</v>
      </c>
      <c r="O71" s="73">
        <v>0</v>
      </c>
      <c r="P71" s="73">
        <v>1</v>
      </c>
      <c r="Q71" s="73"/>
      <c r="R71" s="73">
        <v>0</v>
      </c>
      <c r="S71" s="73">
        <v>0</v>
      </c>
      <c r="T71" s="73">
        <v>0</v>
      </c>
      <c r="U71" s="73"/>
      <c r="V71" s="73">
        <v>1</v>
      </c>
      <c r="W71" s="73">
        <v>0</v>
      </c>
      <c r="X71" s="73">
        <v>1</v>
      </c>
      <c r="Y71" s="73"/>
      <c r="Z71" s="73">
        <v>0</v>
      </c>
      <c r="AA71" s="73">
        <v>0</v>
      </c>
      <c r="AB71" s="73">
        <v>0</v>
      </c>
    </row>
    <row r="72" spans="1:28" x14ac:dyDescent="0.2">
      <c r="A72" s="146" t="s">
        <v>101</v>
      </c>
      <c r="B72" s="73">
        <v>3</v>
      </c>
      <c r="C72" s="73">
        <v>3</v>
      </c>
      <c r="D72" s="73">
        <v>0</v>
      </c>
      <c r="E72" s="73"/>
      <c r="F72" s="73">
        <v>0</v>
      </c>
      <c r="G72" s="73">
        <v>0</v>
      </c>
      <c r="H72" s="73">
        <v>0</v>
      </c>
      <c r="I72" s="73"/>
      <c r="J72" s="73">
        <v>0</v>
      </c>
      <c r="K72" s="73">
        <v>0</v>
      </c>
      <c r="L72" s="73">
        <v>0</v>
      </c>
      <c r="M72" s="73"/>
      <c r="N72" s="73">
        <v>0</v>
      </c>
      <c r="O72" s="73">
        <v>0</v>
      </c>
      <c r="P72" s="73">
        <v>0</v>
      </c>
      <c r="Q72" s="73"/>
      <c r="R72" s="73">
        <v>3</v>
      </c>
      <c r="S72" s="73">
        <v>3</v>
      </c>
      <c r="T72" s="73">
        <v>0</v>
      </c>
      <c r="U72" s="73"/>
      <c r="V72" s="73">
        <v>0</v>
      </c>
      <c r="W72" s="73">
        <v>0</v>
      </c>
      <c r="X72" s="73">
        <v>0</v>
      </c>
      <c r="Y72" s="73"/>
      <c r="Z72" s="73">
        <v>0</v>
      </c>
      <c r="AA72" s="73">
        <v>0</v>
      </c>
      <c r="AB72" s="73">
        <v>0</v>
      </c>
    </row>
    <row r="73" spans="1:28" x14ac:dyDescent="0.2">
      <c r="A73" s="146" t="s">
        <v>102</v>
      </c>
      <c r="B73" s="73">
        <v>3</v>
      </c>
      <c r="C73" s="73">
        <v>1</v>
      </c>
      <c r="D73" s="73">
        <v>2</v>
      </c>
      <c r="E73" s="73"/>
      <c r="F73" s="73">
        <v>2</v>
      </c>
      <c r="G73" s="73">
        <v>1</v>
      </c>
      <c r="H73" s="73">
        <v>1</v>
      </c>
      <c r="I73" s="73"/>
      <c r="J73" s="73">
        <v>0</v>
      </c>
      <c r="K73" s="73">
        <v>0</v>
      </c>
      <c r="L73" s="73">
        <v>0</v>
      </c>
      <c r="M73" s="73"/>
      <c r="N73" s="73">
        <v>0</v>
      </c>
      <c r="O73" s="73">
        <v>0</v>
      </c>
      <c r="P73" s="73">
        <v>0</v>
      </c>
      <c r="Q73" s="73"/>
      <c r="R73" s="73">
        <v>1</v>
      </c>
      <c r="S73" s="73">
        <v>0</v>
      </c>
      <c r="T73" s="73">
        <v>1</v>
      </c>
      <c r="U73" s="73"/>
      <c r="V73" s="73">
        <v>0</v>
      </c>
      <c r="W73" s="73">
        <v>0</v>
      </c>
      <c r="X73" s="73">
        <v>0</v>
      </c>
      <c r="Y73" s="73"/>
      <c r="Z73" s="73">
        <v>0</v>
      </c>
      <c r="AA73" s="73">
        <v>0</v>
      </c>
      <c r="AB73" s="73">
        <v>0</v>
      </c>
    </row>
    <row r="74" spans="1:28" x14ac:dyDescent="0.2">
      <c r="A74" s="146" t="s">
        <v>103</v>
      </c>
      <c r="B74" s="73">
        <v>11</v>
      </c>
      <c r="C74" s="73">
        <v>9</v>
      </c>
      <c r="D74" s="73">
        <v>2</v>
      </c>
      <c r="E74" s="73"/>
      <c r="F74" s="73">
        <v>1</v>
      </c>
      <c r="G74" s="73">
        <v>0</v>
      </c>
      <c r="H74" s="73">
        <v>1</v>
      </c>
      <c r="I74" s="73"/>
      <c r="J74" s="73">
        <v>3</v>
      </c>
      <c r="K74" s="73">
        <v>3</v>
      </c>
      <c r="L74" s="73">
        <v>0</v>
      </c>
      <c r="M74" s="73"/>
      <c r="N74" s="73">
        <v>5</v>
      </c>
      <c r="O74" s="73">
        <v>4</v>
      </c>
      <c r="P74" s="73">
        <v>1</v>
      </c>
      <c r="Q74" s="73"/>
      <c r="R74" s="73">
        <v>2</v>
      </c>
      <c r="S74" s="73">
        <v>2</v>
      </c>
      <c r="T74" s="73">
        <v>0</v>
      </c>
      <c r="U74" s="73"/>
      <c r="V74" s="73">
        <v>0</v>
      </c>
      <c r="W74" s="73">
        <v>0</v>
      </c>
      <c r="X74" s="73">
        <v>0</v>
      </c>
      <c r="Y74" s="73"/>
      <c r="Z74" s="73">
        <v>0</v>
      </c>
      <c r="AA74" s="73">
        <v>0</v>
      </c>
      <c r="AB74" s="73">
        <v>0</v>
      </c>
    </row>
    <row r="75" spans="1:28" x14ac:dyDescent="0.2">
      <c r="A75" s="146" t="s">
        <v>104</v>
      </c>
      <c r="B75" s="73">
        <v>1</v>
      </c>
      <c r="C75" s="73">
        <v>0</v>
      </c>
      <c r="D75" s="73">
        <v>1</v>
      </c>
      <c r="E75" s="73"/>
      <c r="F75" s="73">
        <v>0</v>
      </c>
      <c r="G75" s="73">
        <v>0</v>
      </c>
      <c r="H75" s="73">
        <v>0</v>
      </c>
      <c r="I75" s="73"/>
      <c r="J75" s="73">
        <v>1</v>
      </c>
      <c r="K75" s="73">
        <v>0</v>
      </c>
      <c r="L75" s="73">
        <v>1</v>
      </c>
      <c r="M75" s="73"/>
      <c r="N75" s="73">
        <v>0</v>
      </c>
      <c r="O75" s="73">
        <v>0</v>
      </c>
      <c r="P75" s="73">
        <v>0</v>
      </c>
      <c r="Q75" s="73"/>
      <c r="R75" s="73">
        <v>0</v>
      </c>
      <c r="S75" s="73">
        <v>0</v>
      </c>
      <c r="T75" s="73">
        <v>0</v>
      </c>
      <c r="U75" s="73"/>
      <c r="V75" s="73">
        <v>0</v>
      </c>
      <c r="W75" s="73">
        <v>0</v>
      </c>
      <c r="X75" s="73">
        <v>0</v>
      </c>
      <c r="Y75" s="73"/>
      <c r="Z75" s="73">
        <v>0</v>
      </c>
      <c r="AA75" s="73">
        <v>0</v>
      </c>
      <c r="AB75" s="73">
        <v>0</v>
      </c>
    </row>
    <row r="76" spans="1:28" x14ac:dyDescent="0.2">
      <c r="A76" s="146" t="s">
        <v>105</v>
      </c>
      <c r="B76" s="73">
        <v>0</v>
      </c>
      <c r="C76" s="73">
        <v>0</v>
      </c>
      <c r="D76" s="73">
        <v>0</v>
      </c>
      <c r="E76" s="73"/>
      <c r="F76" s="73">
        <v>0</v>
      </c>
      <c r="G76" s="73">
        <v>0</v>
      </c>
      <c r="H76" s="73">
        <v>0</v>
      </c>
      <c r="I76" s="73"/>
      <c r="J76" s="73">
        <v>0</v>
      </c>
      <c r="K76" s="73">
        <v>0</v>
      </c>
      <c r="L76" s="73">
        <v>0</v>
      </c>
      <c r="M76" s="73"/>
      <c r="N76" s="73">
        <v>0</v>
      </c>
      <c r="O76" s="73">
        <v>0</v>
      </c>
      <c r="P76" s="73">
        <v>0</v>
      </c>
      <c r="Q76" s="73"/>
      <c r="R76" s="73">
        <v>0</v>
      </c>
      <c r="S76" s="73">
        <v>0</v>
      </c>
      <c r="T76" s="73">
        <v>0</v>
      </c>
      <c r="U76" s="73"/>
      <c r="V76" s="73">
        <v>0</v>
      </c>
      <c r="W76" s="73">
        <v>0</v>
      </c>
      <c r="X76" s="73">
        <v>0</v>
      </c>
      <c r="Y76" s="73"/>
      <c r="Z76" s="73">
        <v>0</v>
      </c>
      <c r="AA76" s="73">
        <v>0</v>
      </c>
      <c r="AB76" s="73">
        <v>0</v>
      </c>
    </row>
    <row r="77" spans="1:28" x14ac:dyDescent="0.2">
      <c r="A77" s="146" t="s">
        <v>106</v>
      </c>
      <c r="B77" s="73">
        <v>0</v>
      </c>
      <c r="C77" s="73">
        <v>0</v>
      </c>
      <c r="D77" s="73">
        <v>0</v>
      </c>
      <c r="E77" s="73"/>
      <c r="F77" s="73">
        <v>0</v>
      </c>
      <c r="G77" s="73">
        <v>0</v>
      </c>
      <c r="H77" s="73">
        <v>0</v>
      </c>
      <c r="I77" s="73"/>
      <c r="J77" s="73">
        <v>0</v>
      </c>
      <c r="K77" s="73">
        <v>0</v>
      </c>
      <c r="L77" s="73">
        <v>0</v>
      </c>
      <c r="M77" s="73"/>
      <c r="N77" s="73">
        <v>0</v>
      </c>
      <c r="O77" s="73">
        <v>0</v>
      </c>
      <c r="P77" s="73">
        <v>0</v>
      </c>
      <c r="Q77" s="73"/>
      <c r="R77" s="73">
        <v>0</v>
      </c>
      <c r="S77" s="73">
        <v>0</v>
      </c>
      <c r="T77" s="73">
        <v>0</v>
      </c>
      <c r="U77" s="73"/>
      <c r="V77" s="73">
        <v>0</v>
      </c>
      <c r="W77" s="73">
        <v>0</v>
      </c>
      <c r="X77" s="73">
        <v>0</v>
      </c>
      <c r="Y77" s="73"/>
      <c r="Z77" s="73">
        <v>0</v>
      </c>
      <c r="AA77" s="73">
        <v>0</v>
      </c>
      <c r="AB77" s="73">
        <v>0</v>
      </c>
    </row>
    <row r="78" spans="1:28" x14ac:dyDescent="0.2">
      <c r="A78" s="146" t="s">
        <v>107</v>
      </c>
      <c r="B78" s="73">
        <v>11</v>
      </c>
      <c r="C78" s="73">
        <v>7</v>
      </c>
      <c r="D78" s="73">
        <v>4</v>
      </c>
      <c r="E78" s="73"/>
      <c r="F78" s="73">
        <v>2</v>
      </c>
      <c r="G78" s="73">
        <v>0</v>
      </c>
      <c r="H78" s="73">
        <v>2</v>
      </c>
      <c r="I78" s="73"/>
      <c r="J78" s="73">
        <v>4</v>
      </c>
      <c r="K78" s="73">
        <v>3</v>
      </c>
      <c r="L78" s="73">
        <v>1</v>
      </c>
      <c r="M78" s="73"/>
      <c r="N78" s="73">
        <v>3</v>
      </c>
      <c r="O78" s="73">
        <v>2</v>
      </c>
      <c r="P78" s="73">
        <v>1</v>
      </c>
      <c r="Q78" s="73"/>
      <c r="R78" s="73">
        <v>0</v>
      </c>
      <c r="S78" s="73">
        <v>0</v>
      </c>
      <c r="T78" s="73">
        <v>0</v>
      </c>
      <c r="U78" s="73"/>
      <c r="V78" s="73">
        <v>2</v>
      </c>
      <c r="W78" s="73">
        <v>2</v>
      </c>
      <c r="X78" s="73">
        <v>0</v>
      </c>
      <c r="Y78" s="73"/>
      <c r="Z78" s="73">
        <v>0</v>
      </c>
      <c r="AA78" s="73">
        <v>0</v>
      </c>
      <c r="AB78" s="73">
        <v>0</v>
      </c>
    </row>
    <row r="79" spans="1:28" ht="13.5" thickBot="1" x14ac:dyDescent="0.25">
      <c r="A79" s="163" t="s">
        <v>108</v>
      </c>
      <c r="B79" s="73">
        <v>38</v>
      </c>
      <c r="C79" s="73">
        <v>19</v>
      </c>
      <c r="D79" s="73">
        <v>19</v>
      </c>
      <c r="E79" s="73"/>
      <c r="F79" s="73">
        <v>0</v>
      </c>
      <c r="G79" s="73">
        <v>0</v>
      </c>
      <c r="H79" s="73">
        <v>0</v>
      </c>
      <c r="I79" s="73"/>
      <c r="J79" s="73">
        <v>37</v>
      </c>
      <c r="K79" s="73">
        <v>18</v>
      </c>
      <c r="L79" s="73">
        <v>19</v>
      </c>
      <c r="M79" s="73"/>
      <c r="N79" s="73">
        <v>0</v>
      </c>
      <c r="O79" s="73">
        <v>0</v>
      </c>
      <c r="P79" s="73">
        <v>0</v>
      </c>
      <c r="Q79" s="73"/>
      <c r="R79" s="73">
        <v>1</v>
      </c>
      <c r="S79" s="73">
        <v>1</v>
      </c>
      <c r="T79" s="73">
        <v>0</v>
      </c>
      <c r="U79" s="73"/>
      <c r="V79" s="73">
        <v>0</v>
      </c>
      <c r="W79" s="73">
        <v>0</v>
      </c>
      <c r="X79" s="73">
        <v>0</v>
      </c>
      <c r="Y79" s="73"/>
      <c r="Z79" s="73">
        <v>0</v>
      </c>
      <c r="AA79" s="73">
        <v>0</v>
      </c>
      <c r="AB79" s="73">
        <v>0</v>
      </c>
    </row>
    <row r="80" spans="1:28" x14ac:dyDescent="0.2">
      <c r="A80" s="226" t="s">
        <v>75</v>
      </c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</row>
    <row r="81" spans="1:33" x14ac:dyDescent="0.2">
      <c r="A81" s="225" t="s">
        <v>14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</row>
    <row r="82" spans="1:33" x14ac:dyDescent="0.2">
      <c r="A82" s="144"/>
    </row>
    <row r="83" spans="1:33" x14ac:dyDescent="0.2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</row>
    <row r="84" spans="1:33" x14ac:dyDescent="0.2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</row>
    <row r="85" spans="1:33" x14ac:dyDescent="0.2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</row>
    <row r="88" spans="1:33" s="133" customFormat="1" ht="15" x14ac:dyDescent="0.25">
      <c r="A88" s="248" t="s">
        <v>156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9"/>
      <c r="AD88" s="217" t="s">
        <v>221</v>
      </c>
      <c r="AE88" s="217"/>
      <c r="AF88" s="9"/>
      <c r="AG88" s="49"/>
    </row>
    <row r="89" spans="1:33" s="133" customFormat="1" ht="15" customHeight="1" x14ac:dyDescent="0.25">
      <c r="A89" s="249" t="s">
        <v>144</v>
      </c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  <c r="AB89" s="249"/>
      <c r="AC89" s="9"/>
      <c r="AD89" s="217"/>
      <c r="AE89" s="217"/>
      <c r="AF89"/>
      <c r="AG89" s="49"/>
    </row>
    <row r="90" spans="1:33" s="133" customFormat="1" ht="15" x14ac:dyDescent="0.25">
      <c r="A90" s="248" t="s">
        <v>64</v>
      </c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</row>
    <row r="91" spans="1:33" s="133" customFormat="1" ht="15" x14ac:dyDescent="0.25">
      <c r="A91" s="249" t="s">
        <v>79</v>
      </c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</row>
    <row r="92" spans="1:33" s="133" customFormat="1" ht="15" x14ac:dyDescent="0.25">
      <c r="A92" s="248" t="s">
        <v>121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</row>
    <row r="93" spans="1:33" s="133" customFormat="1" ht="15" x14ac:dyDescent="0.25">
      <c r="A93" s="249" t="s">
        <v>321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</row>
    <row r="94" spans="1:33" s="133" customFormat="1" ht="15.75" thickBot="1" x14ac:dyDescent="0.3">
      <c r="A94" s="135"/>
      <c r="B94" s="136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33" s="133" customFormat="1" ht="15" customHeight="1" x14ac:dyDescent="0.25">
      <c r="A95" s="232" t="s">
        <v>81</v>
      </c>
      <c r="B95" s="53" t="s">
        <v>21</v>
      </c>
      <c r="C95" s="53"/>
      <c r="D95" s="53"/>
      <c r="E95" s="137"/>
      <c r="F95" s="138" t="s">
        <v>48</v>
      </c>
      <c r="G95" s="138"/>
      <c r="H95" s="138"/>
      <c r="I95" s="137"/>
      <c r="J95" s="138" t="s">
        <v>49</v>
      </c>
      <c r="K95" s="138"/>
      <c r="L95" s="138"/>
      <c r="M95" s="137"/>
      <c r="N95" s="138" t="s">
        <v>50</v>
      </c>
      <c r="O95" s="138"/>
      <c r="P95" s="138"/>
      <c r="Q95" s="137"/>
      <c r="R95" s="138" t="s">
        <v>51</v>
      </c>
      <c r="S95" s="138"/>
      <c r="T95" s="138"/>
      <c r="U95" s="137"/>
      <c r="V95" s="138" t="s">
        <v>52</v>
      </c>
      <c r="W95" s="138"/>
      <c r="X95" s="138"/>
      <c r="Y95" s="137"/>
      <c r="Z95" s="138" t="s">
        <v>53</v>
      </c>
      <c r="AA95" s="138"/>
      <c r="AB95" s="138"/>
    </row>
    <row r="96" spans="1:33" s="133" customFormat="1" ht="15.75" thickBot="1" x14ac:dyDescent="0.3">
      <c r="A96" s="233"/>
      <c r="B96" s="55" t="s">
        <v>67</v>
      </c>
      <c r="C96" s="55" t="s">
        <v>68</v>
      </c>
      <c r="D96" s="55" t="s">
        <v>69</v>
      </c>
      <c r="E96" s="139"/>
      <c r="F96" s="140" t="s">
        <v>67</v>
      </c>
      <c r="G96" s="140" t="s">
        <v>68</v>
      </c>
      <c r="H96" s="140" t="s">
        <v>69</v>
      </c>
      <c r="I96" s="139"/>
      <c r="J96" s="140" t="s">
        <v>67</v>
      </c>
      <c r="K96" s="140" t="s">
        <v>68</v>
      </c>
      <c r="L96" s="140" t="s">
        <v>69</v>
      </c>
      <c r="M96" s="139"/>
      <c r="N96" s="140" t="s">
        <v>67</v>
      </c>
      <c r="O96" s="140" t="s">
        <v>68</v>
      </c>
      <c r="P96" s="140" t="s">
        <v>69</v>
      </c>
      <c r="Q96" s="139"/>
      <c r="R96" s="140" t="s">
        <v>67</v>
      </c>
      <c r="S96" s="140" t="s">
        <v>68</v>
      </c>
      <c r="T96" s="140" t="s">
        <v>69</v>
      </c>
      <c r="U96" s="139"/>
      <c r="V96" s="140" t="s">
        <v>67</v>
      </c>
      <c r="W96" s="140" t="s">
        <v>68</v>
      </c>
      <c r="X96" s="140" t="s">
        <v>69</v>
      </c>
      <c r="Y96" s="139"/>
      <c r="Z96" s="140" t="s">
        <v>67</v>
      </c>
      <c r="AA96" s="140" t="s">
        <v>68</v>
      </c>
      <c r="AB96" s="140" t="s">
        <v>69</v>
      </c>
    </row>
    <row r="97" spans="1:28" x14ac:dyDescent="0.2">
      <c r="A97" s="141"/>
      <c r="B97" s="142"/>
      <c r="C97" s="142"/>
      <c r="D97" s="142"/>
      <c r="E97" s="143"/>
      <c r="F97" s="142"/>
      <c r="G97" s="142"/>
      <c r="H97" s="142"/>
      <c r="I97" s="143"/>
      <c r="J97" s="142"/>
      <c r="K97" s="142"/>
      <c r="L97" s="142"/>
      <c r="M97" s="143"/>
      <c r="N97" s="142"/>
      <c r="O97" s="142"/>
      <c r="P97" s="142"/>
      <c r="Q97" s="143"/>
      <c r="R97" s="142"/>
      <c r="S97" s="142"/>
      <c r="T97" s="142"/>
      <c r="U97" s="143"/>
      <c r="V97" s="142"/>
      <c r="W97" s="142"/>
      <c r="X97" s="142"/>
      <c r="Y97" s="143"/>
      <c r="Z97" s="142"/>
      <c r="AA97" s="142"/>
      <c r="AB97" s="142"/>
    </row>
    <row r="98" spans="1:28" ht="13.5" x14ac:dyDescent="0.25">
      <c r="A98" s="147" t="s">
        <v>82</v>
      </c>
      <c r="B98" s="158">
        <f>+B11/(B11+B54)*100</f>
        <v>98.689282960678497</v>
      </c>
      <c r="C98" s="158">
        <f>+C11/(C11+C54)*100</f>
        <v>98.458339308762362</v>
      </c>
      <c r="D98" s="158">
        <f>+D11/(D11+D54)*100</f>
        <v>98.931607854939429</v>
      </c>
      <c r="E98" s="159"/>
      <c r="F98" s="158">
        <f>+F11/(F11+F54)*100</f>
        <v>98.763861116160697</v>
      </c>
      <c r="G98" s="158">
        <f>+G11/(G11+G54)*100</f>
        <v>98.675034867503484</v>
      </c>
      <c r="H98" s="158">
        <f>+H11/(H11+H54)*100</f>
        <v>98.860615267755421</v>
      </c>
      <c r="I98" s="159"/>
      <c r="J98" s="158">
        <f>+J11/(J11+J54)*100</f>
        <v>97.995217951075958</v>
      </c>
      <c r="K98" s="158">
        <f>+K11/(K11+K54)*100</f>
        <v>97.672727272727272</v>
      </c>
      <c r="L98" s="158">
        <f>+L11/(L11+L54)*100</f>
        <v>98.325269817640489</v>
      </c>
      <c r="M98" s="159"/>
      <c r="N98" s="158">
        <f>+N11/(N11+N54)*100</f>
        <v>98.81401617250674</v>
      </c>
      <c r="O98" s="158">
        <f>+O11/(O11+O54)*100</f>
        <v>98.764560536533708</v>
      </c>
      <c r="P98" s="158">
        <f>+P11/(P11+P54)*100</f>
        <v>98.865300146412878</v>
      </c>
      <c r="Q98" s="159"/>
      <c r="R98" s="158">
        <f>+R11/(R11+R54)*100</f>
        <v>98.412398412398417</v>
      </c>
      <c r="S98" s="158">
        <f>+S11/(S11+S54)*100</f>
        <v>97.767374864962193</v>
      </c>
      <c r="T98" s="158">
        <f>+T11/(T11+T54)*100</f>
        <v>99.124900556881471</v>
      </c>
      <c r="U98" s="159"/>
      <c r="V98" s="158">
        <f>+V11/(V11+V54)*100</f>
        <v>99.395039322444049</v>
      </c>
      <c r="W98" s="158">
        <f>+W11/(W11+W54)*100</f>
        <v>99.358202968311275</v>
      </c>
      <c r="X98" s="158">
        <f>+X11/(X11+X54)*100</f>
        <v>99.432278994322786</v>
      </c>
      <c r="Y98" s="159"/>
      <c r="Z98" s="158">
        <f>+Z11/(Z11+Z54)*100</f>
        <v>100</v>
      </c>
      <c r="AA98" s="158">
        <f>+AA11/(AA11+AA54)*100</f>
        <v>100</v>
      </c>
      <c r="AB98" s="158">
        <f>+AB11/(AB11+AB54)*100</f>
        <v>100</v>
      </c>
    </row>
    <row r="99" spans="1:28" x14ac:dyDescent="0.2"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</row>
    <row r="100" spans="1:28" x14ac:dyDescent="0.2">
      <c r="A100" s="146" t="s">
        <v>83</v>
      </c>
      <c r="B100" s="158">
        <f t="shared" ref="B100:D115" si="0">+B13/(B13+B56)*100</f>
        <v>99.149922720247304</v>
      </c>
      <c r="C100" s="158">
        <f t="shared" si="0"/>
        <v>99.090909090909093</v>
      </c>
      <c r="D100" s="158">
        <f t="shared" si="0"/>
        <v>99.21875</v>
      </c>
      <c r="E100" s="159"/>
      <c r="F100" s="158">
        <f t="shared" ref="F100:H115" si="1">+F13/(F13+F56)*100</f>
        <v>98.895027624309392</v>
      </c>
      <c r="G100" s="158">
        <f t="shared" si="1"/>
        <v>99.230769230769226</v>
      </c>
      <c r="H100" s="158">
        <f t="shared" si="1"/>
        <v>98.502994011976057</v>
      </c>
      <c r="I100" s="160"/>
      <c r="J100" s="158">
        <f t="shared" ref="J100:L115" si="2">+J13/(J13+J56)*100</f>
        <v>98.575129533678748</v>
      </c>
      <c r="K100" s="158">
        <f t="shared" si="2"/>
        <v>97.744360902255636</v>
      </c>
      <c r="L100" s="158">
        <f t="shared" si="2"/>
        <v>99.463806970509381</v>
      </c>
      <c r="M100" s="160"/>
      <c r="N100" s="158">
        <f t="shared" ref="N100:P115" si="3">+N13/(N13+N56)*100</f>
        <v>99.551569506726452</v>
      </c>
      <c r="O100" s="158">
        <f t="shared" si="3"/>
        <v>99.779735682819378</v>
      </c>
      <c r="P100" s="158">
        <f t="shared" si="3"/>
        <v>99.315068493150676</v>
      </c>
      <c r="Q100" s="160"/>
      <c r="R100" s="158">
        <f t="shared" ref="R100:T115" si="4">+R13/(R13+R56)*100</f>
        <v>98.666666666666671</v>
      </c>
      <c r="S100" s="158">
        <f t="shared" si="4"/>
        <v>98.648648648648646</v>
      </c>
      <c r="T100" s="158">
        <f t="shared" si="4"/>
        <v>98.692810457516345</v>
      </c>
      <c r="U100" s="160"/>
      <c r="V100" s="158">
        <f t="shared" ref="V100:X115" si="5">+V13/(V13+V56)*100</f>
        <v>100</v>
      </c>
      <c r="W100" s="158">
        <f t="shared" si="5"/>
        <v>100</v>
      </c>
      <c r="X100" s="158">
        <f t="shared" si="5"/>
        <v>100</v>
      </c>
      <c r="Y100" s="159"/>
      <c r="Z100" s="158">
        <v>0</v>
      </c>
      <c r="AA100" s="158">
        <v>0</v>
      </c>
      <c r="AB100" s="158">
        <v>0</v>
      </c>
    </row>
    <row r="101" spans="1:28" x14ac:dyDescent="0.2">
      <c r="A101" s="146" t="s">
        <v>84</v>
      </c>
      <c r="B101" s="158">
        <f t="shared" si="0"/>
        <v>98.506224066390047</v>
      </c>
      <c r="C101" s="158">
        <f t="shared" si="0"/>
        <v>98.141506358004563</v>
      </c>
      <c r="D101" s="158">
        <f t="shared" si="0"/>
        <v>98.884381338742386</v>
      </c>
      <c r="E101" s="159"/>
      <c r="F101" s="158">
        <f t="shared" si="1"/>
        <v>98.328935795954266</v>
      </c>
      <c r="G101" s="158">
        <f t="shared" si="1"/>
        <v>97.872340425531917</v>
      </c>
      <c r="H101" s="158">
        <f t="shared" si="1"/>
        <v>98.859315589353614</v>
      </c>
      <c r="I101" s="160"/>
      <c r="J101" s="158">
        <f t="shared" si="2"/>
        <v>98.859649122807014</v>
      </c>
      <c r="K101" s="158">
        <f t="shared" si="2"/>
        <v>98.791018998272889</v>
      </c>
      <c r="L101" s="158">
        <f t="shared" si="2"/>
        <v>98.930481283422452</v>
      </c>
      <c r="M101" s="160"/>
      <c r="N101" s="158">
        <f t="shared" si="3"/>
        <v>98.747763864042938</v>
      </c>
      <c r="O101" s="158">
        <f t="shared" si="3"/>
        <v>98.477157360406082</v>
      </c>
      <c r="P101" s="158">
        <f t="shared" si="3"/>
        <v>99.051233396584436</v>
      </c>
      <c r="Q101" s="160"/>
      <c r="R101" s="158">
        <f t="shared" si="4"/>
        <v>98.033044846577496</v>
      </c>
      <c r="S101" s="158">
        <f t="shared" si="4"/>
        <v>97.209985315712188</v>
      </c>
      <c r="T101" s="158">
        <f t="shared" si="4"/>
        <v>98.983050847457633</v>
      </c>
      <c r="U101" s="160"/>
      <c r="V101" s="158">
        <f t="shared" si="5"/>
        <v>98.369098712446359</v>
      </c>
      <c r="W101" s="158">
        <f t="shared" si="5"/>
        <v>98.330241187384047</v>
      </c>
      <c r="X101" s="158">
        <f t="shared" si="5"/>
        <v>98.402555910543128</v>
      </c>
      <c r="Y101" s="159"/>
      <c r="Z101" s="158">
        <v>0</v>
      </c>
      <c r="AA101" s="158">
        <v>0</v>
      </c>
      <c r="AB101" s="158">
        <v>0</v>
      </c>
    </row>
    <row r="102" spans="1:28" x14ac:dyDescent="0.2">
      <c r="A102" s="146" t="s">
        <v>85</v>
      </c>
      <c r="B102" s="158">
        <f t="shared" si="0"/>
        <v>98.990703851261614</v>
      </c>
      <c r="C102" s="158">
        <f t="shared" si="0"/>
        <v>98.865478119935162</v>
      </c>
      <c r="D102" s="158">
        <f t="shared" si="0"/>
        <v>99.111807732497397</v>
      </c>
      <c r="E102" s="159"/>
      <c r="F102" s="158">
        <f t="shared" si="1"/>
        <v>98.915989159891609</v>
      </c>
      <c r="G102" s="158">
        <f t="shared" si="1"/>
        <v>98.687664041994751</v>
      </c>
      <c r="H102" s="158">
        <f t="shared" si="1"/>
        <v>99.159663865546221</v>
      </c>
      <c r="I102" s="160"/>
      <c r="J102" s="158">
        <f t="shared" si="2"/>
        <v>99.116347569955821</v>
      </c>
      <c r="K102" s="158">
        <f t="shared" si="2"/>
        <v>98.837209302325576</v>
      </c>
      <c r="L102" s="158">
        <f t="shared" si="2"/>
        <v>99.402985074626869</v>
      </c>
      <c r="M102" s="160"/>
      <c r="N102" s="158">
        <f t="shared" si="3"/>
        <v>97.945205479452056</v>
      </c>
      <c r="O102" s="158">
        <f t="shared" si="3"/>
        <v>98.587570621468927</v>
      </c>
      <c r="P102" s="158">
        <f t="shared" si="3"/>
        <v>97.340425531914903</v>
      </c>
      <c r="Q102" s="160"/>
      <c r="R102" s="158">
        <f t="shared" si="4"/>
        <v>98.859315589353614</v>
      </c>
      <c r="S102" s="158">
        <f t="shared" si="4"/>
        <v>98.113207547169807</v>
      </c>
      <c r="T102" s="158">
        <f t="shared" si="4"/>
        <v>99.52153110047847</v>
      </c>
      <c r="U102" s="160"/>
      <c r="V102" s="158">
        <f t="shared" si="5"/>
        <v>100</v>
      </c>
      <c r="W102" s="158">
        <f t="shared" si="5"/>
        <v>100</v>
      </c>
      <c r="X102" s="158">
        <f t="shared" si="5"/>
        <v>100</v>
      </c>
      <c r="Y102" s="159"/>
      <c r="Z102" s="158">
        <f>+Z15/(Z15+Z58)*100</f>
        <v>100</v>
      </c>
      <c r="AA102" s="158">
        <f>+AA15/(AA15+AA58)*100</f>
        <v>100</v>
      </c>
      <c r="AB102" s="158">
        <f>+AB15/(AB15+AB58)*100</f>
        <v>100</v>
      </c>
    </row>
    <row r="103" spans="1:28" x14ac:dyDescent="0.2">
      <c r="A103" s="146" t="s">
        <v>86</v>
      </c>
      <c r="B103" s="158">
        <f t="shared" si="0"/>
        <v>97.505197505197501</v>
      </c>
      <c r="C103" s="158">
        <f t="shared" si="0"/>
        <v>97.033898305084747</v>
      </c>
      <c r="D103" s="158">
        <f t="shared" si="0"/>
        <v>97.959183673469383</v>
      </c>
      <c r="E103" s="159"/>
      <c r="F103" s="158">
        <f t="shared" si="1"/>
        <v>93.684210526315795</v>
      </c>
      <c r="G103" s="158">
        <f t="shared" si="1"/>
        <v>93.023255813953483</v>
      </c>
      <c r="H103" s="158">
        <f t="shared" si="1"/>
        <v>94.230769230769226</v>
      </c>
      <c r="I103" s="160"/>
      <c r="J103" s="158">
        <f t="shared" si="2"/>
        <v>99.082568807339456</v>
      </c>
      <c r="K103" s="158">
        <f t="shared" si="2"/>
        <v>98.181818181818187</v>
      </c>
      <c r="L103" s="158">
        <f t="shared" si="2"/>
        <v>100</v>
      </c>
      <c r="M103" s="160"/>
      <c r="N103" s="158">
        <f t="shared" si="3"/>
        <v>95.555555555555557</v>
      </c>
      <c r="O103" s="158">
        <f t="shared" si="3"/>
        <v>95.454545454545453</v>
      </c>
      <c r="P103" s="158">
        <f t="shared" si="3"/>
        <v>95.652173913043484</v>
      </c>
      <c r="Q103" s="160"/>
      <c r="R103" s="158">
        <f t="shared" si="4"/>
        <v>98.86363636363636</v>
      </c>
      <c r="S103" s="158">
        <f t="shared" si="4"/>
        <v>98.181818181818187</v>
      </c>
      <c r="T103" s="158">
        <f t="shared" si="4"/>
        <v>100</v>
      </c>
      <c r="U103" s="160"/>
      <c r="V103" s="158">
        <f t="shared" si="5"/>
        <v>100</v>
      </c>
      <c r="W103" s="158">
        <f t="shared" si="5"/>
        <v>100</v>
      </c>
      <c r="X103" s="158">
        <f t="shared" si="5"/>
        <v>100</v>
      </c>
      <c r="Y103" s="159"/>
      <c r="Z103" s="158">
        <v>0</v>
      </c>
      <c r="AA103" s="158">
        <v>0</v>
      </c>
      <c r="AB103" s="158">
        <v>0</v>
      </c>
    </row>
    <row r="104" spans="1:28" x14ac:dyDescent="0.2">
      <c r="A104" s="146" t="s">
        <v>87</v>
      </c>
      <c r="B104" s="158">
        <f t="shared" si="0"/>
        <v>91.304347826086953</v>
      </c>
      <c r="C104" s="158">
        <f t="shared" si="0"/>
        <v>91.549295774647888</v>
      </c>
      <c r="D104" s="158">
        <f t="shared" si="0"/>
        <v>91.044776119402982</v>
      </c>
      <c r="E104" s="159"/>
      <c r="F104" s="158">
        <f t="shared" si="1"/>
        <v>90.625</v>
      </c>
      <c r="G104" s="158">
        <f t="shared" si="1"/>
        <v>100</v>
      </c>
      <c r="H104" s="158">
        <f t="shared" si="1"/>
        <v>82.35294117647058</v>
      </c>
      <c r="I104" s="160"/>
      <c r="J104" s="158">
        <f t="shared" si="2"/>
        <v>93.939393939393938</v>
      </c>
      <c r="K104" s="158">
        <f t="shared" si="2"/>
        <v>100</v>
      </c>
      <c r="L104" s="158">
        <f t="shared" si="2"/>
        <v>89.473684210526315</v>
      </c>
      <c r="M104" s="160"/>
      <c r="N104" s="158">
        <f t="shared" si="3"/>
        <v>96.969696969696969</v>
      </c>
      <c r="O104" s="158">
        <f t="shared" si="3"/>
        <v>95.238095238095227</v>
      </c>
      <c r="P104" s="158">
        <f t="shared" si="3"/>
        <v>100</v>
      </c>
      <c r="Q104" s="160"/>
      <c r="R104" s="158">
        <f t="shared" si="4"/>
        <v>78.260869565217391</v>
      </c>
      <c r="S104" s="158">
        <f t="shared" si="4"/>
        <v>63.636363636363633</v>
      </c>
      <c r="T104" s="158">
        <f t="shared" si="4"/>
        <v>91.666666666666657</v>
      </c>
      <c r="U104" s="160"/>
      <c r="V104" s="158">
        <f t="shared" si="5"/>
        <v>94.117647058823522</v>
      </c>
      <c r="W104" s="158">
        <f t="shared" si="5"/>
        <v>90</v>
      </c>
      <c r="X104" s="158">
        <f t="shared" si="5"/>
        <v>100</v>
      </c>
      <c r="Y104" s="159"/>
      <c r="Z104" s="158">
        <v>0</v>
      </c>
      <c r="AA104" s="158">
        <v>0</v>
      </c>
      <c r="AB104" s="158">
        <v>0</v>
      </c>
    </row>
    <row r="105" spans="1:28" x14ac:dyDescent="0.2">
      <c r="A105" s="146" t="s">
        <v>88</v>
      </c>
      <c r="B105" s="158">
        <f t="shared" si="0"/>
        <v>100</v>
      </c>
      <c r="C105" s="158">
        <f t="shared" si="0"/>
        <v>100</v>
      </c>
      <c r="D105" s="158">
        <f t="shared" si="0"/>
        <v>100</v>
      </c>
      <c r="E105" s="159"/>
      <c r="F105" s="158">
        <f t="shared" si="1"/>
        <v>100</v>
      </c>
      <c r="G105" s="158">
        <f t="shared" si="1"/>
        <v>100</v>
      </c>
      <c r="H105" s="158">
        <f t="shared" si="1"/>
        <v>100</v>
      </c>
      <c r="I105" s="160"/>
      <c r="J105" s="158">
        <f t="shared" si="2"/>
        <v>100</v>
      </c>
      <c r="K105" s="158">
        <f t="shared" si="2"/>
        <v>100</v>
      </c>
      <c r="L105" s="158">
        <f t="shared" si="2"/>
        <v>100</v>
      </c>
      <c r="M105" s="160"/>
      <c r="N105" s="158">
        <f t="shared" si="3"/>
        <v>100</v>
      </c>
      <c r="O105" s="158">
        <f t="shared" si="3"/>
        <v>100</v>
      </c>
      <c r="P105" s="158">
        <f t="shared" si="3"/>
        <v>100</v>
      </c>
      <c r="Q105" s="160"/>
      <c r="R105" s="158">
        <f t="shared" si="4"/>
        <v>100</v>
      </c>
      <c r="S105" s="158">
        <f t="shared" si="4"/>
        <v>100</v>
      </c>
      <c r="T105" s="158">
        <f t="shared" si="4"/>
        <v>100</v>
      </c>
      <c r="U105" s="160"/>
      <c r="V105" s="158">
        <f t="shared" si="5"/>
        <v>100</v>
      </c>
      <c r="W105" s="158">
        <f t="shared" si="5"/>
        <v>100</v>
      </c>
      <c r="X105" s="158">
        <f t="shared" si="5"/>
        <v>100</v>
      </c>
      <c r="Y105" s="159"/>
      <c r="Z105" s="158">
        <v>0</v>
      </c>
      <c r="AA105" s="158">
        <v>0</v>
      </c>
      <c r="AB105" s="158">
        <v>0</v>
      </c>
    </row>
    <row r="106" spans="1:28" x14ac:dyDescent="0.2">
      <c r="A106" s="146" t="s">
        <v>90</v>
      </c>
      <c r="B106" s="158">
        <f t="shared" si="0"/>
        <v>99.174099768747936</v>
      </c>
      <c r="C106" s="158">
        <f t="shared" si="0"/>
        <v>99.158576051779932</v>
      </c>
      <c r="D106" s="158">
        <f t="shared" si="0"/>
        <v>99.190283400809719</v>
      </c>
      <c r="E106" s="159"/>
      <c r="F106" s="158">
        <f t="shared" si="1"/>
        <v>98.427672955974842</v>
      </c>
      <c r="G106" s="158">
        <f t="shared" si="1"/>
        <v>98.484848484848484</v>
      </c>
      <c r="H106" s="158">
        <f t="shared" si="1"/>
        <v>98.366013071895424</v>
      </c>
      <c r="I106" s="160"/>
      <c r="J106" s="158">
        <f t="shared" si="2"/>
        <v>99.055118110236222</v>
      </c>
      <c r="K106" s="158">
        <f t="shared" si="2"/>
        <v>98.773006134969322</v>
      </c>
      <c r="L106" s="158">
        <f t="shared" si="2"/>
        <v>99.35275080906149</v>
      </c>
      <c r="M106" s="160"/>
      <c r="N106" s="158">
        <f t="shared" si="3"/>
        <v>99.687010954616582</v>
      </c>
      <c r="O106" s="158">
        <f t="shared" si="3"/>
        <v>100</v>
      </c>
      <c r="P106" s="158">
        <f t="shared" si="3"/>
        <v>99.382716049382708</v>
      </c>
      <c r="Q106" s="160"/>
      <c r="R106" s="158">
        <f t="shared" si="4"/>
        <v>99.271402550091068</v>
      </c>
      <c r="S106" s="158">
        <f t="shared" si="4"/>
        <v>99.288256227758012</v>
      </c>
      <c r="T106" s="158">
        <f t="shared" si="4"/>
        <v>99.253731343283576</v>
      </c>
      <c r="U106" s="160"/>
      <c r="V106" s="158">
        <f t="shared" si="5"/>
        <v>99.421965317919074</v>
      </c>
      <c r="W106" s="158">
        <f t="shared" si="5"/>
        <v>99.236641221374043</v>
      </c>
      <c r="X106" s="158">
        <f t="shared" si="5"/>
        <v>99.610894941634243</v>
      </c>
      <c r="Y106" s="159"/>
      <c r="Z106" s="158">
        <v>0</v>
      </c>
      <c r="AA106" s="158">
        <v>0</v>
      </c>
      <c r="AB106" s="158">
        <v>0</v>
      </c>
    </row>
    <row r="107" spans="1:28" x14ac:dyDescent="0.2">
      <c r="A107" s="146" t="s">
        <v>91</v>
      </c>
      <c r="B107" s="158">
        <f t="shared" si="0"/>
        <v>100</v>
      </c>
      <c r="C107" s="158">
        <f t="shared" si="0"/>
        <v>100</v>
      </c>
      <c r="D107" s="158">
        <f t="shared" si="0"/>
        <v>100</v>
      </c>
      <c r="E107" s="159"/>
      <c r="F107" s="158">
        <f t="shared" si="1"/>
        <v>100</v>
      </c>
      <c r="G107" s="158">
        <f t="shared" si="1"/>
        <v>100</v>
      </c>
      <c r="H107" s="158">
        <f t="shared" si="1"/>
        <v>100</v>
      </c>
      <c r="I107" s="160"/>
      <c r="J107" s="158">
        <f t="shared" si="2"/>
        <v>100</v>
      </c>
      <c r="K107" s="158">
        <f t="shared" si="2"/>
        <v>100</v>
      </c>
      <c r="L107" s="158">
        <f t="shared" si="2"/>
        <v>100</v>
      </c>
      <c r="M107" s="160"/>
      <c r="N107" s="158">
        <f t="shared" si="3"/>
        <v>100</v>
      </c>
      <c r="O107" s="158">
        <f t="shared" si="3"/>
        <v>100</v>
      </c>
      <c r="P107" s="158">
        <f t="shared" si="3"/>
        <v>100</v>
      </c>
      <c r="Q107" s="160"/>
      <c r="R107" s="158">
        <f t="shared" si="4"/>
        <v>100</v>
      </c>
      <c r="S107" s="158">
        <f t="shared" si="4"/>
        <v>100</v>
      </c>
      <c r="T107" s="158">
        <f t="shared" si="4"/>
        <v>100</v>
      </c>
      <c r="U107" s="160"/>
      <c r="V107" s="158">
        <f t="shared" si="5"/>
        <v>100</v>
      </c>
      <c r="W107" s="158">
        <f t="shared" si="5"/>
        <v>100</v>
      </c>
      <c r="X107" s="158">
        <f t="shared" si="5"/>
        <v>100</v>
      </c>
      <c r="Y107" s="159"/>
      <c r="Z107" s="158">
        <v>0</v>
      </c>
      <c r="AA107" s="158">
        <v>0</v>
      </c>
      <c r="AB107" s="158">
        <v>0</v>
      </c>
    </row>
    <row r="108" spans="1:28" x14ac:dyDescent="0.2">
      <c r="A108" s="146" t="s">
        <v>92</v>
      </c>
      <c r="B108" s="158">
        <f t="shared" si="0"/>
        <v>97.919556171983359</v>
      </c>
      <c r="C108" s="158">
        <f t="shared" si="0"/>
        <v>97.527472527472526</v>
      </c>
      <c r="D108" s="158">
        <f t="shared" si="0"/>
        <v>98.319327731092429</v>
      </c>
      <c r="E108" s="159"/>
      <c r="F108" s="158">
        <f t="shared" si="1"/>
        <v>98.68421052631578</v>
      </c>
      <c r="G108" s="158">
        <f t="shared" si="1"/>
        <v>97.368421052631575</v>
      </c>
      <c r="H108" s="158">
        <f t="shared" si="1"/>
        <v>100</v>
      </c>
      <c r="I108" s="160"/>
      <c r="J108" s="158">
        <f t="shared" si="2"/>
        <v>95.39473684210526</v>
      </c>
      <c r="K108" s="158">
        <f t="shared" si="2"/>
        <v>92.537313432835816</v>
      </c>
      <c r="L108" s="158">
        <f t="shared" si="2"/>
        <v>97.647058823529406</v>
      </c>
      <c r="M108" s="160"/>
      <c r="N108" s="158">
        <f t="shared" si="3"/>
        <v>99.305555555555557</v>
      </c>
      <c r="O108" s="158">
        <f t="shared" si="3"/>
        <v>100</v>
      </c>
      <c r="P108" s="158">
        <f t="shared" si="3"/>
        <v>98.550724637681171</v>
      </c>
      <c r="Q108" s="160"/>
      <c r="R108" s="158">
        <f t="shared" si="4"/>
        <v>96.850393700787393</v>
      </c>
      <c r="S108" s="158">
        <f t="shared" si="4"/>
        <v>97.101449275362313</v>
      </c>
      <c r="T108" s="158">
        <f t="shared" si="4"/>
        <v>96.551724137931032</v>
      </c>
      <c r="U108" s="160"/>
      <c r="V108" s="158">
        <f t="shared" si="5"/>
        <v>99.137931034482762</v>
      </c>
      <c r="W108" s="158">
        <f t="shared" si="5"/>
        <v>100</v>
      </c>
      <c r="X108" s="158">
        <f t="shared" si="5"/>
        <v>98.214285714285708</v>
      </c>
      <c r="Y108" s="159"/>
      <c r="Z108" s="158">
        <v>0</v>
      </c>
      <c r="AA108" s="158">
        <v>0</v>
      </c>
      <c r="AB108" s="158">
        <v>0</v>
      </c>
    </row>
    <row r="109" spans="1:28" x14ac:dyDescent="0.2">
      <c r="A109" s="154" t="s">
        <v>94</v>
      </c>
      <c r="B109" s="158">
        <f t="shared" si="0"/>
        <v>98.452883263009852</v>
      </c>
      <c r="C109" s="158">
        <f t="shared" si="0"/>
        <v>98.397863818424568</v>
      </c>
      <c r="D109" s="158">
        <f t="shared" si="0"/>
        <v>98.514115898959886</v>
      </c>
      <c r="E109" s="159"/>
      <c r="F109" s="158">
        <f t="shared" si="1"/>
        <v>99.326599326599336</v>
      </c>
      <c r="G109" s="158">
        <f t="shared" si="1"/>
        <v>99.367088607594937</v>
      </c>
      <c r="H109" s="158">
        <f t="shared" si="1"/>
        <v>99.280575539568346</v>
      </c>
      <c r="I109" s="160"/>
      <c r="J109" s="158">
        <f t="shared" si="2"/>
        <v>97.342192691029908</v>
      </c>
      <c r="K109" s="158">
        <f t="shared" si="2"/>
        <v>98.136645962732914</v>
      </c>
      <c r="L109" s="158">
        <f t="shared" si="2"/>
        <v>96.428571428571431</v>
      </c>
      <c r="M109" s="160"/>
      <c r="N109" s="158">
        <f t="shared" si="3"/>
        <v>98.226950354609926</v>
      </c>
      <c r="O109" s="158">
        <f t="shared" si="3"/>
        <v>97.841726618705039</v>
      </c>
      <c r="P109" s="158">
        <f t="shared" si="3"/>
        <v>98.6013986013986</v>
      </c>
      <c r="Q109" s="160"/>
      <c r="R109" s="158">
        <f t="shared" si="4"/>
        <v>97.388059701492537</v>
      </c>
      <c r="S109" s="158">
        <f t="shared" si="4"/>
        <v>96.428571428571431</v>
      </c>
      <c r="T109" s="158">
        <f t="shared" si="4"/>
        <v>98.4375</v>
      </c>
      <c r="U109" s="160"/>
      <c r="V109" s="158">
        <f t="shared" si="5"/>
        <v>100</v>
      </c>
      <c r="W109" s="158">
        <f t="shared" si="5"/>
        <v>100</v>
      </c>
      <c r="X109" s="158">
        <f t="shared" si="5"/>
        <v>100</v>
      </c>
      <c r="Y109" s="159"/>
      <c r="Z109" s="158">
        <v>0</v>
      </c>
      <c r="AA109" s="158">
        <v>0</v>
      </c>
      <c r="AB109" s="158">
        <v>0</v>
      </c>
    </row>
    <row r="110" spans="1:28" x14ac:dyDescent="0.2">
      <c r="A110" s="146" t="s">
        <v>95</v>
      </c>
      <c r="B110" s="158">
        <f t="shared" si="0"/>
        <v>100</v>
      </c>
      <c r="C110" s="158">
        <f t="shared" si="0"/>
        <v>100</v>
      </c>
      <c r="D110" s="158">
        <f t="shared" si="0"/>
        <v>100</v>
      </c>
      <c r="E110" s="159"/>
      <c r="F110" s="158">
        <f t="shared" si="1"/>
        <v>100</v>
      </c>
      <c r="G110" s="158">
        <f t="shared" si="1"/>
        <v>100</v>
      </c>
      <c r="H110" s="158">
        <f t="shared" si="1"/>
        <v>100</v>
      </c>
      <c r="I110" s="160"/>
      <c r="J110" s="158">
        <f t="shared" si="2"/>
        <v>100</v>
      </c>
      <c r="K110" s="158">
        <f t="shared" si="2"/>
        <v>100</v>
      </c>
      <c r="L110" s="158">
        <f t="shared" si="2"/>
        <v>100</v>
      </c>
      <c r="M110" s="160"/>
      <c r="N110" s="158">
        <f t="shared" si="3"/>
        <v>100</v>
      </c>
      <c r="O110" s="158">
        <f t="shared" si="3"/>
        <v>100</v>
      </c>
      <c r="P110" s="158">
        <f t="shared" si="3"/>
        <v>100</v>
      </c>
      <c r="Q110" s="160"/>
      <c r="R110" s="158">
        <f t="shared" si="4"/>
        <v>100</v>
      </c>
      <c r="S110" s="158">
        <f t="shared" si="4"/>
        <v>100</v>
      </c>
      <c r="T110" s="158">
        <f t="shared" si="4"/>
        <v>100</v>
      </c>
      <c r="U110" s="160"/>
      <c r="V110" s="158">
        <f t="shared" si="5"/>
        <v>100</v>
      </c>
      <c r="W110" s="158">
        <f t="shared" si="5"/>
        <v>100</v>
      </c>
      <c r="X110" s="158">
        <f t="shared" si="5"/>
        <v>100</v>
      </c>
      <c r="Y110" s="159"/>
      <c r="Z110" s="158">
        <v>0</v>
      </c>
      <c r="AA110" s="158">
        <v>0</v>
      </c>
      <c r="AB110" s="158">
        <v>0</v>
      </c>
    </row>
    <row r="111" spans="1:28" x14ac:dyDescent="0.2">
      <c r="A111" s="146" t="s">
        <v>96</v>
      </c>
      <c r="B111" s="158">
        <f t="shared" si="0"/>
        <v>98.741459906508453</v>
      </c>
      <c r="C111" s="158">
        <f t="shared" si="0"/>
        <v>98.10828440965426</v>
      </c>
      <c r="D111" s="158">
        <f t="shared" si="0"/>
        <v>99.519230769230774</v>
      </c>
      <c r="E111" s="159"/>
      <c r="F111" s="158">
        <f t="shared" si="1"/>
        <v>99.425287356321832</v>
      </c>
      <c r="G111" s="158">
        <f t="shared" si="1"/>
        <v>98.94736842105263</v>
      </c>
      <c r="H111" s="158">
        <f t="shared" si="1"/>
        <v>100</v>
      </c>
      <c r="I111" s="160"/>
      <c r="J111" s="158">
        <f t="shared" si="2"/>
        <v>98.24868651488616</v>
      </c>
      <c r="K111" s="158">
        <f t="shared" si="2"/>
        <v>97.777777777777771</v>
      </c>
      <c r="L111" s="158">
        <f t="shared" si="2"/>
        <v>98.828125</v>
      </c>
      <c r="M111" s="160"/>
      <c r="N111" s="158">
        <f t="shared" si="3"/>
        <v>98.573975044563284</v>
      </c>
      <c r="O111" s="158">
        <f t="shared" si="3"/>
        <v>97.727272727272734</v>
      </c>
      <c r="P111" s="158">
        <f t="shared" si="3"/>
        <v>99.604743083003953</v>
      </c>
      <c r="Q111" s="160"/>
      <c r="R111" s="158">
        <f t="shared" si="4"/>
        <v>98.100172711571673</v>
      </c>
      <c r="S111" s="158">
        <f t="shared" si="4"/>
        <v>96.845425867507885</v>
      </c>
      <c r="T111" s="158">
        <f t="shared" si="4"/>
        <v>99.618320610687022</v>
      </c>
      <c r="U111" s="160"/>
      <c r="V111" s="158">
        <f t="shared" si="5"/>
        <v>99.378881987577643</v>
      </c>
      <c r="W111" s="158">
        <f t="shared" si="5"/>
        <v>99.259259259259252</v>
      </c>
      <c r="X111" s="158">
        <f t="shared" si="5"/>
        <v>99.53051643192488</v>
      </c>
      <c r="Y111" s="159"/>
      <c r="Z111" s="158">
        <v>0</v>
      </c>
      <c r="AA111" s="158">
        <v>0</v>
      </c>
      <c r="AB111" s="158">
        <v>0</v>
      </c>
    </row>
    <row r="112" spans="1:28" x14ac:dyDescent="0.2">
      <c r="A112" s="146" t="s">
        <v>97</v>
      </c>
      <c r="B112" s="158">
        <f t="shared" si="0"/>
        <v>100</v>
      </c>
      <c r="C112" s="158">
        <f t="shared" si="0"/>
        <v>100</v>
      </c>
      <c r="D112" s="158">
        <f t="shared" si="0"/>
        <v>100</v>
      </c>
      <c r="E112" s="159"/>
      <c r="F112" s="158">
        <f t="shared" si="1"/>
        <v>100</v>
      </c>
      <c r="G112" s="158">
        <f t="shared" si="1"/>
        <v>100</v>
      </c>
      <c r="H112" s="158">
        <f t="shared" si="1"/>
        <v>100</v>
      </c>
      <c r="I112" s="160"/>
      <c r="J112" s="158">
        <f t="shared" si="2"/>
        <v>100</v>
      </c>
      <c r="K112" s="158">
        <f t="shared" si="2"/>
        <v>100</v>
      </c>
      <c r="L112" s="158">
        <f t="shared" si="2"/>
        <v>100</v>
      </c>
      <c r="M112" s="160"/>
      <c r="N112" s="158">
        <f t="shared" si="3"/>
        <v>100</v>
      </c>
      <c r="O112" s="158">
        <f t="shared" si="3"/>
        <v>100</v>
      </c>
      <c r="P112" s="158">
        <f t="shared" si="3"/>
        <v>100</v>
      </c>
      <c r="Q112" s="160"/>
      <c r="R112" s="158">
        <f t="shared" si="4"/>
        <v>100</v>
      </c>
      <c r="S112" s="158">
        <f t="shared" si="4"/>
        <v>100</v>
      </c>
      <c r="T112" s="158" t="s">
        <v>47</v>
      </c>
      <c r="U112" s="160"/>
      <c r="V112" s="158">
        <f t="shared" si="5"/>
        <v>100</v>
      </c>
      <c r="W112" s="158">
        <f t="shared" si="5"/>
        <v>100</v>
      </c>
      <c r="X112" s="158">
        <f t="shared" si="5"/>
        <v>100</v>
      </c>
      <c r="Y112" s="159"/>
      <c r="Z112" s="158">
        <v>0</v>
      </c>
      <c r="AA112" s="158">
        <v>0</v>
      </c>
      <c r="AB112" s="158">
        <v>0</v>
      </c>
    </row>
    <row r="113" spans="1:28" x14ac:dyDescent="0.2">
      <c r="A113" s="146" t="s">
        <v>98</v>
      </c>
      <c r="B113" s="158">
        <f t="shared" si="0"/>
        <v>99.293785310734464</v>
      </c>
      <c r="C113" s="158">
        <f t="shared" si="0"/>
        <v>99.416909620991262</v>
      </c>
      <c r="D113" s="158">
        <f t="shared" si="0"/>
        <v>99.178082191780831</v>
      </c>
      <c r="E113" s="159"/>
      <c r="F113" s="158">
        <f t="shared" si="1"/>
        <v>99.358974358974365</v>
      </c>
      <c r="G113" s="158">
        <f t="shared" si="1"/>
        <v>98.591549295774655</v>
      </c>
      <c r="H113" s="158">
        <f t="shared" si="1"/>
        <v>100</v>
      </c>
      <c r="I113" s="160"/>
      <c r="J113" s="158">
        <f t="shared" si="2"/>
        <v>100</v>
      </c>
      <c r="K113" s="158">
        <f t="shared" si="2"/>
        <v>100</v>
      </c>
      <c r="L113" s="158">
        <f t="shared" si="2"/>
        <v>100</v>
      </c>
      <c r="M113" s="160"/>
      <c r="N113" s="158">
        <f t="shared" si="3"/>
        <v>98.089171974522287</v>
      </c>
      <c r="O113" s="158">
        <f t="shared" si="3"/>
        <v>98.837209302325576</v>
      </c>
      <c r="P113" s="158">
        <f t="shared" si="3"/>
        <v>97.183098591549296</v>
      </c>
      <c r="Q113" s="160"/>
      <c r="R113" s="158">
        <f t="shared" si="4"/>
        <v>99.21875</v>
      </c>
      <c r="S113" s="158">
        <f t="shared" si="4"/>
        <v>100</v>
      </c>
      <c r="T113" s="158">
        <f t="shared" si="4"/>
        <v>98.666666666666671</v>
      </c>
      <c r="U113" s="160"/>
      <c r="V113" s="158">
        <f t="shared" si="5"/>
        <v>100</v>
      </c>
      <c r="W113" s="158">
        <f t="shared" si="5"/>
        <v>100</v>
      </c>
      <c r="X113" s="158">
        <f t="shared" si="5"/>
        <v>100</v>
      </c>
      <c r="Y113" s="159"/>
      <c r="Z113" s="158">
        <v>0</v>
      </c>
      <c r="AA113" s="158">
        <v>0</v>
      </c>
      <c r="AB113" s="158">
        <v>0</v>
      </c>
    </row>
    <row r="114" spans="1:28" x14ac:dyDescent="0.2">
      <c r="A114" s="146" t="s">
        <v>99</v>
      </c>
      <c r="B114" s="158">
        <f t="shared" si="0"/>
        <v>100</v>
      </c>
      <c r="C114" s="158">
        <f t="shared" si="0"/>
        <v>100</v>
      </c>
      <c r="D114" s="158">
        <f t="shared" si="0"/>
        <v>100</v>
      </c>
      <c r="E114" s="159"/>
      <c r="F114" s="158">
        <f t="shared" si="1"/>
        <v>100</v>
      </c>
      <c r="G114" s="158">
        <f t="shared" si="1"/>
        <v>100</v>
      </c>
      <c r="H114" s="158">
        <f t="shared" si="1"/>
        <v>100</v>
      </c>
      <c r="I114" s="160"/>
      <c r="J114" s="158">
        <f t="shared" si="2"/>
        <v>100</v>
      </c>
      <c r="K114" s="158">
        <f t="shared" si="2"/>
        <v>100</v>
      </c>
      <c r="L114" s="158">
        <f t="shared" si="2"/>
        <v>100</v>
      </c>
      <c r="M114" s="160"/>
      <c r="N114" s="158">
        <f t="shared" si="3"/>
        <v>100</v>
      </c>
      <c r="O114" s="158">
        <f t="shared" si="3"/>
        <v>100</v>
      </c>
      <c r="P114" s="158">
        <f t="shared" si="3"/>
        <v>100</v>
      </c>
      <c r="Q114" s="160"/>
      <c r="R114" s="158">
        <f t="shared" si="4"/>
        <v>100</v>
      </c>
      <c r="S114" s="158">
        <f t="shared" si="4"/>
        <v>100</v>
      </c>
      <c r="T114" s="158">
        <f t="shared" si="4"/>
        <v>100</v>
      </c>
      <c r="U114" s="160"/>
      <c r="V114" s="158">
        <f t="shared" si="5"/>
        <v>100</v>
      </c>
      <c r="W114" s="158">
        <f t="shared" si="5"/>
        <v>100</v>
      </c>
      <c r="X114" s="158">
        <f t="shared" si="5"/>
        <v>100</v>
      </c>
      <c r="Y114" s="159"/>
      <c r="Z114" s="158">
        <v>0</v>
      </c>
      <c r="AA114" s="158">
        <v>0</v>
      </c>
      <c r="AB114" s="158">
        <v>0</v>
      </c>
    </row>
    <row r="115" spans="1:28" x14ac:dyDescent="0.2">
      <c r="A115" s="146" t="s">
        <v>100</v>
      </c>
      <c r="B115" s="158">
        <f t="shared" si="0"/>
        <v>99.509803921568633</v>
      </c>
      <c r="C115" s="158">
        <f t="shared" si="0"/>
        <v>99.680511182108617</v>
      </c>
      <c r="D115" s="158">
        <f t="shared" si="0"/>
        <v>99.331103678929765</v>
      </c>
      <c r="E115" s="159"/>
      <c r="F115" s="158">
        <f t="shared" si="1"/>
        <v>99.328859060402692</v>
      </c>
      <c r="G115" s="158">
        <f t="shared" si="1"/>
        <v>98.68421052631578</v>
      </c>
      <c r="H115" s="158">
        <f t="shared" si="1"/>
        <v>100</v>
      </c>
      <c r="I115" s="160"/>
      <c r="J115" s="158">
        <f t="shared" si="2"/>
        <v>100</v>
      </c>
      <c r="K115" s="158">
        <f t="shared" si="2"/>
        <v>100</v>
      </c>
      <c r="L115" s="158">
        <f t="shared" si="2"/>
        <v>100</v>
      </c>
      <c r="M115" s="160"/>
      <c r="N115" s="158">
        <f t="shared" si="3"/>
        <v>99.21875</v>
      </c>
      <c r="O115" s="158">
        <f t="shared" si="3"/>
        <v>100</v>
      </c>
      <c r="P115" s="158">
        <f t="shared" si="3"/>
        <v>98.181818181818187</v>
      </c>
      <c r="Q115" s="160"/>
      <c r="R115" s="158">
        <f t="shared" si="4"/>
        <v>100</v>
      </c>
      <c r="S115" s="158">
        <f t="shared" si="4"/>
        <v>100</v>
      </c>
      <c r="T115" s="158">
        <f t="shared" si="4"/>
        <v>100</v>
      </c>
      <c r="U115" s="160"/>
      <c r="V115" s="158">
        <f t="shared" si="5"/>
        <v>98.876404494382015</v>
      </c>
      <c r="W115" s="158">
        <f t="shared" si="5"/>
        <v>100</v>
      </c>
      <c r="X115" s="158">
        <f t="shared" si="5"/>
        <v>97.959183673469383</v>
      </c>
      <c r="Y115" s="159"/>
      <c r="Z115" s="158">
        <v>0</v>
      </c>
      <c r="AA115" s="158">
        <v>0</v>
      </c>
      <c r="AB115" s="158">
        <v>0</v>
      </c>
    </row>
    <row r="116" spans="1:28" x14ac:dyDescent="0.2">
      <c r="A116" s="146" t="s">
        <v>101</v>
      </c>
      <c r="B116" s="158">
        <f t="shared" ref="B116:D123" si="6">+B29/(B29+B72)*100</f>
        <v>98.928571428571431</v>
      </c>
      <c r="C116" s="158">
        <f t="shared" si="6"/>
        <v>98.026315789473685</v>
      </c>
      <c r="D116" s="158">
        <f t="shared" si="6"/>
        <v>100</v>
      </c>
      <c r="E116" s="159"/>
      <c r="F116" s="158">
        <f t="shared" ref="F116:H123" si="7">+F29/(F29+F72)*100</f>
        <v>100</v>
      </c>
      <c r="G116" s="158">
        <f t="shared" si="7"/>
        <v>100</v>
      </c>
      <c r="H116" s="158">
        <f t="shared" si="7"/>
        <v>100</v>
      </c>
      <c r="I116" s="160"/>
      <c r="J116" s="158">
        <f t="shared" ref="J116:L123" si="8">+J29/(J29+J72)*100</f>
        <v>100</v>
      </c>
      <c r="K116" s="158">
        <f t="shared" si="8"/>
        <v>100</v>
      </c>
      <c r="L116" s="158">
        <f t="shared" si="8"/>
        <v>100</v>
      </c>
      <c r="M116" s="160"/>
      <c r="N116" s="158">
        <f t="shared" ref="N116:P123" si="9">+N29/(N29+N72)*100</f>
        <v>100</v>
      </c>
      <c r="O116" s="158">
        <f t="shared" si="9"/>
        <v>100</v>
      </c>
      <c r="P116" s="158">
        <f t="shared" si="9"/>
        <v>100</v>
      </c>
      <c r="Q116" s="160"/>
      <c r="R116" s="158">
        <f t="shared" ref="R116:T123" si="10">+R29/(R29+R72)*100</f>
        <v>94.73684210526315</v>
      </c>
      <c r="S116" s="158">
        <f t="shared" si="10"/>
        <v>88</v>
      </c>
      <c r="T116" s="158">
        <f t="shared" si="10"/>
        <v>100</v>
      </c>
      <c r="U116" s="160"/>
      <c r="V116" s="158">
        <f t="shared" ref="V116:X123" si="11">+V29/(V29+V72)*100</f>
        <v>100</v>
      </c>
      <c r="W116" s="158">
        <f t="shared" si="11"/>
        <v>100</v>
      </c>
      <c r="X116" s="158">
        <f t="shared" si="11"/>
        <v>100</v>
      </c>
      <c r="Y116" s="159"/>
      <c r="Z116" s="158">
        <v>0</v>
      </c>
      <c r="AA116" s="158">
        <v>0</v>
      </c>
      <c r="AB116" s="158">
        <v>0</v>
      </c>
    </row>
    <row r="117" spans="1:28" x14ac:dyDescent="0.2">
      <c r="A117" s="146" t="s">
        <v>102</v>
      </c>
      <c r="B117" s="158">
        <f t="shared" si="6"/>
        <v>99.519230769230774</v>
      </c>
      <c r="C117" s="158">
        <f t="shared" si="6"/>
        <v>99.6875</v>
      </c>
      <c r="D117" s="158">
        <f t="shared" si="6"/>
        <v>99.342105263157904</v>
      </c>
      <c r="E117" s="159"/>
      <c r="F117" s="158">
        <f t="shared" si="7"/>
        <v>98.591549295774655</v>
      </c>
      <c r="G117" s="158">
        <f t="shared" si="7"/>
        <v>98.630136986301366</v>
      </c>
      <c r="H117" s="158">
        <f t="shared" si="7"/>
        <v>98.550724637681171</v>
      </c>
      <c r="I117" s="160"/>
      <c r="J117" s="158">
        <f t="shared" si="8"/>
        <v>100</v>
      </c>
      <c r="K117" s="158">
        <f t="shared" si="8"/>
        <v>100</v>
      </c>
      <c r="L117" s="158">
        <f t="shared" si="8"/>
        <v>100</v>
      </c>
      <c r="M117" s="160"/>
      <c r="N117" s="158">
        <f t="shared" si="9"/>
        <v>100</v>
      </c>
      <c r="O117" s="158">
        <f t="shared" si="9"/>
        <v>100</v>
      </c>
      <c r="P117" s="158">
        <f t="shared" si="9"/>
        <v>100</v>
      </c>
      <c r="Q117" s="160"/>
      <c r="R117" s="158">
        <f t="shared" si="10"/>
        <v>99.090909090909093</v>
      </c>
      <c r="S117" s="158">
        <f t="shared" si="10"/>
        <v>100</v>
      </c>
      <c r="T117" s="158">
        <f t="shared" si="10"/>
        <v>97.959183673469383</v>
      </c>
      <c r="U117" s="160"/>
      <c r="V117" s="158">
        <f t="shared" si="11"/>
        <v>100</v>
      </c>
      <c r="W117" s="158">
        <f t="shared" si="11"/>
        <v>100</v>
      </c>
      <c r="X117" s="158">
        <f t="shared" si="11"/>
        <v>100</v>
      </c>
      <c r="Y117" s="159"/>
      <c r="Z117" s="158">
        <v>0</v>
      </c>
      <c r="AA117" s="158">
        <v>0</v>
      </c>
      <c r="AB117" s="158">
        <v>0</v>
      </c>
    </row>
    <row r="118" spans="1:28" x14ac:dyDescent="0.2">
      <c r="A118" s="146" t="s">
        <v>103</v>
      </c>
      <c r="B118" s="158">
        <f t="shared" si="6"/>
        <v>96.416938110749186</v>
      </c>
      <c r="C118" s="158">
        <f t="shared" si="6"/>
        <v>92.96875</v>
      </c>
      <c r="D118" s="158">
        <f t="shared" si="6"/>
        <v>98.882681564245814</v>
      </c>
      <c r="E118" s="159"/>
      <c r="F118" s="158">
        <f t="shared" si="7"/>
        <v>98.591549295774655</v>
      </c>
      <c r="G118" s="158">
        <f t="shared" si="7"/>
        <v>100</v>
      </c>
      <c r="H118" s="158">
        <f t="shared" si="7"/>
        <v>97.5</v>
      </c>
      <c r="I118" s="160"/>
      <c r="J118" s="158">
        <f t="shared" si="8"/>
        <v>95.238095238095227</v>
      </c>
      <c r="K118" s="158">
        <f t="shared" si="8"/>
        <v>88.888888888888886</v>
      </c>
      <c r="L118" s="158">
        <f t="shared" si="8"/>
        <v>100</v>
      </c>
      <c r="M118" s="160"/>
      <c r="N118" s="158">
        <f t="shared" si="9"/>
        <v>94.117647058823522</v>
      </c>
      <c r="O118" s="158">
        <f t="shared" si="9"/>
        <v>87.878787878787875</v>
      </c>
      <c r="P118" s="158">
        <f t="shared" si="9"/>
        <v>98.076923076923066</v>
      </c>
      <c r="Q118" s="160"/>
      <c r="R118" s="158">
        <f t="shared" si="10"/>
        <v>95.454545454545453</v>
      </c>
      <c r="S118" s="158">
        <f t="shared" si="10"/>
        <v>91.304347826086953</v>
      </c>
      <c r="T118" s="158">
        <f t="shared" si="10"/>
        <v>100</v>
      </c>
      <c r="U118" s="160"/>
      <c r="V118" s="158">
        <f t="shared" si="11"/>
        <v>100</v>
      </c>
      <c r="W118" s="158">
        <f t="shared" si="11"/>
        <v>100</v>
      </c>
      <c r="X118" s="158">
        <f t="shared" si="11"/>
        <v>100</v>
      </c>
      <c r="Y118" s="159"/>
      <c r="Z118" s="158">
        <v>0</v>
      </c>
      <c r="AA118" s="158">
        <v>0</v>
      </c>
      <c r="AB118" s="158">
        <v>0</v>
      </c>
    </row>
    <row r="119" spans="1:28" x14ac:dyDescent="0.2">
      <c r="A119" s="146" t="s">
        <v>104</v>
      </c>
      <c r="B119" s="158">
        <f t="shared" si="6"/>
        <v>99.650349650349639</v>
      </c>
      <c r="C119" s="158">
        <f t="shared" si="6"/>
        <v>100</v>
      </c>
      <c r="D119" s="158">
        <f t="shared" si="6"/>
        <v>99.354838709677423</v>
      </c>
      <c r="E119" s="159"/>
      <c r="F119" s="158">
        <f t="shared" si="7"/>
        <v>100</v>
      </c>
      <c r="G119" s="158">
        <f t="shared" si="7"/>
        <v>100</v>
      </c>
      <c r="H119" s="158">
        <f t="shared" si="7"/>
        <v>100</v>
      </c>
      <c r="I119" s="160"/>
      <c r="J119" s="158">
        <f t="shared" si="8"/>
        <v>98.387096774193552</v>
      </c>
      <c r="K119" s="158">
        <f t="shared" si="8"/>
        <v>100</v>
      </c>
      <c r="L119" s="158">
        <f t="shared" si="8"/>
        <v>97.058823529411768</v>
      </c>
      <c r="M119" s="160"/>
      <c r="N119" s="158">
        <f t="shared" si="9"/>
        <v>100</v>
      </c>
      <c r="O119" s="158">
        <f t="shared" si="9"/>
        <v>100</v>
      </c>
      <c r="P119" s="158">
        <f t="shared" si="9"/>
        <v>100</v>
      </c>
      <c r="Q119" s="160"/>
      <c r="R119" s="158">
        <f t="shared" si="10"/>
        <v>100</v>
      </c>
      <c r="S119" s="158">
        <f t="shared" si="10"/>
        <v>100</v>
      </c>
      <c r="T119" s="158">
        <f t="shared" si="10"/>
        <v>100</v>
      </c>
      <c r="U119" s="160"/>
      <c r="V119" s="158">
        <f t="shared" si="11"/>
        <v>100</v>
      </c>
      <c r="W119" s="158">
        <f t="shared" si="11"/>
        <v>100</v>
      </c>
      <c r="X119" s="158">
        <f t="shared" si="11"/>
        <v>100</v>
      </c>
      <c r="Y119" s="159"/>
      <c r="Z119" s="158">
        <v>0</v>
      </c>
      <c r="AA119" s="158">
        <v>0</v>
      </c>
      <c r="AB119" s="158">
        <v>0</v>
      </c>
    </row>
    <row r="120" spans="1:28" x14ac:dyDescent="0.2">
      <c r="A120" s="146" t="s">
        <v>105</v>
      </c>
      <c r="B120" s="158">
        <f t="shared" si="6"/>
        <v>100</v>
      </c>
      <c r="C120" s="158">
        <f t="shared" si="6"/>
        <v>100</v>
      </c>
      <c r="D120" s="158">
        <f t="shared" si="6"/>
        <v>100</v>
      </c>
      <c r="E120" s="159"/>
      <c r="F120" s="158">
        <f t="shared" si="7"/>
        <v>100</v>
      </c>
      <c r="G120" s="158">
        <f t="shared" si="7"/>
        <v>100</v>
      </c>
      <c r="H120" s="158">
        <f t="shared" si="7"/>
        <v>100</v>
      </c>
      <c r="I120" s="160"/>
      <c r="J120" s="158">
        <f t="shared" si="8"/>
        <v>100</v>
      </c>
      <c r="K120" s="158">
        <f t="shared" si="8"/>
        <v>100</v>
      </c>
      <c r="L120" s="158">
        <f t="shared" si="8"/>
        <v>100</v>
      </c>
      <c r="M120" s="160"/>
      <c r="N120" s="158">
        <f t="shared" si="9"/>
        <v>100</v>
      </c>
      <c r="O120" s="158">
        <f t="shared" si="9"/>
        <v>100</v>
      </c>
      <c r="P120" s="158">
        <f t="shared" si="9"/>
        <v>100</v>
      </c>
      <c r="Q120" s="160"/>
      <c r="R120" s="158">
        <f t="shared" si="10"/>
        <v>100</v>
      </c>
      <c r="S120" s="158">
        <f t="shared" si="10"/>
        <v>100</v>
      </c>
      <c r="T120" s="158">
        <f t="shared" si="10"/>
        <v>100</v>
      </c>
      <c r="U120" s="160"/>
      <c r="V120" s="158">
        <f t="shared" si="11"/>
        <v>100</v>
      </c>
      <c r="W120" s="158">
        <f t="shared" si="11"/>
        <v>100</v>
      </c>
      <c r="X120" s="158">
        <f t="shared" si="11"/>
        <v>100</v>
      </c>
      <c r="Y120" s="159"/>
      <c r="Z120" s="158">
        <v>0</v>
      </c>
      <c r="AA120" s="158">
        <v>0</v>
      </c>
      <c r="AB120" s="158">
        <v>0</v>
      </c>
    </row>
    <row r="121" spans="1:28" x14ac:dyDescent="0.2">
      <c r="A121" s="146" t="s">
        <v>106</v>
      </c>
      <c r="B121" s="158">
        <f t="shared" si="6"/>
        <v>100</v>
      </c>
      <c r="C121" s="158">
        <f t="shared" si="6"/>
        <v>100</v>
      </c>
      <c r="D121" s="158">
        <f t="shared" si="6"/>
        <v>100</v>
      </c>
      <c r="E121" s="159"/>
      <c r="F121" s="158">
        <f t="shared" si="7"/>
        <v>100</v>
      </c>
      <c r="G121" s="158">
        <f t="shared" si="7"/>
        <v>100</v>
      </c>
      <c r="H121" s="158">
        <f t="shared" si="7"/>
        <v>100</v>
      </c>
      <c r="I121" s="160"/>
      <c r="J121" s="158">
        <f t="shared" si="8"/>
        <v>100</v>
      </c>
      <c r="K121" s="158">
        <f t="shared" si="8"/>
        <v>100</v>
      </c>
      <c r="L121" s="158">
        <f t="shared" si="8"/>
        <v>100</v>
      </c>
      <c r="M121" s="160"/>
      <c r="N121" s="158">
        <f t="shared" si="9"/>
        <v>100</v>
      </c>
      <c r="O121" s="158">
        <f t="shared" si="9"/>
        <v>100</v>
      </c>
      <c r="P121" s="158">
        <f t="shared" si="9"/>
        <v>100</v>
      </c>
      <c r="Q121" s="160"/>
      <c r="R121" s="158">
        <f t="shared" si="10"/>
        <v>100</v>
      </c>
      <c r="S121" s="158">
        <f t="shared" si="10"/>
        <v>100</v>
      </c>
      <c r="T121" s="158">
        <f t="shared" si="10"/>
        <v>100</v>
      </c>
      <c r="U121" s="160"/>
      <c r="V121" s="158">
        <f t="shared" si="11"/>
        <v>100</v>
      </c>
      <c r="W121" s="158">
        <f t="shared" si="11"/>
        <v>100</v>
      </c>
      <c r="X121" s="158">
        <f t="shared" si="11"/>
        <v>100</v>
      </c>
      <c r="Y121" s="159"/>
      <c r="Z121" s="158">
        <v>0</v>
      </c>
      <c r="AA121" s="158">
        <v>0</v>
      </c>
      <c r="AB121" s="158">
        <v>0</v>
      </c>
    </row>
    <row r="122" spans="1:28" x14ac:dyDescent="0.2">
      <c r="A122" s="146" t="s">
        <v>107</v>
      </c>
      <c r="B122" s="158">
        <f t="shared" si="6"/>
        <v>98.389458272327971</v>
      </c>
      <c r="C122" s="158">
        <f t="shared" si="6"/>
        <v>97.935103244837762</v>
      </c>
      <c r="D122" s="158">
        <f t="shared" si="6"/>
        <v>98.837209302325576</v>
      </c>
      <c r="E122" s="159"/>
      <c r="F122" s="158">
        <f t="shared" si="7"/>
        <v>98.591549295774655</v>
      </c>
      <c r="G122" s="158">
        <f t="shared" si="7"/>
        <v>100</v>
      </c>
      <c r="H122" s="158">
        <f t="shared" si="7"/>
        <v>97.222222222222214</v>
      </c>
      <c r="I122" s="160"/>
      <c r="J122" s="158">
        <f t="shared" si="8"/>
        <v>97.183098591549296</v>
      </c>
      <c r="K122" s="158">
        <f t="shared" si="8"/>
        <v>94.827586206896555</v>
      </c>
      <c r="L122" s="158">
        <f t="shared" si="8"/>
        <v>98.80952380952381</v>
      </c>
      <c r="M122" s="160"/>
      <c r="N122" s="158">
        <f t="shared" si="9"/>
        <v>97.972972972972968</v>
      </c>
      <c r="O122" s="158">
        <f t="shared" si="9"/>
        <v>97.560975609756099</v>
      </c>
      <c r="P122" s="158">
        <f t="shared" si="9"/>
        <v>98.484848484848484</v>
      </c>
      <c r="Q122" s="160"/>
      <c r="R122" s="158">
        <f t="shared" si="10"/>
        <v>100</v>
      </c>
      <c r="S122" s="158">
        <f t="shared" si="10"/>
        <v>100</v>
      </c>
      <c r="T122" s="158">
        <f t="shared" si="10"/>
        <v>100</v>
      </c>
      <c r="U122" s="160"/>
      <c r="V122" s="158">
        <f t="shared" si="11"/>
        <v>98.496240601503757</v>
      </c>
      <c r="W122" s="158">
        <f t="shared" si="11"/>
        <v>97.101449275362313</v>
      </c>
      <c r="X122" s="158">
        <f t="shared" si="11"/>
        <v>100</v>
      </c>
      <c r="Y122" s="159"/>
      <c r="Z122" s="158">
        <v>0</v>
      </c>
      <c r="AA122" s="158">
        <v>0</v>
      </c>
      <c r="AB122" s="158">
        <v>0</v>
      </c>
    </row>
    <row r="123" spans="1:28" ht="13.5" thickBot="1" x14ac:dyDescent="0.25">
      <c r="A123" s="163" t="s">
        <v>108</v>
      </c>
      <c r="B123" s="161">
        <f t="shared" si="6"/>
        <v>93.321616871704748</v>
      </c>
      <c r="C123" s="161">
        <f t="shared" si="6"/>
        <v>92.692307692307693</v>
      </c>
      <c r="D123" s="161">
        <f t="shared" si="6"/>
        <v>93.851132686084142</v>
      </c>
      <c r="E123" s="162"/>
      <c r="F123" s="161">
        <f t="shared" si="7"/>
        <v>100</v>
      </c>
      <c r="G123" s="161">
        <f t="shared" si="7"/>
        <v>100</v>
      </c>
      <c r="H123" s="161">
        <f t="shared" si="7"/>
        <v>100</v>
      </c>
      <c r="I123" s="155"/>
      <c r="J123" s="161">
        <f t="shared" si="8"/>
        <v>66.363636363636374</v>
      </c>
      <c r="K123" s="161">
        <f t="shared" si="8"/>
        <v>65.384615384615387</v>
      </c>
      <c r="L123" s="161">
        <f t="shared" si="8"/>
        <v>67.241379310344826</v>
      </c>
      <c r="M123" s="155"/>
      <c r="N123" s="161">
        <f t="shared" si="9"/>
        <v>100</v>
      </c>
      <c r="O123" s="161">
        <f t="shared" si="9"/>
        <v>100</v>
      </c>
      <c r="P123" s="161">
        <f t="shared" si="9"/>
        <v>100</v>
      </c>
      <c r="Q123" s="155"/>
      <c r="R123" s="161">
        <f t="shared" si="10"/>
        <v>99.019607843137265</v>
      </c>
      <c r="S123" s="161">
        <f t="shared" si="10"/>
        <v>97.959183673469383</v>
      </c>
      <c r="T123" s="161">
        <f t="shared" si="10"/>
        <v>100</v>
      </c>
      <c r="U123" s="155"/>
      <c r="V123" s="161">
        <f t="shared" si="11"/>
        <v>100</v>
      </c>
      <c r="W123" s="161">
        <f t="shared" si="11"/>
        <v>100</v>
      </c>
      <c r="X123" s="161">
        <f t="shared" si="11"/>
        <v>100</v>
      </c>
      <c r="Y123" s="162"/>
      <c r="Z123" s="161">
        <v>0</v>
      </c>
      <c r="AA123" s="161">
        <v>0</v>
      </c>
      <c r="AB123" s="161">
        <v>0</v>
      </c>
    </row>
    <row r="124" spans="1:28" x14ac:dyDescent="0.2">
      <c r="A124" s="226" t="s">
        <v>75</v>
      </c>
      <c r="B124" s="226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</row>
    <row r="125" spans="1:28" x14ac:dyDescent="0.2">
      <c r="A125" s="225" t="s">
        <v>14</v>
      </c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</row>
    <row r="126" spans="1:28" x14ac:dyDescent="0.2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</row>
    <row r="127" spans="1:28" x14ac:dyDescent="0.2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</row>
    <row r="128" spans="1:28" x14ac:dyDescent="0.2">
      <c r="A128" s="212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</row>
    <row r="129" spans="1:33" x14ac:dyDescent="0.2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</row>
    <row r="130" spans="1:33" ht="14.25" customHeight="1" x14ac:dyDescent="0.2"/>
    <row r="132" spans="1:33" s="133" customFormat="1" ht="15" x14ac:dyDescent="0.25">
      <c r="A132" s="248" t="s">
        <v>158</v>
      </c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9"/>
      <c r="AD132" s="217" t="s">
        <v>221</v>
      </c>
      <c r="AE132" s="217"/>
      <c r="AF132" s="9"/>
      <c r="AG132" s="49"/>
    </row>
    <row r="133" spans="1:33" s="133" customFormat="1" ht="15" x14ac:dyDescent="0.25">
      <c r="A133" s="249" t="s">
        <v>148</v>
      </c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9"/>
      <c r="AD133" s="217"/>
      <c r="AE133" s="217"/>
      <c r="AF133"/>
      <c r="AG133" s="49"/>
    </row>
    <row r="134" spans="1:33" s="133" customFormat="1" ht="15" x14ac:dyDescent="0.25">
      <c r="A134" s="248" t="s">
        <v>64</v>
      </c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</row>
    <row r="135" spans="1:33" s="133" customFormat="1" ht="15" x14ac:dyDescent="0.25">
      <c r="A135" s="249" t="s">
        <v>79</v>
      </c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</row>
    <row r="136" spans="1:33" s="133" customFormat="1" ht="15" x14ac:dyDescent="0.25">
      <c r="A136" s="248" t="s">
        <v>121</v>
      </c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</row>
    <row r="137" spans="1:33" s="133" customFormat="1" ht="15" x14ac:dyDescent="0.25">
      <c r="A137" s="249" t="s">
        <v>321</v>
      </c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</row>
    <row r="138" spans="1:33" s="133" customFormat="1" ht="15.75" thickBot="1" x14ac:dyDescent="0.3">
      <c r="A138" s="135"/>
      <c r="B138" s="136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33" s="133" customFormat="1" ht="15" customHeight="1" x14ac:dyDescent="0.25">
      <c r="A139" s="232" t="s">
        <v>81</v>
      </c>
      <c r="B139" s="53" t="s">
        <v>21</v>
      </c>
      <c r="C139" s="53"/>
      <c r="D139" s="53"/>
      <c r="E139" s="137"/>
      <c r="F139" s="138" t="s">
        <v>48</v>
      </c>
      <c r="G139" s="138"/>
      <c r="H139" s="138"/>
      <c r="I139" s="137"/>
      <c r="J139" s="138" t="s">
        <v>49</v>
      </c>
      <c r="K139" s="138"/>
      <c r="L139" s="138"/>
      <c r="M139" s="137"/>
      <c r="N139" s="138" t="s">
        <v>50</v>
      </c>
      <c r="O139" s="138"/>
      <c r="P139" s="138"/>
      <c r="Q139" s="137"/>
      <c r="R139" s="138" t="s">
        <v>51</v>
      </c>
      <c r="S139" s="138"/>
      <c r="T139" s="138"/>
      <c r="U139" s="137"/>
      <c r="V139" s="138" t="s">
        <v>52</v>
      </c>
      <c r="W139" s="138"/>
      <c r="X139" s="138"/>
      <c r="Y139" s="137"/>
      <c r="Z139" s="138" t="s">
        <v>53</v>
      </c>
      <c r="AA139" s="138"/>
      <c r="AB139" s="138"/>
    </row>
    <row r="140" spans="1:33" s="133" customFormat="1" ht="15.75" thickBot="1" x14ac:dyDescent="0.3">
      <c r="A140" s="233"/>
      <c r="B140" s="55" t="s">
        <v>67</v>
      </c>
      <c r="C140" s="55" t="s">
        <v>68</v>
      </c>
      <c r="D140" s="55" t="s">
        <v>69</v>
      </c>
      <c r="E140" s="139"/>
      <c r="F140" s="140" t="s">
        <v>67</v>
      </c>
      <c r="G140" s="140" t="s">
        <v>68</v>
      </c>
      <c r="H140" s="140" t="s">
        <v>69</v>
      </c>
      <c r="I140" s="139"/>
      <c r="J140" s="140" t="s">
        <v>67</v>
      </c>
      <c r="K140" s="140" t="s">
        <v>68</v>
      </c>
      <c r="L140" s="140" t="s">
        <v>69</v>
      </c>
      <c r="M140" s="139"/>
      <c r="N140" s="140" t="s">
        <v>67</v>
      </c>
      <c r="O140" s="140" t="s">
        <v>68</v>
      </c>
      <c r="P140" s="140" t="s">
        <v>69</v>
      </c>
      <c r="Q140" s="139"/>
      <c r="R140" s="140" t="s">
        <v>67</v>
      </c>
      <c r="S140" s="140" t="s">
        <v>68</v>
      </c>
      <c r="T140" s="140" t="s">
        <v>69</v>
      </c>
      <c r="U140" s="139"/>
      <c r="V140" s="140" t="s">
        <v>67</v>
      </c>
      <c r="W140" s="140" t="s">
        <v>68</v>
      </c>
      <c r="X140" s="140" t="s">
        <v>69</v>
      </c>
      <c r="Y140" s="139"/>
      <c r="Z140" s="140" t="s">
        <v>67</v>
      </c>
      <c r="AA140" s="140" t="s">
        <v>68</v>
      </c>
      <c r="AB140" s="140" t="s">
        <v>69</v>
      </c>
    </row>
    <row r="141" spans="1:33" x14ac:dyDescent="0.2">
      <c r="A141" s="141"/>
      <c r="B141" s="142"/>
      <c r="C141" s="142"/>
      <c r="D141" s="142"/>
      <c r="E141" s="143"/>
      <c r="F141" s="142"/>
      <c r="G141" s="142"/>
      <c r="H141" s="142"/>
      <c r="I141" s="143"/>
      <c r="J141" s="142"/>
      <c r="K141" s="142"/>
      <c r="L141" s="142"/>
      <c r="M141" s="143"/>
      <c r="N141" s="142"/>
      <c r="O141" s="142"/>
      <c r="P141" s="142"/>
      <c r="Q141" s="143"/>
      <c r="R141" s="142"/>
      <c r="S141" s="142"/>
      <c r="T141" s="142"/>
      <c r="U141" s="143"/>
      <c r="V141" s="142"/>
      <c r="W141" s="142"/>
      <c r="X141" s="142"/>
      <c r="Y141" s="143"/>
      <c r="Z141" s="142"/>
      <c r="AA141" s="142"/>
      <c r="AB141" s="142"/>
    </row>
    <row r="142" spans="1:33" ht="13.5" x14ac:dyDescent="0.25">
      <c r="A142" s="147" t="s">
        <v>82</v>
      </c>
      <c r="B142" s="158">
        <f>+B54/(B54+B11)*100</f>
        <v>1.3107170393215111</v>
      </c>
      <c r="C142" s="158">
        <f>+C54/(C54+C11)*100</f>
        <v>1.5416606912376309</v>
      </c>
      <c r="D142" s="158">
        <f>+D54/(D54+D11)*100</f>
        <v>1.0683921450605673</v>
      </c>
      <c r="E142" s="159"/>
      <c r="F142" s="158">
        <f>+F54/(F54+F11)*100</f>
        <v>1.2361388838393019</v>
      </c>
      <c r="G142" s="158">
        <f>+G54/(G54+G11)*100</f>
        <v>1.3249651324965133</v>
      </c>
      <c r="H142" s="158">
        <f>+H54/(H54+H11)*100</f>
        <v>1.139384732244588</v>
      </c>
      <c r="I142" s="159"/>
      <c r="J142" s="158">
        <f>+J54/(J54+J11)*100</f>
        <v>2.0047820489240387</v>
      </c>
      <c r="K142" s="158">
        <f>+K54/(K54+K11)*100</f>
        <v>2.3272727272727272</v>
      </c>
      <c r="L142" s="158">
        <f>+L54/(L54+L11)*100</f>
        <v>1.6747301823595087</v>
      </c>
      <c r="M142" s="159"/>
      <c r="N142" s="158">
        <f>+N54/(N54+N11)*100</f>
        <v>1.1859838274932615</v>
      </c>
      <c r="O142" s="158">
        <f>+O54/(O54+O11)*100</f>
        <v>1.2354394634662902</v>
      </c>
      <c r="P142" s="158">
        <f>+P54/(P54+P11)*100</f>
        <v>1.1346998535871158</v>
      </c>
      <c r="Q142" s="159"/>
      <c r="R142" s="158">
        <f>+R54/(R54+R11)*100</f>
        <v>1.5876015876015874</v>
      </c>
      <c r="S142" s="158">
        <f>+S54/(S54+S11)*100</f>
        <v>2.2326251350378108</v>
      </c>
      <c r="T142" s="158">
        <f>+T54/(T54+T11)*100</f>
        <v>0.87509944311853616</v>
      </c>
      <c r="U142" s="159"/>
      <c r="V142" s="158">
        <f>+V54/(V54+V11)*100</f>
        <v>0.60496067755595884</v>
      </c>
      <c r="W142" s="158">
        <f>+W54/(W54+W11)*100</f>
        <v>0.64179703168872837</v>
      </c>
      <c r="X142" s="158">
        <f>+X54/(X54+X11)*100</f>
        <v>0.56772100567721007</v>
      </c>
      <c r="Y142" s="159"/>
      <c r="Z142" s="158">
        <f>+Z54/(Z54+Z11)*100</f>
        <v>0</v>
      </c>
      <c r="AA142" s="158">
        <f>+AA54/(AA54+AA11)*100</f>
        <v>0</v>
      </c>
      <c r="AB142" s="158">
        <f>+AB54/(AB54+AB11)*100</f>
        <v>0</v>
      </c>
    </row>
    <row r="143" spans="1:33" x14ac:dyDescent="0.2"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</row>
    <row r="144" spans="1:33" x14ac:dyDescent="0.2">
      <c r="A144" s="146" t="s">
        <v>83</v>
      </c>
      <c r="B144" s="158">
        <f t="shared" ref="B144:D159" si="12">+B56/(B56+B13)*100</f>
        <v>0.85007727975270475</v>
      </c>
      <c r="C144" s="158">
        <f t="shared" si="12"/>
        <v>0.90909090909090906</v>
      </c>
      <c r="D144" s="158">
        <f t="shared" si="12"/>
        <v>0.78125</v>
      </c>
      <c r="E144" s="159"/>
      <c r="F144" s="158">
        <f t="shared" ref="F144:H159" si="13">+F56/(F56+F13)*100</f>
        <v>1.1049723756906076</v>
      </c>
      <c r="G144" s="158">
        <f t="shared" si="13"/>
        <v>0.76923076923076927</v>
      </c>
      <c r="H144" s="158">
        <f t="shared" si="13"/>
        <v>1.4970059880239521</v>
      </c>
      <c r="I144" s="160"/>
      <c r="J144" s="158">
        <f t="shared" ref="J144:L159" si="14">+J56/(J56+J13)*100</f>
        <v>1.4248704663212435</v>
      </c>
      <c r="K144" s="158">
        <f t="shared" si="14"/>
        <v>2.2556390977443606</v>
      </c>
      <c r="L144" s="158">
        <f t="shared" si="14"/>
        <v>0.53619302949061665</v>
      </c>
      <c r="M144" s="160"/>
      <c r="N144" s="158">
        <f t="shared" ref="N144:P159" si="15">+N56/(N56+N13)*100</f>
        <v>0.44843049327354262</v>
      </c>
      <c r="O144" s="158">
        <f t="shared" si="15"/>
        <v>0.22026431718061676</v>
      </c>
      <c r="P144" s="158">
        <f t="shared" si="15"/>
        <v>0.68493150684931503</v>
      </c>
      <c r="Q144" s="160"/>
      <c r="R144" s="158">
        <f t="shared" ref="R144:T159" si="16">+R56/(R56+R13)*100</f>
        <v>1.3333333333333335</v>
      </c>
      <c r="S144" s="158">
        <f t="shared" si="16"/>
        <v>1.3513513513513513</v>
      </c>
      <c r="T144" s="158">
        <f t="shared" si="16"/>
        <v>1.3071895424836601</v>
      </c>
      <c r="U144" s="160"/>
      <c r="V144" s="158">
        <f t="shared" ref="V144:X159" si="17">+V56/(V56+V13)*100</f>
        <v>0</v>
      </c>
      <c r="W144" s="158">
        <f t="shared" si="17"/>
        <v>0</v>
      </c>
      <c r="X144" s="158">
        <f t="shared" si="17"/>
        <v>0</v>
      </c>
      <c r="Y144" s="159"/>
      <c r="Z144" s="158">
        <v>0</v>
      </c>
      <c r="AA144" s="158">
        <v>0</v>
      </c>
      <c r="AB144" s="158">
        <v>0</v>
      </c>
    </row>
    <row r="145" spans="1:28" x14ac:dyDescent="0.2">
      <c r="A145" s="146" t="s">
        <v>84</v>
      </c>
      <c r="B145" s="158">
        <f t="shared" si="12"/>
        <v>1.4937759336099585</v>
      </c>
      <c r="C145" s="158">
        <f t="shared" si="12"/>
        <v>1.8584936419954352</v>
      </c>
      <c r="D145" s="158">
        <f t="shared" si="12"/>
        <v>1.1156186612576064</v>
      </c>
      <c r="E145" s="159"/>
      <c r="F145" s="158">
        <f t="shared" si="13"/>
        <v>1.6710642040457344</v>
      </c>
      <c r="G145" s="158">
        <f t="shared" si="13"/>
        <v>2.1276595744680851</v>
      </c>
      <c r="H145" s="158">
        <f t="shared" si="13"/>
        <v>1.1406844106463878</v>
      </c>
      <c r="I145" s="160"/>
      <c r="J145" s="158">
        <f t="shared" si="14"/>
        <v>1.1403508771929824</v>
      </c>
      <c r="K145" s="158">
        <f t="shared" si="14"/>
        <v>1.2089810017271159</v>
      </c>
      <c r="L145" s="158">
        <f t="shared" si="14"/>
        <v>1.0695187165775399</v>
      </c>
      <c r="M145" s="160"/>
      <c r="N145" s="158">
        <f t="shared" si="15"/>
        <v>1.2522361359570662</v>
      </c>
      <c r="O145" s="158">
        <f t="shared" si="15"/>
        <v>1.5228426395939088</v>
      </c>
      <c r="P145" s="158">
        <f t="shared" si="15"/>
        <v>0.94876660341555974</v>
      </c>
      <c r="Q145" s="160"/>
      <c r="R145" s="158">
        <f t="shared" si="16"/>
        <v>1.9669551534225018</v>
      </c>
      <c r="S145" s="158">
        <f t="shared" si="16"/>
        <v>2.7900146842878124</v>
      </c>
      <c r="T145" s="158">
        <f t="shared" si="16"/>
        <v>1.0169491525423728</v>
      </c>
      <c r="U145" s="160"/>
      <c r="V145" s="158">
        <f t="shared" si="17"/>
        <v>1.6309012875536482</v>
      </c>
      <c r="W145" s="158">
        <f t="shared" si="17"/>
        <v>1.6697588126159555</v>
      </c>
      <c r="X145" s="158">
        <f t="shared" si="17"/>
        <v>1.5974440894568689</v>
      </c>
      <c r="Y145" s="159"/>
      <c r="Z145" s="158">
        <v>0</v>
      </c>
      <c r="AA145" s="158">
        <v>0</v>
      </c>
      <c r="AB145" s="158">
        <v>0</v>
      </c>
    </row>
    <row r="146" spans="1:28" x14ac:dyDescent="0.2">
      <c r="A146" s="146" t="s">
        <v>85</v>
      </c>
      <c r="B146" s="158">
        <f t="shared" si="12"/>
        <v>1.0092961487383798</v>
      </c>
      <c r="C146" s="158">
        <f t="shared" si="12"/>
        <v>1.1345218800648298</v>
      </c>
      <c r="D146" s="158">
        <f t="shared" si="12"/>
        <v>0.88819226750261238</v>
      </c>
      <c r="E146" s="159"/>
      <c r="F146" s="158">
        <f t="shared" si="13"/>
        <v>1.084010840108401</v>
      </c>
      <c r="G146" s="158">
        <f t="shared" si="13"/>
        <v>1.3123359580052494</v>
      </c>
      <c r="H146" s="158">
        <f t="shared" si="13"/>
        <v>0.84033613445378152</v>
      </c>
      <c r="I146" s="160"/>
      <c r="J146" s="158">
        <f t="shared" si="14"/>
        <v>0.88365243004418259</v>
      </c>
      <c r="K146" s="158">
        <f t="shared" si="14"/>
        <v>1.1627906976744187</v>
      </c>
      <c r="L146" s="158">
        <f t="shared" si="14"/>
        <v>0.59701492537313439</v>
      </c>
      <c r="M146" s="160"/>
      <c r="N146" s="158">
        <f t="shared" si="15"/>
        <v>2.054794520547945</v>
      </c>
      <c r="O146" s="158">
        <f t="shared" si="15"/>
        <v>1.4124293785310735</v>
      </c>
      <c r="P146" s="158">
        <f t="shared" si="15"/>
        <v>2.6595744680851063</v>
      </c>
      <c r="Q146" s="160"/>
      <c r="R146" s="158">
        <f t="shared" si="16"/>
        <v>1.1406844106463878</v>
      </c>
      <c r="S146" s="158">
        <f t="shared" si="16"/>
        <v>1.8867924528301887</v>
      </c>
      <c r="T146" s="158">
        <f t="shared" si="16"/>
        <v>0.4784688995215311</v>
      </c>
      <c r="U146" s="160"/>
      <c r="V146" s="158">
        <f t="shared" si="17"/>
        <v>0</v>
      </c>
      <c r="W146" s="158">
        <f t="shared" si="17"/>
        <v>0</v>
      </c>
      <c r="X146" s="158">
        <f t="shared" si="17"/>
        <v>0</v>
      </c>
      <c r="Y146" s="159"/>
      <c r="Z146" s="158">
        <f>+Z58/(Z58+Z15)*100</f>
        <v>0</v>
      </c>
      <c r="AA146" s="158">
        <f>+AA58/(AA58+AA15)*100</f>
        <v>0</v>
      </c>
      <c r="AB146" s="158">
        <f>+AB58/(AB58+AB15)*100</f>
        <v>0</v>
      </c>
    </row>
    <row r="147" spans="1:28" x14ac:dyDescent="0.2">
      <c r="A147" s="146" t="s">
        <v>86</v>
      </c>
      <c r="B147" s="158">
        <f t="shared" si="12"/>
        <v>2.4948024948024949</v>
      </c>
      <c r="C147" s="158">
        <f t="shared" si="12"/>
        <v>2.9661016949152543</v>
      </c>
      <c r="D147" s="158">
        <f t="shared" si="12"/>
        <v>2.0408163265306123</v>
      </c>
      <c r="E147" s="159"/>
      <c r="F147" s="158">
        <f t="shared" si="13"/>
        <v>6.3157894736842106</v>
      </c>
      <c r="G147" s="158">
        <f t="shared" si="13"/>
        <v>6.9767441860465116</v>
      </c>
      <c r="H147" s="158">
        <f t="shared" si="13"/>
        <v>5.7692307692307692</v>
      </c>
      <c r="I147" s="160"/>
      <c r="J147" s="158">
        <f t="shared" si="14"/>
        <v>0.91743119266055051</v>
      </c>
      <c r="K147" s="158">
        <f t="shared" si="14"/>
        <v>1.8181818181818181</v>
      </c>
      <c r="L147" s="158">
        <f t="shared" si="14"/>
        <v>0</v>
      </c>
      <c r="M147" s="160"/>
      <c r="N147" s="158">
        <f t="shared" si="15"/>
        <v>4.4444444444444446</v>
      </c>
      <c r="O147" s="158">
        <f t="shared" si="15"/>
        <v>4.5454545454545459</v>
      </c>
      <c r="P147" s="158">
        <f t="shared" si="15"/>
        <v>4.3478260869565215</v>
      </c>
      <c r="Q147" s="160"/>
      <c r="R147" s="158">
        <f t="shared" si="16"/>
        <v>1.1363636363636365</v>
      </c>
      <c r="S147" s="158">
        <f t="shared" si="16"/>
        <v>1.8181818181818181</v>
      </c>
      <c r="T147" s="158">
        <f t="shared" si="16"/>
        <v>0</v>
      </c>
      <c r="U147" s="160"/>
      <c r="V147" s="158">
        <f t="shared" si="17"/>
        <v>0</v>
      </c>
      <c r="W147" s="158">
        <f t="shared" si="17"/>
        <v>0</v>
      </c>
      <c r="X147" s="158">
        <f t="shared" si="17"/>
        <v>0</v>
      </c>
      <c r="Y147" s="159"/>
      <c r="Z147" s="158">
        <v>0</v>
      </c>
      <c r="AA147" s="158">
        <v>0</v>
      </c>
      <c r="AB147" s="158">
        <v>0</v>
      </c>
    </row>
    <row r="148" spans="1:28" x14ac:dyDescent="0.2">
      <c r="A148" s="146" t="s">
        <v>87</v>
      </c>
      <c r="B148" s="158">
        <f t="shared" si="12"/>
        <v>8.695652173913043</v>
      </c>
      <c r="C148" s="158">
        <f t="shared" si="12"/>
        <v>8.4507042253521121</v>
      </c>
      <c r="D148" s="158">
        <f t="shared" si="12"/>
        <v>8.9552238805970141</v>
      </c>
      <c r="E148" s="159"/>
      <c r="F148" s="158">
        <f t="shared" si="13"/>
        <v>9.375</v>
      </c>
      <c r="G148" s="158">
        <f t="shared" si="13"/>
        <v>0</v>
      </c>
      <c r="H148" s="158">
        <f t="shared" si="13"/>
        <v>17.647058823529413</v>
      </c>
      <c r="I148" s="160"/>
      <c r="J148" s="158">
        <f t="shared" si="14"/>
        <v>6.0606060606060606</v>
      </c>
      <c r="K148" s="158">
        <f t="shared" si="14"/>
        <v>0</v>
      </c>
      <c r="L148" s="158">
        <f t="shared" si="14"/>
        <v>10.526315789473683</v>
      </c>
      <c r="M148" s="160"/>
      <c r="N148" s="158">
        <f t="shared" si="15"/>
        <v>3.0303030303030303</v>
      </c>
      <c r="O148" s="158">
        <f t="shared" si="15"/>
        <v>4.7619047619047619</v>
      </c>
      <c r="P148" s="158">
        <f t="shared" si="15"/>
        <v>0</v>
      </c>
      <c r="Q148" s="160"/>
      <c r="R148" s="158">
        <f t="shared" si="16"/>
        <v>21.739130434782609</v>
      </c>
      <c r="S148" s="158">
        <f t="shared" si="16"/>
        <v>36.363636363636367</v>
      </c>
      <c r="T148" s="158">
        <f t="shared" si="16"/>
        <v>8.3333333333333321</v>
      </c>
      <c r="U148" s="160"/>
      <c r="V148" s="158">
        <f t="shared" si="17"/>
        <v>5.8823529411764701</v>
      </c>
      <c r="W148" s="158">
        <f t="shared" si="17"/>
        <v>10</v>
      </c>
      <c r="X148" s="158">
        <f t="shared" si="17"/>
        <v>0</v>
      </c>
      <c r="Y148" s="159"/>
      <c r="Z148" s="158">
        <v>0</v>
      </c>
      <c r="AA148" s="158">
        <v>0</v>
      </c>
      <c r="AB148" s="158">
        <v>0</v>
      </c>
    </row>
    <row r="149" spans="1:28" x14ac:dyDescent="0.2">
      <c r="A149" s="146" t="s">
        <v>88</v>
      </c>
      <c r="B149" s="158">
        <f t="shared" si="12"/>
        <v>0</v>
      </c>
      <c r="C149" s="158">
        <f t="shared" si="12"/>
        <v>0</v>
      </c>
      <c r="D149" s="158">
        <f t="shared" si="12"/>
        <v>0</v>
      </c>
      <c r="E149" s="159"/>
      <c r="F149" s="158">
        <f t="shared" si="13"/>
        <v>0</v>
      </c>
      <c r="G149" s="158">
        <f t="shared" si="13"/>
        <v>0</v>
      </c>
      <c r="H149" s="158">
        <f t="shared" si="13"/>
        <v>0</v>
      </c>
      <c r="I149" s="160"/>
      <c r="J149" s="158">
        <f t="shared" si="14"/>
        <v>0</v>
      </c>
      <c r="K149" s="158">
        <f t="shared" si="14"/>
        <v>0</v>
      </c>
      <c r="L149" s="158">
        <f t="shared" si="14"/>
        <v>0</v>
      </c>
      <c r="M149" s="160"/>
      <c r="N149" s="158">
        <f t="shared" si="15"/>
        <v>0</v>
      </c>
      <c r="O149" s="158">
        <f t="shared" si="15"/>
        <v>0</v>
      </c>
      <c r="P149" s="158">
        <f t="shared" si="15"/>
        <v>0</v>
      </c>
      <c r="Q149" s="160"/>
      <c r="R149" s="158">
        <f t="shared" si="16"/>
        <v>0</v>
      </c>
      <c r="S149" s="158">
        <f t="shared" si="16"/>
        <v>0</v>
      </c>
      <c r="T149" s="158">
        <f t="shared" si="16"/>
        <v>0</v>
      </c>
      <c r="U149" s="160"/>
      <c r="V149" s="158">
        <f t="shared" si="17"/>
        <v>0</v>
      </c>
      <c r="W149" s="158">
        <f t="shared" si="17"/>
        <v>0</v>
      </c>
      <c r="X149" s="158">
        <f t="shared" si="17"/>
        <v>0</v>
      </c>
      <c r="Y149" s="159"/>
      <c r="Z149" s="158">
        <v>0</v>
      </c>
      <c r="AA149" s="158">
        <v>0</v>
      </c>
      <c r="AB149" s="158">
        <v>0</v>
      </c>
    </row>
    <row r="150" spans="1:28" x14ac:dyDescent="0.2">
      <c r="A150" s="146" t="s">
        <v>90</v>
      </c>
      <c r="B150" s="158">
        <f t="shared" si="12"/>
        <v>0.8259002312520648</v>
      </c>
      <c r="C150" s="158">
        <f t="shared" si="12"/>
        <v>0.84142394822006483</v>
      </c>
      <c r="D150" s="158">
        <f t="shared" si="12"/>
        <v>0.80971659919028338</v>
      </c>
      <c r="E150" s="159"/>
      <c r="F150" s="158">
        <f t="shared" si="13"/>
        <v>1.5723270440251573</v>
      </c>
      <c r="G150" s="158">
        <f t="shared" si="13"/>
        <v>1.5151515151515151</v>
      </c>
      <c r="H150" s="158">
        <f t="shared" si="13"/>
        <v>1.6339869281045754</v>
      </c>
      <c r="I150" s="160"/>
      <c r="J150" s="158">
        <f t="shared" si="14"/>
        <v>0.94488188976377951</v>
      </c>
      <c r="K150" s="158">
        <f t="shared" si="14"/>
        <v>1.2269938650306749</v>
      </c>
      <c r="L150" s="158">
        <f t="shared" si="14"/>
        <v>0.64724919093851141</v>
      </c>
      <c r="M150" s="160"/>
      <c r="N150" s="158">
        <f t="shared" si="15"/>
        <v>0.3129890453834116</v>
      </c>
      <c r="O150" s="158">
        <f t="shared" si="15"/>
        <v>0</v>
      </c>
      <c r="P150" s="158">
        <f t="shared" si="15"/>
        <v>0.61728395061728392</v>
      </c>
      <c r="Q150" s="160"/>
      <c r="R150" s="158">
        <f t="shared" si="16"/>
        <v>0.72859744990892528</v>
      </c>
      <c r="S150" s="158">
        <f t="shared" si="16"/>
        <v>0.71174377224199281</v>
      </c>
      <c r="T150" s="158">
        <f t="shared" si="16"/>
        <v>0.74626865671641784</v>
      </c>
      <c r="U150" s="160"/>
      <c r="V150" s="158">
        <f t="shared" si="17"/>
        <v>0.57803468208092479</v>
      </c>
      <c r="W150" s="158">
        <f t="shared" si="17"/>
        <v>0.76335877862595414</v>
      </c>
      <c r="X150" s="158">
        <f t="shared" si="17"/>
        <v>0.38910505836575876</v>
      </c>
      <c r="Y150" s="159"/>
      <c r="Z150" s="158">
        <v>0</v>
      </c>
      <c r="AA150" s="158">
        <v>0</v>
      </c>
      <c r="AB150" s="158">
        <v>0</v>
      </c>
    </row>
    <row r="151" spans="1:28" x14ac:dyDescent="0.2">
      <c r="A151" s="146" t="s">
        <v>91</v>
      </c>
      <c r="B151" s="158">
        <f t="shared" si="12"/>
        <v>0</v>
      </c>
      <c r="C151" s="158">
        <f t="shared" si="12"/>
        <v>0</v>
      </c>
      <c r="D151" s="158">
        <f t="shared" si="12"/>
        <v>0</v>
      </c>
      <c r="E151" s="159"/>
      <c r="F151" s="158">
        <f t="shared" si="13"/>
        <v>0</v>
      </c>
      <c r="G151" s="158">
        <f t="shared" si="13"/>
        <v>0</v>
      </c>
      <c r="H151" s="158">
        <f t="shared" si="13"/>
        <v>0</v>
      </c>
      <c r="I151" s="160"/>
      <c r="J151" s="158">
        <f t="shared" si="14"/>
        <v>0</v>
      </c>
      <c r="K151" s="158">
        <f t="shared" si="14"/>
        <v>0</v>
      </c>
      <c r="L151" s="158">
        <f t="shared" si="14"/>
        <v>0</v>
      </c>
      <c r="M151" s="160"/>
      <c r="N151" s="158">
        <f t="shared" si="15"/>
        <v>0</v>
      </c>
      <c r="O151" s="158">
        <f t="shared" si="15"/>
        <v>0</v>
      </c>
      <c r="P151" s="158">
        <f t="shared" si="15"/>
        <v>0</v>
      </c>
      <c r="Q151" s="160"/>
      <c r="R151" s="158">
        <f t="shared" si="16"/>
        <v>0</v>
      </c>
      <c r="S151" s="158">
        <f t="shared" si="16"/>
        <v>0</v>
      </c>
      <c r="T151" s="158">
        <f t="shared" si="16"/>
        <v>0</v>
      </c>
      <c r="U151" s="160"/>
      <c r="V151" s="158">
        <f t="shared" si="17"/>
        <v>0</v>
      </c>
      <c r="W151" s="158">
        <f t="shared" si="17"/>
        <v>0</v>
      </c>
      <c r="X151" s="158">
        <f t="shared" si="17"/>
        <v>0</v>
      </c>
      <c r="Y151" s="159"/>
      <c r="Z151" s="158">
        <v>0</v>
      </c>
      <c r="AA151" s="158">
        <v>0</v>
      </c>
      <c r="AB151" s="158">
        <v>0</v>
      </c>
    </row>
    <row r="152" spans="1:28" x14ac:dyDescent="0.2">
      <c r="A152" s="146" t="s">
        <v>92</v>
      </c>
      <c r="B152" s="158">
        <f t="shared" si="12"/>
        <v>2.0804438280166435</v>
      </c>
      <c r="C152" s="158">
        <f t="shared" si="12"/>
        <v>2.4725274725274726</v>
      </c>
      <c r="D152" s="158">
        <f t="shared" si="12"/>
        <v>1.680672268907563</v>
      </c>
      <c r="E152" s="159"/>
      <c r="F152" s="158">
        <f t="shared" si="13"/>
        <v>1.3157894736842104</v>
      </c>
      <c r="G152" s="158">
        <f t="shared" si="13"/>
        <v>2.6315789473684208</v>
      </c>
      <c r="H152" s="158">
        <f t="shared" si="13"/>
        <v>0</v>
      </c>
      <c r="I152" s="160"/>
      <c r="J152" s="158">
        <f t="shared" si="14"/>
        <v>4.6052631578947363</v>
      </c>
      <c r="K152" s="158">
        <f t="shared" si="14"/>
        <v>7.4626865671641784</v>
      </c>
      <c r="L152" s="158">
        <f t="shared" si="14"/>
        <v>2.3529411764705883</v>
      </c>
      <c r="M152" s="160"/>
      <c r="N152" s="158">
        <f t="shared" si="15"/>
        <v>0.69444444444444442</v>
      </c>
      <c r="O152" s="158">
        <f t="shared" si="15"/>
        <v>0</v>
      </c>
      <c r="P152" s="158">
        <f t="shared" si="15"/>
        <v>1.4492753623188406</v>
      </c>
      <c r="Q152" s="160"/>
      <c r="R152" s="158">
        <f t="shared" si="16"/>
        <v>3.1496062992125982</v>
      </c>
      <c r="S152" s="158">
        <f t="shared" si="16"/>
        <v>2.8985507246376812</v>
      </c>
      <c r="T152" s="158">
        <f t="shared" si="16"/>
        <v>3.4482758620689653</v>
      </c>
      <c r="U152" s="160"/>
      <c r="V152" s="158">
        <f t="shared" si="17"/>
        <v>0.86206896551724133</v>
      </c>
      <c r="W152" s="158">
        <f t="shared" si="17"/>
        <v>0</v>
      </c>
      <c r="X152" s="158">
        <f t="shared" si="17"/>
        <v>1.7857142857142856</v>
      </c>
      <c r="Y152" s="159"/>
      <c r="Z152" s="158">
        <v>0</v>
      </c>
      <c r="AA152" s="158">
        <v>0</v>
      </c>
      <c r="AB152" s="158">
        <v>0</v>
      </c>
    </row>
    <row r="153" spans="1:28" x14ac:dyDescent="0.2">
      <c r="A153" s="154" t="s">
        <v>94</v>
      </c>
      <c r="B153" s="158">
        <f t="shared" si="12"/>
        <v>1.5471167369901548</v>
      </c>
      <c r="C153" s="158">
        <f t="shared" si="12"/>
        <v>1.602136181575434</v>
      </c>
      <c r="D153" s="158">
        <f t="shared" si="12"/>
        <v>1.4858841010401187</v>
      </c>
      <c r="E153" s="159"/>
      <c r="F153" s="158">
        <f t="shared" si="13"/>
        <v>0.67340067340067333</v>
      </c>
      <c r="G153" s="158">
        <f t="shared" si="13"/>
        <v>0.63291139240506333</v>
      </c>
      <c r="H153" s="158">
        <f t="shared" si="13"/>
        <v>0.71942446043165476</v>
      </c>
      <c r="I153" s="160"/>
      <c r="J153" s="158">
        <f t="shared" si="14"/>
        <v>2.6578073089700998</v>
      </c>
      <c r="K153" s="158">
        <f t="shared" si="14"/>
        <v>1.8633540372670807</v>
      </c>
      <c r="L153" s="158">
        <f t="shared" si="14"/>
        <v>3.5714285714285712</v>
      </c>
      <c r="M153" s="160"/>
      <c r="N153" s="158">
        <f t="shared" si="15"/>
        <v>1.773049645390071</v>
      </c>
      <c r="O153" s="158">
        <f t="shared" si="15"/>
        <v>2.1582733812949639</v>
      </c>
      <c r="P153" s="158">
        <f t="shared" si="15"/>
        <v>1.3986013986013985</v>
      </c>
      <c r="Q153" s="160"/>
      <c r="R153" s="158">
        <f t="shared" si="16"/>
        <v>2.6119402985074625</v>
      </c>
      <c r="S153" s="158">
        <f t="shared" si="16"/>
        <v>3.5714285714285712</v>
      </c>
      <c r="T153" s="158">
        <f t="shared" si="16"/>
        <v>1.5625</v>
      </c>
      <c r="U153" s="160"/>
      <c r="V153" s="158">
        <f t="shared" si="17"/>
        <v>0</v>
      </c>
      <c r="W153" s="158">
        <f t="shared" si="17"/>
        <v>0</v>
      </c>
      <c r="X153" s="158">
        <f t="shared" si="17"/>
        <v>0</v>
      </c>
      <c r="Y153" s="159"/>
      <c r="Z153" s="158">
        <v>0</v>
      </c>
      <c r="AA153" s="158">
        <v>0</v>
      </c>
      <c r="AB153" s="158">
        <v>0</v>
      </c>
    </row>
    <row r="154" spans="1:28" x14ac:dyDescent="0.2">
      <c r="A154" s="146" t="s">
        <v>95</v>
      </c>
      <c r="B154" s="158">
        <f t="shared" si="12"/>
        <v>0</v>
      </c>
      <c r="C154" s="158">
        <f t="shared" si="12"/>
        <v>0</v>
      </c>
      <c r="D154" s="158">
        <f t="shared" si="12"/>
        <v>0</v>
      </c>
      <c r="E154" s="159"/>
      <c r="F154" s="158">
        <f t="shared" si="13"/>
        <v>0</v>
      </c>
      <c r="G154" s="158">
        <f t="shared" si="13"/>
        <v>0</v>
      </c>
      <c r="H154" s="158">
        <f t="shared" si="13"/>
        <v>0</v>
      </c>
      <c r="I154" s="160"/>
      <c r="J154" s="158">
        <f t="shared" si="14"/>
        <v>0</v>
      </c>
      <c r="K154" s="158">
        <f t="shared" si="14"/>
        <v>0</v>
      </c>
      <c r="L154" s="158">
        <f t="shared" si="14"/>
        <v>0</v>
      </c>
      <c r="M154" s="160"/>
      <c r="N154" s="158">
        <f t="shared" si="15"/>
        <v>0</v>
      </c>
      <c r="O154" s="158">
        <f t="shared" si="15"/>
        <v>0</v>
      </c>
      <c r="P154" s="158">
        <f t="shared" si="15"/>
        <v>0</v>
      </c>
      <c r="Q154" s="160"/>
      <c r="R154" s="158">
        <f t="shared" si="16"/>
        <v>0</v>
      </c>
      <c r="S154" s="158">
        <f t="shared" si="16"/>
        <v>0</v>
      </c>
      <c r="T154" s="158">
        <f t="shared" si="16"/>
        <v>0</v>
      </c>
      <c r="U154" s="160"/>
      <c r="V154" s="158">
        <f t="shared" si="17"/>
        <v>0</v>
      </c>
      <c r="W154" s="158">
        <f t="shared" si="17"/>
        <v>0</v>
      </c>
      <c r="X154" s="158">
        <f t="shared" si="17"/>
        <v>0</v>
      </c>
      <c r="Y154" s="159"/>
      <c r="Z154" s="158">
        <v>0</v>
      </c>
      <c r="AA154" s="158">
        <v>0</v>
      </c>
      <c r="AB154" s="158">
        <v>0</v>
      </c>
    </row>
    <row r="155" spans="1:28" x14ac:dyDescent="0.2">
      <c r="A155" s="146" t="s">
        <v>96</v>
      </c>
      <c r="B155" s="158">
        <f t="shared" si="12"/>
        <v>1.2585400934915498</v>
      </c>
      <c r="C155" s="158">
        <f t="shared" si="12"/>
        <v>1.8917155903457272</v>
      </c>
      <c r="D155" s="158">
        <f t="shared" si="12"/>
        <v>0.48076923076923078</v>
      </c>
      <c r="E155" s="159"/>
      <c r="F155" s="158">
        <f t="shared" si="13"/>
        <v>0.57471264367816088</v>
      </c>
      <c r="G155" s="158">
        <f t="shared" si="13"/>
        <v>1.0526315789473684</v>
      </c>
      <c r="H155" s="158">
        <f t="shared" si="13"/>
        <v>0</v>
      </c>
      <c r="I155" s="160"/>
      <c r="J155" s="158">
        <f t="shared" si="14"/>
        <v>1.7513134851138354</v>
      </c>
      <c r="K155" s="158">
        <f t="shared" si="14"/>
        <v>2.2222222222222223</v>
      </c>
      <c r="L155" s="158">
        <f t="shared" si="14"/>
        <v>1.171875</v>
      </c>
      <c r="M155" s="160"/>
      <c r="N155" s="158">
        <f t="shared" si="15"/>
        <v>1.4260249554367201</v>
      </c>
      <c r="O155" s="158">
        <f t="shared" si="15"/>
        <v>2.2727272727272729</v>
      </c>
      <c r="P155" s="158">
        <f t="shared" si="15"/>
        <v>0.39525691699604742</v>
      </c>
      <c r="Q155" s="160"/>
      <c r="R155" s="158">
        <f t="shared" si="16"/>
        <v>1.8998272884283247</v>
      </c>
      <c r="S155" s="158">
        <f t="shared" si="16"/>
        <v>3.1545741324921135</v>
      </c>
      <c r="T155" s="158">
        <f t="shared" si="16"/>
        <v>0.38167938931297707</v>
      </c>
      <c r="U155" s="160"/>
      <c r="V155" s="158">
        <f t="shared" si="17"/>
        <v>0.6211180124223602</v>
      </c>
      <c r="W155" s="158">
        <f t="shared" si="17"/>
        <v>0.74074074074074081</v>
      </c>
      <c r="X155" s="158">
        <f t="shared" si="17"/>
        <v>0.46948356807511737</v>
      </c>
      <c r="Y155" s="159"/>
      <c r="Z155" s="158">
        <v>0</v>
      </c>
      <c r="AA155" s="158">
        <v>0</v>
      </c>
      <c r="AB155" s="158">
        <v>0</v>
      </c>
    </row>
    <row r="156" spans="1:28" x14ac:dyDescent="0.2">
      <c r="A156" s="146" t="s">
        <v>97</v>
      </c>
      <c r="B156" s="158">
        <f t="shared" si="12"/>
        <v>0</v>
      </c>
      <c r="C156" s="158">
        <f t="shared" si="12"/>
        <v>0</v>
      </c>
      <c r="D156" s="158">
        <f t="shared" si="12"/>
        <v>0</v>
      </c>
      <c r="E156" s="159"/>
      <c r="F156" s="158">
        <f t="shared" si="13"/>
        <v>0</v>
      </c>
      <c r="G156" s="158">
        <f t="shared" si="13"/>
        <v>0</v>
      </c>
      <c r="H156" s="158">
        <f t="shared" si="13"/>
        <v>0</v>
      </c>
      <c r="I156" s="160"/>
      <c r="J156" s="158">
        <f t="shared" si="14"/>
        <v>0</v>
      </c>
      <c r="K156" s="158">
        <f t="shared" si="14"/>
        <v>0</v>
      </c>
      <c r="L156" s="158">
        <f t="shared" si="14"/>
        <v>0</v>
      </c>
      <c r="M156" s="160"/>
      <c r="N156" s="158">
        <f t="shared" si="15"/>
        <v>0</v>
      </c>
      <c r="O156" s="158">
        <f t="shared" si="15"/>
        <v>0</v>
      </c>
      <c r="P156" s="158">
        <f t="shared" si="15"/>
        <v>0</v>
      </c>
      <c r="Q156" s="160"/>
      <c r="R156" s="158">
        <f t="shared" si="16"/>
        <v>0</v>
      </c>
      <c r="S156" s="158">
        <f t="shared" si="16"/>
        <v>0</v>
      </c>
      <c r="T156" s="158" t="s">
        <v>47</v>
      </c>
      <c r="U156" s="160"/>
      <c r="V156" s="158">
        <f t="shared" si="17"/>
        <v>0</v>
      </c>
      <c r="W156" s="158">
        <f t="shared" si="17"/>
        <v>0</v>
      </c>
      <c r="X156" s="158">
        <f t="shared" si="17"/>
        <v>0</v>
      </c>
      <c r="Y156" s="159"/>
      <c r="Z156" s="158">
        <v>0</v>
      </c>
      <c r="AA156" s="158">
        <v>0</v>
      </c>
      <c r="AB156" s="158">
        <v>0</v>
      </c>
    </row>
    <row r="157" spans="1:28" x14ac:dyDescent="0.2">
      <c r="A157" s="146" t="s">
        <v>98</v>
      </c>
      <c r="B157" s="158">
        <f t="shared" si="12"/>
        <v>0.70621468926553677</v>
      </c>
      <c r="C157" s="158">
        <f t="shared" si="12"/>
        <v>0.58309037900874638</v>
      </c>
      <c r="D157" s="158">
        <f t="shared" si="12"/>
        <v>0.82191780821917804</v>
      </c>
      <c r="E157" s="159"/>
      <c r="F157" s="158">
        <f t="shared" si="13"/>
        <v>0.64102564102564097</v>
      </c>
      <c r="G157" s="158">
        <f t="shared" si="13"/>
        <v>1.4084507042253522</v>
      </c>
      <c r="H157" s="158">
        <f t="shared" si="13"/>
        <v>0</v>
      </c>
      <c r="I157" s="160"/>
      <c r="J157" s="158">
        <f t="shared" si="14"/>
        <v>0</v>
      </c>
      <c r="K157" s="158">
        <f t="shared" si="14"/>
        <v>0</v>
      </c>
      <c r="L157" s="158">
        <f t="shared" si="14"/>
        <v>0</v>
      </c>
      <c r="M157" s="160"/>
      <c r="N157" s="158">
        <f t="shared" si="15"/>
        <v>1.910828025477707</v>
      </c>
      <c r="O157" s="158">
        <f t="shared" si="15"/>
        <v>1.1627906976744187</v>
      </c>
      <c r="P157" s="158">
        <f t="shared" si="15"/>
        <v>2.8169014084507045</v>
      </c>
      <c r="Q157" s="160"/>
      <c r="R157" s="158">
        <f t="shared" si="16"/>
        <v>0.78125</v>
      </c>
      <c r="S157" s="158">
        <f t="shared" si="16"/>
        <v>0</v>
      </c>
      <c r="T157" s="158">
        <f t="shared" si="16"/>
        <v>1.3333333333333335</v>
      </c>
      <c r="U157" s="160"/>
      <c r="V157" s="158">
        <f t="shared" si="17"/>
        <v>0</v>
      </c>
      <c r="W157" s="158">
        <f t="shared" si="17"/>
        <v>0</v>
      </c>
      <c r="X157" s="158">
        <f t="shared" si="17"/>
        <v>0</v>
      </c>
      <c r="Y157" s="159"/>
      <c r="Z157" s="158">
        <v>0</v>
      </c>
      <c r="AA157" s="158">
        <v>0</v>
      </c>
      <c r="AB157" s="158">
        <v>0</v>
      </c>
    </row>
    <row r="158" spans="1:28" x14ac:dyDescent="0.2">
      <c r="A158" s="146" t="s">
        <v>99</v>
      </c>
      <c r="B158" s="158">
        <f t="shared" si="12"/>
        <v>0</v>
      </c>
      <c r="C158" s="158">
        <f t="shared" si="12"/>
        <v>0</v>
      </c>
      <c r="D158" s="158">
        <f t="shared" si="12"/>
        <v>0</v>
      </c>
      <c r="E158" s="159"/>
      <c r="F158" s="158">
        <f t="shared" si="13"/>
        <v>0</v>
      </c>
      <c r="G158" s="158">
        <f t="shared" si="13"/>
        <v>0</v>
      </c>
      <c r="H158" s="158">
        <f t="shared" si="13"/>
        <v>0</v>
      </c>
      <c r="I158" s="160"/>
      <c r="J158" s="158">
        <f t="shared" si="14"/>
        <v>0</v>
      </c>
      <c r="K158" s="158">
        <f t="shared" si="14"/>
        <v>0</v>
      </c>
      <c r="L158" s="158">
        <f t="shared" si="14"/>
        <v>0</v>
      </c>
      <c r="M158" s="160"/>
      <c r="N158" s="158">
        <f t="shared" si="15"/>
        <v>0</v>
      </c>
      <c r="O158" s="158">
        <f t="shared" si="15"/>
        <v>0</v>
      </c>
      <c r="P158" s="158">
        <f t="shared" si="15"/>
        <v>0</v>
      </c>
      <c r="Q158" s="160"/>
      <c r="R158" s="158">
        <f t="shared" si="16"/>
        <v>0</v>
      </c>
      <c r="S158" s="158">
        <f t="shared" si="16"/>
        <v>0</v>
      </c>
      <c r="T158" s="158">
        <f t="shared" si="16"/>
        <v>0</v>
      </c>
      <c r="U158" s="160"/>
      <c r="V158" s="158">
        <f t="shared" si="17"/>
        <v>0</v>
      </c>
      <c r="W158" s="158">
        <f t="shared" si="17"/>
        <v>0</v>
      </c>
      <c r="X158" s="158">
        <f t="shared" si="17"/>
        <v>0</v>
      </c>
      <c r="Y158" s="159"/>
      <c r="Z158" s="158">
        <v>0</v>
      </c>
      <c r="AA158" s="158">
        <v>0</v>
      </c>
      <c r="AB158" s="158">
        <v>0</v>
      </c>
    </row>
    <row r="159" spans="1:28" x14ac:dyDescent="0.2">
      <c r="A159" s="146" t="s">
        <v>100</v>
      </c>
      <c r="B159" s="158">
        <f t="shared" si="12"/>
        <v>0.49019607843137253</v>
      </c>
      <c r="C159" s="158">
        <f t="shared" si="12"/>
        <v>0.31948881789137379</v>
      </c>
      <c r="D159" s="158">
        <f t="shared" si="12"/>
        <v>0.66889632107023411</v>
      </c>
      <c r="E159" s="159"/>
      <c r="F159" s="158">
        <f t="shared" si="13"/>
        <v>0.67114093959731547</v>
      </c>
      <c r="G159" s="158">
        <f t="shared" si="13"/>
        <v>1.3157894736842104</v>
      </c>
      <c r="H159" s="158">
        <f t="shared" si="13"/>
        <v>0</v>
      </c>
      <c r="I159" s="160"/>
      <c r="J159" s="158">
        <f t="shared" si="14"/>
        <v>0</v>
      </c>
      <c r="K159" s="158">
        <f t="shared" si="14"/>
        <v>0</v>
      </c>
      <c r="L159" s="158">
        <f t="shared" si="14"/>
        <v>0</v>
      </c>
      <c r="M159" s="160"/>
      <c r="N159" s="158">
        <f t="shared" si="15"/>
        <v>0.78125</v>
      </c>
      <c r="O159" s="158">
        <f t="shared" si="15"/>
        <v>0</v>
      </c>
      <c r="P159" s="158">
        <f t="shared" si="15"/>
        <v>1.8181818181818181</v>
      </c>
      <c r="Q159" s="160"/>
      <c r="R159" s="158">
        <f t="shared" si="16"/>
        <v>0</v>
      </c>
      <c r="S159" s="158">
        <f t="shared" si="16"/>
        <v>0</v>
      </c>
      <c r="T159" s="158">
        <f t="shared" si="16"/>
        <v>0</v>
      </c>
      <c r="U159" s="160"/>
      <c r="V159" s="158">
        <f t="shared" si="17"/>
        <v>1.1235955056179776</v>
      </c>
      <c r="W159" s="158">
        <f t="shared" si="17"/>
        <v>0</v>
      </c>
      <c r="X159" s="158">
        <f t="shared" si="17"/>
        <v>2.0408163265306123</v>
      </c>
      <c r="Y159" s="159"/>
      <c r="Z159" s="158">
        <v>0</v>
      </c>
      <c r="AA159" s="158">
        <v>0</v>
      </c>
      <c r="AB159" s="158">
        <v>0</v>
      </c>
    </row>
    <row r="160" spans="1:28" x14ac:dyDescent="0.2">
      <c r="A160" s="146" t="s">
        <v>101</v>
      </c>
      <c r="B160" s="158">
        <f t="shared" ref="B160:D167" si="18">+B72/(B72+B29)*100</f>
        <v>1.0714285714285714</v>
      </c>
      <c r="C160" s="158">
        <f t="shared" si="18"/>
        <v>1.9736842105263157</v>
      </c>
      <c r="D160" s="158">
        <f t="shared" si="18"/>
        <v>0</v>
      </c>
      <c r="E160" s="159"/>
      <c r="F160" s="158">
        <f t="shared" ref="F160:H167" si="19">+F72/(F72+F29)*100</f>
        <v>0</v>
      </c>
      <c r="G160" s="158">
        <f t="shared" si="19"/>
        <v>0</v>
      </c>
      <c r="H160" s="158">
        <f t="shared" si="19"/>
        <v>0</v>
      </c>
      <c r="I160" s="160"/>
      <c r="J160" s="158">
        <f t="shared" ref="J160:L167" si="20">+J72/(J72+J29)*100</f>
        <v>0</v>
      </c>
      <c r="K160" s="158">
        <f t="shared" si="20"/>
        <v>0</v>
      </c>
      <c r="L160" s="158">
        <f t="shared" si="20"/>
        <v>0</v>
      </c>
      <c r="M160" s="160"/>
      <c r="N160" s="158">
        <f t="shared" ref="N160:P167" si="21">+N72/(N72+N29)*100</f>
        <v>0</v>
      </c>
      <c r="O160" s="158">
        <f t="shared" si="21"/>
        <v>0</v>
      </c>
      <c r="P160" s="158">
        <f t="shared" si="21"/>
        <v>0</v>
      </c>
      <c r="Q160" s="160"/>
      <c r="R160" s="158">
        <f t="shared" ref="R160:T167" si="22">+R72/(R72+R29)*100</f>
        <v>5.2631578947368416</v>
      </c>
      <c r="S160" s="158">
        <f t="shared" si="22"/>
        <v>12</v>
      </c>
      <c r="T160" s="158">
        <f t="shared" si="22"/>
        <v>0</v>
      </c>
      <c r="U160" s="160"/>
      <c r="V160" s="158">
        <f t="shared" ref="V160:X167" si="23">+V72/(V72+V29)*100</f>
        <v>0</v>
      </c>
      <c r="W160" s="158">
        <f t="shared" si="23"/>
        <v>0</v>
      </c>
      <c r="X160" s="158">
        <f t="shared" si="23"/>
        <v>0</v>
      </c>
      <c r="Y160" s="159"/>
      <c r="Z160" s="158">
        <v>0</v>
      </c>
      <c r="AA160" s="158">
        <v>0</v>
      </c>
      <c r="AB160" s="158">
        <v>0</v>
      </c>
    </row>
    <row r="161" spans="1:28" x14ac:dyDescent="0.2">
      <c r="A161" s="146" t="s">
        <v>102</v>
      </c>
      <c r="B161" s="158">
        <f t="shared" si="18"/>
        <v>0.48076923076923078</v>
      </c>
      <c r="C161" s="158">
        <f t="shared" si="18"/>
        <v>0.3125</v>
      </c>
      <c r="D161" s="158">
        <f t="shared" si="18"/>
        <v>0.6578947368421052</v>
      </c>
      <c r="E161" s="159"/>
      <c r="F161" s="158">
        <f t="shared" si="19"/>
        <v>1.4084507042253522</v>
      </c>
      <c r="G161" s="158">
        <f t="shared" si="19"/>
        <v>1.3698630136986301</v>
      </c>
      <c r="H161" s="158">
        <f t="shared" si="19"/>
        <v>1.4492753623188406</v>
      </c>
      <c r="I161" s="160"/>
      <c r="J161" s="158">
        <f t="shared" si="20"/>
        <v>0</v>
      </c>
      <c r="K161" s="158">
        <f t="shared" si="20"/>
        <v>0</v>
      </c>
      <c r="L161" s="158">
        <f t="shared" si="20"/>
        <v>0</v>
      </c>
      <c r="M161" s="160"/>
      <c r="N161" s="158">
        <f t="shared" si="21"/>
        <v>0</v>
      </c>
      <c r="O161" s="158">
        <f t="shared" si="21"/>
        <v>0</v>
      </c>
      <c r="P161" s="158">
        <f t="shared" si="21"/>
        <v>0</v>
      </c>
      <c r="Q161" s="160"/>
      <c r="R161" s="158">
        <f t="shared" si="22"/>
        <v>0.90909090909090906</v>
      </c>
      <c r="S161" s="158">
        <f t="shared" si="22"/>
        <v>0</v>
      </c>
      <c r="T161" s="158">
        <f t="shared" si="22"/>
        <v>2.0408163265306123</v>
      </c>
      <c r="U161" s="160"/>
      <c r="V161" s="158">
        <f t="shared" si="23"/>
        <v>0</v>
      </c>
      <c r="W161" s="158">
        <f t="shared" si="23"/>
        <v>0</v>
      </c>
      <c r="X161" s="158">
        <f t="shared" si="23"/>
        <v>0</v>
      </c>
      <c r="Y161" s="159"/>
      <c r="Z161" s="158">
        <v>0</v>
      </c>
      <c r="AA161" s="158">
        <v>0</v>
      </c>
      <c r="AB161" s="158">
        <v>0</v>
      </c>
    </row>
    <row r="162" spans="1:28" x14ac:dyDescent="0.2">
      <c r="A162" s="146" t="s">
        <v>103</v>
      </c>
      <c r="B162" s="158">
        <f t="shared" si="18"/>
        <v>3.5830618892508146</v>
      </c>
      <c r="C162" s="158">
        <f t="shared" si="18"/>
        <v>7.03125</v>
      </c>
      <c r="D162" s="158">
        <f t="shared" si="18"/>
        <v>1.1173184357541899</v>
      </c>
      <c r="E162" s="159"/>
      <c r="F162" s="158">
        <f t="shared" si="19"/>
        <v>1.4084507042253522</v>
      </c>
      <c r="G162" s="158">
        <f t="shared" si="19"/>
        <v>0</v>
      </c>
      <c r="H162" s="158">
        <f t="shared" si="19"/>
        <v>2.5</v>
      </c>
      <c r="I162" s="160"/>
      <c r="J162" s="158">
        <f t="shared" si="20"/>
        <v>4.7619047619047619</v>
      </c>
      <c r="K162" s="158">
        <f t="shared" si="20"/>
        <v>11.111111111111111</v>
      </c>
      <c r="L162" s="158">
        <f t="shared" si="20"/>
        <v>0</v>
      </c>
      <c r="M162" s="160"/>
      <c r="N162" s="158">
        <f t="shared" si="21"/>
        <v>5.8823529411764701</v>
      </c>
      <c r="O162" s="158">
        <f t="shared" si="21"/>
        <v>12.121212121212121</v>
      </c>
      <c r="P162" s="158">
        <f t="shared" si="21"/>
        <v>1.9230769230769231</v>
      </c>
      <c r="Q162" s="160"/>
      <c r="R162" s="158">
        <f t="shared" si="22"/>
        <v>4.5454545454545459</v>
      </c>
      <c r="S162" s="158">
        <f t="shared" si="22"/>
        <v>8.695652173913043</v>
      </c>
      <c r="T162" s="158">
        <f t="shared" si="22"/>
        <v>0</v>
      </c>
      <c r="U162" s="160"/>
      <c r="V162" s="158">
        <f t="shared" si="23"/>
        <v>0</v>
      </c>
      <c r="W162" s="158">
        <f t="shared" si="23"/>
        <v>0</v>
      </c>
      <c r="X162" s="158">
        <f t="shared" si="23"/>
        <v>0</v>
      </c>
      <c r="Y162" s="159"/>
      <c r="Z162" s="158">
        <v>0</v>
      </c>
      <c r="AA162" s="158">
        <v>0</v>
      </c>
      <c r="AB162" s="158">
        <v>0</v>
      </c>
    </row>
    <row r="163" spans="1:28" x14ac:dyDescent="0.2">
      <c r="A163" s="146" t="s">
        <v>104</v>
      </c>
      <c r="B163" s="158">
        <f t="shared" si="18"/>
        <v>0.34965034965034963</v>
      </c>
      <c r="C163" s="158">
        <f t="shared" si="18"/>
        <v>0</v>
      </c>
      <c r="D163" s="158">
        <f t="shared" si="18"/>
        <v>0.64516129032258063</v>
      </c>
      <c r="E163" s="159"/>
      <c r="F163" s="158">
        <f t="shared" si="19"/>
        <v>0</v>
      </c>
      <c r="G163" s="158">
        <f t="shared" si="19"/>
        <v>0</v>
      </c>
      <c r="H163" s="158">
        <f t="shared" si="19"/>
        <v>0</v>
      </c>
      <c r="I163" s="160"/>
      <c r="J163" s="158">
        <f t="shared" si="20"/>
        <v>1.6129032258064515</v>
      </c>
      <c r="K163" s="158">
        <f t="shared" si="20"/>
        <v>0</v>
      </c>
      <c r="L163" s="158">
        <f t="shared" si="20"/>
        <v>2.9411764705882351</v>
      </c>
      <c r="M163" s="160"/>
      <c r="N163" s="158">
        <f t="shared" si="21"/>
        <v>0</v>
      </c>
      <c r="O163" s="158">
        <f t="shared" si="21"/>
        <v>0</v>
      </c>
      <c r="P163" s="158">
        <f t="shared" si="21"/>
        <v>0</v>
      </c>
      <c r="Q163" s="160"/>
      <c r="R163" s="158">
        <f t="shared" si="22"/>
        <v>0</v>
      </c>
      <c r="S163" s="158">
        <f t="shared" si="22"/>
        <v>0</v>
      </c>
      <c r="T163" s="158">
        <f t="shared" si="22"/>
        <v>0</v>
      </c>
      <c r="U163" s="160"/>
      <c r="V163" s="158">
        <f t="shared" si="23"/>
        <v>0</v>
      </c>
      <c r="W163" s="158">
        <f t="shared" si="23"/>
        <v>0</v>
      </c>
      <c r="X163" s="158">
        <f t="shared" si="23"/>
        <v>0</v>
      </c>
      <c r="Y163" s="159"/>
      <c r="Z163" s="158">
        <v>0</v>
      </c>
      <c r="AA163" s="158">
        <v>0</v>
      </c>
      <c r="AB163" s="158">
        <v>0</v>
      </c>
    </row>
    <row r="164" spans="1:28" x14ac:dyDescent="0.2">
      <c r="A164" s="146" t="s">
        <v>105</v>
      </c>
      <c r="B164" s="158">
        <f t="shared" si="18"/>
        <v>0</v>
      </c>
      <c r="C164" s="158">
        <f t="shared" si="18"/>
        <v>0</v>
      </c>
      <c r="D164" s="158">
        <f t="shared" si="18"/>
        <v>0</v>
      </c>
      <c r="E164" s="159"/>
      <c r="F164" s="158">
        <f t="shared" si="19"/>
        <v>0</v>
      </c>
      <c r="G164" s="158">
        <f t="shared" si="19"/>
        <v>0</v>
      </c>
      <c r="H164" s="158">
        <f t="shared" si="19"/>
        <v>0</v>
      </c>
      <c r="I164" s="160"/>
      <c r="J164" s="158">
        <f t="shared" si="20"/>
        <v>0</v>
      </c>
      <c r="K164" s="158">
        <f t="shared" si="20"/>
        <v>0</v>
      </c>
      <c r="L164" s="158">
        <f t="shared" si="20"/>
        <v>0</v>
      </c>
      <c r="M164" s="160"/>
      <c r="N164" s="158">
        <f t="shared" si="21"/>
        <v>0</v>
      </c>
      <c r="O164" s="158">
        <f t="shared" si="21"/>
        <v>0</v>
      </c>
      <c r="P164" s="158">
        <f t="shared" si="21"/>
        <v>0</v>
      </c>
      <c r="Q164" s="160"/>
      <c r="R164" s="158">
        <f t="shared" si="22"/>
        <v>0</v>
      </c>
      <c r="S164" s="158">
        <f t="shared" si="22"/>
        <v>0</v>
      </c>
      <c r="T164" s="158">
        <f t="shared" si="22"/>
        <v>0</v>
      </c>
      <c r="U164" s="160"/>
      <c r="V164" s="158">
        <f t="shared" si="23"/>
        <v>0</v>
      </c>
      <c r="W164" s="158">
        <f t="shared" si="23"/>
        <v>0</v>
      </c>
      <c r="X164" s="158">
        <f t="shared" si="23"/>
        <v>0</v>
      </c>
      <c r="Y164" s="159"/>
      <c r="Z164" s="158">
        <v>0</v>
      </c>
      <c r="AA164" s="158">
        <v>0</v>
      </c>
      <c r="AB164" s="158">
        <v>0</v>
      </c>
    </row>
    <row r="165" spans="1:28" x14ac:dyDescent="0.2">
      <c r="A165" s="146" t="s">
        <v>106</v>
      </c>
      <c r="B165" s="158">
        <f t="shared" si="18"/>
        <v>0</v>
      </c>
      <c r="C165" s="158">
        <f t="shared" si="18"/>
        <v>0</v>
      </c>
      <c r="D165" s="158">
        <f t="shared" si="18"/>
        <v>0</v>
      </c>
      <c r="E165" s="159"/>
      <c r="F165" s="158">
        <f t="shared" si="19"/>
        <v>0</v>
      </c>
      <c r="G165" s="158">
        <f t="shared" si="19"/>
        <v>0</v>
      </c>
      <c r="H165" s="158">
        <f t="shared" si="19"/>
        <v>0</v>
      </c>
      <c r="I165" s="160"/>
      <c r="J165" s="158">
        <f t="shared" si="20"/>
        <v>0</v>
      </c>
      <c r="K165" s="158">
        <f t="shared" si="20"/>
        <v>0</v>
      </c>
      <c r="L165" s="158">
        <f t="shared" si="20"/>
        <v>0</v>
      </c>
      <c r="M165" s="160"/>
      <c r="N165" s="158">
        <f t="shared" si="21"/>
        <v>0</v>
      </c>
      <c r="O165" s="158">
        <f t="shared" si="21"/>
        <v>0</v>
      </c>
      <c r="P165" s="158">
        <f t="shared" si="21"/>
        <v>0</v>
      </c>
      <c r="Q165" s="160"/>
      <c r="R165" s="158">
        <f t="shared" si="22"/>
        <v>0</v>
      </c>
      <c r="S165" s="158">
        <f t="shared" si="22"/>
        <v>0</v>
      </c>
      <c r="T165" s="158">
        <f t="shared" si="22"/>
        <v>0</v>
      </c>
      <c r="U165" s="160"/>
      <c r="V165" s="158">
        <f t="shared" si="23"/>
        <v>0</v>
      </c>
      <c r="W165" s="158">
        <f t="shared" si="23"/>
        <v>0</v>
      </c>
      <c r="X165" s="158">
        <f t="shared" si="23"/>
        <v>0</v>
      </c>
      <c r="Y165" s="159"/>
      <c r="Z165" s="158">
        <v>0</v>
      </c>
      <c r="AA165" s="158">
        <v>0</v>
      </c>
      <c r="AB165" s="158">
        <v>0</v>
      </c>
    </row>
    <row r="166" spans="1:28" x14ac:dyDescent="0.2">
      <c r="A166" s="146" t="s">
        <v>107</v>
      </c>
      <c r="B166" s="158">
        <f t="shared" si="18"/>
        <v>1.6105417276720351</v>
      </c>
      <c r="C166" s="158">
        <f t="shared" si="18"/>
        <v>2.0648967551622417</v>
      </c>
      <c r="D166" s="158">
        <f t="shared" si="18"/>
        <v>1.1627906976744187</v>
      </c>
      <c r="E166" s="159"/>
      <c r="F166" s="158">
        <f t="shared" si="19"/>
        <v>1.4084507042253522</v>
      </c>
      <c r="G166" s="158">
        <f t="shared" si="19"/>
        <v>0</v>
      </c>
      <c r="H166" s="158">
        <f t="shared" si="19"/>
        <v>2.7777777777777777</v>
      </c>
      <c r="I166" s="160"/>
      <c r="J166" s="158">
        <f t="shared" si="20"/>
        <v>2.8169014084507045</v>
      </c>
      <c r="K166" s="158">
        <f t="shared" si="20"/>
        <v>5.1724137931034484</v>
      </c>
      <c r="L166" s="158">
        <f t="shared" si="20"/>
        <v>1.1904761904761905</v>
      </c>
      <c r="M166" s="160"/>
      <c r="N166" s="158">
        <f t="shared" si="21"/>
        <v>2.0270270270270272</v>
      </c>
      <c r="O166" s="158">
        <f t="shared" si="21"/>
        <v>2.4390243902439024</v>
      </c>
      <c r="P166" s="158">
        <f t="shared" si="21"/>
        <v>1.5151515151515151</v>
      </c>
      <c r="Q166" s="160"/>
      <c r="R166" s="158">
        <f t="shared" si="22"/>
        <v>0</v>
      </c>
      <c r="S166" s="158">
        <f t="shared" si="22"/>
        <v>0</v>
      </c>
      <c r="T166" s="158">
        <f t="shared" si="22"/>
        <v>0</v>
      </c>
      <c r="U166" s="160"/>
      <c r="V166" s="158">
        <f t="shared" si="23"/>
        <v>1.5037593984962405</v>
      </c>
      <c r="W166" s="158">
        <f t="shared" si="23"/>
        <v>2.8985507246376812</v>
      </c>
      <c r="X166" s="158">
        <f t="shared" si="23"/>
        <v>0</v>
      </c>
      <c r="Y166" s="159"/>
      <c r="Z166" s="158">
        <v>0</v>
      </c>
      <c r="AA166" s="158">
        <v>0</v>
      </c>
      <c r="AB166" s="158">
        <v>0</v>
      </c>
    </row>
    <row r="167" spans="1:28" ht="13.5" thickBot="1" x14ac:dyDescent="0.25">
      <c r="A167" s="163" t="s">
        <v>108</v>
      </c>
      <c r="B167" s="158">
        <f t="shared" si="18"/>
        <v>6.6783831282952555</v>
      </c>
      <c r="C167" s="158">
        <f t="shared" si="18"/>
        <v>7.3076923076923084</v>
      </c>
      <c r="D167" s="158">
        <f t="shared" si="18"/>
        <v>6.1488673139158578</v>
      </c>
      <c r="E167" s="159"/>
      <c r="F167" s="158">
        <f t="shared" si="19"/>
        <v>0</v>
      </c>
      <c r="G167" s="158">
        <f t="shared" si="19"/>
        <v>0</v>
      </c>
      <c r="H167" s="158">
        <f t="shared" si="19"/>
        <v>0</v>
      </c>
      <c r="I167" s="160"/>
      <c r="J167" s="158">
        <f t="shared" si="20"/>
        <v>33.636363636363633</v>
      </c>
      <c r="K167" s="158">
        <f t="shared" si="20"/>
        <v>34.615384615384613</v>
      </c>
      <c r="L167" s="158">
        <f t="shared" si="20"/>
        <v>32.758620689655174</v>
      </c>
      <c r="M167" s="160"/>
      <c r="N167" s="158">
        <f t="shared" si="21"/>
        <v>0</v>
      </c>
      <c r="O167" s="158">
        <f t="shared" si="21"/>
        <v>0</v>
      </c>
      <c r="P167" s="158">
        <f t="shared" si="21"/>
        <v>0</v>
      </c>
      <c r="Q167" s="160"/>
      <c r="R167" s="158">
        <f t="shared" si="22"/>
        <v>0.98039215686274506</v>
      </c>
      <c r="S167" s="158">
        <f t="shared" si="22"/>
        <v>2.0408163265306123</v>
      </c>
      <c r="T167" s="158">
        <f t="shared" si="22"/>
        <v>0</v>
      </c>
      <c r="U167" s="160"/>
      <c r="V167" s="158">
        <f t="shared" si="23"/>
        <v>0</v>
      </c>
      <c r="W167" s="158">
        <f t="shared" si="23"/>
        <v>0</v>
      </c>
      <c r="X167" s="158">
        <f t="shared" si="23"/>
        <v>0</v>
      </c>
      <c r="Y167" s="159"/>
      <c r="Z167" s="158">
        <v>0</v>
      </c>
      <c r="AA167" s="158">
        <v>0</v>
      </c>
      <c r="AB167" s="158">
        <v>0</v>
      </c>
    </row>
    <row r="168" spans="1:28" x14ac:dyDescent="0.2">
      <c r="A168" s="226" t="s">
        <v>75</v>
      </c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</row>
    <row r="169" spans="1:28" x14ac:dyDescent="0.2">
      <c r="A169" s="225" t="s">
        <v>14</v>
      </c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</row>
  </sheetData>
  <mergeCells count="40">
    <mergeCell ref="A168:AB168"/>
    <mergeCell ref="A169:AB169"/>
    <mergeCell ref="A134:AB134"/>
    <mergeCell ref="A135:AB135"/>
    <mergeCell ref="A136:AB136"/>
    <mergeCell ref="A137:AB137"/>
    <mergeCell ref="A139:A140"/>
    <mergeCell ref="A88:AB88"/>
    <mergeCell ref="A89:AB89"/>
    <mergeCell ref="A90:AB90"/>
    <mergeCell ref="A91:AB91"/>
    <mergeCell ref="A92:AB92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4:AB44"/>
    <mergeCell ref="A45:AB45"/>
    <mergeCell ref="A37:AB37"/>
    <mergeCell ref="A38:AB38"/>
    <mergeCell ref="A47:AB47"/>
    <mergeCell ref="A48:AB48"/>
    <mergeCell ref="AD1:AE2"/>
    <mergeCell ref="AD44:AE45"/>
    <mergeCell ref="A49:AB49"/>
    <mergeCell ref="A51:A52"/>
    <mergeCell ref="A80:AB80"/>
    <mergeCell ref="A81:AB81"/>
    <mergeCell ref="A124:AB124"/>
    <mergeCell ref="A125:AB125"/>
    <mergeCell ref="A93:AB93"/>
    <mergeCell ref="A95:A96"/>
    <mergeCell ref="A132:AB132"/>
    <mergeCell ref="A133:AB133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0"/>
  <sheetViews>
    <sheetView topLeftCell="J36" zoomScaleNormal="100" zoomScaleSheetLayoutView="100" workbookViewId="0">
      <selection activeCell="AD47" sqref="AD47:AE48"/>
    </sheetView>
  </sheetViews>
  <sheetFormatPr baseColWidth="10" defaultRowHeight="12.75" x14ac:dyDescent="0.25"/>
  <cols>
    <col min="1" max="1" width="15.7109375" style="62" customWidth="1"/>
    <col min="2" max="2" width="7.7109375" style="63" customWidth="1"/>
    <col min="3" max="3" width="7.5703125" style="63" bestFit="1" customWidth="1"/>
    <col min="4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710937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1.42578125" style="63" customWidth="1"/>
    <col min="26" max="28" width="6.7109375" style="63" customWidth="1"/>
    <col min="29" max="29" width="5.85546875" style="63" customWidth="1"/>
    <col min="30" max="32" width="6.140625" style="63" customWidth="1"/>
    <col min="33" max="33" width="1.42578125" style="63" customWidth="1"/>
    <col min="34" max="36" width="5.140625" style="63" customWidth="1"/>
    <col min="37" max="37" width="1.42578125" style="63" customWidth="1"/>
    <col min="38" max="40" width="5.140625" style="63" customWidth="1"/>
    <col min="41" max="41" width="1.42578125" style="63" customWidth="1"/>
    <col min="42" max="44" width="5.140625" style="63" customWidth="1"/>
    <col min="45" max="45" width="1.42578125" style="63" customWidth="1"/>
    <col min="46" max="48" width="5.140625" style="63" customWidth="1"/>
    <col min="49" max="49" width="1.42578125" style="63" customWidth="1"/>
    <col min="50" max="52" width="5.140625" style="63" customWidth="1"/>
    <col min="53" max="53" width="1.42578125" style="63" customWidth="1"/>
    <col min="54" max="56" width="5.140625" style="63" customWidth="1"/>
    <col min="57" max="61" width="11.42578125" style="62"/>
    <col min="62" max="256" width="11.42578125" style="63"/>
    <col min="257" max="257" width="15.42578125" style="63" customWidth="1"/>
    <col min="258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4.85546875" style="63" bestFit="1" customWidth="1"/>
    <col min="285" max="285" width="13.28515625" style="63" customWidth="1"/>
    <col min="286" max="288" width="6.140625" style="63" customWidth="1"/>
    <col min="289" max="289" width="1.42578125" style="63" customWidth="1"/>
    <col min="290" max="292" width="5.140625" style="63" customWidth="1"/>
    <col min="293" max="293" width="1.42578125" style="63" customWidth="1"/>
    <col min="294" max="296" width="5.140625" style="63" customWidth="1"/>
    <col min="297" max="297" width="1.42578125" style="63" customWidth="1"/>
    <col min="298" max="300" width="5.140625" style="63" customWidth="1"/>
    <col min="301" max="301" width="1.42578125" style="63" customWidth="1"/>
    <col min="302" max="304" width="5.140625" style="63" customWidth="1"/>
    <col min="305" max="305" width="1.42578125" style="63" customWidth="1"/>
    <col min="306" max="308" width="5.140625" style="63" customWidth="1"/>
    <col min="309" max="309" width="1.42578125" style="63" customWidth="1"/>
    <col min="310" max="312" width="5.140625" style="63" customWidth="1"/>
    <col min="313" max="512" width="11.42578125" style="63"/>
    <col min="513" max="513" width="15.42578125" style="63" customWidth="1"/>
    <col min="514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4.85546875" style="63" bestFit="1" customWidth="1"/>
    <col min="541" max="541" width="13.28515625" style="63" customWidth="1"/>
    <col min="542" max="544" width="6.140625" style="63" customWidth="1"/>
    <col min="545" max="545" width="1.42578125" style="63" customWidth="1"/>
    <col min="546" max="548" width="5.140625" style="63" customWidth="1"/>
    <col min="549" max="549" width="1.42578125" style="63" customWidth="1"/>
    <col min="550" max="552" width="5.140625" style="63" customWidth="1"/>
    <col min="553" max="553" width="1.42578125" style="63" customWidth="1"/>
    <col min="554" max="556" width="5.140625" style="63" customWidth="1"/>
    <col min="557" max="557" width="1.42578125" style="63" customWidth="1"/>
    <col min="558" max="560" width="5.140625" style="63" customWidth="1"/>
    <col min="561" max="561" width="1.42578125" style="63" customWidth="1"/>
    <col min="562" max="564" width="5.140625" style="63" customWidth="1"/>
    <col min="565" max="565" width="1.42578125" style="63" customWidth="1"/>
    <col min="566" max="568" width="5.140625" style="63" customWidth="1"/>
    <col min="569" max="768" width="11.42578125" style="63"/>
    <col min="769" max="769" width="15.42578125" style="63" customWidth="1"/>
    <col min="770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4.85546875" style="63" bestFit="1" customWidth="1"/>
    <col min="797" max="797" width="13.28515625" style="63" customWidth="1"/>
    <col min="798" max="800" width="6.140625" style="63" customWidth="1"/>
    <col min="801" max="801" width="1.42578125" style="63" customWidth="1"/>
    <col min="802" max="804" width="5.140625" style="63" customWidth="1"/>
    <col min="805" max="805" width="1.42578125" style="63" customWidth="1"/>
    <col min="806" max="808" width="5.140625" style="63" customWidth="1"/>
    <col min="809" max="809" width="1.42578125" style="63" customWidth="1"/>
    <col min="810" max="812" width="5.140625" style="63" customWidth="1"/>
    <col min="813" max="813" width="1.42578125" style="63" customWidth="1"/>
    <col min="814" max="816" width="5.140625" style="63" customWidth="1"/>
    <col min="817" max="817" width="1.42578125" style="63" customWidth="1"/>
    <col min="818" max="820" width="5.140625" style="63" customWidth="1"/>
    <col min="821" max="821" width="1.42578125" style="63" customWidth="1"/>
    <col min="822" max="824" width="5.140625" style="63" customWidth="1"/>
    <col min="825" max="1024" width="11.42578125" style="63"/>
    <col min="1025" max="1025" width="15.42578125" style="63" customWidth="1"/>
    <col min="1026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4.85546875" style="63" bestFit="1" customWidth="1"/>
    <col min="1053" max="1053" width="13.28515625" style="63" customWidth="1"/>
    <col min="1054" max="1056" width="6.140625" style="63" customWidth="1"/>
    <col min="1057" max="1057" width="1.42578125" style="63" customWidth="1"/>
    <col min="1058" max="1060" width="5.140625" style="63" customWidth="1"/>
    <col min="1061" max="1061" width="1.42578125" style="63" customWidth="1"/>
    <col min="1062" max="1064" width="5.140625" style="63" customWidth="1"/>
    <col min="1065" max="1065" width="1.42578125" style="63" customWidth="1"/>
    <col min="1066" max="1068" width="5.140625" style="63" customWidth="1"/>
    <col min="1069" max="1069" width="1.42578125" style="63" customWidth="1"/>
    <col min="1070" max="1072" width="5.140625" style="63" customWidth="1"/>
    <col min="1073" max="1073" width="1.42578125" style="63" customWidth="1"/>
    <col min="1074" max="1076" width="5.140625" style="63" customWidth="1"/>
    <col min="1077" max="1077" width="1.42578125" style="63" customWidth="1"/>
    <col min="1078" max="1080" width="5.140625" style="63" customWidth="1"/>
    <col min="1081" max="1280" width="11.42578125" style="63"/>
    <col min="1281" max="1281" width="15.42578125" style="63" customWidth="1"/>
    <col min="1282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4.85546875" style="63" bestFit="1" customWidth="1"/>
    <col min="1309" max="1309" width="13.28515625" style="63" customWidth="1"/>
    <col min="1310" max="1312" width="6.140625" style="63" customWidth="1"/>
    <col min="1313" max="1313" width="1.42578125" style="63" customWidth="1"/>
    <col min="1314" max="1316" width="5.140625" style="63" customWidth="1"/>
    <col min="1317" max="1317" width="1.42578125" style="63" customWidth="1"/>
    <col min="1318" max="1320" width="5.140625" style="63" customWidth="1"/>
    <col min="1321" max="1321" width="1.42578125" style="63" customWidth="1"/>
    <col min="1322" max="1324" width="5.140625" style="63" customWidth="1"/>
    <col min="1325" max="1325" width="1.42578125" style="63" customWidth="1"/>
    <col min="1326" max="1328" width="5.140625" style="63" customWidth="1"/>
    <col min="1329" max="1329" width="1.42578125" style="63" customWidth="1"/>
    <col min="1330" max="1332" width="5.140625" style="63" customWidth="1"/>
    <col min="1333" max="1333" width="1.42578125" style="63" customWidth="1"/>
    <col min="1334" max="1336" width="5.140625" style="63" customWidth="1"/>
    <col min="1337" max="1536" width="11.42578125" style="63"/>
    <col min="1537" max="1537" width="15.42578125" style="63" customWidth="1"/>
    <col min="1538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4.85546875" style="63" bestFit="1" customWidth="1"/>
    <col min="1565" max="1565" width="13.28515625" style="63" customWidth="1"/>
    <col min="1566" max="1568" width="6.140625" style="63" customWidth="1"/>
    <col min="1569" max="1569" width="1.42578125" style="63" customWidth="1"/>
    <col min="1570" max="1572" width="5.140625" style="63" customWidth="1"/>
    <col min="1573" max="1573" width="1.42578125" style="63" customWidth="1"/>
    <col min="1574" max="1576" width="5.140625" style="63" customWidth="1"/>
    <col min="1577" max="1577" width="1.42578125" style="63" customWidth="1"/>
    <col min="1578" max="1580" width="5.140625" style="63" customWidth="1"/>
    <col min="1581" max="1581" width="1.42578125" style="63" customWidth="1"/>
    <col min="1582" max="1584" width="5.140625" style="63" customWidth="1"/>
    <col min="1585" max="1585" width="1.42578125" style="63" customWidth="1"/>
    <col min="1586" max="1588" width="5.140625" style="63" customWidth="1"/>
    <col min="1589" max="1589" width="1.42578125" style="63" customWidth="1"/>
    <col min="1590" max="1592" width="5.140625" style="63" customWidth="1"/>
    <col min="1593" max="1792" width="11.42578125" style="63"/>
    <col min="1793" max="1793" width="15.42578125" style="63" customWidth="1"/>
    <col min="1794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4.85546875" style="63" bestFit="1" customWidth="1"/>
    <col min="1821" max="1821" width="13.28515625" style="63" customWidth="1"/>
    <col min="1822" max="1824" width="6.140625" style="63" customWidth="1"/>
    <col min="1825" max="1825" width="1.42578125" style="63" customWidth="1"/>
    <col min="1826" max="1828" width="5.140625" style="63" customWidth="1"/>
    <col min="1829" max="1829" width="1.42578125" style="63" customWidth="1"/>
    <col min="1830" max="1832" width="5.140625" style="63" customWidth="1"/>
    <col min="1833" max="1833" width="1.42578125" style="63" customWidth="1"/>
    <col min="1834" max="1836" width="5.140625" style="63" customWidth="1"/>
    <col min="1837" max="1837" width="1.42578125" style="63" customWidth="1"/>
    <col min="1838" max="1840" width="5.140625" style="63" customWidth="1"/>
    <col min="1841" max="1841" width="1.42578125" style="63" customWidth="1"/>
    <col min="1842" max="1844" width="5.140625" style="63" customWidth="1"/>
    <col min="1845" max="1845" width="1.42578125" style="63" customWidth="1"/>
    <col min="1846" max="1848" width="5.140625" style="63" customWidth="1"/>
    <col min="1849" max="2048" width="11.42578125" style="63"/>
    <col min="2049" max="2049" width="15.42578125" style="63" customWidth="1"/>
    <col min="2050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4.85546875" style="63" bestFit="1" customWidth="1"/>
    <col min="2077" max="2077" width="13.28515625" style="63" customWidth="1"/>
    <col min="2078" max="2080" width="6.140625" style="63" customWidth="1"/>
    <col min="2081" max="2081" width="1.42578125" style="63" customWidth="1"/>
    <col min="2082" max="2084" width="5.140625" style="63" customWidth="1"/>
    <col min="2085" max="2085" width="1.42578125" style="63" customWidth="1"/>
    <col min="2086" max="2088" width="5.140625" style="63" customWidth="1"/>
    <col min="2089" max="2089" width="1.42578125" style="63" customWidth="1"/>
    <col min="2090" max="2092" width="5.140625" style="63" customWidth="1"/>
    <col min="2093" max="2093" width="1.42578125" style="63" customWidth="1"/>
    <col min="2094" max="2096" width="5.140625" style="63" customWidth="1"/>
    <col min="2097" max="2097" width="1.42578125" style="63" customWidth="1"/>
    <col min="2098" max="2100" width="5.140625" style="63" customWidth="1"/>
    <col min="2101" max="2101" width="1.42578125" style="63" customWidth="1"/>
    <col min="2102" max="2104" width="5.140625" style="63" customWidth="1"/>
    <col min="2105" max="2304" width="11.42578125" style="63"/>
    <col min="2305" max="2305" width="15.42578125" style="63" customWidth="1"/>
    <col min="2306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4.85546875" style="63" bestFit="1" customWidth="1"/>
    <col min="2333" max="2333" width="13.28515625" style="63" customWidth="1"/>
    <col min="2334" max="2336" width="6.140625" style="63" customWidth="1"/>
    <col min="2337" max="2337" width="1.42578125" style="63" customWidth="1"/>
    <col min="2338" max="2340" width="5.140625" style="63" customWidth="1"/>
    <col min="2341" max="2341" width="1.42578125" style="63" customWidth="1"/>
    <col min="2342" max="2344" width="5.140625" style="63" customWidth="1"/>
    <col min="2345" max="2345" width="1.42578125" style="63" customWidth="1"/>
    <col min="2346" max="2348" width="5.140625" style="63" customWidth="1"/>
    <col min="2349" max="2349" width="1.42578125" style="63" customWidth="1"/>
    <col min="2350" max="2352" width="5.140625" style="63" customWidth="1"/>
    <col min="2353" max="2353" width="1.42578125" style="63" customWidth="1"/>
    <col min="2354" max="2356" width="5.140625" style="63" customWidth="1"/>
    <col min="2357" max="2357" width="1.42578125" style="63" customWidth="1"/>
    <col min="2358" max="2360" width="5.140625" style="63" customWidth="1"/>
    <col min="2361" max="2560" width="11.42578125" style="63"/>
    <col min="2561" max="2561" width="15.42578125" style="63" customWidth="1"/>
    <col min="2562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4.85546875" style="63" bestFit="1" customWidth="1"/>
    <col min="2589" max="2589" width="13.28515625" style="63" customWidth="1"/>
    <col min="2590" max="2592" width="6.140625" style="63" customWidth="1"/>
    <col min="2593" max="2593" width="1.42578125" style="63" customWidth="1"/>
    <col min="2594" max="2596" width="5.140625" style="63" customWidth="1"/>
    <col min="2597" max="2597" width="1.42578125" style="63" customWidth="1"/>
    <col min="2598" max="2600" width="5.140625" style="63" customWidth="1"/>
    <col min="2601" max="2601" width="1.42578125" style="63" customWidth="1"/>
    <col min="2602" max="2604" width="5.140625" style="63" customWidth="1"/>
    <col min="2605" max="2605" width="1.42578125" style="63" customWidth="1"/>
    <col min="2606" max="2608" width="5.140625" style="63" customWidth="1"/>
    <col min="2609" max="2609" width="1.42578125" style="63" customWidth="1"/>
    <col min="2610" max="2612" width="5.140625" style="63" customWidth="1"/>
    <col min="2613" max="2613" width="1.42578125" style="63" customWidth="1"/>
    <col min="2614" max="2616" width="5.140625" style="63" customWidth="1"/>
    <col min="2617" max="2816" width="11.42578125" style="63"/>
    <col min="2817" max="2817" width="15.42578125" style="63" customWidth="1"/>
    <col min="2818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4.85546875" style="63" bestFit="1" customWidth="1"/>
    <col min="2845" max="2845" width="13.28515625" style="63" customWidth="1"/>
    <col min="2846" max="2848" width="6.140625" style="63" customWidth="1"/>
    <col min="2849" max="2849" width="1.42578125" style="63" customWidth="1"/>
    <col min="2850" max="2852" width="5.140625" style="63" customWidth="1"/>
    <col min="2853" max="2853" width="1.42578125" style="63" customWidth="1"/>
    <col min="2854" max="2856" width="5.140625" style="63" customWidth="1"/>
    <col min="2857" max="2857" width="1.42578125" style="63" customWidth="1"/>
    <col min="2858" max="2860" width="5.140625" style="63" customWidth="1"/>
    <col min="2861" max="2861" width="1.42578125" style="63" customWidth="1"/>
    <col min="2862" max="2864" width="5.140625" style="63" customWidth="1"/>
    <col min="2865" max="2865" width="1.42578125" style="63" customWidth="1"/>
    <col min="2866" max="2868" width="5.140625" style="63" customWidth="1"/>
    <col min="2869" max="2869" width="1.42578125" style="63" customWidth="1"/>
    <col min="2870" max="2872" width="5.140625" style="63" customWidth="1"/>
    <col min="2873" max="3072" width="11.42578125" style="63"/>
    <col min="3073" max="3073" width="15.42578125" style="63" customWidth="1"/>
    <col min="3074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4.85546875" style="63" bestFit="1" customWidth="1"/>
    <col min="3101" max="3101" width="13.28515625" style="63" customWidth="1"/>
    <col min="3102" max="3104" width="6.140625" style="63" customWidth="1"/>
    <col min="3105" max="3105" width="1.42578125" style="63" customWidth="1"/>
    <col min="3106" max="3108" width="5.140625" style="63" customWidth="1"/>
    <col min="3109" max="3109" width="1.42578125" style="63" customWidth="1"/>
    <col min="3110" max="3112" width="5.140625" style="63" customWidth="1"/>
    <col min="3113" max="3113" width="1.42578125" style="63" customWidth="1"/>
    <col min="3114" max="3116" width="5.140625" style="63" customWidth="1"/>
    <col min="3117" max="3117" width="1.42578125" style="63" customWidth="1"/>
    <col min="3118" max="3120" width="5.140625" style="63" customWidth="1"/>
    <col min="3121" max="3121" width="1.42578125" style="63" customWidth="1"/>
    <col min="3122" max="3124" width="5.140625" style="63" customWidth="1"/>
    <col min="3125" max="3125" width="1.42578125" style="63" customWidth="1"/>
    <col min="3126" max="3128" width="5.140625" style="63" customWidth="1"/>
    <col min="3129" max="3328" width="11.42578125" style="63"/>
    <col min="3329" max="3329" width="15.42578125" style="63" customWidth="1"/>
    <col min="3330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4.85546875" style="63" bestFit="1" customWidth="1"/>
    <col min="3357" max="3357" width="13.28515625" style="63" customWidth="1"/>
    <col min="3358" max="3360" width="6.140625" style="63" customWidth="1"/>
    <col min="3361" max="3361" width="1.42578125" style="63" customWidth="1"/>
    <col min="3362" max="3364" width="5.140625" style="63" customWidth="1"/>
    <col min="3365" max="3365" width="1.42578125" style="63" customWidth="1"/>
    <col min="3366" max="3368" width="5.140625" style="63" customWidth="1"/>
    <col min="3369" max="3369" width="1.42578125" style="63" customWidth="1"/>
    <col min="3370" max="3372" width="5.140625" style="63" customWidth="1"/>
    <col min="3373" max="3373" width="1.42578125" style="63" customWidth="1"/>
    <col min="3374" max="3376" width="5.140625" style="63" customWidth="1"/>
    <col min="3377" max="3377" width="1.42578125" style="63" customWidth="1"/>
    <col min="3378" max="3380" width="5.140625" style="63" customWidth="1"/>
    <col min="3381" max="3381" width="1.42578125" style="63" customWidth="1"/>
    <col min="3382" max="3384" width="5.140625" style="63" customWidth="1"/>
    <col min="3385" max="3584" width="11.42578125" style="63"/>
    <col min="3585" max="3585" width="15.42578125" style="63" customWidth="1"/>
    <col min="3586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4.85546875" style="63" bestFit="1" customWidth="1"/>
    <col min="3613" max="3613" width="13.28515625" style="63" customWidth="1"/>
    <col min="3614" max="3616" width="6.140625" style="63" customWidth="1"/>
    <col min="3617" max="3617" width="1.42578125" style="63" customWidth="1"/>
    <col min="3618" max="3620" width="5.140625" style="63" customWidth="1"/>
    <col min="3621" max="3621" width="1.42578125" style="63" customWidth="1"/>
    <col min="3622" max="3624" width="5.140625" style="63" customWidth="1"/>
    <col min="3625" max="3625" width="1.42578125" style="63" customWidth="1"/>
    <col min="3626" max="3628" width="5.140625" style="63" customWidth="1"/>
    <col min="3629" max="3629" width="1.42578125" style="63" customWidth="1"/>
    <col min="3630" max="3632" width="5.140625" style="63" customWidth="1"/>
    <col min="3633" max="3633" width="1.42578125" style="63" customWidth="1"/>
    <col min="3634" max="3636" width="5.140625" style="63" customWidth="1"/>
    <col min="3637" max="3637" width="1.42578125" style="63" customWidth="1"/>
    <col min="3638" max="3640" width="5.140625" style="63" customWidth="1"/>
    <col min="3641" max="3840" width="11.42578125" style="63"/>
    <col min="3841" max="3841" width="15.42578125" style="63" customWidth="1"/>
    <col min="3842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4.85546875" style="63" bestFit="1" customWidth="1"/>
    <col min="3869" max="3869" width="13.28515625" style="63" customWidth="1"/>
    <col min="3870" max="3872" width="6.140625" style="63" customWidth="1"/>
    <col min="3873" max="3873" width="1.42578125" style="63" customWidth="1"/>
    <col min="3874" max="3876" width="5.140625" style="63" customWidth="1"/>
    <col min="3877" max="3877" width="1.42578125" style="63" customWidth="1"/>
    <col min="3878" max="3880" width="5.140625" style="63" customWidth="1"/>
    <col min="3881" max="3881" width="1.42578125" style="63" customWidth="1"/>
    <col min="3882" max="3884" width="5.140625" style="63" customWidth="1"/>
    <col min="3885" max="3885" width="1.42578125" style="63" customWidth="1"/>
    <col min="3886" max="3888" width="5.140625" style="63" customWidth="1"/>
    <col min="3889" max="3889" width="1.42578125" style="63" customWidth="1"/>
    <col min="3890" max="3892" width="5.140625" style="63" customWidth="1"/>
    <col min="3893" max="3893" width="1.42578125" style="63" customWidth="1"/>
    <col min="3894" max="3896" width="5.140625" style="63" customWidth="1"/>
    <col min="3897" max="4096" width="11.42578125" style="63"/>
    <col min="4097" max="4097" width="15.42578125" style="63" customWidth="1"/>
    <col min="4098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4.85546875" style="63" bestFit="1" customWidth="1"/>
    <col min="4125" max="4125" width="13.28515625" style="63" customWidth="1"/>
    <col min="4126" max="4128" width="6.140625" style="63" customWidth="1"/>
    <col min="4129" max="4129" width="1.42578125" style="63" customWidth="1"/>
    <col min="4130" max="4132" width="5.140625" style="63" customWidth="1"/>
    <col min="4133" max="4133" width="1.42578125" style="63" customWidth="1"/>
    <col min="4134" max="4136" width="5.140625" style="63" customWidth="1"/>
    <col min="4137" max="4137" width="1.42578125" style="63" customWidth="1"/>
    <col min="4138" max="4140" width="5.140625" style="63" customWidth="1"/>
    <col min="4141" max="4141" width="1.42578125" style="63" customWidth="1"/>
    <col min="4142" max="4144" width="5.140625" style="63" customWidth="1"/>
    <col min="4145" max="4145" width="1.42578125" style="63" customWidth="1"/>
    <col min="4146" max="4148" width="5.140625" style="63" customWidth="1"/>
    <col min="4149" max="4149" width="1.42578125" style="63" customWidth="1"/>
    <col min="4150" max="4152" width="5.140625" style="63" customWidth="1"/>
    <col min="4153" max="4352" width="11.42578125" style="63"/>
    <col min="4353" max="4353" width="15.42578125" style="63" customWidth="1"/>
    <col min="4354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4.85546875" style="63" bestFit="1" customWidth="1"/>
    <col min="4381" max="4381" width="13.28515625" style="63" customWidth="1"/>
    <col min="4382" max="4384" width="6.140625" style="63" customWidth="1"/>
    <col min="4385" max="4385" width="1.42578125" style="63" customWidth="1"/>
    <col min="4386" max="4388" width="5.140625" style="63" customWidth="1"/>
    <col min="4389" max="4389" width="1.42578125" style="63" customWidth="1"/>
    <col min="4390" max="4392" width="5.140625" style="63" customWidth="1"/>
    <col min="4393" max="4393" width="1.42578125" style="63" customWidth="1"/>
    <col min="4394" max="4396" width="5.140625" style="63" customWidth="1"/>
    <col min="4397" max="4397" width="1.42578125" style="63" customWidth="1"/>
    <col min="4398" max="4400" width="5.140625" style="63" customWidth="1"/>
    <col min="4401" max="4401" width="1.42578125" style="63" customWidth="1"/>
    <col min="4402" max="4404" width="5.140625" style="63" customWidth="1"/>
    <col min="4405" max="4405" width="1.42578125" style="63" customWidth="1"/>
    <col min="4406" max="4408" width="5.140625" style="63" customWidth="1"/>
    <col min="4409" max="4608" width="11.42578125" style="63"/>
    <col min="4609" max="4609" width="15.42578125" style="63" customWidth="1"/>
    <col min="4610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4.85546875" style="63" bestFit="1" customWidth="1"/>
    <col min="4637" max="4637" width="13.28515625" style="63" customWidth="1"/>
    <col min="4638" max="4640" width="6.140625" style="63" customWidth="1"/>
    <col min="4641" max="4641" width="1.42578125" style="63" customWidth="1"/>
    <col min="4642" max="4644" width="5.140625" style="63" customWidth="1"/>
    <col min="4645" max="4645" width="1.42578125" style="63" customWidth="1"/>
    <col min="4646" max="4648" width="5.140625" style="63" customWidth="1"/>
    <col min="4649" max="4649" width="1.42578125" style="63" customWidth="1"/>
    <col min="4650" max="4652" width="5.140625" style="63" customWidth="1"/>
    <col min="4653" max="4653" width="1.42578125" style="63" customWidth="1"/>
    <col min="4654" max="4656" width="5.140625" style="63" customWidth="1"/>
    <col min="4657" max="4657" width="1.42578125" style="63" customWidth="1"/>
    <col min="4658" max="4660" width="5.140625" style="63" customWidth="1"/>
    <col min="4661" max="4661" width="1.42578125" style="63" customWidth="1"/>
    <col min="4662" max="4664" width="5.140625" style="63" customWidth="1"/>
    <col min="4665" max="4864" width="11.42578125" style="63"/>
    <col min="4865" max="4865" width="15.42578125" style="63" customWidth="1"/>
    <col min="4866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4.85546875" style="63" bestFit="1" customWidth="1"/>
    <col min="4893" max="4893" width="13.28515625" style="63" customWidth="1"/>
    <col min="4894" max="4896" width="6.140625" style="63" customWidth="1"/>
    <col min="4897" max="4897" width="1.42578125" style="63" customWidth="1"/>
    <col min="4898" max="4900" width="5.140625" style="63" customWidth="1"/>
    <col min="4901" max="4901" width="1.42578125" style="63" customWidth="1"/>
    <col min="4902" max="4904" width="5.140625" style="63" customWidth="1"/>
    <col min="4905" max="4905" width="1.42578125" style="63" customWidth="1"/>
    <col min="4906" max="4908" width="5.140625" style="63" customWidth="1"/>
    <col min="4909" max="4909" width="1.42578125" style="63" customWidth="1"/>
    <col min="4910" max="4912" width="5.140625" style="63" customWidth="1"/>
    <col min="4913" max="4913" width="1.42578125" style="63" customWidth="1"/>
    <col min="4914" max="4916" width="5.140625" style="63" customWidth="1"/>
    <col min="4917" max="4917" width="1.42578125" style="63" customWidth="1"/>
    <col min="4918" max="4920" width="5.140625" style="63" customWidth="1"/>
    <col min="4921" max="5120" width="11.42578125" style="63"/>
    <col min="5121" max="5121" width="15.42578125" style="63" customWidth="1"/>
    <col min="5122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4.85546875" style="63" bestFit="1" customWidth="1"/>
    <col min="5149" max="5149" width="13.28515625" style="63" customWidth="1"/>
    <col min="5150" max="5152" width="6.140625" style="63" customWidth="1"/>
    <col min="5153" max="5153" width="1.42578125" style="63" customWidth="1"/>
    <col min="5154" max="5156" width="5.140625" style="63" customWidth="1"/>
    <col min="5157" max="5157" width="1.42578125" style="63" customWidth="1"/>
    <col min="5158" max="5160" width="5.140625" style="63" customWidth="1"/>
    <col min="5161" max="5161" width="1.42578125" style="63" customWidth="1"/>
    <col min="5162" max="5164" width="5.140625" style="63" customWidth="1"/>
    <col min="5165" max="5165" width="1.42578125" style="63" customWidth="1"/>
    <col min="5166" max="5168" width="5.140625" style="63" customWidth="1"/>
    <col min="5169" max="5169" width="1.42578125" style="63" customWidth="1"/>
    <col min="5170" max="5172" width="5.140625" style="63" customWidth="1"/>
    <col min="5173" max="5173" width="1.42578125" style="63" customWidth="1"/>
    <col min="5174" max="5176" width="5.140625" style="63" customWidth="1"/>
    <col min="5177" max="5376" width="11.42578125" style="63"/>
    <col min="5377" max="5377" width="15.42578125" style="63" customWidth="1"/>
    <col min="5378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4.85546875" style="63" bestFit="1" customWidth="1"/>
    <col min="5405" max="5405" width="13.28515625" style="63" customWidth="1"/>
    <col min="5406" max="5408" width="6.140625" style="63" customWidth="1"/>
    <col min="5409" max="5409" width="1.42578125" style="63" customWidth="1"/>
    <col min="5410" max="5412" width="5.140625" style="63" customWidth="1"/>
    <col min="5413" max="5413" width="1.42578125" style="63" customWidth="1"/>
    <col min="5414" max="5416" width="5.140625" style="63" customWidth="1"/>
    <col min="5417" max="5417" width="1.42578125" style="63" customWidth="1"/>
    <col min="5418" max="5420" width="5.140625" style="63" customWidth="1"/>
    <col min="5421" max="5421" width="1.42578125" style="63" customWidth="1"/>
    <col min="5422" max="5424" width="5.140625" style="63" customWidth="1"/>
    <col min="5425" max="5425" width="1.42578125" style="63" customWidth="1"/>
    <col min="5426" max="5428" width="5.140625" style="63" customWidth="1"/>
    <col min="5429" max="5429" width="1.42578125" style="63" customWidth="1"/>
    <col min="5430" max="5432" width="5.140625" style="63" customWidth="1"/>
    <col min="5433" max="5632" width="11.42578125" style="63"/>
    <col min="5633" max="5633" width="15.42578125" style="63" customWidth="1"/>
    <col min="5634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4.85546875" style="63" bestFit="1" customWidth="1"/>
    <col min="5661" max="5661" width="13.28515625" style="63" customWidth="1"/>
    <col min="5662" max="5664" width="6.140625" style="63" customWidth="1"/>
    <col min="5665" max="5665" width="1.42578125" style="63" customWidth="1"/>
    <col min="5666" max="5668" width="5.140625" style="63" customWidth="1"/>
    <col min="5669" max="5669" width="1.42578125" style="63" customWidth="1"/>
    <col min="5670" max="5672" width="5.140625" style="63" customWidth="1"/>
    <col min="5673" max="5673" width="1.42578125" style="63" customWidth="1"/>
    <col min="5674" max="5676" width="5.140625" style="63" customWidth="1"/>
    <col min="5677" max="5677" width="1.42578125" style="63" customWidth="1"/>
    <col min="5678" max="5680" width="5.140625" style="63" customWidth="1"/>
    <col min="5681" max="5681" width="1.42578125" style="63" customWidth="1"/>
    <col min="5682" max="5684" width="5.140625" style="63" customWidth="1"/>
    <col min="5685" max="5685" width="1.42578125" style="63" customWidth="1"/>
    <col min="5686" max="5688" width="5.140625" style="63" customWidth="1"/>
    <col min="5689" max="5888" width="11.42578125" style="63"/>
    <col min="5889" max="5889" width="15.42578125" style="63" customWidth="1"/>
    <col min="5890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4.85546875" style="63" bestFit="1" customWidth="1"/>
    <col min="5917" max="5917" width="13.28515625" style="63" customWidth="1"/>
    <col min="5918" max="5920" width="6.140625" style="63" customWidth="1"/>
    <col min="5921" max="5921" width="1.42578125" style="63" customWidth="1"/>
    <col min="5922" max="5924" width="5.140625" style="63" customWidth="1"/>
    <col min="5925" max="5925" width="1.42578125" style="63" customWidth="1"/>
    <col min="5926" max="5928" width="5.140625" style="63" customWidth="1"/>
    <col min="5929" max="5929" width="1.42578125" style="63" customWidth="1"/>
    <col min="5930" max="5932" width="5.140625" style="63" customWidth="1"/>
    <col min="5933" max="5933" width="1.42578125" style="63" customWidth="1"/>
    <col min="5934" max="5936" width="5.140625" style="63" customWidth="1"/>
    <col min="5937" max="5937" width="1.42578125" style="63" customWidth="1"/>
    <col min="5938" max="5940" width="5.140625" style="63" customWidth="1"/>
    <col min="5941" max="5941" width="1.42578125" style="63" customWidth="1"/>
    <col min="5942" max="5944" width="5.140625" style="63" customWidth="1"/>
    <col min="5945" max="6144" width="11.42578125" style="63"/>
    <col min="6145" max="6145" width="15.42578125" style="63" customWidth="1"/>
    <col min="6146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4.85546875" style="63" bestFit="1" customWidth="1"/>
    <col min="6173" max="6173" width="13.28515625" style="63" customWidth="1"/>
    <col min="6174" max="6176" width="6.140625" style="63" customWidth="1"/>
    <col min="6177" max="6177" width="1.42578125" style="63" customWidth="1"/>
    <col min="6178" max="6180" width="5.140625" style="63" customWidth="1"/>
    <col min="6181" max="6181" width="1.42578125" style="63" customWidth="1"/>
    <col min="6182" max="6184" width="5.140625" style="63" customWidth="1"/>
    <col min="6185" max="6185" width="1.42578125" style="63" customWidth="1"/>
    <col min="6186" max="6188" width="5.140625" style="63" customWidth="1"/>
    <col min="6189" max="6189" width="1.42578125" style="63" customWidth="1"/>
    <col min="6190" max="6192" width="5.140625" style="63" customWidth="1"/>
    <col min="6193" max="6193" width="1.42578125" style="63" customWidth="1"/>
    <col min="6194" max="6196" width="5.140625" style="63" customWidth="1"/>
    <col min="6197" max="6197" width="1.42578125" style="63" customWidth="1"/>
    <col min="6198" max="6200" width="5.140625" style="63" customWidth="1"/>
    <col min="6201" max="6400" width="11.42578125" style="63"/>
    <col min="6401" max="6401" width="15.42578125" style="63" customWidth="1"/>
    <col min="6402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4.85546875" style="63" bestFit="1" customWidth="1"/>
    <col min="6429" max="6429" width="13.28515625" style="63" customWidth="1"/>
    <col min="6430" max="6432" width="6.140625" style="63" customWidth="1"/>
    <col min="6433" max="6433" width="1.42578125" style="63" customWidth="1"/>
    <col min="6434" max="6436" width="5.140625" style="63" customWidth="1"/>
    <col min="6437" max="6437" width="1.42578125" style="63" customWidth="1"/>
    <col min="6438" max="6440" width="5.140625" style="63" customWidth="1"/>
    <col min="6441" max="6441" width="1.42578125" style="63" customWidth="1"/>
    <col min="6442" max="6444" width="5.140625" style="63" customWidth="1"/>
    <col min="6445" max="6445" width="1.42578125" style="63" customWidth="1"/>
    <col min="6446" max="6448" width="5.140625" style="63" customWidth="1"/>
    <col min="6449" max="6449" width="1.42578125" style="63" customWidth="1"/>
    <col min="6450" max="6452" width="5.140625" style="63" customWidth="1"/>
    <col min="6453" max="6453" width="1.42578125" style="63" customWidth="1"/>
    <col min="6454" max="6456" width="5.140625" style="63" customWidth="1"/>
    <col min="6457" max="6656" width="11.42578125" style="63"/>
    <col min="6657" max="6657" width="15.42578125" style="63" customWidth="1"/>
    <col min="6658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4.85546875" style="63" bestFit="1" customWidth="1"/>
    <col min="6685" max="6685" width="13.28515625" style="63" customWidth="1"/>
    <col min="6686" max="6688" width="6.140625" style="63" customWidth="1"/>
    <col min="6689" max="6689" width="1.42578125" style="63" customWidth="1"/>
    <col min="6690" max="6692" width="5.140625" style="63" customWidth="1"/>
    <col min="6693" max="6693" width="1.42578125" style="63" customWidth="1"/>
    <col min="6694" max="6696" width="5.140625" style="63" customWidth="1"/>
    <col min="6697" max="6697" width="1.42578125" style="63" customWidth="1"/>
    <col min="6698" max="6700" width="5.140625" style="63" customWidth="1"/>
    <col min="6701" max="6701" width="1.42578125" style="63" customWidth="1"/>
    <col min="6702" max="6704" width="5.140625" style="63" customWidth="1"/>
    <col min="6705" max="6705" width="1.42578125" style="63" customWidth="1"/>
    <col min="6706" max="6708" width="5.140625" style="63" customWidth="1"/>
    <col min="6709" max="6709" width="1.42578125" style="63" customWidth="1"/>
    <col min="6710" max="6712" width="5.140625" style="63" customWidth="1"/>
    <col min="6713" max="6912" width="11.42578125" style="63"/>
    <col min="6913" max="6913" width="15.42578125" style="63" customWidth="1"/>
    <col min="6914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4.85546875" style="63" bestFit="1" customWidth="1"/>
    <col min="6941" max="6941" width="13.28515625" style="63" customWidth="1"/>
    <col min="6942" max="6944" width="6.140625" style="63" customWidth="1"/>
    <col min="6945" max="6945" width="1.42578125" style="63" customWidth="1"/>
    <col min="6946" max="6948" width="5.140625" style="63" customWidth="1"/>
    <col min="6949" max="6949" width="1.42578125" style="63" customWidth="1"/>
    <col min="6950" max="6952" width="5.140625" style="63" customWidth="1"/>
    <col min="6953" max="6953" width="1.42578125" style="63" customWidth="1"/>
    <col min="6954" max="6956" width="5.140625" style="63" customWidth="1"/>
    <col min="6957" max="6957" width="1.42578125" style="63" customWidth="1"/>
    <col min="6958" max="6960" width="5.140625" style="63" customWidth="1"/>
    <col min="6961" max="6961" width="1.42578125" style="63" customWidth="1"/>
    <col min="6962" max="6964" width="5.140625" style="63" customWidth="1"/>
    <col min="6965" max="6965" width="1.42578125" style="63" customWidth="1"/>
    <col min="6966" max="6968" width="5.140625" style="63" customWidth="1"/>
    <col min="6969" max="7168" width="11.42578125" style="63"/>
    <col min="7169" max="7169" width="15.42578125" style="63" customWidth="1"/>
    <col min="7170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4.85546875" style="63" bestFit="1" customWidth="1"/>
    <col min="7197" max="7197" width="13.28515625" style="63" customWidth="1"/>
    <col min="7198" max="7200" width="6.140625" style="63" customWidth="1"/>
    <col min="7201" max="7201" width="1.42578125" style="63" customWidth="1"/>
    <col min="7202" max="7204" width="5.140625" style="63" customWidth="1"/>
    <col min="7205" max="7205" width="1.42578125" style="63" customWidth="1"/>
    <col min="7206" max="7208" width="5.140625" style="63" customWidth="1"/>
    <col min="7209" max="7209" width="1.42578125" style="63" customWidth="1"/>
    <col min="7210" max="7212" width="5.140625" style="63" customWidth="1"/>
    <col min="7213" max="7213" width="1.42578125" style="63" customWidth="1"/>
    <col min="7214" max="7216" width="5.140625" style="63" customWidth="1"/>
    <col min="7217" max="7217" width="1.42578125" style="63" customWidth="1"/>
    <col min="7218" max="7220" width="5.140625" style="63" customWidth="1"/>
    <col min="7221" max="7221" width="1.42578125" style="63" customWidth="1"/>
    <col min="7222" max="7224" width="5.140625" style="63" customWidth="1"/>
    <col min="7225" max="7424" width="11.42578125" style="63"/>
    <col min="7425" max="7425" width="15.42578125" style="63" customWidth="1"/>
    <col min="7426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4.85546875" style="63" bestFit="1" customWidth="1"/>
    <col min="7453" max="7453" width="13.28515625" style="63" customWidth="1"/>
    <col min="7454" max="7456" width="6.140625" style="63" customWidth="1"/>
    <col min="7457" max="7457" width="1.42578125" style="63" customWidth="1"/>
    <col min="7458" max="7460" width="5.140625" style="63" customWidth="1"/>
    <col min="7461" max="7461" width="1.42578125" style="63" customWidth="1"/>
    <col min="7462" max="7464" width="5.140625" style="63" customWidth="1"/>
    <col min="7465" max="7465" width="1.42578125" style="63" customWidth="1"/>
    <col min="7466" max="7468" width="5.140625" style="63" customWidth="1"/>
    <col min="7469" max="7469" width="1.42578125" style="63" customWidth="1"/>
    <col min="7470" max="7472" width="5.140625" style="63" customWidth="1"/>
    <col min="7473" max="7473" width="1.42578125" style="63" customWidth="1"/>
    <col min="7474" max="7476" width="5.140625" style="63" customWidth="1"/>
    <col min="7477" max="7477" width="1.42578125" style="63" customWidth="1"/>
    <col min="7478" max="7480" width="5.140625" style="63" customWidth="1"/>
    <col min="7481" max="7680" width="11.42578125" style="63"/>
    <col min="7681" max="7681" width="15.42578125" style="63" customWidth="1"/>
    <col min="7682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4.85546875" style="63" bestFit="1" customWidth="1"/>
    <col min="7709" max="7709" width="13.28515625" style="63" customWidth="1"/>
    <col min="7710" max="7712" width="6.140625" style="63" customWidth="1"/>
    <col min="7713" max="7713" width="1.42578125" style="63" customWidth="1"/>
    <col min="7714" max="7716" width="5.140625" style="63" customWidth="1"/>
    <col min="7717" max="7717" width="1.42578125" style="63" customWidth="1"/>
    <col min="7718" max="7720" width="5.140625" style="63" customWidth="1"/>
    <col min="7721" max="7721" width="1.42578125" style="63" customWidth="1"/>
    <col min="7722" max="7724" width="5.140625" style="63" customWidth="1"/>
    <col min="7725" max="7725" width="1.42578125" style="63" customWidth="1"/>
    <col min="7726" max="7728" width="5.140625" style="63" customWidth="1"/>
    <col min="7729" max="7729" width="1.42578125" style="63" customWidth="1"/>
    <col min="7730" max="7732" width="5.140625" style="63" customWidth="1"/>
    <col min="7733" max="7733" width="1.42578125" style="63" customWidth="1"/>
    <col min="7734" max="7736" width="5.140625" style="63" customWidth="1"/>
    <col min="7737" max="7936" width="11.42578125" style="63"/>
    <col min="7937" max="7937" width="15.42578125" style="63" customWidth="1"/>
    <col min="7938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4.85546875" style="63" bestFit="1" customWidth="1"/>
    <col min="7965" max="7965" width="13.28515625" style="63" customWidth="1"/>
    <col min="7966" max="7968" width="6.140625" style="63" customWidth="1"/>
    <col min="7969" max="7969" width="1.42578125" style="63" customWidth="1"/>
    <col min="7970" max="7972" width="5.140625" style="63" customWidth="1"/>
    <col min="7973" max="7973" width="1.42578125" style="63" customWidth="1"/>
    <col min="7974" max="7976" width="5.140625" style="63" customWidth="1"/>
    <col min="7977" max="7977" width="1.42578125" style="63" customWidth="1"/>
    <col min="7978" max="7980" width="5.140625" style="63" customWidth="1"/>
    <col min="7981" max="7981" width="1.42578125" style="63" customWidth="1"/>
    <col min="7982" max="7984" width="5.140625" style="63" customWidth="1"/>
    <col min="7985" max="7985" width="1.42578125" style="63" customWidth="1"/>
    <col min="7986" max="7988" width="5.140625" style="63" customWidth="1"/>
    <col min="7989" max="7989" width="1.42578125" style="63" customWidth="1"/>
    <col min="7990" max="7992" width="5.140625" style="63" customWidth="1"/>
    <col min="7993" max="8192" width="11.42578125" style="63"/>
    <col min="8193" max="8193" width="15.42578125" style="63" customWidth="1"/>
    <col min="8194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4.85546875" style="63" bestFit="1" customWidth="1"/>
    <col min="8221" max="8221" width="13.28515625" style="63" customWidth="1"/>
    <col min="8222" max="8224" width="6.140625" style="63" customWidth="1"/>
    <col min="8225" max="8225" width="1.42578125" style="63" customWidth="1"/>
    <col min="8226" max="8228" width="5.140625" style="63" customWidth="1"/>
    <col min="8229" max="8229" width="1.42578125" style="63" customWidth="1"/>
    <col min="8230" max="8232" width="5.140625" style="63" customWidth="1"/>
    <col min="8233" max="8233" width="1.42578125" style="63" customWidth="1"/>
    <col min="8234" max="8236" width="5.140625" style="63" customWidth="1"/>
    <col min="8237" max="8237" width="1.42578125" style="63" customWidth="1"/>
    <col min="8238" max="8240" width="5.140625" style="63" customWidth="1"/>
    <col min="8241" max="8241" width="1.42578125" style="63" customWidth="1"/>
    <col min="8242" max="8244" width="5.140625" style="63" customWidth="1"/>
    <col min="8245" max="8245" width="1.42578125" style="63" customWidth="1"/>
    <col min="8246" max="8248" width="5.140625" style="63" customWidth="1"/>
    <col min="8249" max="8448" width="11.42578125" style="63"/>
    <col min="8449" max="8449" width="15.42578125" style="63" customWidth="1"/>
    <col min="8450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4.85546875" style="63" bestFit="1" customWidth="1"/>
    <col min="8477" max="8477" width="13.28515625" style="63" customWidth="1"/>
    <col min="8478" max="8480" width="6.140625" style="63" customWidth="1"/>
    <col min="8481" max="8481" width="1.42578125" style="63" customWidth="1"/>
    <col min="8482" max="8484" width="5.140625" style="63" customWidth="1"/>
    <col min="8485" max="8485" width="1.42578125" style="63" customWidth="1"/>
    <col min="8486" max="8488" width="5.140625" style="63" customWidth="1"/>
    <col min="8489" max="8489" width="1.42578125" style="63" customWidth="1"/>
    <col min="8490" max="8492" width="5.140625" style="63" customWidth="1"/>
    <col min="8493" max="8493" width="1.42578125" style="63" customWidth="1"/>
    <col min="8494" max="8496" width="5.140625" style="63" customWidth="1"/>
    <col min="8497" max="8497" width="1.42578125" style="63" customWidth="1"/>
    <col min="8498" max="8500" width="5.140625" style="63" customWidth="1"/>
    <col min="8501" max="8501" width="1.42578125" style="63" customWidth="1"/>
    <col min="8502" max="8504" width="5.140625" style="63" customWidth="1"/>
    <col min="8505" max="8704" width="11.42578125" style="63"/>
    <col min="8705" max="8705" width="15.42578125" style="63" customWidth="1"/>
    <col min="8706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4.85546875" style="63" bestFit="1" customWidth="1"/>
    <col min="8733" max="8733" width="13.28515625" style="63" customWidth="1"/>
    <col min="8734" max="8736" width="6.140625" style="63" customWidth="1"/>
    <col min="8737" max="8737" width="1.42578125" style="63" customWidth="1"/>
    <col min="8738" max="8740" width="5.140625" style="63" customWidth="1"/>
    <col min="8741" max="8741" width="1.42578125" style="63" customWidth="1"/>
    <col min="8742" max="8744" width="5.140625" style="63" customWidth="1"/>
    <col min="8745" max="8745" width="1.42578125" style="63" customWidth="1"/>
    <col min="8746" max="8748" width="5.140625" style="63" customWidth="1"/>
    <col min="8749" max="8749" width="1.42578125" style="63" customWidth="1"/>
    <col min="8750" max="8752" width="5.140625" style="63" customWidth="1"/>
    <col min="8753" max="8753" width="1.42578125" style="63" customWidth="1"/>
    <col min="8754" max="8756" width="5.140625" style="63" customWidth="1"/>
    <col min="8757" max="8757" width="1.42578125" style="63" customWidth="1"/>
    <col min="8758" max="8760" width="5.140625" style="63" customWidth="1"/>
    <col min="8761" max="8960" width="11.42578125" style="63"/>
    <col min="8961" max="8961" width="15.42578125" style="63" customWidth="1"/>
    <col min="8962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4.85546875" style="63" bestFit="1" customWidth="1"/>
    <col min="8989" max="8989" width="13.28515625" style="63" customWidth="1"/>
    <col min="8990" max="8992" width="6.140625" style="63" customWidth="1"/>
    <col min="8993" max="8993" width="1.42578125" style="63" customWidth="1"/>
    <col min="8994" max="8996" width="5.140625" style="63" customWidth="1"/>
    <col min="8997" max="8997" width="1.42578125" style="63" customWidth="1"/>
    <col min="8998" max="9000" width="5.140625" style="63" customWidth="1"/>
    <col min="9001" max="9001" width="1.42578125" style="63" customWidth="1"/>
    <col min="9002" max="9004" width="5.140625" style="63" customWidth="1"/>
    <col min="9005" max="9005" width="1.42578125" style="63" customWidth="1"/>
    <col min="9006" max="9008" width="5.140625" style="63" customWidth="1"/>
    <col min="9009" max="9009" width="1.42578125" style="63" customWidth="1"/>
    <col min="9010" max="9012" width="5.140625" style="63" customWidth="1"/>
    <col min="9013" max="9013" width="1.42578125" style="63" customWidth="1"/>
    <col min="9014" max="9016" width="5.140625" style="63" customWidth="1"/>
    <col min="9017" max="9216" width="11.42578125" style="63"/>
    <col min="9217" max="9217" width="15.42578125" style="63" customWidth="1"/>
    <col min="9218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4.85546875" style="63" bestFit="1" customWidth="1"/>
    <col min="9245" max="9245" width="13.28515625" style="63" customWidth="1"/>
    <col min="9246" max="9248" width="6.140625" style="63" customWidth="1"/>
    <col min="9249" max="9249" width="1.42578125" style="63" customWidth="1"/>
    <col min="9250" max="9252" width="5.140625" style="63" customWidth="1"/>
    <col min="9253" max="9253" width="1.42578125" style="63" customWidth="1"/>
    <col min="9254" max="9256" width="5.140625" style="63" customWidth="1"/>
    <col min="9257" max="9257" width="1.42578125" style="63" customWidth="1"/>
    <col min="9258" max="9260" width="5.140625" style="63" customWidth="1"/>
    <col min="9261" max="9261" width="1.42578125" style="63" customWidth="1"/>
    <col min="9262" max="9264" width="5.140625" style="63" customWidth="1"/>
    <col min="9265" max="9265" width="1.42578125" style="63" customWidth="1"/>
    <col min="9266" max="9268" width="5.140625" style="63" customWidth="1"/>
    <col min="9269" max="9269" width="1.42578125" style="63" customWidth="1"/>
    <col min="9270" max="9272" width="5.140625" style="63" customWidth="1"/>
    <col min="9273" max="9472" width="11.42578125" style="63"/>
    <col min="9473" max="9473" width="15.42578125" style="63" customWidth="1"/>
    <col min="9474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4.85546875" style="63" bestFit="1" customWidth="1"/>
    <col min="9501" max="9501" width="13.28515625" style="63" customWidth="1"/>
    <col min="9502" max="9504" width="6.140625" style="63" customWidth="1"/>
    <col min="9505" max="9505" width="1.42578125" style="63" customWidth="1"/>
    <col min="9506" max="9508" width="5.140625" style="63" customWidth="1"/>
    <col min="9509" max="9509" width="1.42578125" style="63" customWidth="1"/>
    <col min="9510" max="9512" width="5.140625" style="63" customWidth="1"/>
    <col min="9513" max="9513" width="1.42578125" style="63" customWidth="1"/>
    <col min="9514" max="9516" width="5.140625" style="63" customWidth="1"/>
    <col min="9517" max="9517" width="1.42578125" style="63" customWidth="1"/>
    <col min="9518" max="9520" width="5.140625" style="63" customWidth="1"/>
    <col min="9521" max="9521" width="1.42578125" style="63" customWidth="1"/>
    <col min="9522" max="9524" width="5.140625" style="63" customWidth="1"/>
    <col min="9525" max="9525" width="1.42578125" style="63" customWidth="1"/>
    <col min="9526" max="9528" width="5.140625" style="63" customWidth="1"/>
    <col min="9529" max="9728" width="11.42578125" style="63"/>
    <col min="9729" max="9729" width="15.42578125" style="63" customWidth="1"/>
    <col min="9730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4.85546875" style="63" bestFit="1" customWidth="1"/>
    <col min="9757" max="9757" width="13.28515625" style="63" customWidth="1"/>
    <col min="9758" max="9760" width="6.140625" style="63" customWidth="1"/>
    <col min="9761" max="9761" width="1.42578125" style="63" customWidth="1"/>
    <col min="9762" max="9764" width="5.140625" style="63" customWidth="1"/>
    <col min="9765" max="9765" width="1.42578125" style="63" customWidth="1"/>
    <col min="9766" max="9768" width="5.140625" style="63" customWidth="1"/>
    <col min="9769" max="9769" width="1.42578125" style="63" customWidth="1"/>
    <col min="9770" max="9772" width="5.140625" style="63" customWidth="1"/>
    <col min="9773" max="9773" width="1.42578125" style="63" customWidth="1"/>
    <col min="9774" max="9776" width="5.140625" style="63" customWidth="1"/>
    <col min="9777" max="9777" width="1.42578125" style="63" customWidth="1"/>
    <col min="9778" max="9780" width="5.140625" style="63" customWidth="1"/>
    <col min="9781" max="9781" width="1.42578125" style="63" customWidth="1"/>
    <col min="9782" max="9784" width="5.140625" style="63" customWidth="1"/>
    <col min="9785" max="9984" width="11.42578125" style="63"/>
    <col min="9985" max="9985" width="15.42578125" style="63" customWidth="1"/>
    <col min="9986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4.85546875" style="63" bestFit="1" customWidth="1"/>
    <col min="10013" max="10013" width="13.28515625" style="63" customWidth="1"/>
    <col min="10014" max="10016" width="6.140625" style="63" customWidth="1"/>
    <col min="10017" max="10017" width="1.42578125" style="63" customWidth="1"/>
    <col min="10018" max="10020" width="5.140625" style="63" customWidth="1"/>
    <col min="10021" max="10021" width="1.42578125" style="63" customWidth="1"/>
    <col min="10022" max="10024" width="5.140625" style="63" customWidth="1"/>
    <col min="10025" max="10025" width="1.42578125" style="63" customWidth="1"/>
    <col min="10026" max="10028" width="5.140625" style="63" customWidth="1"/>
    <col min="10029" max="10029" width="1.42578125" style="63" customWidth="1"/>
    <col min="10030" max="10032" width="5.140625" style="63" customWidth="1"/>
    <col min="10033" max="10033" width="1.42578125" style="63" customWidth="1"/>
    <col min="10034" max="10036" width="5.140625" style="63" customWidth="1"/>
    <col min="10037" max="10037" width="1.42578125" style="63" customWidth="1"/>
    <col min="10038" max="10040" width="5.140625" style="63" customWidth="1"/>
    <col min="10041" max="10240" width="11.42578125" style="63"/>
    <col min="10241" max="10241" width="15.42578125" style="63" customWidth="1"/>
    <col min="10242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4.85546875" style="63" bestFit="1" customWidth="1"/>
    <col min="10269" max="10269" width="13.28515625" style="63" customWidth="1"/>
    <col min="10270" max="10272" width="6.140625" style="63" customWidth="1"/>
    <col min="10273" max="10273" width="1.42578125" style="63" customWidth="1"/>
    <col min="10274" max="10276" width="5.140625" style="63" customWidth="1"/>
    <col min="10277" max="10277" width="1.42578125" style="63" customWidth="1"/>
    <col min="10278" max="10280" width="5.140625" style="63" customWidth="1"/>
    <col min="10281" max="10281" width="1.42578125" style="63" customWidth="1"/>
    <col min="10282" max="10284" width="5.140625" style="63" customWidth="1"/>
    <col min="10285" max="10285" width="1.42578125" style="63" customWidth="1"/>
    <col min="10286" max="10288" width="5.140625" style="63" customWidth="1"/>
    <col min="10289" max="10289" width="1.42578125" style="63" customWidth="1"/>
    <col min="10290" max="10292" width="5.140625" style="63" customWidth="1"/>
    <col min="10293" max="10293" width="1.42578125" style="63" customWidth="1"/>
    <col min="10294" max="10296" width="5.140625" style="63" customWidth="1"/>
    <col min="10297" max="10496" width="11.42578125" style="63"/>
    <col min="10497" max="10497" width="15.42578125" style="63" customWidth="1"/>
    <col min="10498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4.85546875" style="63" bestFit="1" customWidth="1"/>
    <col min="10525" max="10525" width="13.28515625" style="63" customWidth="1"/>
    <col min="10526" max="10528" width="6.140625" style="63" customWidth="1"/>
    <col min="10529" max="10529" width="1.42578125" style="63" customWidth="1"/>
    <col min="10530" max="10532" width="5.140625" style="63" customWidth="1"/>
    <col min="10533" max="10533" width="1.42578125" style="63" customWidth="1"/>
    <col min="10534" max="10536" width="5.140625" style="63" customWidth="1"/>
    <col min="10537" max="10537" width="1.42578125" style="63" customWidth="1"/>
    <col min="10538" max="10540" width="5.140625" style="63" customWidth="1"/>
    <col min="10541" max="10541" width="1.42578125" style="63" customWidth="1"/>
    <col min="10542" max="10544" width="5.140625" style="63" customWidth="1"/>
    <col min="10545" max="10545" width="1.42578125" style="63" customWidth="1"/>
    <col min="10546" max="10548" width="5.140625" style="63" customWidth="1"/>
    <col min="10549" max="10549" width="1.42578125" style="63" customWidth="1"/>
    <col min="10550" max="10552" width="5.140625" style="63" customWidth="1"/>
    <col min="10553" max="10752" width="11.42578125" style="63"/>
    <col min="10753" max="10753" width="15.42578125" style="63" customWidth="1"/>
    <col min="10754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4.85546875" style="63" bestFit="1" customWidth="1"/>
    <col min="10781" max="10781" width="13.28515625" style="63" customWidth="1"/>
    <col min="10782" max="10784" width="6.140625" style="63" customWidth="1"/>
    <col min="10785" max="10785" width="1.42578125" style="63" customWidth="1"/>
    <col min="10786" max="10788" width="5.140625" style="63" customWidth="1"/>
    <col min="10789" max="10789" width="1.42578125" style="63" customWidth="1"/>
    <col min="10790" max="10792" width="5.140625" style="63" customWidth="1"/>
    <col min="10793" max="10793" width="1.42578125" style="63" customWidth="1"/>
    <col min="10794" max="10796" width="5.140625" style="63" customWidth="1"/>
    <col min="10797" max="10797" width="1.42578125" style="63" customWidth="1"/>
    <col min="10798" max="10800" width="5.140625" style="63" customWidth="1"/>
    <col min="10801" max="10801" width="1.42578125" style="63" customWidth="1"/>
    <col min="10802" max="10804" width="5.140625" style="63" customWidth="1"/>
    <col min="10805" max="10805" width="1.42578125" style="63" customWidth="1"/>
    <col min="10806" max="10808" width="5.140625" style="63" customWidth="1"/>
    <col min="10809" max="11008" width="11.42578125" style="63"/>
    <col min="11009" max="11009" width="15.42578125" style="63" customWidth="1"/>
    <col min="11010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4.85546875" style="63" bestFit="1" customWidth="1"/>
    <col min="11037" max="11037" width="13.28515625" style="63" customWidth="1"/>
    <col min="11038" max="11040" width="6.140625" style="63" customWidth="1"/>
    <col min="11041" max="11041" width="1.42578125" style="63" customWidth="1"/>
    <col min="11042" max="11044" width="5.140625" style="63" customWidth="1"/>
    <col min="11045" max="11045" width="1.42578125" style="63" customWidth="1"/>
    <col min="11046" max="11048" width="5.140625" style="63" customWidth="1"/>
    <col min="11049" max="11049" width="1.42578125" style="63" customWidth="1"/>
    <col min="11050" max="11052" width="5.140625" style="63" customWidth="1"/>
    <col min="11053" max="11053" width="1.42578125" style="63" customWidth="1"/>
    <col min="11054" max="11056" width="5.140625" style="63" customWidth="1"/>
    <col min="11057" max="11057" width="1.42578125" style="63" customWidth="1"/>
    <col min="11058" max="11060" width="5.140625" style="63" customWidth="1"/>
    <col min="11061" max="11061" width="1.42578125" style="63" customWidth="1"/>
    <col min="11062" max="11064" width="5.140625" style="63" customWidth="1"/>
    <col min="11065" max="11264" width="11.42578125" style="63"/>
    <col min="11265" max="11265" width="15.42578125" style="63" customWidth="1"/>
    <col min="11266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4.85546875" style="63" bestFit="1" customWidth="1"/>
    <col min="11293" max="11293" width="13.28515625" style="63" customWidth="1"/>
    <col min="11294" max="11296" width="6.140625" style="63" customWidth="1"/>
    <col min="11297" max="11297" width="1.42578125" style="63" customWidth="1"/>
    <col min="11298" max="11300" width="5.140625" style="63" customWidth="1"/>
    <col min="11301" max="11301" width="1.42578125" style="63" customWidth="1"/>
    <col min="11302" max="11304" width="5.140625" style="63" customWidth="1"/>
    <col min="11305" max="11305" width="1.42578125" style="63" customWidth="1"/>
    <col min="11306" max="11308" width="5.140625" style="63" customWidth="1"/>
    <col min="11309" max="11309" width="1.42578125" style="63" customWidth="1"/>
    <col min="11310" max="11312" width="5.140625" style="63" customWidth="1"/>
    <col min="11313" max="11313" width="1.42578125" style="63" customWidth="1"/>
    <col min="11314" max="11316" width="5.140625" style="63" customWidth="1"/>
    <col min="11317" max="11317" width="1.42578125" style="63" customWidth="1"/>
    <col min="11318" max="11320" width="5.140625" style="63" customWidth="1"/>
    <col min="11321" max="11520" width="11.42578125" style="63"/>
    <col min="11521" max="11521" width="15.42578125" style="63" customWidth="1"/>
    <col min="11522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4.85546875" style="63" bestFit="1" customWidth="1"/>
    <col min="11549" max="11549" width="13.28515625" style="63" customWidth="1"/>
    <col min="11550" max="11552" width="6.140625" style="63" customWidth="1"/>
    <col min="11553" max="11553" width="1.42578125" style="63" customWidth="1"/>
    <col min="11554" max="11556" width="5.140625" style="63" customWidth="1"/>
    <col min="11557" max="11557" width="1.42578125" style="63" customWidth="1"/>
    <col min="11558" max="11560" width="5.140625" style="63" customWidth="1"/>
    <col min="11561" max="11561" width="1.42578125" style="63" customWidth="1"/>
    <col min="11562" max="11564" width="5.140625" style="63" customWidth="1"/>
    <col min="11565" max="11565" width="1.42578125" style="63" customWidth="1"/>
    <col min="11566" max="11568" width="5.140625" style="63" customWidth="1"/>
    <col min="11569" max="11569" width="1.42578125" style="63" customWidth="1"/>
    <col min="11570" max="11572" width="5.140625" style="63" customWidth="1"/>
    <col min="11573" max="11573" width="1.42578125" style="63" customWidth="1"/>
    <col min="11574" max="11576" width="5.140625" style="63" customWidth="1"/>
    <col min="11577" max="11776" width="11.42578125" style="63"/>
    <col min="11777" max="11777" width="15.42578125" style="63" customWidth="1"/>
    <col min="11778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4.85546875" style="63" bestFit="1" customWidth="1"/>
    <col min="11805" max="11805" width="13.28515625" style="63" customWidth="1"/>
    <col min="11806" max="11808" width="6.140625" style="63" customWidth="1"/>
    <col min="11809" max="11809" width="1.42578125" style="63" customWidth="1"/>
    <col min="11810" max="11812" width="5.140625" style="63" customWidth="1"/>
    <col min="11813" max="11813" width="1.42578125" style="63" customWidth="1"/>
    <col min="11814" max="11816" width="5.140625" style="63" customWidth="1"/>
    <col min="11817" max="11817" width="1.42578125" style="63" customWidth="1"/>
    <col min="11818" max="11820" width="5.140625" style="63" customWidth="1"/>
    <col min="11821" max="11821" width="1.42578125" style="63" customWidth="1"/>
    <col min="11822" max="11824" width="5.140625" style="63" customWidth="1"/>
    <col min="11825" max="11825" width="1.42578125" style="63" customWidth="1"/>
    <col min="11826" max="11828" width="5.140625" style="63" customWidth="1"/>
    <col min="11829" max="11829" width="1.42578125" style="63" customWidth="1"/>
    <col min="11830" max="11832" width="5.140625" style="63" customWidth="1"/>
    <col min="11833" max="12032" width="11.42578125" style="63"/>
    <col min="12033" max="12033" width="15.42578125" style="63" customWidth="1"/>
    <col min="12034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4.85546875" style="63" bestFit="1" customWidth="1"/>
    <col min="12061" max="12061" width="13.28515625" style="63" customWidth="1"/>
    <col min="12062" max="12064" width="6.140625" style="63" customWidth="1"/>
    <col min="12065" max="12065" width="1.42578125" style="63" customWidth="1"/>
    <col min="12066" max="12068" width="5.140625" style="63" customWidth="1"/>
    <col min="12069" max="12069" width="1.42578125" style="63" customWidth="1"/>
    <col min="12070" max="12072" width="5.140625" style="63" customWidth="1"/>
    <col min="12073" max="12073" width="1.42578125" style="63" customWidth="1"/>
    <col min="12074" max="12076" width="5.140625" style="63" customWidth="1"/>
    <col min="12077" max="12077" width="1.42578125" style="63" customWidth="1"/>
    <col min="12078" max="12080" width="5.140625" style="63" customWidth="1"/>
    <col min="12081" max="12081" width="1.42578125" style="63" customWidth="1"/>
    <col min="12082" max="12084" width="5.140625" style="63" customWidth="1"/>
    <col min="12085" max="12085" width="1.42578125" style="63" customWidth="1"/>
    <col min="12086" max="12088" width="5.140625" style="63" customWidth="1"/>
    <col min="12089" max="12288" width="11.42578125" style="63"/>
    <col min="12289" max="12289" width="15.42578125" style="63" customWidth="1"/>
    <col min="12290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4.85546875" style="63" bestFit="1" customWidth="1"/>
    <col min="12317" max="12317" width="13.28515625" style="63" customWidth="1"/>
    <col min="12318" max="12320" width="6.140625" style="63" customWidth="1"/>
    <col min="12321" max="12321" width="1.42578125" style="63" customWidth="1"/>
    <col min="12322" max="12324" width="5.140625" style="63" customWidth="1"/>
    <col min="12325" max="12325" width="1.42578125" style="63" customWidth="1"/>
    <col min="12326" max="12328" width="5.140625" style="63" customWidth="1"/>
    <col min="12329" max="12329" width="1.42578125" style="63" customWidth="1"/>
    <col min="12330" max="12332" width="5.140625" style="63" customWidth="1"/>
    <col min="12333" max="12333" width="1.42578125" style="63" customWidth="1"/>
    <col min="12334" max="12336" width="5.140625" style="63" customWidth="1"/>
    <col min="12337" max="12337" width="1.42578125" style="63" customWidth="1"/>
    <col min="12338" max="12340" width="5.140625" style="63" customWidth="1"/>
    <col min="12341" max="12341" width="1.42578125" style="63" customWidth="1"/>
    <col min="12342" max="12344" width="5.140625" style="63" customWidth="1"/>
    <col min="12345" max="12544" width="11.42578125" style="63"/>
    <col min="12545" max="12545" width="15.42578125" style="63" customWidth="1"/>
    <col min="12546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4.85546875" style="63" bestFit="1" customWidth="1"/>
    <col min="12573" max="12573" width="13.28515625" style="63" customWidth="1"/>
    <col min="12574" max="12576" width="6.140625" style="63" customWidth="1"/>
    <col min="12577" max="12577" width="1.42578125" style="63" customWidth="1"/>
    <col min="12578" max="12580" width="5.140625" style="63" customWidth="1"/>
    <col min="12581" max="12581" width="1.42578125" style="63" customWidth="1"/>
    <col min="12582" max="12584" width="5.140625" style="63" customWidth="1"/>
    <col min="12585" max="12585" width="1.42578125" style="63" customWidth="1"/>
    <col min="12586" max="12588" width="5.140625" style="63" customWidth="1"/>
    <col min="12589" max="12589" width="1.42578125" style="63" customWidth="1"/>
    <col min="12590" max="12592" width="5.140625" style="63" customWidth="1"/>
    <col min="12593" max="12593" width="1.42578125" style="63" customWidth="1"/>
    <col min="12594" max="12596" width="5.140625" style="63" customWidth="1"/>
    <col min="12597" max="12597" width="1.42578125" style="63" customWidth="1"/>
    <col min="12598" max="12600" width="5.140625" style="63" customWidth="1"/>
    <col min="12601" max="12800" width="11.42578125" style="63"/>
    <col min="12801" max="12801" width="15.42578125" style="63" customWidth="1"/>
    <col min="12802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4.85546875" style="63" bestFit="1" customWidth="1"/>
    <col min="12829" max="12829" width="13.28515625" style="63" customWidth="1"/>
    <col min="12830" max="12832" width="6.140625" style="63" customWidth="1"/>
    <col min="12833" max="12833" width="1.42578125" style="63" customWidth="1"/>
    <col min="12834" max="12836" width="5.140625" style="63" customWidth="1"/>
    <col min="12837" max="12837" width="1.42578125" style="63" customWidth="1"/>
    <col min="12838" max="12840" width="5.140625" style="63" customWidth="1"/>
    <col min="12841" max="12841" width="1.42578125" style="63" customWidth="1"/>
    <col min="12842" max="12844" width="5.140625" style="63" customWidth="1"/>
    <col min="12845" max="12845" width="1.42578125" style="63" customWidth="1"/>
    <col min="12846" max="12848" width="5.140625" style="63" customWidth="1"/>
    <col min="12849" max="12849" width="1.42578125" style="63" customWidth="1"/>
    <col min="12850" max="12852" width="5.140625" style="63" customWidth="1"/>
    <col min="12853" max="12853" width="1.42578125" style="63" customWidth="1"/>
    <col min="12854" max="12856" width="5.140625" style="63" customWidth="1"/>
    <col min="12857" max="13056" width="11.42578125" style="63"/>
    <col min="13057" max="13057" width="15.42578125" style="63" customWidth="1"/>
    <col min="13058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4.85546875" style="63" bestFit="1" customWidth="1"/>
    <col min="13085" max="13085" width="13.28515625" style="63" customWidth="1"/>
    <col min="13086" max="13088" width="6.140625" style="63" customWidth="1"/>
    <col min="13089" max="13089" width="1.42578125" style="63" customWidth="1"/>
    <col min="13090" max="13092" width="5.140625" style="63" customWidth="1"/>
    <col min="13093" max="13093" width="1.42578125" style="63" customWidth="1"/>
    <col min="13094" max="13096" width="5.140625" style="63" customWidth="1"/>
    <col min="13097" max="13097" width="1.42578125" style="63" customWidth="1"/>
    <col min="13098" max="13100" width="5.140625" style="63" customWidth="1"/>
    <col min="13101" max="13101" width="1.42578125" style="63" customWidth="1"/>
    <col min="13102" max="13104" width="5.140625" style="63" customWidth="1"/>
    <col min="13105" max="13105" width="1.42578125" style="63" customWidth="1"/>
    <col min="13106" max="13108" width="5.140625" style="63" customWidth="1"/>
    <col min="13109" max="13109" width="1.42578125" style="63" customWidth="1"/>
    <col min="13110" max="13112" width="5.140625" style="63" customWidth="1"/>
    <col min="13113" max="13312" width="11.42578125" style="63"/>
    <col min="13313" max="13313" width="15.42578125" style="63" customWidth="1"/>
    <col min="13314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4.85546875" style="63" bestFit="1" customWidth="1"/>
    <col min="13341" max="13341" width="13.28515625" style="63" customWidth="1"/>
    <col min="13342" max="13344" width="6.140625" style="63" customWidth="1"/>
    <col min="13345" max="13345" width="1.42578125" style="63" customWidth="1"/>
    <col min="13346" max="13348" width="5.140625" style="63" customWidth="1"/>
    <col min="13349" max="13349" width="1.42578125" style="63" customWidth="1"/>
    <col min="13350" max="13352" width="5.140625" style="63" customWidth="1"/>
    <col min="13353" max="13353" width="1.42578125" style="63" customWidth="1"/>
    <col min="13354" max="13356" width="5.140625" style="63" customWidth="1"/>
    <col min="13357" max="13357" width="1.42578125" style="63" customWidth="1"/>
    <col min="13358" max="13360" width="5.140625" style="63" customWidth="1"/>
    <col min="13361" max="13361" width="1.42578125" style="63" customWidth="1"/>
    <col min="13362" max="13364" width="5.140625" style="63" customWidth="1"/>
    <col min="13365" max="13365" width="1.42578125" style="63" customWidth="1"/>
    <col min="13366" max="13368" width="5.140625" style="63" customWidth="1"/>
    <col min="13369" max="13568" width="11.42578125" style="63"/>
    <col min="13569" max="13569" width="15.42578125" style="63" customWidth="1"/>
    <col min="13570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4.85546875" style="63" bestFit="1" customWidth="1"/>
    <col min="13597" max="13597" width="13.28515625" style="63" customWidth="1"/>
    <col min="13598" max="13600" width="6.140625" style="63" customWidth="1"/>
    <col min="13601" max="13601" width="1.42578125" style="63" customWidth="1"/>
    <col min="13602" max="13604" width="5.140625" style="63" customWidth="1"/>
    <col min="13605" max="13605" width="1.42578125" style="63" customWidth="1"/>
    <col min="13606" max="13608" width="5.140625" style="63" customWidth="1"/>
    <col min="13609" max="13609" width="1.42578125" style="63" customWidth="1"/>
    <col min="13610" max="13612" width="5.140625" style="63" customWidth="1"/>
    <col min="13613" max="13613" width="1.42578125" style="63" customWidth="1"/>
    <col min="13614" max="13616" width="5.140625" style="63" customWidth="1"/>
    <col min="13617" max="13617" width="1.42578125" style="63" customWidth="1"/>
    <col min="13618" max="13620" width="5.140625" style="63" customWidth="1"/>
    <col min="13621" max="13621" width="1.42578125" style="63" customWidth="1"/>
    <col min="13622" max="13624" width="5.140625" style="63" customWidth="1"/>
    <col min="13625" max="13824" width="11.42578125" style="63"/>
    <col min="13825" max="13825" width="15.42578125" style="63" customWidth="1"/>
    <col min="13826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4.85546875" style="63" bestFit="1" customWidth="1"/>
    <col min="13853" max="13853" width="13.28515625" style="63" customWidth="1"/>
    <col min="13854" max="13856" width="6.140625" style="63" customWidth="1"/>
    <col min="13857" max="13857" width="1.42578125" style="63" customWidth="1"/>
    <col min="13858" max="13860" width="5.140625" style="63" customWidth="1"/>
    <col min="13861" max="13861" width="1.42578125" style="63" customWidth="1"/>
    <col min="13862" max="13864" width="5.140625" style="63" customWidth="1"/>
    <col min="13865" max="13865" width="1.42578125" style="63" customWidth="1"/>
    <col min="13866" max="13868" width="5.140625" style="63" customWidth="1"/>
    <col min="13869" max="13869" width="1.42578125" style="63" customWidth="1"/>
    <col min="13870" max="13872" width="5.140625" style="63" customWidth="1"/>
    <col min="13873" max="13873" width="1.42578125" style="63" customWidth="1"/>
    <col min="13874" max="13876" width="5.140625" style="63" customWidth="1"/>
    <col min="13877" max="13877" width="1.42578125" style="63" customWidth="1"/>
    <col min="13878" max="13880" width="5.140625" style="63" customWidth="1"/>
    <col min="13881" max="14080" width="11.42578125" style="63"/>
    <col min="14081" max="14081" width="15.42578125" style="63" customWidth="1"/>
    <col min="14082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4.85546875" style="63" bestFit="1" customWidth="1"/>
    <col min="14109" max="14109" width="13.28515625" style="63" customWidth="1"/>
    <col min="14110" max="14112" width="6.140625" style="63" customWidth="1"/>
    <col min="14113" max="14113" width="1.42578125" style="63" customWidth="1"/>
    <col min="14114" max="14116" width="5.140625" style="63" customWidth="1"/>
    <col min="14117" max="14117" width="1.42578125" style="63" customWidth="1"/>
    <col min="14118" max="14120" width="5.140625" style="63" customWidth="1"/>
    <col min="14121" max="14121" width="1.42578125" style="63" customWidth="1"/>
    <col min="14122" max="14124" width="5.140625" style="63" customWidth="1"/>
    <col min="14125" max="14125" width="1.42578125" style="63" customWidth="1"/>
    <col min="14126" max="14128" width="5.140625" style="63" customWidth="1"/>
    <col min="14129" max="14129" width="1.42578125" style="63" customWidth="1"/>
    <col min="14130" max="14132" width="5.140625" style="63" customWidth="1"/>
    <col min="14133" max="14133" width="1.42578125" style="63" customWidth="1"/>
    <col min="14134" max="14136" width="5.140625" style="63" customWidth="1"/>
    <col min="14137" max="14336" width="11.42578125" style="63"/>
    <col min="14337" max="14337" width="15.42578125" style="63" customWidth="1"/>
    <col min="14338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4.85546875" style="63" bestFit="1" customWidth="1"/>
    <col min="14365" max="14365" width="13.28515625" style="63" customWidth="1"/>
    <col min="14366" max="14368" width="6.140625" style="63" customWidth="1"/>
    <col min="14369" max="14369" width="1.42578125" style="63" customWidth="1"/>
    <col min="14370" max="14372" width="5.140625" style="63" customWidth="1"/>
    <col min="14373" max="14373" width="1.42578125" style="63" customWidth="1"/>
    <col min="14374" max="14376" width="5.140625" style="63" customWidth="1"/>
    <col min="14377" max="14377" width="1.42578125" style="63" customWidth="1"/>
    <col min="14378" max="14380" width="5.140625" style="63" customWidth="1"/>
    <col min="14381" max="14381" width="1.42578125" style="63" customWidth="1"/>
    <col min="14382" max="14384" width="5.140625" style="63" customWidth="1"/>
    <col min="14385" max="14385" width="1.42578125" style="63" customWidth="1"/>
    <col min="14386" max="14388" width="5.140625" style="63" customWidth="1"/>
    <col min="14389" max="14389" width="1.42578125" style="63" customWidth="1"/>
    <col min="14390" max="14392" width="5.140625" style="63" customWidth="1"/>
    <col min="14393" max="14592" width="11.42578125" style="63"/>
    <col min="14593" max="14593" width="15.42578125" style="63" customWidth="1"/>
    <col min="14594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4.85546875" style="63" bestFit="1" customWidth="1"/>
    <col min="14621" max="14621" width="13.28515625" style="63" customWidth="1"/>
    <col min="14622" max="14624" width="6.140625" style="63" customWidth="1"/>
    <col min="14625" max="14625" width="1.42578125" style="63" customWidth="1"/>
    <col min="14626" max="14628" width="5.140625" style="63" customWidth="1"/>
    <col min="14629" max="14629" width="1.42578125" style="63" customWidth="1"/>
    <col min="14630" max="14632" width="5.140625" style="63" customWidth="1"/>
    <col min="14633" max="14633" width="1.42578125" style="63" customWidth="1"/>
    <col min="14634" max="14636" width="5.140625" style="63" customWidth="1"/>
    <col min="14637" max="14637" width="1.42578125" style="63" customWidth="1"/>
    <col min="14638" max="14640" width="5.140625" style="63" customWidth="1"/>
    <col min="14641" max="14641" width="1.42578125" style="63" customWidth="1"/>
    <col min="14642" max="14644" width="5.140625" style="63" customWidth="1"/>
    <col min="14645" max="14645" width="1.42578125" style="63" customWidth="1"/>
    <col min="14646" max="14648" width="5.140625" style="63" customWidth="1"/>
    <col min="14649" max="14848" width="11.42578125" style="63"/>
    <col min="14849" max="14849" width="15.42578125" style="63" customWidth="1"/>
    <col min="14850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4.85546875" style="63" bestFit="1" customWidth="1"/>
    <col min="14877" max="14877" width="13.28515625" style="63" customWidth="1"/>
    <col min="14878" max="14880" width="6.140625" style="63" customWidth="1"/>
    <col min="14881" max="14881" width="1.42578125" style="63" customWidth="1"/>
    <col min="14882" max="14884" width="5.140625" style="63" customWidth="1"/>
    <col min="14885" max="14885" width="1.42578125" style="63" customWidth="1"/>
    <col min="14886" max="14888" width="5.140625" style="63" customWidth="1"/>
    <col min="14889" max="14889" width="1.42578125" style="63" customWidth="1"/>
    <col min="14890" max="14892" width="5.140625" style="63" customWidth="1"/>
    <col min="14893" max="14893" width="1.42578125" style="63" customWidth="1"/>
    <col min="14894" max="14896" width="5.140625" style="63" customWidth="1"/>
    <col min="14897" max="14897" width="1.42578125" style="63" customWidth="1"/>
    <col min="14898" max="14900" width="5.140625" style="63" customWidth="1"/>
    <col min="14901" max="14901" width="1.42578125" style="63" customWidth="1"/>
    <col min="14902" max="14904" width="5.140625" style="63" customWidth="1"/>
    <col min="14905" max="15104" width="11.42578125" style="63"/>
    <col min="15105" max="15105" width="15.42578125" style="63" customWidth="1"/>
    <col min="15106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4.85546875" style="63" bestFit="1" customWidth="1"/>
    <col min="15133" max="15133" width="13.28515625" style="63" customWidth="1"/>
    <col min="15134" max="15136" width="6.140625" style="63" customWidth="1"/>
    <col min="15137" max="15137" width="1.42578125" style="63" customWidth="1"/>
    <col min="15138" max="15140" width="5.140625" style="63" customWidth="1"/>
    <col min="15141" max="15141" width="1.42578125" style="63" customWidth="1"/>
    <col min="15142" max="15144" width="5.140625" style="63" customWidth="1"/>
    <col min="15145" max="15145" width="1.42578125" style="63" customWidth="1"/>
    <col min="15146" max="15148" width="5.140625" style="63" customWidth="1"/>
    <col min="15149" max="15149" width="1.42578125" style="63" customWidth="1"/>
    <col min="15150" max="15152" width="5.140625" style="63" customWidth="1"/>
    <col min="15153" max="15153" width="1.42578125" style="63" customWidth="1"/>
    <col min="15154" max="15156" width="5.140625" style="63" customWidth="1"/>
    <col min="15157" max="15157" width="1.42578125" style="63" customWidth="1"/>
    <col min="15158" max="15160" width="5.140625" style="63" customWidth="1"/>
    <col min="15161" max="15360" width="11.42578125" style="63"/>
    <col min="15361" max="15361" width="15.42578125" style="63" customWidth="1"/>
    <col min="15362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4.85546875" style="63" bestFit="1" customWidth="1"/>
    <col min="15389" max="15389" width="13.28515625" style="63" customWidth="1"/>
    <col min="15390" max="15392" width="6.140625" style="63" customWidth="1"/>
    <col min="15393" max="15393" width="1.42578125" style="63" customWidth="1"/>
    <col min="15394" max="15396" width="5.140625" style="63" customWidth="1"/>
    <col min="15397" max="15397" width="1.42578125" style="63" customWidth="1"/>
    <col min="15398" max="15400" width="5.140625" style="63" customWidth="1"/>
    <col min="15401" max="15401" width="1.42578125" style="63" customWidth="1"/>
    <col min="15402" max="15404" width="5.140625" style="63" customWidth="1"/>
    <col min="15405" max="15405" width="1.42578125" style="63" customWidth="1"/>
    <col min="15406" max="15408" width="5.140625" style="63" customWidth="1"/>
    <col min="15409" max="15409" width="1.42578125" style="63" customWidth="1"/>
    <col min="15410" max="15412" width="5.140625" style="63" customWidth="1"/>
    <col min="15413" max="15413" width="1.42578125" style="63" customWidth="1"/>
    <col min="15414" max="15416" width="5.140625" style="63" customWidth="1"/>
    <col min="15417" max="15616" width="11.42578125" style="63"/>
    <col min="15617" max="15617" width="15.42578125" style="63" customWidth="1"/>
    <col min="15618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4.85546875" style="63" bestFit="1" customWidth="1"/>
    <col min="15645" max="15645" width="13.28515625" style="63" customWidth="1"/>
    <col min="15646" max="15648" width="6.140625" style="63" customWidth="1"/>
    <col min="15649" max="15649" width="1.42578125" style="63" customWidth="1"/>
    <col min="15650" max="15652" width="5.140625" style="63" customWidth="1"/>
    <col min="15653" max="15653" width="1.42578125" style="63" customWidth="1"/>
    <col min="15654" max="15656" width="5.140625" style="63" customWidth="1"/>
    <col min="15657" max="15657" width="1.42578125" style="63" customWidth="1"/>
    <col min="15658" max="15660" width="5.140625" style="63" customWidth="1"/>
    <col min="15661" max="15661" width="1.42578125" style="63" customWidth="1"/>
    <col min="15662" max="15664" width="5.140625" style="63" customWidth="1"/>
    <col min="15665" max="15665" width="1.42578125" style="63" customWidth="1"/>
    <col min="15666" max="15668" width="5.140625" style="63" customWidth="1"/>
    <col min="15669" max="15669" width="1.42578125" style="63" customWidth="1"/>
    <col min="15670" max="15672" width="5.140625" style="63" customWidth="1"/>
    <col min="15673" max="15872" width="11.42578125" style="63"/>
    <col min="15873" max="15873" width="15.42578125" style="63" customWidth="1"/>
    <col min="15874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4.85546875" style="63" bestFit="1" customWidth="1"/>
    <col min="15901" max="15901" width="13.28515625" style="63" customWidth="1"/>
    <col min="15902" max="15904" width="6.140625" style="63" customWidth="1"/>
    <col min="15905" max="15905" width="1.42578125" style="63" customWidth="1"/>
    <col min="15906" max="15908" width="5.140625" style="63" customWidth="1"/>
    <col min="15909" max="15909" width="1.42578125" style="63" customWidth="1"/>
    <col min="15910" max="15912" width="5.140625" style="63" customWidth="1"/>
    <col min="15913" max="15913" width="1.42578125" style="63" customWidth="1"/>
    <col min="15914" max="15916" width="5.140625" style="63" customWidth="1"/>
    <col min="15917" max="15917" width="1.42578125" style="63" customWidth="1"/>
    <col min="15918" max="15920" width="5.140625" style="63" customWidth="1"/>
    <col min="15921" max="15921" width="1.42578125" style="63" customWidth="1"/>
    <col min="15922" max="15924" width="5.140625" style="63" customWidth="1"/>
    <col min="15925" max="15925" width="1.42578125" style="63" customWidth="1"/>
    <col min="15926" max="15928" width="5.140625" style="63" customWidth="1"/>
    <col min="15929" max="16128" width="11.42578125" style="63"/>
    <col min="16129" max="16129" width="15.42578125" style="63" customWidth="1"/>
    <col min="16130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4.85546875" style="63" bestFit="1" customWidth="1"/>
    <col min="16157" max="16157" width="13.28515625" style="63" customWidth="1"/>
    <col min="16158" max="16160" width="6.140625" style="63" customWidth="1"/>
    <col min="16161" max="16161" width="1.42578125" style="63" customWidth="1"/>
    <col min="16162" max="16164" width="5.140625" style="63" customWidth="1"/>
    <col min="16165" max="16165" width="1.42578125" style="63" customWidth="1"/>
    <col min="16166" max="16168" width="5.140625" style="63" customWidth="1"/>
    <col min="16169" max="16169" width="1.42578125" style="63" customWidth="1"/>
    <col min="16170" max="16172" width="5.140625" style="63" customWidth="1"/>
    <col min="16173" max="16173" width="1.42578125" style="63" customWidth="1"/>
    <col min="16174" max="16176" width="5.140625" style="63" customWidth="1"/>
    <col min="16177" max="16177" width="1.42578125" style="63" customWidth="1"/>
    <col min="16178" max="16180" width="5.140625" style="63" customWidth="1"/>
    <col min="16181" max="16181" width="1.42578125" style="63" customWidth="1"/>
    <col min="16182" max="16184" width="5.140625" style="63" customWidth="1"/>
    <col min="16185" max="16384" width="11.42578125" style="63"/>
  </cols>
  <sheetData>
    <row r="1" spans="1:61" s="49" customFormat="1" ht="15" x14ac:dyDescent="0.25">
      <c r="A1" s="227" t="s">
        <v>159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</row>
    <row r="2" spans="1:61" s="49" customFormat="1" ht="15" x14ac:dyDescent="0.25">
      <c r="A2" s="228" t="s">
        <v>140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</row>
    <row r="3" spans="1:61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</row>
    <row r="4" spans="1:61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</row>
    <row r="5" spans="1:61" s="49" customFormat="1" ht="15" x14ac:dyDescent="0.25">
      <c r="A5" s="227" t="s">
        <v>126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</row>
    <row r="6" spans="1:61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</row>
    <row r="7" spans="1:61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</row>
    <row r="8" spans="1:61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54"/>
      <c r="Z8" s="53" t="s">
        <v>53</v>
      </c>
      <c r="AA8" s="53"/>
      <c r="AB8" s="53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</row>
    <row r="9" spans="1:61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</row>
    <row r="10" spans="1:61" s="49" customFormat="1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</row>
    <row r="11" spans="1:61" ht="12.75" customHeight="1" x14ac:dyDescent="0.25">
      <c r="A11" s="88"/>
      <c r="B11" s="89"/>
      <c r="C11" s="89"/>
      <c r="D11" s="89"/>
      <c r="E11" s="90"/>
      <c r="F11" s="89"/>
      <c r="G11" s="89"/>
      <c r="H11" s="89"/>
      <c r="I11" s="90"/>
      <c r="J11" s="89"/>
      <c r="K11" s="89"/>
      <c r="L11" s="89"/>
      <c r="M11" s="90"/>
      <c r="N11" s="89"/>
      <c r="O11" s="89"/>
      <c r="P11" s="89"/>
      <c r="Q11" s="90"/>
      <c r="R11" s="89"/>
      <c r="S11" s="89"/>
      <c r="T11" s="89"/>
      <c r="U11" s="90"/>
      <c r="V11" s="89"/>
      <c r="W11" s="89"/>
      <c r="X11" s="89"/>
      <c r="Y11" s="90"/>
      <c r="Z11" s="89"/>
      <c r="AA11" s="89"/>
      <c r="AB11" s="89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</row>
    <row r="12" spans="1:61" s="94" customFormat="1" ht="13.5" x14ac:dyDescent="0.25">
      <c r="A12" s="92" t="s">
        <v>82</v>
      </c>
      <c r="B12" s="101">
        <f>SUM(B14:B25)</f>
        <v>11245</v>
      </c>
      <c r="C12" s="101">
        <f>SUM(C14:C25)</f>
        <v>5414</v>
      </c>
      <c r="D12" s="101">
        <f>SUM(D14:D25)</f>
        <v>5831</v>
      </c>
      <c r="E12" s="101"/>
      <c r="F12" s="101">
        <f>SUM(F14:F25)</f>
        <v>2201</v>
      </c>
      <c r="G12" s="101">
        <f>SUM(G14:G25)</f>
        <v>1091</v>
      </c>
      <c r="H12" s="101">
        <f>SUM(H14:H25)</f>
        <v>1110</v>
      </c>
      <c r="I12" s="101"/>
      <c r="J12" s="101">
        <f>SUM(J14:J25)</f>
        <v>2145</v>
      </c>
      <c r="K12" s="101">
        <f>SUM(K14:K25)</f>
        <v>1021</v>
      </c>
      <c r="L12" s="101">
        <f>SUM(L14:L25)</f>
        <v>1124</v>
      </c>
      <c r="M12" s="101"/>
      <c r="N12" s="101">
        <f>SUM(N14:N25)</f>
        <v>2037</v>
      </c>
      <c r="O12" s="101">
        <f>SUM(O14:O25)</f>
        <v>986</v>
      </c>
      <c r="P12" s="101">
        <f>SUM(P14:P25)</f>
        <v>1051</v>
      </c>
      <c r="Q12" s="101"/>
      <c r="R12" s="101">
        <f>SUM(R14:R25)</f>
        <v>2235</v>
      </c>
      <c r="S12" s="101">
        <f>SUM(S14:S25)</f>
        <v>1059</v>
      </c>
      <c r="T12" s="101">
        <f>SUM(T14:T25)</f>
        <v>1176</v>
      </c>
      <c r="U12" s="101"/>
      <c r="V12" s="101">
        <f>SUM(V14:V25)</f>
        <v>1994</v>
      </c>
      <c r="W12" s="101">
        <f>SUM(W14:W25)</f>
        <v>927</v>
      </c>
      <c r="X12" s="101">
        <f>SUM(X14:X25)</f>
        <v>1067</v>
      </c>
      <c r="Y12" s="101"/>
      <c r="Z12" s="101">
        <f>SUM(Z14:Z25)</f>
        <v>633</v>
      </c>
      <c r="AA12" s="101">
        <f>SUM(AA14:AA25)</f>
        <v>330</v>
      </c>
      <c r="AB12" s="101">
        <f>SUM(AB14:AB25)</f>
        <v>303</v>
      </c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6"/>
      <c r="BF12" s="96"/>
      <c r="BG12" s="96"/>
      <c r="BH12" s="96"/>
      <c r="BI12" s="96"/>
    </row>
    <row r="13" spans="1:61" x14ac:dyDescent="0.25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</row>
    <row r="14" spans="1:61" x14ac:dyDescent="0.2">
      <c r="A14" s="62" t="s">
        <v>83</v>
      </c>
      <c r="B14" s="73">
        <v>1492</v>
      </c>
      <c r="C14" s="73">
        <v>768</v>
      </c>
      <c r="D14" s="73">
        <v>724</v>
      </c>
      <c r="E14" s="73"/>
      <c r="F14" s="73">
        <v>199</v>
      </c>
      <c r="G14" s="73">
        <v>118</v>
      </c>
      <c r="H14" s="73">
        <v>81</v>
      </c>
      <c r="I14" s="73"/>
      <c r="J14" s="73">
        <v>287</v>
      </c>
      <c r="K14" s="73">
        <v>135</v>
      </c>
      <c r="L14" s="73">
        <v>152</v>
      </c>
      <c r="M14" s="73"/>
      <c r="N14" s="73">
        <v>291</v>
      </c>
      <c r="O14" s="73">
        <v>149</v>
      </c>
      <c r="P14" s="73">
        <v>142</v>
      </c>
      <c r="Q14" s="73"/>
      <c r="R14" s="73">
        <v>270</v>
      </c>
      <c r="S14" s="73">
        <v>146</v>
      </c>
      <c r="T14" s="73">
        <v>124</v>
      </c>
      <c r="U14" s="73"/>
      <c r="V14" s="73">
        <v>246</v>
      </c>
      <c r="W14" s="73">
        <v>146</v>
      </c>
      <c r="X14" s="73">
        <v>100</v>
      </c>
      <c r="Y14" s="73"/>
      <c r="Z14" s="73">
        <v>199</v>
      </c>
      <c r="AA14" s="73">
        <v>74</v>
      </c>
      <c r="AB14" s="73">
        <v>125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</row>
    <row r="15" spans="1:61" x14ac:dyDescent="0.2">
      <c r="A15" s="62" t="s">
        <v>84</v>
      </c>
      <c r="B15" s="73">
        <v>1152</v>
      </c>
      <c r="C15" s="73">
        <v>569</v>
      </c>
      <c r="D15" s="73">
        <v>583</v>
      </c>
      <c r="E15" s="73"/>
      <c r="F15" s="73">
        <v>272</v>
      </c>
      <c r="G15" s="73">
        <v>128</v>
      </c>
      <c r="H15" s="73">
        <v>144</v>
      </c>
      <c r="I15" s="73"/>
      <c r="J15" s="73">
        <v>249</v>
      </c>
      <c r="K15" s="73">
        <v>129</v>
      </c>
      <c r="L15" s="73">
        <v>120</v>
      </c>
      <c r="M15" s="73"/>
      <c r="N15" s="73">
        <v>225</v>
      </c>
      <c r="O15" s="73">
        <v>111</v>
      </c>
      <c r="P15" s="73">
        <v>114</v>
      </c>
      <c r="Q15" s="73"/>
      <c r="R15" s="73">
        <v>217</v>
      </c>
      <c r="S15" s="73">
        <v>115</v>
      </c>
      <c r="T15" s="73">
        <v>102</v>
      </c>
      <c r="U15" s="73"/>
      <c r="V15" s="73">
        <v>189</v>
      </c>
      <c r="W15" s="73">
        <v>86</v>
      </c>
      <c r="X15" s="73">
        <v>103</v>
      </c>
      <c r="Y15" s="73"/>
      <c r="Z15" s="73">
        <v>0</v>
      </c>
      <c r="AA15" s="73">
        <v>0</v>
      </c>
      <c r="AB15" s="73">
        <v>0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</row>
    <row r="16" spans="1:61" x14ac:dyDescent="0.2">
      <c r="A16" s="62" t="s">
        <v>85</v>
      </c>
      <c r="B16" s="73">
        <v>503</v>
      </c>
      <c r="C16" s="73">
        <v>162</v>
      </c>
      <c r="D16" s="73">
        <v>341</v>
      </c>
      <c r="E16" s="73"/>
      <c r="F16" s="73">
        <v>109</v>
      </c>
      <c r="G16" s="73">
        <v>35</v>
      </c>
      <c r="H16" s="73">
        <v>74</v>
      </c>
      <c r="I16" s="73"/>
      <c r="J16" s="73">
        <v>120</v>
      </c>
      <c r="K16" s="73">
        <v>35</v>
      </c>
      <c r="L16" s="73">
        <v>85</v>
      </c>
      <c r="M16" s="73"/>
      <c r="N16" s="73">
        <v>118</v>
      </c>
      <c r="O16" s="73">
        <v>48</v>
      </c>
      <c r="P16" s="73">
        <v>70</v>
      </c>
      <c r="Q16" s="73"/>
      <c r="R16" s="73">
        <v>72</v>
      </c>
      <c r="S16" s="73">
        <v>19</v>
      </c>
      <c r="T16" s="73">
        <v>53</v>
      </c>
      <c r="U16" s="73"/>
      <c r="V16" s="73">
        <v>84</v>
      </c>
      <c r="W16" s="73">
        <v>25</v>
      </c>
      <c r="X16" s="73">
        <v>59</v>
      </c>
      <c r="Y16" s="73"/>
      <c r="Z16" s="73">
        <v>0</v>
      </c>
      <c r="AA16" s="73">
        <v>0</v>
      </c>
      <c r="AB16" s="73">
        <v>0</v>
      </c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</row>
    <row r="17" spans="1:56" x14ac:dyDescent="0.2">
      <c r="A17" s="62" t="s">
        <v>86</v>
      </c>
      <c r="B17" s="73">
        <v>623</v>
      </c>
      <c r="C17" s="73">
        <v>107</v>
      </c>
      <c r="D17" s="73">
        <v>516</v>
      </c>
      <c r="E17" s="73"/>
      <c r="F17" s="73">
        <v>178</v>
      </c>
      <c r="G17" s="73">
        <v>56</v>
      </c>
      <c r="H17" s="73">
        <v>122</v>
      </c>
      <c r="I17" s="73"/>
      <c r="J17" s="73">
        <v>157</v>
      </c>
      <c r="K17" s="73">
        <v>51</v>
      </c>
      <c r="L17" s="73">
        <v>106</v>
      </c>
      <c r="M17" s="73"/>
      <c r="N17" s="73">
        <v>102</v>
      </c>
      <c r="O17" s="73">
        <v>0</v>
      </c>
      <c r="P17" s="73">
        <v>102</v>
      </c>
      <c r="Q17" s="73"/>
      <c r="R17" s="73">
        <v>98</v>
      </c>
      <c r="S17" s="73">
        <v>0</v>
      </c>
      <c r="T17" s="73">
        <v>98</v>
      </c>
      <c r="U17" s="73"/>
      <c r="V17" s="73">
        <v>88</v>
      </c>
      <c r="W17" s="73">
        <v>0</v>
      </c>
      <c r="X17" s="73">
        <v>88</v>
      </c>
      <c r="Y17" s="73"/>
      <c r="Z17" s="73">
        <v>0</v>
      </c>
      <c r="AA17" s="73">
        <v>0</v>
      </c>
      <c r="AB17" s="73">
        <v>0</v>
      </c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</row>
    <row r="18" spans="1:56" x14ac:dyDescent="0.2">
      <c r="A18" s="62" t="s">
        <v>88</v>
      </c>
      <c r="B18" s="73">
        <v>319</v>
      </c>
      <c r="C18" s="73">
        <v>157</v>
      </c>
      <c r="D18" s="73">
        <v>162</v>
      </c>
      <c r="E18" s="73"/>
      <c r="F18" s="73">
        <v>71</v>
      </c>
      <c r="G18" s="73">
        <v>33</v>
      </c>
      <c r="H18" s="73">
        <v>38</v>
      </c>
      <c r="I18" s="73"/>
      <c r="J18" s="73">
        <v>58</v>
      </c>
      <c r="K18" s="73">
        <v>24</v>
      </c>
      <c r="L18" s="73">
        <v>34</v>
      </c>
      <c r="M18" s="73"/>
      <c r="N18" s="73">
        <v>84</v>
      </c>
      <c r="O18" s="73">
        <v>53</v>
      </c>
      <c r="P18" s="73">
        <v>31</v>
      </c>
      <c r="Q18" s="73"/>
      <c r="R18" s="73">
        <v>52</v>
      </c>
      <c r="S18" s="73">
        <v>25</v>
      </c>
      <c r="T18" s="73">
        <v>27</v>
      </c>
      <c r="U18" s="73"/>
      <c r="V18" s="73">
        <v>54</v>
      </c>
      <c r="W18" s="73">
        <v>22</v>
      </c>
      <c r="X18" s="73">
        <v>32</v>
      </c>
      <c r="Y18" s="73"/>
      <c r="Z18" s="73">
        <v>0</v>
      </c>
      <c r="AA18" s="73">
        <v>0</v>
      </c>
      <c r="AB18" s="73">
        <v>0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</row>
    <row r="19" spans="1:56" x14ac:dyDescent="0.2">
      <c r="A19" s="62" t="s">
        <v>90</v>
      </c>
      <c r="B19" s="73">
        <v>301</v>
      </c>
      <c r="C19" s="73">
        <v>132</v>
      </c>
      <c r="D19" s="73">
        <v>169</v>
      </c>
      <c r="E19" s="73"/>
      <c r="F19" s="73">
        <v>68</v>
      </c>
      <c r="G19" s="73">
        <v>28</v>
      </c>
      <c r="H19" s="73">
        <v>40</v>
      </c>
      <c r="I19" s="73"/>
      <c r="J19" s="73">
        <v>63</v>
      </c>
      <c r="K19" s="73">
        <v>27</v>
      </c>
      <c r="L19" s="73">
        <v>36</v>
      </c>
      <c r="M19" s="73"/>
      <c r="N19" s="73">
        <v>65</v>
      </c>
      <c r="O19" s="73">
        <v>31</v>
      </c>
      <c r="P19" s="73">
        <v>34</v>
      </c>
      <c r="Q19" s="73"/>
      <c r="R19" s="73">
        <v>48</v>
      </c>
      <c r="S19" s="73">
        <v>21</v>
      </c>
      <c r="T19" s="73">
        <v>27</v>
      </c>
      <c r="U19" s="73"/>
      <c r="V19" s="73">
        <v>57</v>
      </c>
      <c r="W19" s="73">
        <v>25</v>
      </c>
      <c r="X19" s="73">
        <v>32</v>
      </c>
      <c r="Y19" s="73"/>
      <c r="Z19" s="73">
        <v>0</v>
      </c>
      <c r="AA19" s="73">
        <v>0</v>
      </c>
      <c r="AB19" s="73">
        <v>0</v>
      </c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</row>
    <row r="20" spans="1:56" x14ac:dyDescent="0.2">
      <c r="A20" s="62" t="s">
        <v>91</v>
      </c>
      <c r="B20" s="73">
        <v>355</v>
      </c>
      <c r="C20" s="73">
        <v>168</v>
      </c>
      <c r="D20" s="73">
        <v>187</v>
      </c>
      <c r="E20" s="73"/>
      <c r="F20" s="73">
        <v>72</v>
      </c>
      <c r="G20" s="73">
        <v>38</v>
      </c>
      <c r="H20" s="73">
        <v>34</v>
      </c>
      <c r="I20" s="73"/>
      <c r="J20" s="73">
        <v>75</v>
      </c>
      <c r="K20" s="73">
        <v>32</v>
      </c>
      <c r="L20" s="73">
        <v>43</v>
      </c>
      <c r="M20" s="73"/>
      <c r="N20" s="73">
        <v>57</v>
      </c>
      <c r="O20" s="73">
        <v>27</v>
      </c>
      <c r="P20" s="73">
        <v>30</v>
      </c>
      <c r="Q20" s="73"/>
      <c r="R20" s="73">
        <v>85</v>
      </c>
      <c r="S20" s="73">
        <v>39</v>
      </c>
      <c r="T20" s="73">
        <v>46</v>
      </c>
      <c r="U20" s="73"/>
      <c r="V20" s="73">
        <v>66</v>
      </c>
      <c r="W20" s="73">
        <v>32</v>
      </c>
      <c r="X20" s="73">
        <v>34</v>
      </c>
      <c r="Y20" s="73"/>
      <c r="Z20" s="73">
        <v>0</v>
      </c>
      <c r="AA20" s="73">
        <v>0</v>
      </c>
      <c r="AB20" s="73">
        <v>0</v>
      </c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</row>
    <row r="21" spans="1:56" x14ac:dyDescent="0.2">
      <c r="A21" s="62" t="s">
        <v>92</v>
      </c>
      <c r="B21" s="73">
        <v>394</v>
      </c>
      <c r="C21" s="73">
        <v>177</v>
      </c>
      <c r="D21" s="73">
        <v>217</v>
      </c>
      <c r="E21" s="73"/>
      <c r="F21" s="73">
        <v>94</v>
      </c>
      <c r="G21" s="73">
        <v>43</v>
      </c>
      <c r="H21" s="73">
        <v>51</v>
      </c>
      <c r="I21" s="73"/>
      <c r="J21" s="73">
        <v>77</v>
      </c>
      <c r="K21" s="73">
        <v>36</v>
      </c>
      <c r="L21" s="73">
        <v>41</v>
      </c>
      <c r="M21" s="73"/>
      <c r="N21" s="73">
        <v>76</v>
      </c>
      <c r="O21" s="73">
        <v>39</v>
      </c>
      <c r="P21" s="73">
        <v>37</v>
      </c>
      <c r="Q21" s="73"/>
      <c r="R21" s="73">
        <v>67</v>
      </c>
      <c r="S21" s="73">
        <v>27</v>
      </c>
      <c r="T21" s="73">
        <v>40</v>
      </c>
      <c r="U21" s="73"/>
      <c r="V21" s="73">
        <v>80</v>
      </c>
      <c r="W21" s="73">
        <v>32</v>
      </c>
      <c r="X21" s="73">
        <v>48</v>
      </c>
      <c r="Y21" s="73"/>
      <c r="Z21" s="73">
        <v>0</v>
      </c>
      <c r="AA21" s="73">
        <v>0</v>
      </c>
      <c r="AB21" s="73">
        <v>0</v>
      </c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</row>
    <row r="22" spans="1:56" x14ac:dyDescent="0.2">
      <c r="A22" s="99" t="s">
        <v>94</v>
      </c>
      <c r="B22" s="73">
        <v>3077</v>
      </c>
      <c r="C22" s="73">
        <v>1736</v>
      </c>
      <c r="D22" s="73">
        <v>1341</v>
      </c>
      <c r="E22" s="73"/>
      <c r="F22" s="73">
        <v>442</v>
      </c>
      <c r="G22" s="73">
        <v>260</v>
      </c>
      <c r="H22" s="73">
        <v>182</v>
      </c>
      <c r="I22" s="73"/>
      <c r="J22" s="73">
        <v>406</v>
      </c>
      <c r="K22" s="73">
        <v>239</v>
      </c>
      <c r="L22" s="73">
        <v>167</v>
      </c>
      <c r="M22" s="73"/>
      <c r="N22" s="73">
        <v>411</v>
      </c>
      <c r="O22" s="73">
        <v>243</v>
      </c>
      <c r="P22" s="73">
        <v>168</v>
      </c>
      <c r="Q22" s="73"/>
      <c r="R22" s="73">
        <v>763</v>
      </c>
      <c r="S22" s="73">
        <v>416</v>
      </c>
      <c r="T22" s="73">
        <v>347</v>
      </c>
      <c r="U22" s="73"/>
      <c r="V22" s="73">
        <v>621</v>
      </c>
      <c r="W22" s="73">
        <v>322</v>
      </c>
      <c r="X22" s="73">
        <v>299</v>
      </c>
      <c r="Y22" s="73"/>
      <c r="Z22" s="73">
        <v>434</v>
      </c>
      <c r="AA22" s="73">
        <v>256</v>
      </c>
      <c r="AB22" s="73">
        <v>178</v>
      </c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</row>
    <row r="23" spans="1:56" x14ac:dyDescent="0.2">
      <c r="A23" s="62" t="s">
        <v>96</v>
      </c>
      <c r="B23" s="73">
        <v>2577</v>
      </c>
      <c r="C23" s="73">
        <v>1235</v>
      </c>
      <c r="D23" s="73">
        <v>1342</v>
      </c>
      <c r="E23" s="73"/>
      <c r="F23" s="73">
        <v>598</v>
      </c>
      <c r="G23" s="73">
        <v>315</v>
      </c>
      <c r="H23" s="73">
        <v>283</v>
      </c>
      <c r="I23" s="73"/>
      <c r="J23" s="73">
        <v>559</v>
      </c>
      <c r="K23" s="73">
        <v>264</v>
      </c>
      <c r="L23" s="73">
        <v>295</v>
      </c>
      <c r="M23" s="73"/>
      <c r="N23" s="73">
        <v>514</v>
      </c>
      <c r="O23" s="73">
        <v>240</v>
      </c>
      <c r="P23" s="73">
        <v>274</v>
      </c>
      <c r="Q23" s="73"/>
      <c r="R23" s="73">
        <v>483</v>
      </c>
      <c r="S23" s="73">
        <v>219</v>
      </c>
      <c r="T23" s="73">
        <v>264</v>
      </c>
      <c r="U23" s="73"/>
      <c r="V23" s="73">
        <v>423</v>
      </c>
      <c r="W23" s="73">
        <v>197</v>
      </c>
      <c r="X23" s="73">
        <v>226</v>
      </c>
      <c r="Y23" s="73"/>
      <c r="Z23" s="73">
        <v>0</v>
      </c>
      <c r="AA23" s="73">
        <v>0</v>
      </c>
      <c r="AB23" s="73">
        <v>0</v>
      </c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</row>
    <row r="24" spans="1:56" x14ac:dyDescent="0.2">
      <c r="A24" s="62" t="s">
        <v>99</v>
      </c>
      <c r="B24" s="73">
        <v>175</v>
      </c>
      <c r="C24" s="73">
        <v>83</v>
      </c>
      <c r="D24" s="73">
        <v>92</v>
      </c>
      <c r="E24" s="73"/>
      <c r="F24" s="73">
        <v>25</v>
      </c>
      <c r="G24" s="73">
        <v>11</v>
      </c>
      <c r="H24" s="73">
        <v>14</v>
      </c>
      <c r="I24" s="73"/>
      <c r="J24" s="73">
        <v>39</v>
      </c>
      <c r="K24" s="73">
        <v>22</v>
      </c>
      <c r="L24" s="73">
        <v>17</v>
      </c>
      <c r="M24" s="73"/>
      <c r="N24" s="73">
        <v>42</v>
      </c>
      <c r="O24" s="73">
        <v>25</v>
      </c>
      <c r="P24" s="73">
        <v>17</v>
      </c>
      <c r="Q24" s="73"/>
      <c r="R24" s="73">
        <v>29</v>
      </c>
      <c r="S24" s="73">
        <v>8</v>
      </c>
      <c r="T24" s="73">
        <v>21</v>
      </c>
      <c r="U24" s="73"/>
      <c r="V24" s="73">
        <v>40</v>
      </c>
      <c r="W24" s="73">
        <v>17</v>
      </c>
      <c r="X24" s="73">
        <v>23</v>
      </c>
      <c r="Y24" s="73"/>
      <c r="Z24" s="73">
        <v>0</v>
      </c>
      <c r="AA24" s="73">
        <v>0</v>
      </c>
      <c r="AB24" s="73">
        <v>0</v>
      </c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</row>
    <row r="25" spans="1:56" x14ac:dyDescent="0.2">
      <c r="A25" s="62" t="s">
        <v>102</v>
      </c>
      <c r="B25" s="73">
        <v>277</v>
      </c>
      <c r="C25" s="73">
        <v>120</v>
      </c>
      <c r="D25" s="73">
        <v>157</v>
      </c>
      <c r="E25" s="73"/>
      <c r="F25" s="73">
        <v>73</v>
      </c>
      <c r="G25" s="73">
        <v>26</v>
      </c>
      <c r="H25" s="73">
        <v>47</v>
      </c>
      <c r="I25" s="73"/>
      <c r="J25" s="73">
        <v>55</v>
      </c>
      <c r="K25" s="73">
        <v>27</v>
      </c>
      <c r="L25" s="73">
        <v>28</v>
      </c>
      <c r="M25" s="73"/>
      <c r="N25" s="73">
        <v>52</v>
      </c>
      <c r="O25" s="73">
        <v>20</v>
      </c>
      <c r="P25" s="73">
        <v>32</v>
      </c>
      <c r="Q25" s="73"/>
      <c r="R25" s="73">
        <v>51</v>
      </c>
      <c r="S25" s="73">
        <v>24</v>
      </c>
      <c r="T25" s="73">
        <v>27</v>
      </c>
      <c r="U25" s="73"/>
      <c r="V25" s="73">
        <v>46</v>
      </c>
      <c r="W25" s="73">
        <v>23</v>
      </c>
      <c r="X25" s="73">
        <v>23</v>
      </c>
      <c r="Y25" s="73"/>
      <c r="Z25" s="73">
        <v>0</v>
      </c>
      <c r="AA25" s="73">
        <v>0</v>
      </c>
      <c r="AB25" s="73">
        <v>0</v>
      </c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</row>
    <row r="26" spans="1:56" ht="12.75" customHeight="1" x14ac:dyDescent="0.2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</row>
    <row r="27" spans="1:56" ht="21" customHeight="1" x14ac:dyDescent="0.25">
      <c r="A27" s="231" t="s">
        <v>44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</row>
    <row r="28" spans="1:56" ht="12.75" customHeight="1" x14ac:dyDescent="0.2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</row>
    <row r="29" spans="1:56" ht="13.5" x14ac:dyDescent="0.25">
      <c r="A29" s="92" t="s">
        <v>82</v>
      </c>
      <c r="B29" s="77">
        <f>+B12/(B12+B58)*100</f>
        <v>95.264317180616743</v>
      </c>
      <c r="C29" s="77">
        <f>+C12/(C12+C58)*100</f>
        <v>94.633805278797411</v>
      </c>
      <c r="D29" s="77">
        <f>+D12/(D12+D58)*100</f>
        <v>95.857307249712306</v>
      </c>
      <c r="E29" s="103"/>
      <c r="F29" s="77">
        <f>+F12/(F12+F58)*100</f>
        <v>91.670137442732198</v>
      </c>
      <c r="G29" s="77">
        <f>+G12/(G12+G58)*100</f>
        <v>91.14452798663325</v>
      </c>
      <c r="H29" s="77">
        <f>+H12/(H12+H58)*100</f>
        <v>92.192691029900331</v>
      </c>
      <c r="I29" s="103"/>
      <c r="J29" s="77">
        <f>+J12/(J12+J58)*100</f>
        <v>96.016114592658909</v>
      </c>
      <c r="K29" s="77">
        <f>+K12/(K12+K58)*100</f>
        <v>94.275161588180978</v>
      </c>
      <c r="L29" s="77">
        <f>+L12/(L12+L58)*100</f>
        <v>97.654213727193735</v>
      </c>
      <c r="M29" s="103"/>
      <c r="N29" s="77">
        <f>+N12/(N12+N58)*100</f>
        <v>96.44886363636364</v>
      </c>
      <c r="O29" s="77">
        <f>+O12/(O12+O58)*100</f>
        <v>95.91439688715954</v>
      </c>
      <c r="P29" s="77">
        <f>+P12/(P12+P58)*100</f>
        <v>96.955719557195579</v>
      </c>
      <c r="Q29" s="103"/>
      <c r="R29" s="77">
        <f>+R12/(R12+R58)*100</f>
        <v>92.931392931392935</v>
      </c>
      <c r="S29" s="77">
        <f>+S12/(S12+S58)*100</f>
        <v>92.813321647677469</v>
      </c>
      <c r="T29" s="77">
        <f>+T12/(T12+T58)*100</f>
        <v>93.037974683544306</v>
      </c>
      <c r="U29" s="103"/>
      <c r="V29" s="77">
        <f>+V12/(V12+V58)*100</f>
        <v>98.761763249133239</v>
      </c>
      <c r="W29" s="77">
        <f>+W12/(W12+W58)*100</f>
        <v>98.407643312101911</v>
      </c>
      <c r="X29" s="77">
        <f>+X12/(X12+X58)*100</f>
        <v>99.07149489322191</v>
      </c>
      <c r="Y29" s="103"/>
      <c r="Z29" s="77">
        <f>+Z12/(Z12+Z58)*100</f>
        <v>100</v>
      </c>
      <c r="AA29" s="77">
        <f>+AA12/(AA12+AA58)*100</f>
        <v>100</v>
      </c>
      <c r="AB29" s="77">
        <f>+AB12/(AB12+AB58)*100</f>
        <v>100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</row>
    <row r="30" spans="1:56" x14ac:dyDescent="0.25"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</row>
    <row r="31" spans="1:56" x14ac:dyDescent="0.25">
      <c r="A31" s="62" t="s">
        <v>83</v>
      </c>
      <c r="B31" s="77">
        <f t="shared" ref="B31:D42" si="0">+B14/(B14+B60)*100</f>
        <v>92.269635126777985</v>
      </c>
      <c r="C31" s="77">
        <f t="shared" si="0"/>
        <v>91.756272401433691</v>
      </c>
      <c r="D31" s="77">
        <f t="shared" si="0"/>
        <v>92.820512820512818</v>
      </c>
      <c r="E31" s="103"/>
      <c r="F31" s="77">
        <f t="shared" ref="F31:H42" si="1">+F14/(F14+F60)*100</f>
        <v>70.31802120141343</v>
      </c>
      <c r="G31" s="77">
        <f t="shared" si="1"/>
        <v>73.291925465838517</v>
      </c>
      <c r="H31" s="77">
        <f t="shared" si="1"/>
        <v>66.393442622950815</v>
      </c>
      <c r="I31" s="104"/>
      <c r="J31" s="77">
        <f t="shared" ref="J31:L42" si="2">+J14/(J14+J60)*100</f>
        <v>97.288135593220332</v>
      </c>
      <c r="K31" s="77">
        <f t="shared" si="2"/>
        <v>95.744680851063833</v>
      </c>
      <c r="L31" s="77">
        <f t="shared" si="2"/>
        <v>98.701298701298697</v>
      </c>
      <c r="M31" s="104"/>
      <c r="N31" s="77">
        <f t="shared" ref="N31:P42" si="3">+N14/(N14+N60)*100</f>
        <v>94.788273615635177</v>
      </c>
      <c r="O31" s="77">
        <f t="shared" si="3"/>
        <v>93.710691823899367</v>
      </c>
      <c r="P31" s="77">
        <f t="shared" si="3"/>
        <v>95.945945945945937</v>
      </c>
      <c r="Q31" s="104"/>
      <c r="R31" s="77">
        <f t="shared" ref="R31:T42" si="4">+R14/(R14+R60)*100</f>
        <v>95.406360424028264</v>
      </c>
      <c r="S31" s="77">
        <f t="shared" si="4"/>
        <v>94.193548387096769</v>
      </c>
      <c r="T31" s="77">
        <f t="shared" si="4"/>
        <v>96.875</v>
      </c>
      <c r="U31" s="104"/>
      <c r="V31" s="77">
        <f t="shared" ref="V31:X42" si="5">+V14/(V14+V60)*100</f>
        <v>98.4</v>
      </c>
      <c r="W31" s="77">
        <f t="shared" si="5"/>
        <v>99.319727891156461</v>
      </c>
      <c r="X31" s="77">
        <f t="shared" si="5"/>
        <v>97.087378640776706</v>
      </c>
      <c r="Y31" s="103"/>
      <c r="Z31" s="77">
        <f>+Z14/(Z14+Z60)*100</f>
        <v>100</v>
      </c>
      <c r="AA31" s="77">
        <f>+AA14/(AA14+AA60)*100</f>
        <v>100</v>
      </c>
      <c r="AB31" s="77">
        <f>+AB14/(AB14+AB60)*100</f>
        <v>100</v>
      </c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</row>
    <row r="32" spans="1:56" x14ac:dyDescent="0.25">
      <c r="A32" s="62" t="s">
        <v>84</v>
      </c>
      <c r="B32" s="77">
        <f t="shared" si="0"/>
        <v>96.321070234113719</v>
      </c>
      <c r="C32" s="77">
        <f t="shared" si="0"/>
        <v>96.604414261460107</v>
      </c>
      <c r="D32" s="77">
        <f t="shared" si="0"/>
        <v>96.046128500823727</v>
      </c>
      <c r="E32" s="103"/>
      <c r="F32" s="77">
        <f t="shared" si="1"/>
        <v>94.773519163763069</v>
      </c>
      <c r="G32" s="77">
        <f t="shared" si="1"/>
        <v>96.240601503759393</v>
      </c>
      <c r="H32" s="77">
        <f t="shared" si="1"/>
        <v>93.506493506493499</v>
      </c>
      <c r="I32" s="104"/>
      <c r="J32" s="77">
        <f t="shared" si="2"/>
        <v>96.138996138996134</v>
      </c>
      <c r="K32" s="77">
        <f t="shared" si="2"/>
        <v>97.727272727272734</v>
      </c>
      <c r="L32" s="77">
        <f t="shared" si="2"/>
        <v>94.488188976377955</v>
      </c>
      <c r="M32" s="104"/>
      <c r="N32" s="77">
        <f t="shared" si="3"/>
        <v>96.15384615384616</v>
      </c>
      <c r="O32" s="77">
        <f t="shared" si="3"/>
        <v>93.277310924369743</v>
      </c>
      <c r="P32" s="77">
        <f t="shared" si="3"/>
        <v>99.130434782608702</v>
      </c>
      <c r="Q32" s="104"/>
      <c r="R32" s="77">
        <f t="shared" si="4"/>
        <v>95.594713656387668</v>
      </c>
      <c r="S32" s="77">
        <f t="shared" si="4"/>
        <v>96.638655462184872</v>
      </c>
      <c r="T32" s="77">
        <f t="shared" si="4"/>
        <v>94.444444444444443</v>
      </c>
      <c r="U32" s="104"/>
      <c r="V32" s="77">
        <f t="shared" si="5"/>
        <v>100</v>
      </c>
      <c r="W32" s="77">
        <f t="shared" si="5"/>
        <v>100</v>
      </c>
      <c r="X32" s="77">
        <f t="shared" si="5"/>
        <v>100</v>
      </c>
      <c r="Y32" s="103"/>
      <c r="Z32" s="77" t="s">
        <v>47</v>
      </c>
      <c r="AA32" s="77" t="s">
        <v>47</v>
      </c>
      <c r="AB32" s="77" t="s">
        <v>47</v>
      </c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</row>
    <row r="33" spans="1:56" x14ac:dyDescent="0.25">
      <c r="A33" s="62" t="s">
        <v>85</v>
      </c>
      <c r="B33" s="77">
        <f t="shared" si="0"/>
        <v>77.743431221020089</v>
      </c>
      <c r="C33" s="77">
        <f t="shared" si="0"/>
        <v>69.230769230769226</v>
      </c>
      <c r="D33" s="77">
        <f t="shared" si="0"/>
        <v>82.566585956416461</v>
      </c>
      <c r="E33" s="103"/>
      <c r="F33" s="77">
        <f t="shared" si="1"/>
        <v>63.742690058479532</v>
      </c>
      <c r="G33" s="77">
        <f t="shared" si="1"/>
        <v>53.846153846153847</v>
      </c>
      <c r="H33" s="77">
        <f t="shared" si="1"/>
        <v>69.811320754716974</v>
      </c>
      <c r="I33" s="104"/>
      <c r="J33" s="77">
        <f t="shared" si="2"/>
        <v>81.081081081081081</v>
      </c>
      <c r="K33" s="77">
        <f t="shared" si="2"/>
        <v>60.344827586206897</v>
      </c>
      <c r="L33" s="77">
        <f t="shared" si="2"/>
        <v>94.444444444444443</v>
      </c>
      <c r="M33" s="104"/>
      <c r="N33" s="77">
        <f t="shared" si="3"/>
        <v>83.687943262411352</v>
      </c>
      <c r="O33" s="77">
        <f t="shared" si="3"/>
        <v>88.888888888888886</v>
      </c>
      <c r="P33" s="77">
        <f t="shared" si="3"/>
        <v>80.459770114942529</v>
      </c>
      <c r="Q33" s="104"/>
      <c r="R33" s="77">
        <f t="shared" si="4"/>
        <v>72</v>
      </c>
      <c r="S33" s="77">
        <f t="shared" si="4"/>
        <v>65.517241379310349</v>
      </c>
      <c r="T33" s="77">
        <f t="shared" si="4"/>
        <v>74.647887323943664</v>
      </c>
      <c r="U33" s="104"/>
      <c r="V33" s="77">
        <f t="shared" si="5"/>
        <v>96.551724137931032</v>
      </c>
      <c r="W33" s="77">
        <f t="shared" si="5"/>
        <v>89.285714285714292</v>
      </c>
      <c r="X33" s="77">
        <f t="shared" si="5"/>
        <v>100</v>
      </c>
      <c r="Y33" s="103"/>
      <c r="Z33" s="77" t="s">
        <v>47</v>
      </c>
      <c r="AA33" s="77" t="s">
        <v>47</v>
      </c>
      <c r="AB33" s="77" t="s">
        <v>47</v>
      </c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</row>
    <row r="34" spans="1:56" x14ac:dyDescent="0.25">
      <c r="A34" s="62" t="s">
        <v>86</v>
      </c>
      <c r="B34" s="77">
        <f t="shared" si="0"/>
        <v>99.68</v>
      </c>
      <c r="C34" s="77">
        <f t="shared" si="0"/>
        <v>100</v>
      </c>
      <c r="D34" s="77">
        <f t="shared" si="0"/>
        <v>99.613899613899619</v>
      </c>
      <c r="E34" s="103"/>
      <c r="F34" s="77">
        <f t="shared" si="1"/>
        <v>100</v>
      </c>
      <c r="G34" s="77">
        <f t="shared" si="1"/>
        <v>100</v>
      </c>
      <c r="H34" s="77">
        <f t="shared" si="1"/>
        <v>100</v>
      </c>
      <c r="I34" s="104"/>
      <c r="J34" s="77">
        <f t="shared" si="2"/>
        <v>100</v>
      </c>
      <c r="K34" s="77">
        <f t="shared" si="2"/>
        <v>100</v>
      </c>
      <c r="L34" s="77">
        <f t="shared" si="2"/>
        <v>100</v>
      </c>
      <c r="M34" s="104"/>
      <c r="N34" s="77">
        <f t="shared" si="3"/>
        <v>100</v>
      </c>
      <c r="O34" s="77" t="s">
        <v>47</v>
      </c>
      <c r="P34" s="77">
        <f t="shared" si="3"/>
        <v>100</v>
      </c>
      <c r="Q34" s="104"/>
      <c r="R34" s="77">
        <f t="shared" si="4"/>
        <v>98</v>
      </c>
      <c r="S34" s="77" t="s">
        <v>47</v>
      </c>
      <c r="T34" s="77">
        <f t="shared" si="4"/>
        <v>98</v>
      </c>
      <c r="U34" s="104"/>
      <c r="V34" s="77">
        <f t="shared" si="5"/>
        <v>100</v>
      </c>
      <c r="W34" s="77" t="s">
        <v>47</v>
      </c>
      <c r="X34" s="77">
        <f t="shared" si="5"/>
        <v>100</v>
      </c>
      <c r="Y34" s="103"/>
      <c r="Z34" s="77" t="s">
        <v>47</v>
      </c>
      <c r="AA34" s="77" t="s">
        <v>47</v>
      </c>
      <c r="AB34" s="77" t="s">
        <v>47</v>
      </c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</row>
    <row r="35" spans="1:56" x14ac:dyDescent="0.25">
      <c r="A35" s="62" t="s">
        <v>88</v>
      </c>
      <c r="B35" s="77">
        <f t="shared" si="0"/>
        <v>99.068322981366464</v>
      </c>
      <c r="C35" s="77">
        <f t="shared" si="0"/>
        <v>98.742138364779876</v>
      </c>
      <c r="D35" s="77">
        <f t="shared" si="0"/>
        <v>99.386503067484668</v>
      </c>
      <c r="E35" s="103"/>
      <c r="F35" s="77">
        <f t="shared" si="1"/>
        <v>98.611111111111114</v>
      </c>
      <c r="G35" s="77">
        <f t="shared" si="1"/>
        <v>100</v>
      </c>
      <c r="H35" s="77">
        <f t="shared" si="1"/>
        <v>97.435897435897431</v>
      </c>
      <c r="I35" s="104"/>
      <c r="J35" s="77">
        <f t="shared" si="2"/>
        <v>100</v>
      </c>
      <c r="K35" s="77">
        <f t="shared" si="2"/>
        <v>100</v>
      </c>
      <c r="L35" s="77">
        <f t="shared" si="2"/>
        <v>100</v>
      </c>
      <c r="M35" s="104"/>
      <c r="N35" s="77">
        <f t="shared" si="3"/>
        <v>100</v>
      </c>
      <c r="O35" s="77">
        <f t="shared" si="3"/>
        <v>100</v>
      </c>
      <c r="P35" s="77">
        <f t="shared" si="3"/>
        <v>100</v>
      </c>
      <c r="Q35" s="104"/>
      <c r="R35" s="77">
        <f t="shared" si="4"/>
        <v>96.296296296296291</v>
      </c>
      <c r="S35" s="77">
        <f t="shared" si="4"/>
        <v>92.592592592592595</v>
      </c>
      <c r="T35" s="77">
        <f t="shared" si="4"/>
        <v>100</v>
      </c>
      <c r="U35" s="104"/>
      <c r="V35" s="77">
        <f t="shared" si="5"/>
        <v>100</v>
      </c>
      <c r="W35" s="77">
        <f t="shared" si="5"/>
        <v>100</v>
      </c>
      <c r="X35" s="77">
        <f t="shared" si="5"/>
        <v>100</v>
      </c>
      <c r="Y35" s="103"/>
      <c r="Z35" s="77" t="s">
        <v>47</v>
      </c>
      <c r="AA35" s="77" t="s">
        <v>47</v>
      </c>
      <c r="AB35" s="77" t="s">
        <v>47</v>
      </c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</row>
    <row r="36" spans="1:56" x14ac:dyDescent="0.25">
      <c r="A36" s="62" t="s">
        <v>90</v>
      </c>
      <c r="B36" s="77">
        <f t="shared" si="0"/>
        <v>99.339933993399342</v>
      </c>
      <c r="C36" s="77">
        <f t="shared" si="0"/>
        <v>99.248120300751879</v>
      </c>
      <c r="D36" s="77">
        <f t="shared" si="0"/>
        <v>99.411764705882348</v>
      </c>
      <c r="E36" s="103"/>
      <c r="F36" s="77">
        <f t="shared" si="1"/>
        <v>98.550724637681171</v>
      </c>
      <c r="G36" s="77">
        <f t="shared" si="1"/>
        <v>96.551724137931032</v>
      </c>
      <c r="H36" s="77">
        <f t="shared" si="1"/>
        <v>100</v>
      </c>
      <c r="I36" s="104"/>
      <c r="J36" s="77">
        <f t="shared" si="2"/>
        <v>100</v>
      </c>
      <c r="K36" s="77">
        <f t="shared" si="2"/>
        <v>100</v>
      </c>
      <c r="L36" s="77">
        <f t="shared" si="2"/>
        <v>100</v>
      </c>
      <c r="M36" s="104"/>
      <c r="N36" s="77">
        <f t="shared" si="3"/>
        <v>100</v>
      </c>
      <c r="O36" s="77">
        <f t="shared" si="3"/>
        <v>100</v>
      </c>
      <c r="P36" s="77">
        <f t="shared" si="3"/>
        <v>100</v>
      </c>
      <c r="Q36" s="104"/>
      <c r="R36" s="77">
        <f t="shared" si="4"/>
        <v>97.959183673469383</v>
      </c>
      <c r="S36" s="77">
        <f t="shared" si="4"/>
        <v>100</v>
      </c>
      <c r="T36" s="77">
        <f t="shared" si="4"/>
        <v>96.428571428571431</v>
      </c>
      <c r="U36" s="104"/>
      <c r="V36" s="77">
        <f t="shared" si="5"/>
        <v>100</v>
      </c>
      <c r="W36" s="77">
        <f t="shared" si="5"/>
        <v>100</v>
      </c>
      <c r="X36" s="77">
        <f t="shared" si="5"/>
        <v>100</v>
      </c>
      <c r="Y36" s="103"/>
      <c r="Z36" s="77" t="s">
        <v>47</v>
      </c>
      <c r="AA36" s="77" t="s">
        <v>47</v>
      </c>
      <c r="AB36" s="77" t="s">
        <v>47</v>
      </c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</row>
    <row r="37" spans="1:56" x14ac:dyDescent="0.25">
      <c r="A37" s="62" t="s">
        <v>91</v>
      </c>
      <c r="B37" s="77">
        <f t="shared" si="0"/>
        <v>99.719101123595507</v>
      </c>
      <c r="C37" s="77">
        <f t="shared" si="0"/>
        <v>100</v>
      </c>
      <c r="D37" s="77">
        <f t="shared" si="0"/>
        <v>99.468085106382972</v>
      </c>
      <c r="E37" s="103"/>
      <c r="F37" s="77">
        <f t="shared" si="1"/>
        <v>98.630136986301366</v>
      </c>
      <c r="G37" s="77">
        <f t="shared" si="1"/>
        <v>100</v>
      </c>
      <c r="H37" s="77">
        <f t="shared" si="1"/>
        <v>97.142857142857139</v>
      </c>
      <c r="I37" s="104"/>
      <c r="J37" s="77">
        <f t="shared" si="2"/>
        <v>100</v>
      </c>
      <c r="K37" s="77">
        <f t="shared" si="2"/>
        <v>100</v>
      </c>
      <c r="L37" s="77">
        <f t="shared" si="2"/>
        <v>100</v>
      </c>
      <c r="M37" s="104"/>
      <c r="N37" s="77">
        <f t="shared" si="3"/>
        <v>100</v>
      </c>
      <c r="O37" s="77">
        <f t="shared" si="3"/>
        <v>100</v>
      </c>
      <c r="P37" s="77">
        <f t="shared" si="3"/>
        <v>100</v>
      </c>
      <c r="Q37" s="104"/>
      <c r="R37" s="77">
        <f t="shared" si="4"/>
        <v>100</v>
      </c>
      <c r="S37" s="77">
        <f t="shared" si="4"/>
        <v>100</v>
      </c>
      <c r="T37" s="77">
        <f t="shared" si="4"/>
        <v>100</v>
      </c>
      <c r="U37" s="104"/>
      <c r="V37" s="77">
        <f t="shared" si="5"/>
        <v>100</v>
      </c>
      <c r="W37" s="77">
        <f t="shared" si="5"/>
        <v>100</v>
      </c>
      <c r="X37" s="77">
        <f t="shared" si="5"/>
        <v>100</v>
      </c>
      <c r="Y37" s="103"/>
      <c r="Z37" s="77" t="s">
        <v>47</v>
      </c>
      <c r="AA37" s="77" t="s">
        <v>47</v>
      </c>
      <c r="AB37" s="77" t="s">
        <v>47</v>
      </c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</row>
    <row r="38" spans="1:56" x14ac:dyDescent="0.25">
      <c r="A38" s="62" t="s">
        <v>92</v>
      </c>
      <c r="B38" s="77">
        <f t="shared" si="0"/>
        <v>98.5</v>
      </c>
      <c r="C38" s="77">
        <f t="shared" si="0"/>
        <v>97.252747252747255</v>
      </c>
      <c r="D38" s="77">
        <f t="shared" si="0"/>
        <v>99.541284403669721</v>
      </c>
      <c r="E38" s="103"/>
      <c r="F38" s="77">
        <f t="shared" si="1"/>
        <v>97.916666666666657</v>
      </c>
      <c r="G38" s="77">
        <f t="shared" si="1"/>
        <v>97.727272727272734</v>
      </c>
      <c r="H38" s="77">
        <f t="shared" si="1"/>
        <v>98.076923076923066</v>
      </c>
      <c r="I38" s="104"/>
      <c r="J38" s="77">
        <f t="shared" si="2"/>
        <v>96.25</v>
      </c>
      <c r="K38" s="77">
        <f t="shared" si="2"/>
        <v>92.307692307692307</v>
      </c>
      <c r="L38" s="77">
        <f t="shared" si="2"/>
        <v>100</v>
      </c>
      <c r="M38" s="104"/>
      <c r="N38" s="77">
        <f t="shared" si="3"/>
        <v>98.701298701298697</v>
      </c>
      <c r="O38" s="77">
        <f t="shared" si="3"/>
        <v>97.5</v>
      </c>
      <c r="P38" s="77">
        <f t="shared" si="3"/>
        <v>100</v>
      </c>
      <c r="Q38" s="104"/>
      <c r="R38" s="77">
        <f t="shared" si="4"/>
        <v>100</v>
      </c>
      <c r="S38" s="77">
        <f t="shared" si="4"/>
        <v>100</v>
      </c>
      <c r="T38" s="77">
        <f t="shared" si="4"/>
        <v>100</v>
      </c>
      <c r="U38" s="104"/>
      <c r="V38" s="77">
        <f t="shared" si="5"/>
        <v>100</v>
      </c>
      <c r="W38" s="77">
        <f t="shared" si="5"/>
        <v>100</v>
      </c>
      <c r="X38" s="77">
        <f t="shared" si="5"/>
        <v>100</v>
      </c>
      <c r="Y38" s="103"/>
      <c r="Z38" s="77" t="s">
        <v>47</v>
      </c>
      <c r="AA38" s="77" t="s">
        <v>47</v>
      </c>
      <c r="AB38" s="77" t="s">
        <v>47</v>
      </c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</row>
    <row r="39" spans="1:56" x14ac:dyDescent="0.25">
      <c r="A39" s="99" t="s">
        <v>94</v>
      </c>
      <c r="B39" s="77">
        <f t="shared" si="0"/>
        <v>94.299724180202276</v>
      </c>
      <c r="C39" s="77">
        <f t="shared" si="0"/>
        <v>93.990254466702766</v>
      </c>
      <c r="D39" s="77">
        <f t="shared" si="0"/>
        <v>94.703389830508485</v>
      </c>
      <c r="E39" s="103"/>
      <c r="F39" s="77">
        <f t="shared" si="1"/>
        <v>94.849785407725321</v>
      </c>
      <c r="G39" s="77">
        <f t="shared" si="1"/>
        <v>93.862815884476532</v>
      </c>
      <c r="H39" s="77">
        <f t="shared" si="1"/>
        <v>96.296296296296291</v>
      </c>
      <c r="I39" s="104"/>
      <c r="J39" s="77">
        <f t="shared" si="2"/>
        <v>94.418604651162781</v>
      </c>
      <c r="K39" s="77">
        <f t="shared" si="2"/>
        <v>91.92307692307692</v>
      </c>
      <c r="L39" s="77">
        <f t="shared" si="2"/>
        <v>98.235294117647058</v>
      </c>
      <c r="M39" s="104"/>
      <c r="N39" s="77">
        <f t="shared" si="3"/>
        <v>96.028037383177562</v>
      </c>
      <c r="O39" s="77">
        <f t="shared" si="3"/>
        <v>95.669291338582667</v>
      </c>
      <c r="P39" s="77">
        <f t="shared" si="3"/>
        <v>96.551724137931032</v>
      </c>
      <c r="Q39" s="104"/>
      <c r="R39" s="77">
        <f t="shared" si="4"/>
        <v>88.004613610149946</v>
      </c>
      <c r="S39" s="77">
        <f t="shared" si="4"/>
        <v>88.888888888888886</v>
      </c>
      <c r="T39" s="77">
        <f t="shared" si="4"/>
        <v>86.96741854636592</v>
      </c>
      <c r="U39" s="104"/>
      <c r="V39" s="77">
        <f t="shared" si="5"/>
        <v>97.335423197492162</v>
      </c>
      <c r="W39" s="77">
        <f t="shared" si="5"/>
        <v>96.98795180722891</v>
      </c>
      <c r="X39" s="77">
        <f t="shared" si="5"/>
        <v>97.712418300653596</v>
      </c>
      <c r="Y39" s="103"/>
      <c r="Z39" s="77">
        <f t="shared" ref="Z39:AB39" si="6">+Z22/(Z22+Z68)*100</f>
        <v>100</v>
      </c>
      <c r="AA39" s="77">
        <f t="shared" si="6"/>
        <v>100</v>
      </c>
      <c r="AB39" s="77">
        <f t="shared" si="6"/>
        <v>100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</row>
    <row r="40" spans="1:56" x14ac:dyDescent="0.25">
      <c r="A40" s="62" t="s">
        <v>96</v>
      </c>
      <c r="B40" s="77">
        <f t="shared" si="0"/>
        <v>98.246282882195956</v>
      </c>
      <c r="C40" s="77">
        <f t="shared" si="0"/>
        <v>97.860538827258324</v>
      </c>
      <c r="D40" s="77">
        <f t="shared" si="0"/>
        <v>98.603967670830272</v>
      </c>
      <c r="E40" s="103"/>
      <c r="F40" s="77">
        <f t="shared" si="1"/>
        <v>98.35526315789474</v>
      </c>
      <c r="G40" s="77">
        <f t="shared" si="1"/>
        <v>97.222222222222214</v>
      </c>
      <c r="H40" s="77">
        <f t="shared" si="1"/>
        <v>99.647887323943664</v>
      </c>
      <c r="I40" s="104"/>
      <c r="J40" s="77">
        <f t="shared" si="2"/>
        <v>97.217391304347828</v>
      </c>
      <c r="K40" s="77">
        <f t="shared" si="2"/>
        <v>97.777777777777771</v>
      </c>
      <c r="L40" s="77">
        <f t="shared" si="2"/>
        <v>96.721311475409834</v>
      </c>
      <c r="M40" s="104"/>
      <c r="N40" s="77">
        <f t="shared" si="3"/>
        <v>98.279158699808804</v>
      </c>
      <c r="O40" s="77">
        <f t="shared" si="3"/>
        <v>97.560975609756099</v>
      </c>
      <c r="P40" s="77">
        <f t="shared" si="3"/>
        <v>98.91696750902527</v>
      </c>
      <c r="Q40" s="104"/>
      <c r="R40" s="77">
        <f t="shared" si="4"/>
        <v>97.97160243407707</v>
      </c>
      <c r="S40" s="77">
        <f t="shared" si="4"/>
        <v>97.767857142857139</v>
      </c>
      <c r="T40" s="77">
        <f t="shared" si="4"/>
        <v>98.141263940520446</v>
      </c>
      <c r="U40" s="104"/>
      <c r="V40" s="77">
        <f t="shared" si="5"/>
        <v>99.764150943396217</v>
      </c>
      <c r="W40" s="77">
        <f t="shared" si="5"/>
        <v>99.494949494949495</v>
      </c>
      <c r="X40" s="77">
        <f t="shared" si="5"/>
        <v>100</v>
      </c>
      <c r="Y40" s="103"/>
      <c r="Z40" s="77" t="s">
        <v>47</v>
      </c>
      <c r="AA40" s="77" t="s">
        <v>47</v>
      </c>
      <c r="AB40" s="77" t="s">
        <v>47</v>
      </c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</row>
    <row r="41" spans="1:56" x14ac:dyDescent="0.25">
      <c r="A41" s="62" t="s">
        <v>99</v>
      </c>
      <c r="B41" s="77">
        <f t="shared" si="0"/>
        <v>100</v>
      </c>
      <c r="C41" s="77">
        <f t="shared" si="0"/>
        <v>100</v>
      </c>
      <c r="D41" s="77">
        <f t="shared" si="0"/>
        <v>100</v>
      </c>
      <c r="E41" s="103"/>
      <c r="F41" s="77">
        <f t="shared" si="1"/>
        <v>100</v>
      </c>
      <c r="G41" s="77">
        <f t="shared" si="1"/>
        <v>100</v>
      </c>
      <c r="H41" s="77">
        <f t="shared" si="1"/>
        <v>100</v>
      </c>
      <c r="I41" s="104"/>
      <c r="J41" s="77">
        <f t="shared" si="2"/>
        <v>100</v>
      </c>
      <c r="K41" s="77">
        <f t="shared" si="2"/>
        <v>100</v>
      </c>
      <c r="L41" s="77">
        <f t="shared" si="2"/>
        <v>100</v>
      </c>
      <c r="M41" s="104"/>
      <c r="N41" s="77">
        <f t="shared" si="3"/>
        <v>100</v>
      </c>
      <c r="O41" s="77">
        <f t="shared" si="3"/>
        <v>100</v>
      </c>
      <c r="P41" s="77">
        <f t="shared" si="3"/>
        <v>100</v>
      </c>
      <c r="Q41" s="104"/>
      <c r="R41" s="77">
        <f t="shared" si="4"/>
        <v>100</v>
      </c>
      <c r="S41" s="77">
        <f t="shared" si="4"/>
        <v>100</v>
      </c>
      <c r="T41" s="77">
        <f t="shared" si="4"/>
        <v>100</v>
      </c>
      <c r="U41" s="104"/>
      <c r="V41" s="77">
        <f t="shared" si="5"/>
        <v>100</v>
      </c>
      <c r="W41" s="77">
        <f t="shared" si="5"/>
        <v>100</v>
      </c>
      <c r="X41" s="77">
        <f t="shared" si="5"/>
        <v>100</v>
      </c>
      <c r="Y41" s="103"/>
      <c r="Z41" s="77" t="s">
        <v>47</v>
      </c>
      <c r="AA41" s="77" t="s">
        <v>47</v>
      </c>
      <c r="AB41" s="77" t="s">
        <v>47</v>
      </c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</row>
    <row r="42" spans="1:56" ht="13.5" thickBot="1" x14ac:dyDescent="0.3">
      <c r="A42" s="100" t="s">
        <v>102</v>
      </c>
      <c r="B42" s="77">
        <f t="shared" si="0"/>
        <v>100</v>
      </c>
      <c r="C42" s="77">
        <f t="shared" si="0"/>
        <v>100</v>
      </c>
      <c r="D42" s="77">
        <f t="shared" si="0"/>
        <v>100</v>
      </c>
      <c r="E42" s="103"/>
      <c r="F42" s="77">
        <f t="shared" si="1"/>
        <v>100</v>
      </c>
      <c r="G42" s="77">
        <f t="shared" si="1"/>
        <v>100</v>
      </c>
      <c r="H42" s="77">
        <f t="shared" si="1"/>
        <v>100</v>
      </c>
      <c r="I42" s="104"/>
      <c r="J42" s="77">
        <f t="shared" si="2"/>
        <v>100</v>
      </c>
      <c r="K42" s="77">
        <f t="shared" si="2"/>
        <v>100</v>
      </c>
      <c r="L42" s="77">
        <f t="shared" si="2"/>
        <v>100</v>
      </c>
      <c r="M42" s="104"/>
      <c r="N42" s="77">
        <f t="shared" si="3"/>
        <v>100</v>
      </c>
      <c r="O42" s="77">
        <f t="shared" si="3"/>
        <v>100</v>
      </c>
      <c r="P42" s="77">
        <f t="shared" si="3"/>
        <v>100</v>
      </c>
      <c r="Q42" s="104"/>
      <c r="R42" s="77">
        <f t="shared" si="4"/>
        <v>100</v>
      </c>
      <c r="S42" s="77">
        <f t="shared" si="4"/>
        <v>100</v>
      </c>
      <c r="T42" s="77">
        <f t="shared" si="4"/>
        <v>100</v>
      </c>
      <c r="U42" s="104"/>
      <c r="V42" s="77">
        <f t="shared" si="5"/>
        <v>100</v>
      </c>
      <c r="W42" s="77">
        <f t="shared" si="5"/>
        <v>100</v>
      </c>
      <c r="X42" s="77">
        <f t="shared" si="5"/>
        <v>100</v>
      </c>
      <c r="Y42" s="103"/>
      <c r="Z42" s="77" t="s">
        <v>47</v>
      </c>
      <c r="AA42" s="77" t="s">
        <v>47</v>
      </c>
      <c r="AB42" s="77" t="s">
        <v>47</v>
      </c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</row>
    <row r="43" spans="1:56" x14ac:dyDescent="0.25">
      <c r="A43" s="226" t="s">
        <v>75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</row>
    <row r="44" spans="1:56" x14ac:dyDescent="0.25">
      <c r="A44" s="225" t="s">
        <v>14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</row>
    <row r="47" spans="1:56" s="49" customFormat="1" ht="15" x14ac:dyDescent="0.25">
      <c r="A47" s="227" t="s">
        <v>161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9"/>
      <c r="AD47" s="217" t="s">
        <v>221</v>
      </c>
      <c r="AE47" s="217"/>
      <c r="AF47" s="9"/>
    </row>
    <row r="48" spans="1:56" s="49" customFormat="1" ht="15" x14ac:dyDescent="0.25">
      <c r="A48" s="228" t="s">
        <v>142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9"/>
      <c r="AD48" s="217"/>
      <c r="AE48" s="217"/>
      <c r="AF48"/>
    </row>
    <row r="49" spans="1:28" s="49" customFormat="1" ht="15" x14ac:dyDescent="0.25">
      <c r="A49" s="227" t="s">
        <v>64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</row>
    <row r="50" spans="1:28" s="49" customFormat="1" ht="15" x14ac:dyDescent="0.25">
      <c r="A50" s="228" t="s">
        <v>79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</row>
    <row r="51" spans="1:28" s="49" customFormat="1" ht="15" x14ac:dyDescent="0.25">
      <c r="A51" s="227" t="s">
        <v>126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</row>
    <row r="52" spans="1:28" s="49" customFormat="1" ht="15" x14ac:dyDescent="0.25">
      <c r="A52" s="228" t="s">
        <v>321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</row>
    <row r="53" spans="1:28" s="49" customFormat="1" ht="15.75" thickBot="1" x14ac:dyDescent="0.3">
      <c r="A53" s="52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spans="1:28" s="49" customFormat="1" ht="15" customHeight="1" x14ac:dyDescent="0.25">
      <c r="A54" s="232" t="s">
        <v>81</v>
      </c>
      <c r="B54" s="53" t="s">
        <v>21</v>
      </c>
      <c r="C54" s="53"/>
      <c r="D54" s="53"/>
      <c r="E54" s="54"/>
      <c r="F54" s="53" t="s">
        <v>48</v>
      </c>
      <c r="G54" s="53"/>
      <c r="H54" s="53"/>
      <c r="I54" s="54"/>
      <c r="J54" s="53" t="s">
        <v>49</v>
      </c>
      <c r="K54" s="53"/>
      <c r="L54" s="53"/>
      <c r="M54" s="54"/>
      <c r="N54" s="53" t="s">
        <v>50</v>
      </c>
      <c r="O54" s="53"/>
      <c r="P54" s="53"/>
      <c r="Q54" s="54"/>
      <c r="R54" s="53" t="s">
        <v>51</v>
      </c>
      <c r="S54" s="53"/>
      <c r="T54" s="53"/>
      <c r="U54" s="54"/>
      <c r="V54" s="53" t="s">
        <v>52</v>
      </c>
      <c r="W54" s="53"/>
      <c r="X54" s="53"/>
      <c r="Y54" s="54"/>
      <c r="Z54" s="53" t="s">
        <v>53</v>
      </c>
      <c r="AA54" s="53"/>
      <c r="AB54" s="53"/>
    </row>
    <row r="55" spans="1:28" s="49" customFormat="1" ht="15.75" thickBot="1" x14ac:dyDescent="0.3">
      <c r="A55" s="233"/>
      <c r="B55" s="55" t="s">
        <v>67</v>
      </c>
      <c r="C55" s="55" t="s">
        <v>68</v>
      </c>
      <c r="D55" s="55" t="s">
        <v>69</v>
      </c>
      <c r="E55" s="56"/>
      <c r="F55" s="55" t="s">
        <v>67</v>
      </c>
      <c r="G55" s="55" t="s">
        <v>68</v>
      </c>
      <c r="H55" s="55" t="s">
        <v>69</v>
      </c>
      <c r="I55" s="56"/>
      <c r="J55" s="55" t="s">
        <v>67</v>
      </c>
      <c r="K55" s="55" t="s">
        <v>68</v>
      </c>
      <c r="L55" s="55" t="s">
        <v>69</v>
      </c>
      <c r="M55" s="56"/>
      <c r="N55" s="55" t="s">
        <v>67</v>
      </c>
      <c r="O55" s="55" t="s">
        <v>68</v>
      </c>
      <c r="P55" s="55" t="s">
        <v>69</v>
      </c>
      <c r="Q55" s="56"/>
      <c r="R55" s="55" t="s">
        <v>67</v>
      </c>
      <c r="S55" s="55" t="s">
        <v>68</v>
      </c>
      <c r="T55" s="55" t="s">
        <v>69</v>
      </c>
      <c r="U55" s="56"/>
      <c r="V55" s="55" t="s">
        <v>67</v>
      </c>
      <c r="W55" s="55" t="s">
        <v>68</v>
      </c>
      <c r="X55" s="55" t="s">
        <v>69</v>
      </c>
      <c r="Y55" s="56"/>
      <c r="Z55" s="55" t="s">
        <v>67</v>
      </c>
      <c r="AA55" s="55" t="s">
        <v>68</v>
      </c>
      <c r="AB55" s="55" t="s">
        <v>69</v>
      </c>
    </row>
    <row r="56" spans="1:28" s="49" customFormat="1" ht="21" customHeight="1" x14ac:dyDescent="0.25">
      <c r="A56" s="231" t="s">
        <v>38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</row>
    <row r="57" spans="1:28" ht="12.75" customHeight="1" x14ac:dyDescent="0.25">
      <c r="A57" s="88"/>
      <c r="B57" s="89"/>
      <c r="C57" s="89"/>
      <c r="D57" s="89"/>
      <c r="E57" s="90"/>
      <c r="F57" s="89"/>
      <c r="G57" s="89"/>
      <c r="H57" s="89"/>
      <c r="I57" s="90"/>
      <c r="J57" s="89"/>
      <c r="K57" s="89"/>
      <c r="L57" s="89"/>
      <c r="M57" s="90"/>
      <c r="N57" s="89"/>
      <c r="O57" s="89"/>
      <c r="P57" s="89"/>
      <c r="Q57" s="90"/>
      <c r="R57" s="89"/>
      <c r="S57" s="89"/>
      <c r="T57" s="89"/>
      <c r="U57" s="90"/>
      <c r="V57" s="89"/>
      <c r="W57" s="89"/>
      <c r="X57" s="89"/>
      <c r="Y57" s="90"/>
      <c r="Z57" s="89"/>
      <c r="AA57" s="89"/>
      <c r="AB57" s="89"/>
    </row>
    <row r="58" spans="1:28" ht="13.5" x14ac:dyDescent="0.25">
      <c r="A58" s="92" t="s">
        <v>82</v>
      </c>
      <c r="B58" s="101">
        <f>SUM(B60:B71)</f>
        <v>559</v>
      </c>
      <c r="C58" s="101">
        <f>SUM(C60:C71)</f>
        <v>307</v>
      </c>
      <c r="D58" s="101">
        <f>SUM(D60:D71)</f>
        <v>252</v>
      </c>
      <c r="E58" s="101"/>
      <c r="F58" s="101">
        <f>SUM(F60:F71)</f>
        <v>200</v>
      </c>
      <c r="G58" s="101">
        <f>SUM(G60:G71)</f>
        <v>106</v>
      </c>
      <c r="H58" s="101">
        <f>SUM(H60:H71)</f>
        <v>94</v>
      </c>
      <c r="I58" s="101"/>
      <c r="J58" s="101">
        <f>SUM(J60:J71)</f>
        <v>89</v>
      </c>
      <c r="K58" s="101">
        <f>SUM(K60:K71)</f>
        <v>62</v>
      </c>
      <c r="L58" s="101">
        <f>SUM(L60:L71)</f>
        <v>27</v>
      </c>
      <c r="M58" s="101"/>
      <c r="N58" s="101">
        <f>SUM(N60:N71)</f>
        <v>75</v>
      </c>
      <c r="O58" s="101">
        <f>SUM(O60:O71)</f>
        <v>42</v>
      </c>
      <c r="P58" s="101">
        <f>SUM(P60:P71)</f>
        <v>33</v>
      </c>
      <c r="Q58" s="101"/>
      <c r="R58" s="101">
        <f>SUM(R60:R71)</f>
        <v>170</v>
      </c>
      <c r="S58" s="101">
        <f>SUM(S60:S71)</f>
        <v>82</v>
      </c>
      <c r="T58" s="101">
        <f>SUM(T60:T71)</f>
        <v>88</v>
      </c>
      <c r="U58" s="101"/>
      <c r="V58" s="101">
        <f>SUM(V60:V71)</f>
        <v>25</v>
      </c>
      <c r="W58" s="101">
        <f>SUM(W60:W71)</f>
        <v>15</v>
      </c>
      <c r="X58" s="101">
        <f>SUM(X60:X71)</f>
        <v>10</v>
      </c>
      <c r="Y58" s="101"/>
      <c r="Z58" s="101">
        <f>SUM(Z60:Z71)</f>
        <v>0</v>
      </c>
      <c r="AA58" s="101">
        <f>SUM(AA60:AA71)</f>
        <v>0</v>
      </c>
      <c r="AB58" s="101">
        <f>SUM(AB60:AB71)</f>
        <v>0</v>
      </c>
    </row>
    <row r="59" spans="1:28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</row>
    <row r="60" spans="1:28" x14ac:dyDescent="0.2">
      <c r="A60" s="62" t="s">
        <v>83</v>
      </c>
      <c r="B60" s="73">
        <v>125</v>
      </c>
      <c r="C60" s="73">
        <v>69</v>
      </c>
      <c r="D60" s="73">
        <v>56</v>
      </c>
      <c r="E60" s="73"/>
      <c r="F60" s="73">
        <v>84</v>
      </c>
      <c r="G60" s="73">
        <v>43</v>
      </c>
      <c r="H60" s="73">
        <v>41</v>
      </c>
      <c r="I60" s="73"/>
      <c r="J60" s="73">
        <v>8</v>
      </c>
      <c r="K60" s="73">
        <v>6</v>
      </c>
      <c r="L60" s="73">
        <v>2</v>
      </c>
      <c r="M60" s="73"/>
      <c r="N60" s="73">
        <v>16</v>
      </c>
      <c r="O60" s="73">
        <v>10</v>
      </c>
      <c r="P60" s="73">
        <v>6</v>
      </c>
      <c r="Q60" s="73"/>
      <c r="R60" s="73">
        <v>13</v>
      </c>
      <c r="S60" s="73">
        <v>9</v>
      </c>
      <c r="T60" s="73">
        <v>4</v>
      </c>
      <c r="U60" s="73"/>
      <c r="V60" s="73">
        <v>4</v>
      </c>
      <c r="W60" s="73">
        <v>1</v>
      </c>
      <c r="X60" s="73">
        <v>3</v>
      </c>
      <c r="Y60" s="73"/>
      <c r="Z60" s="73">
        <v>0</v>
      </c>
      <c r="AA60" s="73">
        <v>0</v>
      </c>
      <c r="AB60" s="73">
        <v>0</v>
      </c>
    </row>
    <row r="61" spans="1:28" x14ac:dyDescent="0.2">
      <c r="A61" s="62" t="s">
        <v>84</v>
      </c>
      <c r="B61" s="73">
        <v>44</v>
      </c>
      <c r="C61" s="73">
        <v>20</v>
      </c>
      <c r="D61" s="73">
        <v>24</v>
      </c>
      <c r="E61" s="73"/>
      <c r="F61" s="73">
        <v>15</v>
      </c>
      <c r="G61" s="73">
        <v>5</v>
      </c>
      <c r="H61" s="73">
        <v>10</v>
      </c>
      <c r="I61" s="73"/>
      <c r="J61" s="73">
        <v>10</v>
      </c>
      <c r="K61" s="73">
        <v>3</v>
      </c>
      <c r="L61" s="73">
        <v>7</v>
      </c>
      <c r="M61" s="73"/>
      <c r="N61" s="73">
        <v>9</v>
      </c>
      <c r="O61" s="73">
        <v>8</v>
      </c>
      <c r="P61" s="73">
        <v>1</v>
      </c>
      <c r="Q61" s="73"/>
      <c r="R61" s="73">
        <v>10</v>
      </c>
      <c r="S61" s="73">
        <v>4</v>
      </c>
      <c r="T61" s="73">
        <v>6</v>
      </c>
      <c r="U61" s="73"/>
      <c r="V61" s="73">
        <v>0</v>
      </c>
      <c r="W61" s="73">
        <v>0</v>
      </c>
      <c r="X61" s="73">
        <v>0</v>
      </c>
      <c r="Y61" s="73"/>
      <c r="Z61" s="73">
        <v>0</v>
      </c>
      <c r="AA61" s="73">
        <v>0</v>
      </c>
      <c r="AB61" s="73">
        <v>0</v>
      </c>
    </row>
    <row r="62" spans="1:28" x14ac:dyDescent="0.2">
      <c r="A62" s="62" t="s">
        <v>85</v>
      </c>
      <c r="B62" s="73">
        <v>144</v>
      </c>
      <c r="C62" s="73">
        <v>72</v>
      </c>
      <c r="D62" s="73">
        <v>72</v>
      </c>
      <c r="E62" s="73"/>
      <c r="F62" s="73">
        <v>62</v>
      </c>
      <c r="G62" s="73">
        <v>30</v>
      </c>
      <c r="H62" s="73">
        <v>32</v>
      </c>
      <c r="I62" s="73"/>
      <c r="J62" s="73">
        <v>28</v>
      </c>
      <c r="K62" s="73">
        <v>23</v>
      </c>
      <c r="L62" s="73">
        <v>5</v>
      </c>
      <c r="M62" s="73"/>
      <c r="N62" s="73">
        <v>23</v>
      </c>
      <c r="O62" s="73">
        <v>6</v>
      </c>
      <c r="P62" s="73">
        <v>17</v>
      </c>
      <c r="Q62" s="73"/>
      <c r="R62" s="73">
        <v>28</v>
      </c>
      <c r="S62" s="73">
        <v>10</v>
      </c>
      <c r="T62" s="73">
        <v>18</v>
      </c>
      <c r="U62" s="73"/>
      <c r="V62" s="73">
        <v>3</v>
      </c>
      <c r="W62" s="73">
        <v>3</v>
      </c>
      <c r="X62" s="73">
        <v>0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62" t="s">
        <v>86</v>
      </c>
      <c r="B63" s="73">
        <v>2</v>
      </c>
      <c r="C63" s="73">
        <v>0</v>
      </c>
      <c r="D63" s="73">
        <v>2</v>
      </c>
      <c r="E63" s="73"/>
      <c r="F63" s="73">
        <v>0</v>
      </c>
      <c r="G63" s="73">
        <v>0</v>
      </c>
      <c r="H63" s="73">
        <v>0</v>
      </c>
      <c r="I63" s="73"/>
      <c r="J63" s="73">
        <v>0</v>
      </c>
      <c r="K63" s="73">
        <v>0</v>
      </c>
      <c r="L63" s="73">
        <v>0</v>
      </c>
      <c r="M63" s="73"/>
      <c r="N63" s="73">
        <v>0</v>
      </c>
      <c r="O63" s="73">
        <v>0</v>
      </c>
      <c r="P63" s="73">
        <v>0</v>
      </c>
      <c r="Q63" s="73"/>
      <c r="R63" s="73">
        <v>2</v>
      </c>
      <c r="S63" s="73">
        <v>0</v>
      </c>
      <c r="T63" s="73">
        <v>2</v>
      </c>
      <c r="U63" s="73"/>
      <c r="V63" s="73">
        <v>0</v>
      </c>
      <c r="W63" s="73">
        <v>0</v>
      </c>
      <c r="X63" s="73">
        <v>0</v>
      </c>
      <c r="Y63" s="73"/>
      <c r="Z63" s="73">
        <v>0</v>
      </c>
      <c r="AA63" s="73">
        <v>0</v>
      </c>
      <c r="AB63" s="73">
        <v>0</v>
      </c>
    </row>
    <row r="64" spans="1:28" x14ac:dyDescent="0.2">
      <c r="A64" s="62" t="s">
        <v>88</v>
      </c>
      <c r="B64" s="73">
        <v>3</v>
      </c>
      <c r="C64" s="73">
        <v>2</v>
      </c>
      <c r="D64" s="73">
        <v>1</v>
      </c>
      <c r="E64" s="73"/>
      <c r="F64" s="73">
        <v>1</v>
      </c>
      <c r="G64" s="73">
        <v>0</v>
      </c>
      <c r="H64" s="73">
        <v>1</v>
      </c>
      <c r="I64" s="73"/>
      <c r="J64" s="73">
        <v>0</v>
      </c>
      <c r="K64" s="73">
        <v>0</v>
      </c>
      <c r="L64" s="73">
        <v>0</v>
      </c>
      <c r="M64" s="73"/>
      <c r="N64" s="73">
        <v>0</v>
      </c>
      <c r="O64" s="73">
        <v>0</v>
      </c>
      <c r="P64" s="73">
        <v>0</v>
      </c>
      <c r="Q64" s="73"/>
      <c r="R64" s="73">
        <v>2</v>
      </c>
      <c r="S64" s="73">
        <v>2</v>
      </c>
      <c r="T64" s="73">
        <v>0</v>
      </c>
      <c r="U64" s="73"/>
      <c r="V64" s="73">
        <v>0</v>
      </c>
      <c r="W64" s="73">
        <v>0</v>
      </c>
      <c r="X64" s="73">
        <v>0</v>
      </c>
      <c r="Y64" s="73"/>
      <c r="Z64" s="73">
        <v>0</v>
      </c>
      <c r="AA64" s="73">
        <v>0</v>
      </c>
      <c r="AB64" s="73">
        <v>0</v>
      </c>
    </row>
    <row r="65" spans="1:28" x14ac:dyDescent="0.2">
      <c r="A65" s="62" t="s">
        <v>90</v>
      </c>
      <c r="B65" s="73">
        <v>2</v>
      </c>
      <c r="C65" s="73">
        <v>1</v>
      </c>
      <c r="D65" s="73">
        <v>1</v>
      </c>
      <c r="E65" s="73"/>
      <c r="F65" s="73">
        <v>1</v>
      </c>
      <c r="G65" s="73">
        <v>1</v>
      </c>
      <c r="H65" s="73">
        <v>0</v>
      </c>
      <c r="I65" s="73"/>
      <c r="J65" s="73">
        <v>0</v>
      </c>
      <c r="K65" s="73">
        <v>0</v>
      </c>
      <c r="L65" s="73">
        <v>0</v>
      </c>
      <c r="M65" s="73"/>
      <c r="N65" s="73">
        <v>0</v>
      </c>
      <c r="O65" s="73">
        <v>0</v>
      </c>
      <c r="P65" s="73">
        <v>0</v>
      </c>
      <c r="Q65" s="73"/>
      <c r="R65" s="73">
        <v>1</v>
      </c>
      <c r="S65" s="73">
        <v>0</v>
      </c>
      <c r="T65" s="73">
        <v>1</v>
      </c>
      <c r="U65" s="73"/>
      <c r="V65" s="73">
        <v>0</v>
      </c>
      <c r="W65" s="73">
        <v>0</v>
      </c>
      <c r="X65" s="73">
        <v>0</v>
      </c>
      <c r="Y65" s="73"/>
      <c r="Z65" s="73">
        <v>0</v>
      </c>
      <c r="AA65" s="73">
        <v>0</v>
      </c>
      <c r="AB65" s="73">
        <v>0</v>
      </c>
    </row>
    <row r="66" spans="1:28" x14ac:dyDescent="0.2">
      <c r="A66" s="62" t="s">
        <v>91</v>
      </c>
      <c r="B66" s="73">
        <v>1</v>
      </c>
      <c r="C66" s="73">
        <v>0</v>
      </c>
      <c r="D66" s="73">
        <v>1</v>
      </c>
      <c r="E66" s="73"/>
      <c r="F66" s="73">
        <v>1</v>
      </c>
      <c r="G66" s="73">
        <v>0</v>
      </c>
      <c r="H66" s="73">
        <v>1</v>
      </c>
      <c r="I66" s="73"/>
      <c r="J66" s="73">
        <v>0</v>
      </c>
      <c r="K66" s="73">
        <v>0</v>
      </c>
      <c r="L66" s="73">
        <v>0</v>
      </c>
      <c r="M66" s="73"/>
      <c r="N66" s="73">
        <v>0</v>
      </c>
      <c r="O66" s="73">
        <v>0</v>
      </c>
      <c r="P66" s="73">
        <v>0</v>
      </c>
      <c r="Q66" s="73"/>
      <c r="R66" s="73">
        <v>0</v>
      </c>
      <c r="S66" s="73">
        <v>0</v>
      </c>
      <c r="T66" s="73">
        <v>0</v>
      </c>
      <c r="U66" s="73"/>
      <c r="V66" s="73">
        <v>0</v>
      </c>
      <c r="W66" s="73">
        <v>0</v>
      </c>
      <c r="X66" s="73">
        <v>0</v>
      </c>
      <c r="Y66" s="73"/>
      <c r="Z66" s="73">
        <v>0</v>
      </c>
      <c r="AA66" s="73">
        <v>0</v>
      </c>
      <c r="AB66" s="73">
        <v>0</v>
      </c>
    </row>
    <row r="67" spans="1:28" x14ac:dyDescent="0.2">
      <c r="A67" s="62" t="s">
        <v>92</v>
      </c>
      <c r="B67" s="73">
        <v>6</v>
      </c>
      <c r="C67" s="73">
        <v>5</v>
      </c>
      <c r="D67" s="73">
        <v>1</v>
      </c>
      <c r="E67" s="73"/>
      <c r="F67" s="73">
        <v>2</v>
      </c>
      <c r="G67" s="73">
        <v>1</v>
      </c>
      <c r="H67" s="73">
        <v>1</v>
      </c>
      <c r="I67" s="73"/>
      <c r="J67" s="73">
        <v>3</v>
      </c>
      <c r="K67" s="73">
        <v>3</v>
      </c>
      <c r="L67" s="73">
        <v>0</v>
      </c>
      <c r="M67" s="73"/>
      <c r="N67" s="73">
        <v>1</v>
      </c>
      <c r="O67" s="73">
        <v>1</v>
      </c>
      <c r="P67" s="73">
        <v>0</v>
      </c>
      <c r="Q67" s="73"/>
      <c r="R67" s="73">
        <v>0</v>
      </c>
      <c r="S67" s="73">
        <v>0</v>
      </c>
      <c r="T67" s="73">
        <v>0</v>
      </c>
      <c r="U67" s="73"/>
      <c r="V67" s="73">
        <v>0</v>
      </c>
      <c r="W67" s="73">
        <v>0</v>
      </c>
      <c r="X67" s="73">
        <v>0</v>
      </c>
      <c r="Y67" s="73"/>
      <c r="Z67" s="73">
        <v>0</v>
      </c>
      <c r="AA67" s="73">
        <v>0</v>
      </c>
      <c r="AB67" s="73">
        <v>0</v>
      </c>
    </row>
    <row r="68" spans="1:28" x14ac:dyDescent="0.2">
      <c r="A68" s="99" t="s">
        <v>94</v>
      </c>
      <c r="B68" s="73">
        <v>186</v>
      </c>
      <c r="C68" s="73">
        <v>111</v>
      </c>
      <c r="D68" s="73">
        <v>75</v>
      </c>
      <c r="E68" s="73"/>
      <c r="F68" s="73">
        <v>24</v>
      </c>
      <c r="G68" s="73">
        <v>17</v>
      </c>
      <c r="H68" s="73">
        <v>7</v>
      </c>
      <c r="I68" s="73"/>
      <c r="J68" s="73">
        <v>24</v>
      </c>
      <c r="K68" s="73">
        <v>21</v>
      </c>
      <c r="L68" s="73">
        <v>3</v>
      </c>
      <c r="M68" s="73"/>
      <c r="N68" s="73">
        <v>17</v>
      </c>
      <c r="O68" s="73">
        <v>11</v>
      </c>
      <c r="P68" s="73">
        <v>6</v>
      </c>
      <c r="Q68" s="73"/>
      <c r="R68" s="73">
        <v>104</v>
      </c>
      <c r="S68" s="73">
        <v>52</v>
      </c>
      <c r="T68" s="73">
        <v>52</v>
      </c>
      <c r="U68" s="73"/>
      <c r="V68" s="73">
        <v>17</v>
      </c>
      <c r="W68" s="73">
        <v>10</v>
      </c>
      <c r="X68" s="73">
        <v>7</v>
      </c>
      <c r="Y68" s="73"/>
      <c r="Z68" s="73">
        <v>0</v>
      </c>
      <c r="AA68" s="73">
        <v>0</v>
      </c>
      <c r="AB68" s="73">
        <v>0</v>
      </c>
    </row>
    <row r="69" spans="1:28" x14ac:dyDescent="0.2">
      <c r="A69" s="62" t="s">
        <v>96</v>
      </c>
      <c r="B69" s="73">
        <v>46</v>
      </c>
      <c r="C69" s="73">
        <v>27</v>
      </c>
      <c r="D69" s="73">
        <v>19</v>
      </c>
      <c r="E69" s="73"/>
      <c r="F69" s="73">
        <v>10</v>
      </c>
      <c r="G69" s="73">
        <v>9</v>
      </c>
      <c r="H69" s="73">
        <v>1</v>
      </c>
      <c r="I69" s="73"/>
      <c r="J69" s="73">
        <v>16</v>
      </c>
      <c r="K69" s="73">
        <v>6</v>
      </c>
      <c r="L69" s="73">
        <v>10</v>
      </c>
      <c r="M69" s="73"/>
      <c r="N69" s="73">
        <v>9</v>
      </c>
      <c r="O69" s="73">
        <v>6</v>
      </c>
      <c r="P69" s="73">
        <v>3</v>
      </c>
      <c r="Q69" s="73"/>
      <c r="R69" s="73">
        <v>10</v>
      </c>
      <c r="S69" s="73">
        <v>5</v>
      </c>
      <c r="T69" s="73">
        <v>5</v>
      </c>
      <c r="U69" s="73"/>
      <c r="V69" s="73">
        <v>1</v>
      </c>
      <c r="W69" s="73">
        <v>1</v>
      </c>
      <c r="X69" s="73">
        <v>0</v>
      </c>
      <c r="Y69" s="73"/>
      <c r="Z69" s="73">
        <v>0</v>
      </c>
      <c r="AA69" s="73">
        <v>0</v>
      </c>
      <c r="AB69" s="73">
        <v>0</v>
      </c>
    </row>
    <row r="70" spans="1:28" x14ac:dyDescent="0.2">
      <c r="A70" s="62" t="s">
        <v>99</v>
      </c>
      <c r="B70" s="73">
        <v>0</v>
      </c>
      <c r="C70" s="73">
        <v>0</v>
      </c>
      <c r="D70" s="73">
        <v>0</v>
      </c>
      <c r="E70" s="73"/>
      <c r="F70" s="73">
        <v>0</v>
      </c>
      <c r="G70" s="73">
        <v>0</v>
      </c>
      <c r="H70" s="73">
        <v>0</v>
      </c>
      <c r="I70" s="73"/>
      <c r="J70" s="73">
        <v>0</v>
      </c>
      <c r="K70" s="73">
        <v>0</v>
      </c>
      <c r="L70" s="73">
        <v>0</v>
      </c>
      <c r="M70" s="73"/>
      <c r="N70" s="73">
        <v>0</v>
      </c>
      <c r="O70" s="73">
        <v>0</v>
      </c>
      <c r="P70" s="73">
        <v>0</v>
      </c>
      <c r="Q70" s="73"/>
      <c r="R70" s="73">
        <v>0</v>
      </c>
      <c r="S70" s="73">
        <v>0</v>
      </c>
      <c r="T70" s="73">
        <v>0</v>
      </c>
      <c r="U70" s="73"/>
      <c r="V70" s="73">
        <v>0</v>
      </c>
      <c r="W70" s="73">
        <v>0</v>
      </c>
      <c r="X70" s="73">
        <v>0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62" t="s">
        <v>102</v>
      </c>
      <c r="B71" s="73">
        <v>0</v>
      </c>
      <c r="C71" s="73">
        <v>0</v>
      </c>
      <c r="D71" s="73">
        <v>0</v>
      </c>
      <c r="E71" s="73"/>
      <c r="F71" s="73">
        <v>0</v>
      </c>
      <c r="G71" s="73">
        <v>0</v>
      </c>
      <c r="H71" s="73">
        <v>0</v>
      </c>
      <c r="I71" s="73"/>
      <c r="J71" s="73">
        <v>0</v>
      </c>
      <c r="K71" s="73">
        <v>0</v>
      </c>
      <c r="L71" s="73">
        <v>0</v>
      </c>
      <c r="M71" s="73"/>
      <c r="N71" s="73">
        <v>0</v>
      </c>
      <c r="O71" s="73">
        <v>0</v>
      </c>
      <c r="P71" s="73">
        <v>0</v>
      </c>
      <c r="Q71" s="73"/>
      <c r="R71" s="73">
        <v>0</v>
      </c>
      <c r="S71" s="73">
        <v>0</v>
      </c>
      <c r="T71" s="73">
        <v>0</v>
      </c>
      <c r="U71" s="73"/>
      <c r="V71" s="73">
        <v>0</v>
      </c>
      <c r="W71" s="73">
        <v>0</v>
      </c>
      <c r="X71" s="73">
        <v>0</v>
      </c>
      <c r="Y71" s="73"/>
      <c r="Z71" s="73">
        <v>0</v>
      </c>
      <c r="AA71" s="73">
        <v>0</v>
      </c>
      <c r="AB71" s="73">
        <v>0</v>
      </c>
    </row>
    <row r="72" spans="1:28" ht="12.75" customHeight="1" x14ac:dyDescent="0.25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</row>
    <row r="73" spans="1:28" ht="21" customHeight="1" x14ac:dyDescent="0.25">
      <c r="A73" s="231" t="s">
        <v>44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</row>
    <row r="74" spans="1:28" ht="12.75" customHeight="1" x14ac:dyDescent="0.25">
      <c r="A74" s="88"/>
      <c r="B74" s="89"/>
      <c r="C74" s="89"/>
      <c r="D74" s="89"/>
      <c r="E74" s="90"/>
      <c r="F74" s="89"/>
      <c r="G74" s="89"/>
      <c r="H74" s="89"/>
      <c r="I74" s="90"/>
      <c r="J74" s="89"/>
      <c r="K74" s="89"/>
      <c r="L74" s="89"/>
      <c r="M74" s="90"/>
      <c r="N74" s="89"/>
      <c r="O74" s="89"/>
      <c r="P74" s="89"/>
      <c r="Q74" s="90"/>
      <c r="R74" s="89"/>
      <c r="S74" s="89"/>
      <c r="T74" s="89"/>
      <c r="U74" s="90"/>
      <c r="V74" s="89"/>
      <c r="W74" s="89"/>
      <c r="X74" s="89"/>
      <c r="Y74" s="90"/>
      <c r="Z74" s="89"/>
      <c r="AA74" s="89"/>
      <c r="AB74" s="89"/>
    </row>
    <row r="75" spans="1:28" ht="13.5" x14ac:dyDescent="0.25">
      <c r="A75" s="92" t="s">
        <v>82</v>
      </c>
      <c r="B75" s="77">
        <f>+B58/(B58+B12)*100</f>
        <v>4.7356828193832596</v>
      </c>
      <c r="C75" s="77">
        <f>+C58/(C58+C12)*100</f>
        <v>5.3661947212025867</v>
      </c>
      <c r="D75" s="77">
        <f>+D58/(D58+D12)*100</f>
        <v>4.1426927502876865</v>
      </c>
      <c r="E75" s="103"/>
      <c r="F75" s="77">
        <f>+F58/(F58+F12)*100</f>
        <v>8.3298625572678038</v>
      </c>
      <c r="G75" s="77">
        <f>+G58/(G58+G12)*100</f>
        <v>8.8554720133667502</v>
      </c>
      <c r="H75" s="77">
        <f>+H58/(H58+H12)*100</f>
        <v>7.8073089700996672</v>
      </c>
      <c r="I75" s="103"/>
      <c r="J75" s="77">
        <f>+J58/(J58+J12)*100</f>
        <v>3.9838854073410923</v>
      </c>
      <c r="K75" s="77">
        <f>+K58/(K58+K12)*100</f>
        <v>5.7248384118190216</v>
      </c>
      <c r="L75" s="77">
        <f>+L58/(L58+L12)*100</f>
        <v>2.3457862728062553</v>
      </c>
      <c r="M75" s="103"/>
      <c r="N75" s="77">
        <f>+N58/(N58+N12)*100</f>
        <v>3.5511363636363638</v>
      </c>
      <c r="O75" s="77">
        <f>+O58/(O58+O12)*100</f>
        <v>4.0856031128404666</v>
      </c>
      <c r="P75" s="77">
        <f>+P58/(P58+P12)*100</f>
        <v>3.0442804428044279</v>
      </c>
      <c r="Q75" s="103"/>
      <c r="R75" s="77">
        <f>+R58/(R58+R12)*100</f>
        <v>7.0686070686070686</v>
      </c>
      <c r="S75" s="77">
        <f>+S58/(S58+S12)*100</f>
        <v>7.1866783523225246</v>
      </c>
      <c r="T75" s="77">
        <f>+T58/(T58+T12)*100</f>
        <v>6.962025316455696</v>
      </c>
      <c r="U75" s="103"/>
      <c r="V75" s="77">
        <f>+V58/(V58+V12)*100</f>
        <v>1.2382367508667658</v>
      </c>
      <c r="W75" s="77">
        <f>+W58/(W58+W12)*100</f>
        <v>1.5923566878980893</v>
      </c>
      <c r="X75" s="77">
        <f>+X58/(X58+X12)*100</f>
        <v>0.92850510677808717</v>
      </c>
      <c r="Y75" s="103"/>
      <c r="Z75" s="77">
        <f>+Z58/(Z58+Z12)*100</f>
        <v>0</v>
      </c>
      <c r="AA75" s="77">
        <f>+AA58/(AA58+AA12)*100</f>
        <v>0</v>
      </c>
      <c r="AB75" s="77">
        <f>+AB58/(AB58+AB12)*100</f>
        <v>0</v>
      </c>
    </row>
    <row r="76" spans="1:28" x14ac:dyDescent="0.25"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</row>
    <row r="77" spans="1:28" x14ac:dyDescent="0.25">
      <c r="A77" s="62" t="s">
        <v>83</v>
      </c>
      <c r="B77" s="77">
        <f t="shared" ref="B77:D88" si="7">+B60/(B60+B14)*100</f>
        <v>7.7303648732220163</v>
      </c>
      <c r="C77" s="77">
        <f t="shared" si="7"/>
        <v>8.2437275985663092</v>
      </c>
      <c r="D77" s="77">
        <f t="shared" si="7"/>
        <v>7.1794871794871788</v>
      </c>
      <c r="E77" s="103"/>
      <c r="F77" s="77">
        <f t="shared" ref="F77:H88" si="8">+F60/(F60+F14)*100</f>
        <v>29.681978798586574</v>
      </c>
      <c r="G77" s="77">
        <f t="shared" si="8"/>
        <v>26.70807453416149</v>
      </c>
      <c r="H77" s="77">
        <f t="shared" si="8"/>
        <v>33.606557377049178</v>
      </c>
      <c r="I77" s="104"/>
      <c r="J77" s="77">
        <f t="shared" ref="J77:L88" si="9">+J60/(J60+J14)*100</f>
        <v>2.7118644067796609</v>
      </c>
      <c r="K77" s="77">
        <f t="shared" si="9"/>
        <v>4.2553191489361701</v>
      </c>
      <c r="L77" s="77">
        <f t="shared" si="9"/>
        <v>1.2987012987012987</v>
      </c>
      <c r="M77" s="104"/>
      <c r="N77" s="77">
        <f t="shared" ref="N77:P88" si="10">+N60/(N60+N14)*100</f>
        <v>5.2117263843648214</v>
      </c>
      <c r="O77" s="77">
        <f t="shared" si="10"/>
        <v>6.2893081761006293</v>
      </c>
      <c r="P77" s="77">
        <f t="shared" si="10"/>
        <v>4.0540540540540544</v>
      </c>
      <c r="Q77" s="104"/>
      <c r="R77" s="77">
        <f t="shared" ref="R77:T88" si="11">+R60/(R60+R14)*100</f>
        <v>4.5936395759717312</v>
      </c>
      <c r="S77" s="77">
        <f t="shared" si="11"/>
        <v>5.806451612903226</v>
      </c>
      <c r="T77" s="77">
        <f t="shared" si="11"/>
        <v>3.125</v>
      </c>
      <c r="U77" s="104"/>
      <c r="V77" s="77">
        <f t="shared" ref="V77:X88" si="12">+V60/(V60+V14)*100</f>
        <v>1.6</v>
      </c>
      <c r="W77" s="77">
        <f t="shared" si="12"/>
        <v>0.68027210884353739</v>
      </c>
      <c r="X77" s="77">
        <f t="shared" si="12"/>
        <v>2.912621359223301</v>
      </c>
      <c r="Y77" s="103"/>
      <c r="Z77" s="77">
        <f>+Z60/(Z60+Z14)*100</f>
        <v>0</v>
      </c>
      <c r="AA77" s="77">
        <f>+AA60/(AA60+AA14)*100</f>
        <v>0</v>
      </c>
      <c r="AB77" s="77">
        <f>+AB60/(AB60+AB14)*100</f>
        <v>0</v>
      </c>
    </row>
    <row r="78" spans="1:28" x14ac:dyDescent="0.25">
      <c r="A78" s="62" t="s">
        <v>84</v>
      </c>
      <c r="B78" s="77">
        <f t="shared" si="7"/>
        <v>3.6789297658862878</v>
      </c>
      <c r="C78" s="77">
        <f t="shared" si="7"/>
        <v>3.3955857385398982</v>
      </c>
      <c r="D78" s="77">
        <f t="shared" si="7"/>
        <v>3.9538714991762767</v>
      </c>
      <c r="E78" s="103"/>
      <c r="F78" s="77">
        <f t="shared" si="8"/>
        <v>5.2264808362369335</v>
      </c>
      <c r="G78" s="77">
        <f t="shared" si="8"/>
        <v>3.7593984962406015</v>
      </c>
      <c r="H78" s="77">
        <f t="shared" si="8"/>
        <v>6.4935064935064926</v>
      </c>
      <c r="I78" s="104"/>
      <c r="J78" s="77">
        <f t="shared" si="9"/>
        <v>3.8610038610038608</v>
      </c>
      <c r="K78" s="77">
        <f t="shared" si="9"/>
        <v>2.2727272727272729</v>
      </c>
      <c r="L78" s="77">
        <f t="shared" si="9"/>
        <v>5.5118110236220472</v>
      </c>
      <c r="M78" s="104"/>
      <c r="N78" s="77">
        <f t="shared" si="10"/>
        <v>3.8461538461538463</v>
      </c>
      <c r="O78" s="77">
        <f t="shared" si="10"/>
        <v>6.7226890756302522</v>
      </c>
      <c r="P78" s="77">
        <f t="shared" si="10"/>
        <v>0.86956521739130432</v>
      </c>
      <c r="Q78" s="104"/>
      <c r="R78" s="77">
        <f t="shared" si="11"/>
        <v>4.4052863436123353</v>
      </c>
      <c r="S78" s="77">
        <f t="shared" si="11"/>
        <v>3.3613445378151261</v>
      </c>
      <c r="T78" s="77">
        <f t="shared" si="11"/>
        <v>5.5555555555555554</v>
      </c>
      <c r="U78" s="104"/>
      <c r="V78" s="77">
        <f t="shared" si="12"/>
        <v>0</v>
      </c>
      <c r="W78" s="77">
        <f t="shared" si="12"/>
        <v>0</v>
      </c>
      <c r="X78" s="77">
        <f t="shared" si="12"/>
        <v>0</v>
      </c>
      <c r="Y78" s="103"/>
      <c r="Z78" s="77" t="s">
        <v>47</v>
      </c>
      <c r="AA78" s="77" t="s">
        <v>47</v>
      </c>
      <c r="AB78" s="77" t="s">
        <v>47</v>
      </c>
    </row>
    <row r="79" spans="1:28" x14ac:dyDescent="0.25">
      <c r="A79" s="62" t="s">
        <v>85</v>
      </c>
      <c r="B79" s="77">
        <f t="shared" si="7"/>
        <v>22.256568778979908</v>
      </c>
      <c r="C79" s="77">
        <f t="shared" si="7"/>
        <v>30.76923076923077</v>
      </c>
      <c r="D79" s="77">
        <f t="shared" si="7"/>
        <v>17.433414043583532</v>
      </c>
      <c r="E79" s="103"/>
      <c r="F79" s="77">
        <f t="shared" si="8"/>
        <v>36.257309941520468</v>
      </c>
      <c r="G79" s="77">
        <f t="shared" si="8"/>
        <v>46.153846153846153</v>
      </c>
      <c r="H79" s="77">
        <f t="shared" si="8"/>
        <v>30.188679245283019</v>
      </c>
      <c r="I79" s="104"/>
      <c r="J79" s="77">
        <f t="shared" si="9"/>
        <v>18.918918918918919</v>
      </c>
      <c r="K79" s="77">
        <f t="shared" si="9"/>
        <v>39.655172413793103</v>
      </c>
      <c r="L79" s="77">
        <f t="shared" si="9"/>
        <v>5.5555555555555554</v>
      </c>
      <c r="M79" s="104"/>
      <c r="N79" s="77">
        <f t="shared" si="10"/>
        <v>16.312056737588655</v>
      </c>
      <c r="O79" s="77">
        <f t="shared" si="10"/>
        <v>11.111111111111111</v>
      </c>
      <c r="P79" s="77">
        <f t="shared" si="10"/>
        <v>19.540229885057471</v>
      </c>
      <c r="Q79" s="104"/>
      <c r="R79" s="77">
        <f t="shared" si="11"/>
        <v>28.000000000000004</v>
      </c>
      <c r="S79" s="77">
        <f t="shared" si="11"/>
        <v>34.482758620689658</v>
      </c>
      <c r="T79" s="77">
        <f t="shared" si="11"/>
        <v>25.352112676056336</v>
      </c>
      <c r="U79" s="104"/>
      <c r="V79" s="77">
        <f t="shared" si="12"/>
        <v>3.4482758620689653</v>
      </c>
      <c r="W79" s="77">
        <f t="shared" si="12"/>
        <v>10.714285714285714</v>
      </c>
      <c r="X79" s="77">
        <f t="shared" si="12"/>
        <v>0</v>
      </c>
      <c r="Y79" s="103"/>
      <c r="Z79" s="77" t="s">
        <v>47</v>
      </c>
      <c r="AA79" s="77" t="s">
        <v>47</v>
      </c>
      <c r="AB79" s="77" t="s">
        <v>47</v>
      </c>
    </row>
    <row r="80" spans="1:28" x14ac:dyDescent="0.25">
      <c r="A80" s="62" t="s">
        <v>86</v>
      </c>
      <c r="B80" s="77">
        <f t="shared" si="7"/>
        <v>0.32</v>
      </c>
      <c r="C80" s="77" t="s">
        <v>47</v>
      </c>
      <c r="D80" s="77">
        <f t="shared" si="7"/>
        <v>0.38610038610038611</v>
      </c>
      <c r="E80" s="103"/>
      <c r="F80" s="77">
        <f t="shared" si="8"/>
        <v>0</v>
      </c>
      <c r="G80" s="77">
        <f t="shared" si="8"/>
        <v>0</v>
      </c>
      <c r="H80" s="77">
        <f t="shared" si="8"/>
        <v>0</v>
      </c>
      <c r="I80" s="104"/>
      <c r="J80" s="77">
        <f t="shared" si="9"/>
        <v>0</v>
      </c>
      <c r="K80" s="77">
        <f t="shared" si="9"/>
        <v>0</v>
      </c>
      <c r="L80" s="77">
        <f t="shared" si="9"/>
        <v>0</v>
      </c>
      <c r="M80" s="104"/>
      <c r="N80" s="77">
        <f t="shared" si="10"/>
        <v>0</v>
      </c>
      <c r="O80" s="77" t="s">
        <v>47</v>
      </c>
      <c r="P80" s="77">
        <f t="shared" si="10"/>
        <v>0</v>
      </c>
      <c r="Q80" s="104"/>
      <c r="R80" s="77">
        <f t="shared" si="11"/>
        <v>2</v>
      </c>
      <c r="S80" s="77" t="s">
        <v>47</v>
      </c>
      <c r="T80" s="77">
        <f t="shared" si="11"/>
        <v>2</v>
      </c>
      <c r="U80" s="104"/>
      <c r="V80" s="77">
        <f t="shared" si="12"/>
        <v>0</v>
      </c>
      <c r="W80" s="77" t="s">
        <v>47</v>
      </c>
      <c r="X80" s="77">
        <f t="shared" si="12"/>
        <v>0</v>
      </c>
      <c r="Y80" s="103"/>
      <c r="Z80" s="77" t="s">
        <v>47</v>
      </c>
      <c r="AA80" s="77" t="s">
        <v>47</v>
      </c>
      <c r="AB80" s="77" t="s">
        <v>47</v>
      </c>
    </row>
    <row r="81" spans="1:28" x14ac:dyDescent="0.25">
      <c r="A81" s="62" t="s">
        <v>88</v>
      </c>
      <c r="B81" s="77">
        <f t="shared" si="7"/>
        <v>0.93167701863354035</v>
      </c>
      <c r="C81" s="77">
        <f t="shared" si="7"/>
        <v>1.257861635220126</v>
      </c>
      <c r="D81" s="77">
        <f t="shared" si="7"/>
        <v>0.61349693251533743</v>
      </c>
      <c r="E81" s="103"/>
      <c r="F81" s="77">
        <f t="shared" si="8"/>
        <v>1.3888888888888888</v>
      </c>
      <c r="G81" s="77">
        <f t="shared" si="8"/>
        <v>0</v>
      </c>
      <c r="H81" s="77">
        <f t="shared" si="8"/>
        <v>2.5641025641025639</v>
      </c>
      <c r="I81" s="104"/>
      <c r="J81" s="77">
        <f t="shared" si="9"/>
        <v>0</v>
      </c>
      <c r="K81" s="77">
        <f t="shared" si="9"/>
        <v>0</v>
      </c>
      <c r="L81" s="77">
        <f t="shared" si="9"/>
        <v>0</v>
      </c>
      <c r="M81" s="104"/>
      <c r="N81" s="77">
        <f t="shared" si="10"/>
        <v>0</v>
      </c>
      <c r="O81" s="77">
        <f t="shared" si="10"/>
        <v>0</v>
      </c>
      <c r="P81" s="77">
        <f t="shared" si="10"/>
        <v>0</v>
      </c>
      <c r="Q81" s="104"/>
      <c r="R81" s="77">
        <f t="shared" si="11"/>
        <v>3.7037037037037033</v>
      </c>
      <c r="S81" s="77">
        <f t="shared" si="11"/>
        <v>7.4074074074074066</v>
      </c>
      <c r="T81" s="77">
        <f t="shared" si="11"/>
        <v>0</v>
      </c>
      <c r="U81" s="104"/>
      <c r="V81" s="77">
        <f t="shared" si="12"/>
        <v>0</v>
      </c>
      <c r="W81" s="77">
        <f t="shared" si="12"/>
        <v>0</v>
      </c>
      <c r="X81" s="77">
        <f t="shared" si="12"/>
        <v>0</v>
      </c>
      <c r="Y81" s="103"/>
      <c r="Z81" s="77" t="s">
        <v>47</v>
      </c>
      <c r="AA81" s="77" t="s">
        <v>47</v>
      </c>
      <c r="AB81" s="77" t="s">
        <v>47</v>
      </c>
    </row>
    <row r="82" spans="1:28" x14ac:dyDescent="0.25">
      <c r="A82" s="62" t="s">
        <v>90</v>
      </c>
      <c r="B82" s="77">
        <f t="shared" si="7"/>
        <v>0.66006600660066006</v>
      </c>
      <c r="C82" s="77">
        <f t="shared" si="7"/>
        <v>0.75187969924812026</v>
      </c>
      <c r="D82" s="77">
        <f t="shared" si="7"/>
        <v>0.58823529411764708</v>
      </c>
      <c r="E82" s="103"/>
      <c r="F82" s="77">
        <f t="shared" si="8"/>
        <v>1.4492753623188406</v>
      </c>
      <c r="G82" s="77">
        <f t="shared" si="8"/>
        <v>3.4482758620689653</v>
      </c>
      <c r="H82" s="77">
        <f t="shared" si="8"/>
        <v>0</v>
      </c>
      <c r="I82" s="104"/>
      <c r="J82" s="77">
        <f t="shared" si="9"/>
        <v>0</v>
      </c>
      <c r="K82" s="77">
        <f t="shared" si="9"/>
        <v>0</v>
      </c>
      <c r="L82" s="77">
        <f t="shared" si="9"/>
        <v>0</v>
      </c>
      <c r="M82" s="104"/>
      <c r="N82" s="77">
        <f t="shared" si="10"/>
        <v>0</v>
      </c>
      <c r="O82" s="77">
        <f t="shared" si="10"/>
        <v>0</v>
      </c>
      <c r="P82" s="77">
        <f t="shared" si="10"/>
        <v>0</v>
      </c>
      <c r="Q82" s="104"/>
      <c r="R82" s="77">
        <f t="shared" si="11"/>
        <v>2.0408163265306123</v>
      </c>
      <c r="S82" s="77">
        <f t="shared" si="11"/>
        <v>0</v>
      </c>
      <c r="T82" s="77">
        <f t="shared" si="11"/>
        <v>3.5714285714285712</v>
      </c>
      <c r="U82" s="104"/>
      <c r="V82" s="77">
        <f t="shared" si="12"/>
        <v>0</v>
      </c>
      <c r="W82" s="77">
        <f t="shared" si="12"/>
        <v>0</v>
      </c>
      <c r="X82" s="77">
        <f t="shared" si="12"/>
        <v>0</v>
      </c>
      <c r="Y82" s="103"/>
      <c r="Z82" s="77" t="s">
        <v>47</v>
      </c>
      <c r="AA82" s="77" t="s">
        <v>47</v>
      </c>
      <c r="AB82" s="77" t="s">
        <v>47</v>
      </c>
    </row>
    <row r="83" spans="1:28" x14ac:dyDescent="0.25">
      <c r="A83" s="62" t="s">
        <v>91</v>
      </c>
      <c r="B83" s="77">
        <f t="shared" si="7"/>
        <v>0.2808988764044944</v>
      </c>
      <c r="C83" s="77">
        <f t="shared" si="7"/>
        <v>0</v>
      </c>
      <c r="D83" s="77">
        <f t="shared" si="7"/>
        <v>0.53191489361702127</v>
      </c>
      <c r="E83" s="103"/>
      <c r="F83" s="77">
        <f t="shared" si="8"/>
        <v>1.3698630136986301</v>
      </c>
      <c r="G83" s="77">
        <f t="shared" si="8"/>
        <v>0</v>
      </c>
      <c r="H83" s="77">
        <f t="shared" si="8"/>
        <v>2.8571428571428572</v>
      </c>
      <c r="I83" s="104"/>
      <c r="J83" s="77">
        <f t="shared" si="9"/>
        <v>0</v>
      </c>
      <c r="K83" s="77">
        <f t="shared" si="9"/>
        <v>0</v>
      </c>
      <c r="L83" s="77">
        <f t="shared" si="9"/>
        <v>0</v>
      </c>
      <c r="M83" s="104"/>
      <c r="N83" s="77">
        <f t="shared" si="10"/>
        <v>0</v>
      </c>
      <c r="O83" s="77">
        <f t="shared" si="10"/>
        <v>0</v>
      </c>
      <c r="P83" s="77">
        <f t="shared" si="10"/>
        <v>0</v>
      </c>
      <c r="Q83" s="104"/>
      <c r="R83" s="77">
        <f t="shared" si="11"/>
        <v>0</v>
      </c>
      <c r="S83" s="77">
        <f t="shared" si="11"/>
        <v>0</v>
      </c>
      <c r="T83" s="77">
        <f t="shared" si="11"/>
        <v>0</v>
      </c>
      <c r="U83" s="104"/>
      <c r="V83" s="77">
        <f t="shared" si="12"/>
        <v>0</v>
      </c>
      <c r="W83" s="77">
        <f t="shared" si="12"/>
        <v>0</v>
      </c>
      <c r="X83" s="77">
        <f t="shared" si="12"/>
        <v>0</v>
      </c>
      <c r="Y83" s="103"/>
      <c r="Z83" s="77" t="s">
        <v>47</v>
      </c>
      <c r="AA83" s="77" t="s">
        <v>47</v>
      </c>
      <c r="AB83" s="77" t="s">
        <v>47</v>
      </c>
    </row>
    <row r="84" spans="1:28" x14ac:dyDescent="0.25">
      <c r="A84" s="62" t="s">
        <v>92</v>
      </c>
      <c r="B84" s="77">
        <f t="shared" si="7"/>
        <v>1.5</v>
      </c>
      <c r="C84" s="77">
        <f t="shared" si="7"/>
        <v>2.7472527472527473</v>
      </c>
      <c r="D84" s="77">
        <f t="shared" si="7"/>
        <v>0.45871559633027525</v>
      </c>
      <c r="E84" s="103"/>
      <c r="F84" s="77">
        <f t="shared" si="8"/>
        <v>2.083333333333333</v>
      </c>
      <c r="G84" s="77">
        <f t="shared" si="8"/>
        <v>2.2727272727272729</v>
      </c>
      <c r="H84" s="77">
        <f t="shared" si="8"/>
        <v>1.9230769230769231</v>
      </c>
      <c r="I84" s="104"/>
      <c r="J84" s="77">
        <f t="shared" si="9"/>
        <v>3.75</v>
      </c>
      <c r="K84" s="77">
        <f t="shared" si="9"/>
        <v>7.6923076923076925</v>
      </c>
      <c r="L84" s="77">
        <f t="shared" si="9"/>
        <v>0</v>
      </c>
      <c r="M84" s="104"/>
      <c r="N84" s="77">
        <f t="shared" si="10"/>
        <v>1.2987012987012987</v>
      </c>
      <c r="O84" s="77">
        <f t="shared" si="10"/>
        <v>2.5</v>
      </c>
      <c r="P84" s="77">
        <f t="shared" si="10"/>
        <v>0</v>
      </c>
      <c r="Q84" s="104"/>
      <c r="R84" s="77">
        <f t="shared" si="11"/>
        <v>0</v>
      </c>
      <c r="S84" s="77">
        <f t="shared" si="11"/>
        <v>0</v>
      </c>
      <c r="T84" s="77">
        <f t="shared" si="11"/>
        <v>0</v>
      </c>
      <c r="U84" s="104"/>
      <c r="V84" s="77">
        <f t="shared" si="12"/>
        <v>0</v>
      </c>
      <c r="W84" s="77">
        <f t="shared" si="12"/>
        <v>0</v>
      </c>
      <c r="X84" s="77">
        <f t="shared" si="12"/>
        <v>0</v>
      </c>
      <c r="Y84" s="103"/>
      <c r="Z84" s="77" t="s">
        <v>47</v>
      </c>
      <c r="AA84" s="77" t="s">
        <v>47</v>
      </c>
      <c r="AB84" s="77" t="s">
        <v>47</v>
      </c>
    </row>
    <row r="85" spans="1:28" x14ac:dyDescent="0.25">
      <c r="A85" s="99" t="s">
        <v>94</v>
      </c>
      <c r="B85" s="77">
        <f t="shared" si="7"/>
        <v>5.7002758197977323</v>
      </c>
      <c r="C85" s="77">
        <f t="shared" si="7"/>
        <v>6.0097455332972389</v>
      </c>
      <c r="D85" s="77">
        <f t="shared" si="7"/>
        <v>5.2966101694915251</v>
      </c>
      <c r="E85" s="103"/>
      <c r="F85" s="77">
        <f t="shared" si="8"/>
        <v>5.1502145922746783</v>
      </c>
      <c r="G85" s="77">
        <f t="shared" si="8"/>
        <v>6.1371841155234659</v>
      </c>
      <c r="H85" s="77">
        <f t="shared" si="8"/>
        <v>3.7037037037037033</v>
      </c>
      <c r="I85" s="104"/>
      <c r="J85" s="77">
        <f t="shared" si="9"/>
        <v>5.5813953488372094</v>
      </c>
      <c r="K85" s="77">
        <f t="shared" si="9"/>
        <v>8.0769230769230766</v>
      </c>
      <c r="L85" s="77">
        <f t="shared" si="9"/>
        <v>1.7647058823529411</v>
      </c>
      <c r="M85" s="104"/>
      <c r="N85" s="77">
        <f t="shared" si="10"/>
        <v>3.9719626168224296</v>
      </c>
      <c r="O85" s="77">
        <f t="shared" si="10"/>
        <v>4.3307086614173231</v>
      </c>
      <c r="P85" s="77">
        <f t="shared" si="10"/>
        <v>3.4482758620689653</v>
      </c>
      <c r="Q85" s="104"/>
      <c r="R85" s="77">
        <f t="shared" si="11"/>
        <v>11.995386389850058</v>
      </c>
      <c r="S85" s="77">
        <f t="shared" si="11"/>
        <v>11.111111111111111</v>
      </c>
      <c r="T85" s="77">
        <f t="shared" si="11"/>
        <v>13.032581453634084</v>
      </c>
      <c r="U85" s="104"/>
      <c r="V85" s="77">
        <f t="shared" si="12"/>
        <v>2.6645768025078369</v>
      </c>
      <c r="W85" s="77">
        <f t="shared" si="12"/>
        <v>3.0120481927710845</v>
      </c>
      <c r="X85" s="77">
        <f t="shared" si="12"/>
        <v>2.2875816993464051</v>
      </c>
      <c r="Y85" s="103"/>
      <c r="Z85" s="77">
        <f t="shared" ref="Z85:AB85" si="13">+Z68/(Z68+Z22)*100</f>
        <v>0</v>
      </c>
      <c r="AA85" s="77">
        <f t="shared" si="13"/>
        <v>0</v>
      </c>
      <c r="AB85" s="77">
        <f t="shared" si="13"/>
        <v>0</v>
      </c>
    </row>
    <row r="86" spans="1:28" x14ac:dyDescent="0.25">
      <c r="A86" s="62" t="s">
        <v>96</v>
      </c>
      <c r="B86" s="77">
        <f t="shared" si="7"/>
        <v>1.7537171178040414</v>
      </c>
      <c r="C86" s="77">
        <f t="shared" si="7"/>
        <v>2.1394611727416799</v>
      </c>
      <c r="D86" s="77">
        <f t="shared" si="7"/>
        <v>1.3960323291697281</v>
      </c>
      <c r="E86" s="103"/>
      <c r="F86" s="77">
        <f t="shared" si="8"/>
        <v>1.6447368421052631</v>
      </c>
      <c r="G86" s="77">
        <f t="shared" si="8"/>
        <v>2.7777777777777777</v>
      </c>
      <c r="H86" s="77">
        <f t="shared" si="8"/>
        <v>0.35211267605633806</v>
      </c>
      <c r="I86" s="104"/>
      <c r="J86" s="77">
        <f t="shared" si="9"/>
        <v>2.7826086956521738</v>
      </c>
      <c r="K86" s="77">
        <f t="shared" si="9"/>
        <v>2.2222222222222223</v>
      </c>
      <c r="L86" s="77">
        <f t="shared" si="9"/>
        <v>3.278688524590164</v>
      </c>
      <c r="M86" s="104"/>
      <c r="N86" s="77">
        <f t="shared" si="10"/>
        <v>1.7208413001912046</v>
      </c>
      <c r="O86" s="77">
        <f t="shared" si="10"/>
        <v>2.4390243902439024</v>
      </c>
      <c r="P86" s="77">
        <f t="shared" si="10"/>
        <v>1.0830324909747291</v>
      </c>
      <c r="Q86" s="104"/>
      <c r="R86" s="77">
        <f t="shared" si="11"/>
        <v>2.028397565922921</v>
      </c>
      <c r="S86" s="77">
        <f t="shared" si="11"/>
        <v>2.2321428571428572</v>
      </c>
      <c r="T86" s="77">
        <f t="shared" si="11"/>
        <v>1.8587360594795539</v>
      </c>
      <c r="U86" s="104"/>
      <c r="V86" s="77">
        <f t="shared" si="12"/>
        <v>0.23584905660377359</v>
      </c>
      <c r="W86" s="77">
        <f t="shared" si="12"/>
        <v>0.50505050505050508</v>
      </c>
      <c r="X86" s="77">
        <f t="shared" si="12"/>
        <v>0</v>
      </c>
      <c r="Y86" s="103"/>
      <c r="Z86" s="77" t="s">
        <v>47</v>
      </c>
      <c r="AA86" s="77" t="s">
        <v>47</v>
      </c>
      <c r="AB86" s="77" t="s">
        <v>47</v>
      </c>
    </row>
    <row r="87" spans="1:28" x14ac:dyDescent="0.25">
      <c r="A87" s="62" t="s">
        <v>99</v>
      </c>
      <c r="B87" s="77">
        <f t="shared" si="7"/>
        <v>0</v>
      </c>
      <c r="C87" s="77">
        <f t="shared" si="7"/>
        <v>0</v>
      </c>
      <c r="D87" s="77">
        <f t="shared" si="7"/>
        <v>0</v>
      </c>
      <c r="E87" s="103"/>
      <c r="F87" s="77">
        <f t="shared" si="8"/>
        <v>0</v>
      </c>
      <c r="G87" s="77">
        <f t="shared" si="8"/>
        <v>0</v>
      </c>
      <c r="H87" s="77">
        <f t="shared" si="8"/>
        <v>0</v>
      </c>
      <c r="I87" s="104"/>
      <c r="J87" s="77">
        <f t="shared" si="9"/>
        <v>0</v>
      </c>
      <c r="K87" s="77">
        <f t="shared" si="9"/>
        <v>0</v>
      </c>
      <c r="L87" s="77">
        <f t="shared" si="9"/>
        <v>0</v>
      </c>
      <c r="M87" s="104"/>
      <c r="N87" s="77">
        <f t="shared" si="10"/>
        <v>0</v>
      </c>
      <c r="O87" s="77">
        <f t="shared" si="10"/>
        <v>0</v>
      </c>
      <c r="P87" s="77">
        <f t="shared" si="10"/>
        <v>0</v>
      </c>
      <c r="Q87" s="104"/>
      <c r="R87" s="77">
        <f t="shared" si="11"/>
        <v>0</v>
      </c>
      <c r="S87" s="77">
        <f t="shared" si="11"/>
        <v>0</v>
      </c>
      <c r="T87" s="77">
        <f t="shared" si="11"/>
        <v>0</v>
      </c>
      <c r="U87" s="104"/>
      <c r="V87" s="77">
        <f t="shared" si="12"/>
        <v>0</v>
      </c>
      <c r="W87" s="77">
        <f t="shared" si="12"/>
        <v>0</v>
      </c>
      <c r="X87" s="77">
        <f t="shared" si="12"/>
        <v>0</v>
      </c>
      <c r="Y87" s="103"/>
      <c r="Z87" s="77" t="s">
        <v>47</v>
      </c>
      <c r="AA87" s="77" t="s">
        <v>47</v>
      </c>
      <c r="AB87" s="77" t="s">
        <v>47</v>
      </c>
    </row>
    <row r="88" spans="1:28" ht="13.5" thickBot="1" x14ac:dyDescent="0.3">
      <c r="A88" s="100" t="s">
        <v>102</v>
      </c>
      <c r="B88" s="77">
        <f t="shared" si="7"/>
        <v>0</v>
      </c>
      <c r="C88" s="77">
        <f t="shared" si="7"/>
        <v>0</v>
      </c>
      <c r="D88" s="77">
        <f t="shared" si="7"/>
        <v>0</v>
      </c>
      <c r="E88" s="103"/>
      <c r="F88" s="77">
        <f t="shared" si="8"/>
        <v>0</v>
      </c>
      <c r="G88" s="77">
        <f t="shared" si="8"/>
        <v>0</v>
      </c>
      <c r="H88" s="77">
        <f t="shared" si="8"/>
        <v>0</v>
      </c>
      <c r="I88" s="104"/>
      <c r="J88" s="77">
        <f t="shared" si="9"/>
        <v>0</v>
      </c>
      <c r="K88" s="77">
        <f t="shared" si="9"/>
        <v>0</v>
      </c>
      <c r="L88" s="77">
        <f t="shared" si="9"/>
        <v>0</v>
      </c>
      <c r="M88" s="104"/>
      <c r="N88" s="77">
        <f t="shared" si="10"/>
        <v>0</v>
      </c>
      <c r="O88" s="77">
        <f t="shared" si="10"/>
        <v>0</v>
      </c>
      <c r="P88" s="77">
        <f t="shared" si="10"/>
        <v>0</v>
      </c>
      <c r="Q88" s="104"/>
      <c r="R88" s="77">
        <f t="shared" si="11"/>
        <v>0</v>
      </c>
      <c r="S88" s="77">
        <f t="shared" si="11"/>
        <v>0</v>
      </c>
      <c r="T88" s="77">
        <f t="shared" si="11"/>
        <v>0</v>
      </c>
      <c r="U88" s="104"/>
      <c r="V88" s="77">
        <f t="shared" si="12"/>
        <v>0</v>
      </c>
      <c r="W88" s="77">
        <f t="shared" si="12"/>
        <v>0</v>
      </c>
      <c r="X88" s="77">
        <f t="shared" si="12"/>
        <v>0</v>
      </c>
      <c r="Y88" s="103"/>
      <c r="Z88" s="77" t="s">
        <v>47</v>
      </c>
      <c r="AA88" s="77" t="s">
        <v>47</v>
      </c>
      <c r="AB88" s="77" t="s">
        <v>47</v>
      </c>
    </row>
    <row r="89" spans="1:28" x14ac:dyDescent="0.25">
      <c r="A89" s="226" t="s">
        <v>75</v>
      </c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</row>
    <row r="90" spans="1:28" x14ac:dyDescent="0.25">
      <c r="A90" s="225" t="s">
        <v>14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</row>
  </sheetData>
  <mergeCells count="24">
    <mergeCell ref="AD1:AE2"/>
    <mergeCell ref="AD47:AE48"/>
    <mergeCell ref="A47:AB47"/>
    <mergeCell ref="A1:AB1"/>
    <mergeCell ref="A2:AB2"/>
    <mergeCell ref="A3:AB3"/>
    <mergeCell ref="A4:AB4"/>
    <mergeCell ref="A5:AB5"/>
    <mergeCell ref="A6:AB6"/>
    <mergeCell ref="A8:A9"/>
    <mergeCell ref="A10:AB10"/>
    <mergeCell ref="A27:AB27"/>
    <mergeCell ref="A43:AB43"/>
    <mergeCell ref="A44:AB44"/>
    <mergeCell ref="A56:AB56"/>
    <mergeCell ref="A73:AB73"/>
    <mergeCell ref="A89:AB89"/>
    <mergeCell ref="A90:AB90"/>
    <mergeCell ref="A48:AB48"/>
    <mergeCell ref="A49:AB49"/>
    <mergeCell ref="A50:AB50"/>
    <mergeCell ref="A51:AB51"/>
    <mergeCell ref="A52:AB52"/>
    <mergeCell ref="A54:A55"/>
  </mergeCells>
  <hyperlinks>
    <hyperlink ref="AD1" r:id="rId1" location="INDICE!A1"/>
    <hyperlink ref="AD1:AE2" location="INDICE!A1" display="INDICE"/>
    <hyperlink ref="AD47" r:id="rId2" location="INDICE!A1"/>
    <hyperlink ref="AD47:AE4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4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J40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1.7109375" style="62" customWidth="1"/>
    <col min="26" max="28" width="6.7109375" style="62" customWidth="1"/>
    <col min="29" max="29" width="4.85546875" style="62" customWidth="1"/>
    <col min="30" max="256" width="11.42578125" style="62"/>
    <col min="257" max="257" width="19.7109375" style="62" customWidth="1"/>
    <col min="258" max="260" width="6.7109375" style="62" customWidth="1"/>
    <col min="261" max="261" width="1.7109375" style="62" customWidth="1"/>
    <col min="262" max="264" width="6.7109375" style="62" customWidth="1"/>
    <col min="265" max="265" width="1.7109375" style="62" customWidth="1"/>
    <col min="266" max="268" width="6.7109375" style="62" customWidth="1"/>
    <col min="269" max="269" width="1.7109375" style="62" customWidth="1"/>
    <col min="270" max="272" width="6.7109375" style="62" customWidth="1"/>
    <col min="273" max="273" width="1.7109375" style="62" customWidth="1"/>
    <col min="274" max="276" width="6.7109375" style="62" customWidth="1"/>
    <col min="277" max="277" width="1.7109375" style="62" customWidth="1"/>
    <col min="278" max="280" width="6.7109375" style="62" customWidth="1"/>
    <col min="281" max="281" width="1.7109375" style="62" customWidth="1"/>
    <col min="282" max="282" width="7.7109375" style="62" bestFit="1" customWidth="1"/>
    <col min="283" max="283" width="6.140625" style="62" bestFit="1" customWidth="1"/>
    <col min="284" max="284" width="4.85546875" style="62" bestFit="1" customWidth="1"/>
    <col min="285" max="512" width="11.42578125" style="62"/>
    <col min="513" max="513" width="19.7109375" style="62" customWidth="1"/>
    <col min="514" max="516" width="6.7109375" style="62" customWidth="1"/>
    <col min="517" max="517" width="1.7109375" style="62" customWidth="1"/>
    <col min="518" max="520" width="6.7109375" style="62" customWidth="1"/>
    <col min="521" max="521" width="1.7109375" style="62" customWidth="1"/>
    <col min="522" max="524" width="6.7109375" style="62" customWidth="1"/>
    <col min="525" max="525" width="1.7109375" style="62" customWidth="1"/>
    <col min="526" max="528" width="6.7109375" style="62" customWidth="1"/>
    <col min="529" max="529" width="1.7109375" style="62" customWidth="1"/>
    <col min="530" max="532" width="6.7109375" style="62" customWidth="1"/>
    <col min="533" max="533" width="1.7109375" style="62" customWidth="1"/>
    <col min="534" max="536" width="6.7109375" style="62" customWidth="1"/>
    <col min="537" max="537" width="1.7109375" style="62" customWidth="1"/>
    <col min="538" max="538" width="7.7109375" style="62" bestFit="1" customWidth="1"/>
    <col min="539" max="539" width="6.140625" style="62" bestFit="1" customWidth="1"/>
    <col min="540" max="540" width="4.85546875" style="62" bestFit="1" customWidth="1"/>
    <col min="541" max="768" width="11.42578125" style="62"/>
    <col min="769" max="769" width="19.7109375" style="62" customWidth="1"/>
    <col min="770" max="772" width="6.7109375" style="62" customWidth="1"/>
    <col min="773" max="773" width="1.7109375" style="62" customWidth="1"/>
    <col min="774" max="776" width="6.7109375" style="62" customWidth="1"/>
    <col min="777" max="777" width="1.7109375" style="62" customWidth="1"/>
    <col min="778" max="780" width="6.7109375" style="62" customWidth="1"/>
    <col min="781" max="781" width="1.7109375" style="62" customWidth="1"/>
    <col min="782" max="784" width="6.7109375" style="62" customWidth="1"/>
    <col min="785" max="785" width="1.7109375" style="62" customWidth="1"/>
    <col min="786" max="788" width="6.7109375" style="62" customWidth="1"/>
    <col min="789" max="789" width="1.7109375" style="62" customWidth="1"/>
    <col min="790" max="792" width="6.7109375" style="62" customWidth="1"/>
    <col min="793" max="793" width="1.7109375" style="62" customWidth="1"/>
    <col min="794" max="794" width="7.7109375" style="62" bestFit="1" customWidth="1"/>
    <col min="795" max="795" width="6.140625" style="62" bestFit="1" customWidth="1"/>
    <col min="796" max="796" width="4.85546875" style="62" bestFit="1" customWidth="1"/>
    <col min="797" max="1024" width="11.42578125" style="62"/>
    <col min="1025" max="1025" width="19.7109375" style="62" customWidth="1"/>
    <col min="1026" max="1028" width="6.7109375" style="62" customWidth="1"/>
    <col min="1029" max="1029" width="1.7109375" style="62" customWidth="1"/>
    <col min="1030" max="1032" width="6.7109375" style="62" customWidth="1"/>
    <col min="1033" max="1033" width="1.7109375" style="62" customWidth="1"/>
    <col min="1034" max="1036" width="6.7109375" style="62" customWidth="1"/>
    <col min="1037" max="1037" width="1.7109375" style="62" customWidth="1"/>
    <col min="1038" max="1040" width="6.7109375" style="62" customWidth="1"/>
    <col min="1041" max="1041" width="1.7109375" style="62" customWidth="1"/>
    <col min="1042" max="1044" width="6.7109375" style="62" customWidth="1"/>
    <col min="1045" max="1045" width="1.7109375" style="62" customWidth="1"/>
    <col min="1046" max="1048" width="6.7109375" style="62" customWidth="1"/>
    <col min="1049" max="1049" width="1.7109375" style="62" customWidth="1"/>
    <col min="1050" max="1050" width="7.7109375" style="62" bestFit="1" customWidth="1"/>
    <col min="1051" max="1051" width="6.140625" style="62" bestFit="1" customWidth="1"/>
    <col min="1052" max="1052" width="4.85546875" style="62" bestFit="1" customWidth="1"/>
    <col min="1053" max="1280" width="11.42578125" style="62"/>
    <col min="1281" max="1281" width="19.7109375" style="62" customWidth="1"/>
    <col min="1282" max="1284" width="6.7109375" style="62" customWidth="1"/>
    <col min="1285" max="1285" width="1.7109375" style="62" customWidth="1"/>
    <col min="1286" max="1288" width="6.7109375" style="62" customWidth="1"/>
    <col min="1289" max="1289" width="1.7109375" style="62" customWidth="1"/>
    <col min="1290" max="1292" width="6.7109375" style="62" customWidth="1"/>
    <col min="1293" max="1293" width="1.7109375" style="62" customWidth="1"/>
    <col min="1294" max="1296" width="6.7109375" style="62" customWidth="1"/>
    <col min="1297" max="1297" width="1.7109375" style="62" customWidth="1"/>
    <col min="1298" max="1300" width="6.7109375" style="62" customWidth="1"/>
    <col min="1301" max="1301" width="1.7109375" style="62" customWidth="1"/>
    <col min="1302" max="1304" width="6.7109375" style="62" customWidth="1"/>
    <col min="1305" max="1305" width="1.7109375" style="62" customWidth="1"/>
    <col min="1306" max="1306" width="7.7109375" style="62" bestFit="1" customWidth="1"/>
    <col min="1307" max="1307" width="6.140625" style="62" bestFit="1" customWidth="1"/>
    <col min="1308" max="1308" width="4.85546875" style="62" bestFit="1" customWidth="1"/>
    <col min="1309" max="1536" width="11.42578125" style="62"/>
    <col min="1537" max="1537" width="19.7109375" style="62" customWidth="1"/>
    <col min="1538" max="1540" width="6.7109375" style="62" customWidth="1"/>
    <col min="1541" max="1541" width="1.7109375" style="62" customWidth="1"/>
    <col min="1542" max="1544" width="6.7109375" style="62" customWidth="1"/>
    <col min="1545" max="1545" width="1.7109375" style="62" customWidth="1"/>
    <col min="1546" max="1548" width="6.7109375" style="62" customWidth="1"/>
    <col min="1549" max="1549" width="1.7109375" style="62" customWidth="1"/>
    <col min="1550" max="1552" width="6.7109375" style="62" customWidth="1"/>
    <col min="1553" max="1553" width="1.7109375" style="62" customWidth="1"/>
    <col min="1554" max="1556" width="6.7109375" style="62" customWidth="1"/>
    <col min="1557" max="1557" width="1.7109375" style="62" customWidth="1"/>
    <col min="1558" max="1560" width="6.7109375" style="62" customWidth="1"/>
    <col min="1561" max="1561" width="1.7109375" style="62" customWidth="1"/>
    <col min="1562" max="1562" width="7.7109375" style="62" bestFit="1" customWidth="1"/>
    <col min="1563" max="1563" width="6.140625" style="62" bestFit="1" customWidth="1"/>
    <col min="1564" max="1564" width="4.85546875" style="62" bestFit="1" customWidth="1"/>
    <col min="1565" max="1792" width="11.42578125" style="62"/>
    <col min="1793" max="1793" width="19.7109375" style="62" customWidth="1"/>
    <col min="1794" max="1796" width="6.7109375" style="62" customWidth="1"/>
    <col min="1797" max="1797" width="1.7109375" style="62" customWidth="1"/>
    <col min="1798" max="1800" width="6.7109375" style="62" customWidth="1"/>
    <col min="1801" max="1801" width="1.7109375" style="62" customWidth="1"/>
    <col min="1802" max="1804" width="6.7109375" style="62" customWidth="1"/>
    <col min="1805" max="1805" width="1.7109375" style="62" customWidth="1"/>
    <col min="1806" max="1808" width="6.7109375" style="62" customWidth="1"/>
    <col min="1809" max="1809" width="1.7109375" style="62" customWidth="1"/>
    <col min="1810" max="1812" width="6.7109375" style="62" customWidth="1"/>
    <col min="1813" max="1813" width="1.7109375" style="62" customWidth="1"/>
    <col min="1814" max="1816" width="6.7109375" style="62" customWidth="1"/>
    <col min="1817" max="1817" width="1.7109375" style="62" customWidth="1"/>
    <col min="1818" max="1818" width="7.7109375" style="62" bestFit="1" customWidth="1"/>
    <col min="1819" max="1819" width="6.140625" style="62" bestFit="1" customWidth="1"/>
    <col min="1820" max="1820" width="4.85546875" style="62" bestFit="1" customWidth="1"/>
    <col min="1821" max="2048" width="11.42578125" style="62"/>
    <col min="2049" max="2049" width="19.7109375" style="62" customWidth="1"/>
    <col min="2050" max="2052" width="6.7109375" style="62" customWidth="1"/>
    <col min="2053" max="2053" width="1.7109375" style="62" customWidth="1"/>
    <col min="2054" max="2056" width="6.7109375" style="62" customWidth="1"/>
    <col min="2057" max="2057" width="1.7109375" style="62" customWidth="1"/>
    <col min="2058" max="2060" width="6.7109375" style="62" customWidth="1"/>
    <col min="2061" max="2061" width="1.7109375" style="62" customWidth="1"/>
    <col min="2062" max="2064" width="6.7109375" style="62" customWidth="1"/>
    <col min="2065" max="2065" width="1.7109375" style="62" customWidth="1"/>
    <col min="2066" max="2068" width="6.7109375" style="62" customWidth="1"/>
    <col min="2069" max="2069" width="1.7109375" style="62" customWidth="1"/>
    <col min="2070" max="2072" width="6.7109375" style="62" customWidth="1"/>
    <col min="2073" max="2073" width="1.7109375" style="62" customWidth="1"/>
    <col min="2074" max="2074" width="7.7109375" style="62" bestFit="1" customWidth="1"/>
    <col min="2075" max="2075" width="6.140625" style="62" bestFit="1" customWidth="1"/>
    <col min="2076" max="2076" width="4.85546875" style="62" bestFit="1" customWidth="1"/>
    <col min="2077" max="2304" width="11.42578125" style="62"/>
    <col min="2305" max="2305" width="19.7109375" style="62" customWidth="1"/>
    <col min="2306" max="2308" width="6.7109375" style="62" customWidth="1"/>
    <col min="2309" max="2309" width="1.7109375" style="62" customWidth="1"/>
    <col min="2310" max="2312" width="6.7109375" style="62" customWidth="1"/>
    <col min="2313" max="2313" width="1.7109375" style="62" customWidth="1"/>
    <col min="2314" max="2316" width="6.7109375" style="62" customWidth="1"/>
    <col min="2317" max="2317" width="1.7109375" style="62" customWidth="1"/>
    <col min="2318" max="2320" width="6.7109375" style="62" customWidth="1"/>
    <col min="2321" max="2321" width="1.7109375" style="62" customWidth="1"/>
    <col min="2322" max="2324" width="6.7109375" style="62" customWidth="1"/>
    <col min="2325" max="2325" width="1.7109375" style="62" customWidth="1"/>
    <col min="2326" max="2328" width="6.7109375" style="62" customWidth="1"/>
    <col min="2329" max="2329" width="1.7109375" style="62" customWidth="1"/>
    <col min="2330" max="2330" width="7.7109375" style="62" bestFit="1" customWidth="1"/>
    <col min="2331" max="2331" width="6.140625" style="62" bestFit="1" customWidth="1"/>
    <col min="2332" max="2332" width="4.85546875" style="62" bestFit="1" customWidth="1"/>
    <col min="2333" max="2560" width="11.42578125" style="62"/>
    <col min="2561" max="2561" width="19.7109375" style="62" customWidth="1"/>
    <col min="2562" max="2564" width="6.7109375" style="62" customWidth="1"/>
    <col min="2565" max="2565" width="1.7109375" style="62" customWidth="1"/>
    <col min="2566" max="2568" width="6.7109375" style="62" customWidth="1"/>
    <col min="2569" max="2569" width="1.7109375" style="62" customWidth="1"/>
    <col min="2570" max="2572" width="6.7109375" style="62" customWidth="1"/>
    <col min="2573" max="2573" width="1.7109375" style="62" customWidth="1"/>
    <col min="2574" max="2576" width="6.7109375" style="62" customWidth="1"/>
    <col min="2577" max="2577" width="1.7109375" style="62" customWidth="1"/>
    <col min="2578" max="2580" width="6.7109375" style="62" customWidth="1"/>
    <col min="2581" max="2581" width="1.7109375" style="62" customWidth="1"/>
    <col min="2582" max="2584" width="6.7109375" style="62" customWidth="1"/>
    <col min="2585" max="2585" width="1.7109375" style="62" customWidth="1"/>
    <col min="2586" max="2586" width="7.7109375" style="62" bestFit="1" customWidth="1"/>
    <col min="2587" max="2587" width="6.140625" style="62" bestFit="1" customWidth="1"/>
    <col min="2588" max="2588" width="4.85546875" style="62" bestFit="1" customWidth="1"/>
    <col min="2589" max="2816" width="11.42578125" style="62"/>
    <col min="2817" max="2817" width="19.7109375" style="62" customWidth="1"/>
    <col min="2818" max="2820" width="6.7109375" style="62" customWidth="1"/>
    <col min="2821" max="2821" width="1.7109375" style="62" customWidth="1"/>
    <col min="2822" max="2824" width="6.7109375" style="62" customWidth="1"/>
    <col min="2825" max="2825" width="1.7109375" style="62" customWidth="1"/>
    <col min="2826" max="2828" width="6.7109375" style="62" customWidth="1"/>
    <col min="2829" max="2829" width="1.7109375" style="62" customWidth="1"/>
    <col min="2830" max="2832" width="6.7109375" style="62" customWidth="1"/>
    <col min="2833" max="2833" width="1.7109375" style="62" customWidth="1"/>
    <col min="2834" max="2836" width="6.7109375" style="62" customWidth="1"/>
    <col min="2837" max="2837" width="1.7109375" style="62" customWidth="1"/>
    <col min="2838" max="2840" width="6.7109375" style="62" customWidth="1"/>
    <col min="2841" max="2841" width="1.7109375" style="62" customWidth="1"/>
    <col min="2842" max="2842" width="7.7109375" style="62" bestFit="1" customWidth="1"/>
    <col min="2843" max="2843" width="6.140625" style="62" bestFit="1" customWidth="1"/>
    <col min="2844" max="2844" width="4.85546875" style="62" bestFit="1" customWidth="1"/>
    <col min="2845" max="3072" width="11.42578125" style="62"/>
    <col min="3073" max="3073" width="19.7109375" style="62" customWidth="1"/>
    <col min="3074" max="3076" width="6.7109375" style="62" customWidth="1"/>
    <col min="3077" max="3077" width="1.7109375" style="62" customWidth="1"/>
    <col min="3078" max="3080" width="6.7109375" style="62" customWidth="1"/>
    <col min="3081" max="3081" width="1.7109375" style="62" customWidth="1"/>
    <col min="3082" max="3084" width="6.7109375" style="62" customWidth="1"/>
    <col min="3085" max="3085" width="1.7109375" style="62" customWidth="1"/>
    <col min="3086" max="3088" width="6.7109375" style="62" customWidth="1"/>
    <col min="3089" max="3089" width="1.7109375" style="62" customWidth="1"/>
    <col min="3090" max="3092" width="6.7109375" style="62" customWidth="1"/>
    <col min="3093" max="3093" width="1.7109375" style="62" customWidth="1"/>
    <col min="3094" max="3096" width="6.7109375" style="62" customWidth="1"/>
    <col min="3097" max="3097" width="1.7109375" style="62" customWidth="1"/>
    <col min="3098" max="3098" width="7.7109375" style="62" bestFit="1" customWidth="1"/>
    <col min="3099" max="3099" width="6.140625" style="62" bestFit="1" customWidth="1"/>
    <col min="3100" max="3100" width="4.85546875" style="62" bestFit="1" customWidth="1"/>
    <col min="3101" max="3328" width="11.42578125" style="62"/>
    <col min="3329" max="3329" width="19.7109375" style="62" customWidth="1"/>
    <col min="3330" max="3332" width="6.7109375" style="62" customWidth="1"/>
    <col min="3333" max="3333" width="1.7109375" style="62" customWidth="1"/>
    <col min="3334" max="3336" width="6.7109375" style="62" customWidth="1"/>
    <col min="3337" max="3337" width="1.7109375" style="62" customWidth="1"/>
    <col min="3338" max="3340" width="6.7109375" style="62" customWidth="1"/>
    <col min="3341" max="3341" width="1.7109375" style="62" customWidth="1"/>
    <col min="3342" max="3344" width="6.7109375" style="62" customWidth="1"/>
    <col min="3345" max="3345" width="1.7109375" style="62" customWidth="1"/>
    <col min="3346" max="3348" width="6.7109375" style="62" customWidth="1"/>
    <col min="3349" max="3349" width="1.7109375" style="62" customWidth="1"/>
    <col min="3350" max="3352" width="6.7109375" style="62" customWidth="1"/>
    <col min="3353" max="3353" width="1.7109375" style="62" customWidth="1"/>
    <col min="3354" max="3354" width="7.7109375" style="62" bestFit="1" customWidth="1"/>
    <col min="3355" max="3355" width="6.140625" style="62" bestFit="1" customWidth="1"/>
    <col min="3356" max="3356" width="4.85546875" style="62" bestFit="1" customWidth="1"/>
    <col min="3357" max="3584" width="11.42578125" style="62"/>
    <col min="3585" max="3585" width="19.7109375" style="62" customWidth="1"/>
    <col min="3586" max="3588" width="6.7109375" style="62" customWidth="1"/>
    <col min="3589" max="3589" width="1.7109375" style="62" customWidth="1"/>
    <col min="3590" max="3592" width="6.7109375" style="62" customWidth="1"/>
    <col min="3593" max="3593" width="1.7109375" style="62" customWidth="1"/>
    <col min="3594" max="3596" width="6.7109375" style="62" customWidth="1"/>
    <col min="3597" max="3597" width="1.7109375" style="62" customWidth="1"/>
    <col min="3598" max="3600" width="6.7109375" style="62" customWidth="1"/>
    <col min="3601" max="3601" width="1.7109375" style="62" customWidth="1"/>
    <col min="3602" max="3604" width="6.7109375" style="62" customWidth="1"/>
    <col min="3605" max="3605" width="1.7109375" style="62" customWidth="1"/>
    <col min="3606" max="3608" width="6.7109375" style="62" customWidth="1"/>
    <col min="3609" max="3609" width="1.7109375" style="62" customWidth="1"/>
    <col min="3610" max="3610" width="7.7109375" style="62" bestFit="1" customWidth="1"/>
    <col min="3611" max="3611" width="6.140625" style="62" bestFit="1" customWidth="1"/>
    <col min="3612" max="3612" width="4.85546875" style="62" bestFit="1" customWidth="1"/>
    <col min="3613" max="3840" width="11.42578125" style="62"/>
    <col min="3841" max="3841" width="19.7109375" style="62" customWidth="1"/>
    <col min="3842" max="3844" width="6.7109375" style="62" customWidth="1"/>
    <col min="3845" max="3845" width="1.7109375" style="62" customWidth="1"/>
    <col min="3846" max="3848" width="6.7109375" style="62" customWidth="1"/>
    <col min="3849" max="3849" width="1.7109375" style="62" customWidth="1"/>
    <col min="3850" max="3852" width="6.7109375" style="62" customWidth="1"/>
    <col min="3853" max="3853" width="1.7109375" style="62" customWidth="1"/>
    <col min="3854" max="3856" width="6.7109375" style="62" customWidth="1"/>
    <col min="3857" max="3857" width="1.7109375" style="62" customWidth="1"/>
    <col min="3858" max="3860" width="6.7109375" style="62" customWidth="1"/>
    <col min="3861" max="3861" width="1.7109375" style="62" customWidth="1"/>
    <col min="3862" max="3864" width="6.7109375" style="62" customWidth="1"/>
    <col min="3865" max="3865" width="1.7109375" style="62" customWidth="1"/>
    <col min="3866" max="3866" width="7.7109375" style="62" bestFit="1" customWidth="1"/>
    <col min="3867" max="3867" width="6.140625" style="62" bestFit="1" customWidth="1"/>
    <col min="3868" max="3868" width="4.85546875" style="62" bestFit="1" customWidth="1"/>
    <col min="3869" max="4096" width="11.42578125" style="62"/>
    <col min="4097" max="4097" width="19.7109375" style="62" customWidth="1"/>
    <col min="4098" max="4100" width="6.7109375" style="62" customWidth="1"/>
    <col min="4101" max="4101" width="1.7109375" style="62" customWidth="1"/>
    <col min="4102" max="4104" width="6.7109375" style="62" customWidth="1"/>
    <col min="4105" max="4105" width="1.7109375" style="62" customWidth="1"/>
    <col min="4106" max="4108" width="6.7109375" style="62" customWidth="1"/>
    <col min="4109" max="4109" width="1.7109375" style="62" customWidth="1"/>
    <col min="4110" max="4112" width="6.7109375" style="62" customWidth="1"/>
    <col min="4113" max="4113" width="1.7109375" style="62" customWidth="1"/>
    <col min="4114" max="4116" width="6.7109375" style="62" customWidth="1"/>
    <col min="4117" max="4117" width="1.7109375" style="62" customWidth="1"/>
    <col min="4118" max="4120" width="6.7109375" style="62" customWidth="1"/>
    <col min="4121" max="4121" width="1.7109375" style="62" customWidth="1"/>
    <col min="4122" max="4122" width="7.7109375" style="62" bestFit="1" customWidth="1"/>
    <col min="4123" max="4123" width="6.140625" style="62" bestFit="1" customWidth="1"/>
    <col min="4124" max="4124" width="4.85546875" style="62" bestFit="1" customWidth="1"/>
    <col min="4125" max="4352" width="11.42578125" style="62"/>
    <col min="4353" max="4353" width="19.7109375" style="62" customWidth="1"/>
    <col min="4354" max="4356" width="6.7109375" style="62" customWidth="1"/>
    <col min="4357" max="4357" width="1.7109375" style="62" customWidth="1"/>
    <col min="4358" max="4360" width="6.7109375" style="62" customWidth="1"/>
    <col min="4361" max="4361" width="1.7109375" style="62" customWidth="1"/>
    <col min="4362" max="4364" width="6.7109375" style="62" customWidth="1"/>
    <col min="4365" max="4365" width="1.7109375" style="62" customWidth="1"/>
    <col min="4366" max="4368" width="6.7109375" style="62" customWidth="1"/>
    <col min="4369" max="4369" width="1.7109375" style="62" customWidth="1"/>
    <col min="4370" max="4372" width="6.7109375" style="62" customWidth="1"/>
    <col min="4373" max="4373" width="1.7109375" style="62" customWidth="1"/>
    <col min="4374" max="4376" width="6.7109375" style="62" customWidth="1"/>
    <col min="4377" max="4377" width="1.7109375" style="62" customWidth="1"/>
    <col min="4378" max="4378" width="7.7109375" style="62" bestFit="1" customWidth="1"/>
    <col min="4379" max="4379" width="6.140625" style="62" bestFit="1" customWidth="1"/>
    <col min="4380" max="4380" width="4.85546875" style="62" bestFit="1" customWidth="1"/>
    <col min="4381" max="4608" width="11.42578125" style="62"/>
    <col min="4609" max="4609" width="19.7109375" style="62" customWidth="1"/>
    <col min="4610" max="4612" width="6.7109375" style="62" customWidth="1"/>
    <col min="4613" max="4613" width="1.7109375" style="62" customWidth="1"/>
    <col min="4614" max="4616" width="6.7109375" style="62" customWidth="1"/>
    <col min="4617" max="4617" width="1.7109375" style="62" customWidth="1"/>
    <col min="4618" max="4620" width="6.7109375" style="62" customWidth="1"/>
    <col min="4621" max="4621" width="1.7109375" style="62" customWidth="1"/>
    <col min="4622" max="4624" width="6.7109375" style="62" customWidth="1"/>
    <col min="4625" max="4625" width="1.7109375" style="62" customWidth="1"/>
    <col min="4626" max="4628" width="6.7109375" style="62" customWidth="1"/>
    <col min="4629" max="4629" width="1.7109375" style="62" customWidth="1"/>
    <col min="4630" max="4632" width="6.7109375" style="62" customWidth="1"/>
    <col min="4633" max="4633" width="1.7109375" style="62" customWidth="1"/>
    <col min="4634" max="4634" width="7.7109375" style="62" bestFit="1" customWidth="1"/>
    <col min="4635" max="4635" width="6.140625" style="62" bestFit="1" customWidth="1"/>
    <col min="4636" max="4636" width="4.85546875" style="62" bestFit="1" customWidth="1"/>
    <col min="4637" max="4864" width="11.42578125" style="62"/>
    <col min="4865" max="4865" width="19.7109375" style="62" customWidth="1"/>
    <col min="4866" max="4868" width="6.7109375" style="62" customWidth="1"/>
    <col min="4869" max="4869" width="1.7109375" style="62" customWidth="1"/>
    <col min="4870" max="4872" width="6.7109375" style="62" customWidth="1"/>
    <col min="4873" max="4873" width="1.7109375" style="62" customWidth="1"/>
    <col min="4874" max="4876" width="6.7109375" style="62" customWidth="1"/>
    <col min="4877" max="4877" width="1.7109375" style="62" customWidth="1"/>
    <col min="4878" max="4880" width="6.7109375" style="62" customWidth="1"/>
    <col min="4881" max="4881" width="1.7109375" style="62" customWidth="1"/>
    <col min="4882" max="4884" width="6.7109375" style="62" customWidth="1"/>
    <col min="4885" max="4885" width="1.7109375" style="62" customWidth="1"/>
    <col min="4886" max="4888" width="6.7109375" style="62" customWidth="1"/>
    <col min="4889" max="4889" width="1.7109375" style="62" customWidth="1"/>
    <col min="4890" max="4890" width="7.7109375" style="62" bestFit="1" customWidth="1"/>
    <col min="4891" max="4891" width="6.140625" style="62" bestFit="1" customWidth="1"/>
    <col min="4892" max="4892" width="4.85546875" style="62" bestFit="1" customWidth="1"/>
    <col min="4893" max="5120" width="11.42578125" style="62"/>
    <col min="5121" max="5121" width="19.7109375" style="62" customWidth="1"/>
    <col min="5122" max="5124" width="6.7109375" style="62" customWidth="1"/>
    <col min="5125" max="5125" width="1.7109375" style="62" customWidth="1"/>
    <col min="5126" max="5128" width="6.7109375" style="62" customWidth="1"/>
    <col min="5129" max="5129" width="1.7109375" style="62" customWidth="1"/>
    <col min="5130" max="5132" width="6.7109375" style="62" customWidth="1"/>
    <col min="5133" max="5133" width="1.7109375" style="62" customWidth="1"/>
    <col min="5134" max="5136" width="6.7109375" style="62" customWidth="1"/>
    <col min="5137" max="5137" width="1.7109375" style="62" customWidth="1"/>
    <col min="5138" max="5140" width="6.7109375" style="62" customWidth="1"/>
    <col min="5141" max="5141" width="1.7109375" style="62" customWidth="1"/>
    <col min="5142" max="5144" width="6.7109375" style="62" customWidth="1"/>
    <col min="5145" max="5145" width="1.7109375" style="62" customWidth="1"/>
    <col min="5146" max="5146" width="7.7109375" style="62" bestFit="1" customWidth="1"/>
    <col min="5147" max="5147" width="6.140625" style="62" bestFit="1" customWidth="1"/>
    <col min="5148" max="5148" width="4.85546875" style="62" bestFit="1" customWidth="1"/>
    <col min="5149" max="5376" width="11.42578125" style="62"/>
    <col min="5377" max="5377" width="19.7109375" style="62" customWidth="1"/>
    <col min="5378" max="5380" width="6.7109375" style="62" customWidth="1"/>
    <col min="5381" max="5381" width="1.7109375" style="62" customWidth="1"/>
    <col min="5382" max="5384" width="6.7109375" style="62" customWidth="1"/>
    <col min="5385" max="5385" width="1.7109375" style="62" customWidth="1"/>
    <col min="5386" max="5388" width="6.7109375" style="62" customWidth="1"/>
    <col min="5389" max="5389" width="1.7109375" style="62" customWidth="1"/>
    <col min="5390" max="5392" width="6.7109375" style="62" customWidth="1"/>
    <col min="5393" max="5393" width="1.7109375" style="62" customWidth="1"/>
    <col min="5394" max="5396" width="6.7109375" style="62" customWidth="1"/>
    <col min="5397" max="5397" width="1.7109375" style="62" customWidth="1"/>
    <col min="5398" max="5400" width="6.7109375" style="62" customWidth="1"/>
    <col min="5401" max="5401" width="1.7109375" style="62" customWidth="1"/>
    <col min="5402" max="5402" width="7.7109375" style="62" bestFit="1" customWidth="1"/>
    <col min="5403" max="5403" width="6.140625" style="62" bestFit="1" customWidth="1"/>
    <col min="5404" max="5404" width="4.85546875" style="62" bestFit="1" customWidth="1"/>
    <col min="5405" max="5632" width="11.42578125" style="62"/>
    <col min="5633" max="5633" width="19.7109375" style="62" customWidth="1"/>
    <col min="5634" max="5636" width="6.7109375" style="62" customWidth="1"/>
    <col min="5637" max="5637" width="1.7109375" style="62" customWidth="1"/>
    <col min="5638" max="5640" width="6.7109375" style="62" customWidth="1"/>
    <col min="5641" max="5641" width="1.7109375" style="62" customWidth="1"/>
    <col min="5642" max="5644" width="6.7109375" style="62" customWidth="1"/>
    <col min="5645" max="5645" width="1.7109375" style="62" customWidth="1"/>
    <col min="5646" max="5648" width="6.7109375" style="62" customWidth="1"/>
    <col min="5649" max="5649" width="1.7109375" style="62" customWidth="1"/>
    <col min="5650" max="5652" width="6.7109375" style="62" customWidth="1"/>
    <col min="5653" max="5653" width="1.7109375" style="62" customWidth="1"/>
    <col min="5654" max="5656" width="6.7109375" style="62" customWidth="1"/>
    <col min="5657" max="5657" width="1.7109375" style="62" customWidth="1"/>
    <col min="5658" max="5658" width="7.7109375" style="62" bestFit="1" customWidth="1"/>
    <col min="5659" max="5659" width="6.140625" style="62" bestFit="1" customWidth="1"/>
    <col min="5660" max="5660" width="4.85546875" style="62" bestFit="1" customWidth="1"/>
    <col min="5661" max="5888" width="11.42578125" style="62"/>
    <col min="5889" max="5889" width="19.7109375" style="62" customWidth="1"/>
    <col min="5890" max="5892" width="6.7109375" style="62" customWidth="1"/>
    <col min="5893" max="5893" width="1.7109375" style="62" customWidth="1"/>
    <col min="5894" max="5896" width="6.7109375" style="62" customWidth="1"/>
    <col min="5897" max="5897" width="1.7109375" style="62" customWidth="1"/>
    <col min="5898" max="5900" width="6.7109375" style="62" customWidth="1"/>
    <col min="5901" max="5901" width="1.7109375" style="62" customWidth="1"/>
    <col min="5902" max="5904" width="6.7109375" style="62" customWidth="1"/>
    <col min="5905" max="5905" width="1.7109375" style="62" customWidth="1"/>
    <col min="5906" max="5908" width="6.7109375" style="62" customWidth="1"/>
    <col min="5909" max="5909" width="1.7109375" style="62" customWidth="1"/>
    <col min="5910" max="5912" width="6.7109375" style="62" customWidth="1"/>
    <col min="5913" max="5913" width="1.7109375" style="62" customWidth="1"/>
    <col min="5914" max="5914" width="7.7109375" style="62" bestFit="1" customWidth="1"/>
    <col min="5915" max="5915" width="6.140625" style="62" bestFit="1" customWidth="1"/>
    <col min="5916" max="5916" width="4.85546875" style="62" bestFit="1" customWidth="1"/>
    <col min="5917" max="6144" width="11.42578125" style="62"/>
    <col min="6145" max="6145" width="19.7109375" style="62" customWidth="1"/>
    <col min="6146" max="6148" width="6.7109375" style="62" customWidth="1"/>
    <col min="6149" max="6149" width="1.7109375" style="62" customWidth="1"/>
    <col min="6150" max="6152" width="6.7109375" style="62" customWidth="1"/>
    <col min="6153" max="6153" width="1.7109375" style="62" customWidth="1"/>
    <col min="6154" max="6156" width="6.7109375" style="62" customWidth="1"/>
    <col min="6157" max="6157" width="1.7109375" style="62" customWidth="1"/>
    <col min="6158" max="6160" width="6.7109375" style="62" customWidth="1"/>
    <col min="6161" max="6161" width="1.7109375" style="62" customWidth="1"/>
    <col min="6162" max="6164" width="6.7109375" style="62" customWidth="1"/>
    <col min="6165" max="6165" width="1.7109375" style="62" customWidth="1"/>
    <col min="6166" max="6168" width="6.7109375" style="62" customWidth="1"/>
    <col min="6169" max="6169" width="1.7109375" style="62" customWidth="1"/>
    <col min="6170" max="6170" width="7.7109375" style="62" bestFit="1" customWidth="1"/>
    <col min="6171" max="6171" width="6.140625" style="62" bestFit="1" customWidth="1"/>
    <col min="6172" max="6172" width="4.85546875" style="62" bestFit="1" customWidth="1"/>
    <col min="6173" max="6400" width="11.42578125" style="62"/>
    <col min="6401" max="6401" width="19.7109375" style="62" customWidth="1"/>
    <col min="6402" max="6404" width="6.7109375" style="62" customWidth="1"/>
    <col min="6405" max="6405" width="1.7109375" style="62" customWidth="1"/>
    <col min="6406" max="6408" width="6.7109375" style="62" customWidth="1"/>
    <col min="6409" max="6409" width="1.7109375" style="62" customWidth="1"/>
    <col min="6410" max="6412" width="6.7109375" style="62" customWidth="1"/>
    <col min="6413" max="6413" width="1.7109375" style="62" customWidth="1"/>
    <col min="6414" max="6416" width="6.7109375" style="62" customWidth="1"/>
    <col min="6417" max="6417" width="1.7109375" style="62" customWidth="1"/>
    <col min="6418" max="6420" width="6.7109375" style="62" customWidth="1"/>
    <col min="6421" max="6421" width="1.7109375" style="62" customWidth="1"/>
    <col min="6422" max="6424" width="6.7109375" style="62" customWidth="1"/>
    <col min="6425" max="6425" width="1.7109375" style="62" customWidth="1"/>
    <col min="6426" max="6426" width="7.7109375" style="62" bestFit="1" customWidth="1"/>
    <col min="6427" max="6427" width="6.140625" style="62" bestFit="1" customWidth="1"/>
    <col min="6428" max="6428" width="4.85546875" style="62" bestFit="1" customWidth="1"/>
    <col min="6429" max="6656" width="11.42578125" style="62"/>
    <col min="6657" max="6657" width="19.7109375" style="62" customWidth="1"/>
    <col min="6658" max="6660" width="6.7109375" style="62" customWidth="1"/>
    <col min="6661" max="6661" width="1.7109375" style="62" customWidth="1"/>
    <col min="6662" max="6664" width="6.7109375" style="62" customWidth="1"/>
    <col min="6665" max="6665" width="1.7109375" style="62" customWidth="1"/>
    <col min="6666" max="6668" width="6.7109375" style="62" customWidth="1"/>
    <col min="6669" max="6669" width="1.7109375" style="62" customWidth="1"/>
    <col min="6670" max="6672" width="6.7109375" style="62" customWidth="1"/>
    <col min="6673" max="6673" width="1.7109375" style="62" customWidth="1"/>
    <col min="6674" max="6676" width="6.7109375" style="62" customWidth="1"/>
    <col min="6677" max="6677" width="1.7109375" style="62" customWidth="1"/>
    <col min="6678" max="6680" width="6.7109375" style="62" customWidth="1"/>
    <col min="6681" max="6681" width="1.7109375" style="62" customWidth="1"/>
    <col min="6682" max="6682" width="7.7109375" style="62" bestFit="1" customWidth="1"/>
    <col min="6683" max="6683" width="6.140625" style="62" bestFit="1" customWidth="1"/>
    <col min="6684" max="6684" width="4.85546875" style="62" bestFit="1" customWidth="1"/>
    <col min="6685" max="6912" width="11.42578125" style="62"/>
    <col min="6913" max="6913" width="19.7109375" style="62" customWidth="1"/>
    <col min="6914" max="6916" width="6.7109375" style="62" customWidth="1"/>
    <col min="6917" max="6917" width="1.7109375" style="62" customWidth="1"/>
    <col min="6918" max="6920" width="6.7109375" style="62" customWidth="1"/>
    <col min="6921" max="6921" width="1.7109375" style="62" customWidth="1"/>
    <col min="6922" max="6924" width="6.7109375" style="62" customWidth="1"/>
    <col min="6925" max="6925" width="1.7109375" style="62" customWidth="1"/>
    <col min="6926" max="6928" width="6.7109375" style="62" customWidth="1"/>
    <col min="6929" max="6929" width="1.7109375" style="62" customWidth="1"/>
    <col min="6930" max="6932" width="6.7109375" style="62" customWidth="1"/>
    <col min="6933" max="6933" width="1.7109375" style="62" customWidth="1"/>
    <col min="6934" max="6936" width="6.7109375" style="62" customWidth="1"/>
    <col min="6937" max="6937" width="1.7109375" style="62" customWidth="1"/>
    <col min="6938" max="6938" width="7.7109375" style="62" bestFit="1" customWidth="1"/>
    <col min="6939" max="6939" width="6.140625" style="62" bestFit="1" customWidth="1"/>
    <col min="6940" max="6940" width="4.85546875" style="62" bestFit="1" customWidth="1"/>
    <col min="6941" max="7168" width="11.42578125" style="62"/>
    <col min="7169" max="7169" width="19.7109375" style="62" customWidth="1"/>
    <col min="7170" max="7172" width="6.7109375" style="62" customWidth="1"/>
    <col min="7173" max="7173" width="1.7109375" style="62" customWidth="1"/>
    <col min="7174" max="7176" width="6.7109375" style="62" customWidth="1"/>
    <col min="7177" max="7177" width="1.7109375" style="62" customWidth="1"/>
    <col min="7178" max="7180" width="6.7109375" style="62" customWidth="1"/>
    <col min="7181" max="7181" width="1.7109375" style="62" customWidth="1"/>
    <col min="7182" max="7184" width="6.7109375" style="62" customWidth="1"/>
    <col min="7185" max="7185" width="1.7109375" style="62" customWidth="1"/>
    <col min="7186" max="7188" width="6.7109375" style="62" customWidth="1"/>
    <col min="7189" max="7189" width="1.7109375" style="62" customWidth="1"/>
    <col min="7190" max="7192" width="6.7109375" style="62" customWidth="1"/>
    <col min="7193" max="7193" width="1.7109375" style="62" customWidth="1"/>
    <col min="7194" max="7194" width="7.7109375" style="62" bestFit="1" customWidth="1"/>
    <col min="7195" max="7195" width="6.140625" style="62" bestFit="1" customWidth="1"/>
    <col min="7196" max="7196" width="4.85546875" style="62" bestFit="1" customWidth="1"/>
    <col min="7197" max="7424" width="11.42578125" style="62"/>
    <col min="7425" max="7425" width="19.7109375" style="62" customWidth="1"/>
    <col min="7426" max="7428" width="6.7109375" style="62" customWidth="1"/>
    <col min="7429" max="7429" width="1.7109375" style="62" customWidth="1"/>
    <col min="7430" max="7432" width="6.7109375" style="62" customWidth="1"/>
    <col min="7433" max="7433" width="1.7109375" style="62" customWidth="1"/>
    <col min="7434" max="7436" width="6.7109375" style="62" customWidth="1"/>
    <col min="7437" max="7437" width="1.7109375" style="62" customWidth="1"/>
    <col min="7438" max="7440" width="6.7109375" style="62" customWidth="1"/>
    <col min="7441" max="7441" width="1.7109375" style="62" customWidth="1"/>
    <col min="7442" max="7444" width="6.7109375" style="62" customWidth="1"/>
    <col min="7445" max="7445" width="1.7109375" style="62" customWidth="1"/>
    <col min="7446" max="7448" width="6.7109375" style="62" customWidth="1"/>
    <col min="7449" max="7449" width="1.7109375" style="62" customWidth="1"/>
    <col min="7450" max="7450" width="7.7109375" style="62" bestFit="1" customWidth="1"/>
    <col min="7451" max="7451" width="6.140625" style="62" bestFit="1" customWidth="1"/>
    <col min="7452" max="7452" width="4.85546875" style="62" bestFit="1" customWidth="1"/>
    <col min="7453" max="7680" width="11.42578125" style="62"/>
    <col min="7681" max="7681" width="19.7109375" style="62" customWidth="1"/>
    <col min="7682" max="7684" width="6.7109375" style="62" customWidth="1"/>
    <col min="7685" max="7685" width="1.7109375" style="62" customWidth="1"/>
    <col min="7686" max="7688" width="6.7109375" style="62" customWidth="1"/>
    <col min="7689" max="7689" width="1.7109375" style="62" customWidth="1"/>
    <col min="7690" max="7692" width="6.7109375" style="62" customWidth="1"/>
    <col min="7693" max="7693" width="1.7109375" style="62" customWidth="1"/>
    <col min="7694" max="7696" width="6.7109375" style="62" customWidth="1"/>
    <col min="7697" max="7697" width="1.7109375" style="62" customWidth="1"/>
    <col min="7698" max="7700" width="6.7109375" style="62" customWidth="1"/>
    <col min="7701" max="7701" width="1.7109375" style="62" customWidth="1"/>
    <col min="7702" max="7704" width="6.7109375" style="62" customWidth="1"/>
    <col min="7705" max="7705" width="1.7109375" style="62" customWidth="1"/>
    <col min="7706" max="7706" width="7.7109375" style="62" bestFit="1" customWidth="1"/>
    <col min="7707" max="7707" width="6.140625" style="62" bestFit="1" customWidth="1"/>
    <col min="7708" max="7708" width="4.85546875" style="62" bestFit="1" customWidth="1"/>
    <col min="7709" max="7936" width="11.42578125" style="62"/>
    <col min="7937" max="7937" width="19.7109375" style="62" customWidth="1"/>
    <col min="7938" max="7940" width="6.7109375" style="62" customWidth="1"/>
    <col min="7941" max="7941" width="1.7109375" style="62" customWidth="1"/>
    <col min="7942" max="7944" width="6.7109375" style="62" customWidth="1"/>
    <col min="7945" max="7945" width="1.7109375" style="62" customWidth="1"/>
    <col min="7946" max="7948" width="6.7109375" style="62" customWidth="1"/>
    <col min="7949" max="7949" width="1.7109375" style="62" customWidth="1"/>
    <col min="7950" max="7952" width="6.7109375" style="62" customWidth="1"/>
    <col min="7953" max="7953" width="1.7109375" style="62" customWidth="1"/>
    <col min="7954" max="7956" width="6.7109375" style="62" customWidth="1"/>
    <col min="7957" max="7957" width="1.7109375" style="62" customWidth="1"/>
    <col min="7958" max="7960" width="6.7109375" style="62" customWidth="1"/>
    <col min="7961" max="7961" width="1.7109375" style="62" customWidth="1"/>
    <col min="7962" max="7962" width="7.7109375" style="62" bestFit="1" customWidth="1"/>
    <col min="7963" max="7963" width="6.140625" style="62" bestFit="1" customWidth="1"/>
    <col min="7964" max="7964" width="4.85546875" style="62" bestFit="1" customWidth="1"/>
    <col min="7965" max="8192" width="11.42578125" style="62"/>
    <col min="8193" max="8193" width="19.7109375" style="62" customWidth="1"/>
    <col min="8194" max="8196" width="6.7109375" style="62" customWidth="1"/>
    <col min="8197" max="8197" width="1.7109375" style="62" customWidth="1"/>
    <col min="8198" max="8200" width="6.7109375" style="62" customWidth="1"/>
    <col min="8201" max="8201" width="1.7109375" style="62" customWidth="1"/>
    <col min="8202" max="8204" width="6.7109375" style="62" customWidth="1"/>
    <col min="8205" max="8205" width="1.7109375" style="62" customWidth="1"/>
    <col min="8206" max="8208" width="6.7109375" style="62" customWidth="1"/>
    <col min="8209" max="8209" width="1.7109375" style="62" customWidth="1"/>
    <col min="8210" max="8212" width="6.7109375" style="62" customWidth="1"/>
    <col min="8213" max="8213" width="1.7109375" style="62" customWidth="1"/>
    <col min="8214" max="8216" width="6.7109375" style="62" customWidth="1"/>
    <col min="8217" max="8217" width="1.7109375" style="62" customWidth="1"/>
    <col min="8218" max="8218" width="7.7109375" style="62" bestFit="1" customWidth="1"/>
    <col min="8219" max="8219" width="6.140625" style="62" bestFit="1" customWidth="1"/>
    <col min="8220" max="8220" width="4.85546875" style="62" bestFit="1" customWidth="1"/>
    <col min="8221" max="8448" width="11.42578125" style="62"/>
    <col min="8449" max="8449" width="19.7109375" style="62" customWidth="1"/>
    <col min="8450" max="8452" width="6.7109375" style="62" customWidth="1"/>
    <col min="8453" max="8453" width="1.7109375" style="62" customWidth="1"/>
    <col min="8454" max="8456" width="6.7109375" style="62" customWidth="1"/>
    <col min="8457" max="8457" width="1.7109375" style="62" customWidth="1"/>
    <col min="8458" max="8460" width="6.7109375" style="62" customWidth="1"/>
    <col min="8461" max="8461" width="1.7109375" style="62" customWidth="1"/>
    <col min="8462" max="8464" width="6.7109375" style="62" customWidth="1"/>
    <col min="8465" max="8465" width="1.7109375" style="62" customWidth="1"/>
    <col min="8466" max="8468" width="6.7109375" style="62" customWidth="1"/>
    <col min="8469" max="8469" width="1.7109375" style="62" customWidth="1"/>
    <col min="8470" max="8472" width="6.7109375" style="62" customWidth="1"/>
    <col min="8473" max="8473" width="1.7109375" style="62" customWidth="1"/>
    <col min="8474" max="8474" width="7.7109375" style="62" bestFit="1" customWidth="1"/>
    <col min="8475" max="8475" width="6.140625" style="62" bestFit="1" customWidth="1"/>
    <col min="8476" max="8476" width="4.85546875" style="62" bestFit="1" customWidth="1"/>
    <col min="8477" max="8704" width="11.42578125" style="62"/>
    <col min="8705" max="8705" width="19.7109375" style="62" customWidth="1"/>
    <col min="8706" max="8708" width="6.7109375" style="62" customWidth="1"/>
    <col min="8709" max="8709" width="1.7109375" style="62" customWidth="1"/>
    <col min="8710" max="8712" width="6.7109375" style="62" customWidth="1"/>
    <col min="8713" max="8713" width="1.7109375" style="62" customWidth="1"/>
    <col min="8714" max="8716" width="6.7109375" style="62" customWidth="1"/>
    <col min="8717" max="8717" width="1.7109375" style="62" customWidth="1"/>
    <col min="8718" max="8720" width="6.7109375" style="62" customWidth="1"/>
    <col min="8721" max="8721" width="1.7109375" style="62" customWidth="1"/>
    <col min="8722" max="8724" width="6.7109375" style="62" customWidth="1"/>
    <col min="8725" max="8725" width="1.7109375" style="62" customWidth="1"/>
    <col min="8726" max="8728" width="6.7109375" style="62" customWidth="1"/>
    <col min="8729" max="8729" width="1.7109375" style="62" customWidth="1"/>
    <col min="8730" max="8730" width="7.7109375" style="62" bestFit="1" customWidth="1"/>
    <col min="8731" max="8731" width="6.140625" style="62" bestFit="1" customWidth="1"/>
    <col min="8732" max="8732" width="4.85546875" style="62" bestFit="1" customWidth="1"/>
    <col min="8733" max="8960" width="11.42578125" style="62"/>
    <col min="8961" max="8961" width="19.7109375" style="62" customWidth="1"/>
    <col min="8962" max="8964" width="6.7109375" style="62" customWidth="1"/>
    <col min="8965" max="8965" width="1.7109375" style="62" customWidth="1"/>
    <col min="8966" max="8968" width="6.7109375" style="62" customWidth="1"/>
    <col min="8969" max="8969" width="1.7109375" style="62" customWidth="1"/>
    <col min="8970" max="8972" width="6.7109375" style="62" customWidth="1"/>
    <col min="8973" max="8973" width="1.7109375" style="62" customWidth="1"/>
    <col min="8974" max="8976" width="6.7109375" style="62" customWidth="1"/>
    <col min="8977" max="8977" width="1.7109375" style="62" customWidth="1"/>
    <col min="8978" max="8980" width="6.7109375" style="62" customWidth="1"/>
    <col min="8981" max="8981" width="1.7109375" style="62" customWidth="1"/>
    <col min="8982" max="8984" width="6.7109375" style="62" customWidth="1"/>
    <col min="8985" max="8985" width="1.7109375" style="62" customWidth="1"/>
    <col min="8986" max="8986" width="7.7109375" style="62" bestFit="1" customWidth="1"/>
    <col min="8987" max="8987" width="6.140625" style="62" bestFit="1" customWidth="1"/>
    <col min="8988" max="8988" width="4.85546875" style="62" bestFit="1" customWidth="1"/>
    <col min="8989" max="9216" width="11.42578125" style="62"/>
    <col min="9217" max="9217" width="19.7109375" style="62" customWidth="1"/>
    <col min="9218" max="9220" width="6.7109375" style="62" customWidth="1"/>
    <col min="9221" max="9221" width="1.7109375" style="62" customWidth="1"/>
    <col min="9222" max="9224" width="6.7109375" style="62" customWidth="1"/>
    <col min="9225" max="9225" width="1.7109375" style="62" customWidth="1"/>
    <col min="9226" max="9228" width="6.7109375" style="62" customWidth="1"/>
    <col min="9229" max="9229" width="1.7109375" style="62" customWidth="1"/>
    <col min="9230" max="9232" width="6.7109375" style="62" customWidth="1"/>
    <col min="9233" max="9233" width="1.7109375" style="62" customWidth="1"/>
    <col min="9234" max="9236" width="6.7109375" style="62" customWidth="1"/>
    <col min="9237" max="9237" width="1.7109375" style="62" customWidth="1"/>
    <col min="9238" max="9240" width="6.7109375" style="62" customWidth="1"/>
    <col min="9241" max="9241" width="1.7109375" style="62" customWidth="1"/>
    <col min="9242" max="9242" width="7.7109375" style="62" bestFit="1" customWidth="1"/>
    <col min="9243" max="9243" width="6.140625" style="62" bestFit="1" customWidth="1"/>
    <col min="9244" max="9244" width="4.85546875" style="62" bestFit="1" customWidth="1"/>
    <col min="9245" max="9472" width="11.42578125" style="62"/>
    <col min="9473" max="9473" width="19.7109375" style="62" customWidth="1"/>
    <col min="9474" max="9476" width="6.7109375" style="62" customWidth="1"/>
    <col min="9477" max="9477" width="1.7109375" style="62" customWidth="1"/>
    <col min="9478" max="9480" width="6.7109375" style="62" customWidth="1"/>
    <col min="9481" max="9481" width="1.7109375" style="62" customWidth="1"/>
    <col min="9482" max="9484" width="6.7109375" style="62" customWidth="1"/>
    <col min="9485" max="9485" width="1.7109375" style="62" customWidth="1"/>
    <col min="9486" max="9488" width="6.7109375" style="62" customWidth="1"/>
    <col min="9489" max="9489" width="1.7109375" style="62" customWidth="1"/>
    <col min="9490" max="9492" width="6.7109375" style="62" customWidth="1"/>
    <col min="9493" max="9493" width="1.7109375" style="62" customWidth="1"/>
    <col min="9494" max="9496" width="6.7109375" style="62" customWidth="1"/>
    <col min="9497" max="9497" width="1.7109375" style="62" customWidth="1"/>
    <col min="9498" max="9498" width="7.7109375" style="62" bestFit="1" customWidth="1"/>
    <col min="9499" max="9499" width="6.140625" style="62" bestFit="1" customWidth="1"/>
    <col min="9500" max="9500" width="4.85546875" style="62" bestFit="1" customWidth="1"/>
    <col min="9501" max="9728" width="11.42578125" style="62"/>
    <col min="9729" max="9729" width="19.7109375" style="62" customWidth="1"/>
    <col min="9730" max="9732" width="6.7109375" style="62" customWidth="1"/>
    <col min="9733" max="9733" width="1.7109375" style="62" customWidth="1"/>
    <col min="9734" max="9736" width="6.7109375" style="62" customWidth="1"/>
    <col min="9737" max="9737" width="1.7109375" style="62" customWidth="1"/>
    <col min="9738" max="9740" width="6.7109375" style="62" customWidth="1"/>
    <col min="9741" max="9741" width="1.7109375" style="62" customWidth="1"/>
    <col min="9742" max="9744" width="6.7109375" style="62" customWidth="1"/>
    <col min="9745" max="9745" width="1.7109375" style="62" customWidth="1"/>
    <col min="9746" max="9748" width="6.7109375" style="62" customWidth="1"/>
    <col min="9749" max="9749" width="1.7109375" style="62" customWidth="1"/>
    <col min="9750" max="9752" width="6.7109375" style="62" customWidth="1"/>
    <col min="9753" max="9753" width="1.7109375" style="62" customWidth="1"/>
    <col min="9754" max="9754" width="7.7109375" style="62" bestFit="1" customWidth="1"/>
    <col min="9755" max="9755" width="6.140625" style="62" bestFit="1" customWidth="1"/>
    <col min="9756" max="9756" width="4.85546875" style="62" bestFit="1" customWidth="1"/>
    <col min="9757" max="9984" width="11.42578125" style="62"/>
    <col min="9985" max="9985" width="19.7109375" style="62" customWidth="1"/>
    <col min="9986" max="9988" width="6.7109375" style="62" customWidth="1"/>
    <col min="9989" max="9989" width="1.7109375" style="62" customWidth="1"/>
    <col min="9990" max="9992" width="6.7109375" style="62" customWidth="1"/>
    <col min="9993" max="9993" width="1.7109375" style="62" customWidth="1"/>
    <col min="9994" max="9996" width="6.7109375" style="62" customWidth="1"/>
    <col min="9997" max="9997" width="1.7109375" style="62" customWidth="1"/>
    <col min="9998" max="10000" width="6.7109375" style="62" customWidth="1"/>
    <col min="10001" max="10001" width="1.7109375" style="62" customWidth="1"/>
    <col min="10002" max="10004" width="6.7109375" style="62" customWidth="1"/>
    <col min="10005" max="10005" width="1.7109375" style="62" customWidth="1"/>
    <col min="10006" max="10008" width="6.7109375" style="62" customWidth="1"/>
    <col min="10009" max="10009" width="1.7109375" style="62" customWidth="1"/>
    <col min="10010" max="10010" width="7.7109375" style="62" bestFit="1" customWidth="1"/>
    <col min="10011" max="10011" width="6.140625" style="62" bestFit="1" customWidth="1"/>
    <col min="10012" max="10012" width="4.85546875" style="62" bestFit="1" customWidth="1"/>
    <col min="10013" max="10240" width="11.42578125" style="62"/>
    <col min="10241" max="10241" width="19.7109375" style="62" customWidth="1"/>
    <col min="10242" max="10244" width="6.7109375" style="62" customWidth="1"/>
    <col min="10245" max="10245" width="1.7109375" style="62" customWidth="1"/>
    <col min="10246" max="10248" width="6.7109375" style="62" customWidth="1"/>
    <col min="10249" max="10249" width="1.7109375" style="62" customWidth="1"/>
    <col min="10250" max="10252" width="6.7109375" style="62" customWidth="1"/>
    <col min="10253" max="10253" width="1.7109375" style="62" customWidth="1"/>
    <col min="10254" max="10256" width="6.7109375" style="62" customWidth="1"/>
    <col min="10257" max="10257" width="1.7109375" style="62" customWidth="1"/>
    <col min="10258" max="10260" width="6.7109375" style="62" customWidth="1"/>
    <col min="10261" max="10261" width="1.7109375" style="62" customWidth="1"/>
    <col min="10262" max="10264" width="6.7109375" style="62" customWidth="1"/>
    <col min="10265" max="10265" width="1.7109375" style="62" customWidth="1"/>
    <col min="10266" max="10266" width="7.7109375" style="62" bestFit="1" customWidth="1"/>
    <col min="10267" max="10267" width="6.140625" style="62" bestFit="1" customWidth="1"/>
    <col min="10268" max="10268" width="4.85546875" style="62" bestFit="1" customWidth="1"/>
    <col min="10269" max="10496" width="11.42578125" style="62"/>
    <col min="10497" max="10497" width="19.7109375" style="62" customWidth="1"/>
    <col min="10498" max="10500" width="6.7109375" style="62" customWidth="1"/>
    <col min="10501" max="10501" width="1.7109375" style="62" customWidth="1"/>
    <col min="10502" max="10504" width="6.7109375" style="62" customWidth="1"/>
    <col min="10505" max="10505" width="1.7109375" style="62" customWidth="1"/>
    <col min="10506" max="10508" width="6.7109375" style="62" customWidth="1"/>
    <col min="10509" max="10509" width="1.7109375" style="62" customWidth="1"/>
    <col min="10510" max="10512" width="6.7109375" style="62" customWidth="1"/>
    <col min="10513" max="10513" width="1.7109375" style="62" customWidth="1"/>
    <col min="10514" max="10516" width="6.7109375" style="62" customWidth="1"/>
    <col min="10517" max="10517" width="1.7109375" style="62" customWidth="1"/>
    <col min="10518" max="10520" width="6.7109375" style="62" customWidth="1"/>
    <col min="10521" max="10521" width="1.7109375" style="62" customWidth="1"/>
    <col min="10522" max="10522" width="7.7109375" style="62" bestFit="1" customWidth="1"/>
    <col min="10523" max="10523" width="6.140625" style="62" bestFit="1" customWidth="1"/>
    <col min="10524" max="10524" width="4.85546875" style="62" bestFit="1" customWidth="1"/>
    <col min="10525" max="10752" width="11.42578125" style="62"/>
    <col min="10753" max="10753" width="19.7109375" style="62" customWidth="1"/>
    <col min="10754" max="10756" width="6.7109375" style="62" customWidth="1"/>
    <col min="10757" max="10757" width="1.7109375" style="62" customWidth="1"/>
    <col min="10758" max="10760" width="6.7109375" style="62" customWidth="1"/>
    <col min="10761" max="10761" width="1.7109375" style="62" customWidth="1"/>
    <col min="10762" max="10764" width="6.7109375" style="62" customWidth="1"/>
    <col min="10765" max="10765" width="1.7109375" style="62" customWidth="1"/>
    <col min="10766" max="10768" width="6.7109375" style="62" customWidth="1"/>
    <col min="10769" max="10769" width="1.7109375" style="62" customWidth="1"/>
    <col min="10770" max="10772" width="6.7109375" style="62" customWidth="1"/>
    <col min="10773" max="10773" width="1.7109375" style="62" customWidth="1"/>
    <col min="10774" max="10776" width="6.7109375" style="62" customWidth="1"/>
    <col min="10777" max="10777" width="1.7109375" style="62" customWidth="1"/>
    <col min="10778" max="10778" width="7.7109375" style="62" bestFit="1" customWidth="1"/>
    <col min="10779" max="10779" width="6.140625" style="62" bestFit="1" customWidth="1"/>
    <col min="10780" max="10780" width="4.85546875" style="62" bestFit="1" customWidth="1"/>
    <col min="10781" max="11008" width="11.42578125" style="62"/>
    <col min="11009" max="11009" width="19.7109375" style="62" customWidth="1"/>
    <col min="11010" max="11012" width="6.7109375" style="62" customWidth="1"/>
    <col min="11013" max="11013" width="1.7109375" style="62" customWidth="1"/>
    <col min="11014" max="11016" width="6.7109375" style="62" customWidth="1"/>
    <col min="11017" max="11017" width="1.7109375" style="62" customWidth="1"/>
    <col min="11018" max="11020" width="6.7109375" style="62" customWidth="1"/>
    <col min="11021" max="11021" width="1.7109375" style="62" customWidth="1"/>
    <col min="11022" max="11024" width="6.7109375" style="62" customWidth="1"/>
    <col min="11025" max="11025" width="1.7109375" style="62" customWidth="1"/>
    <col min="11026" max="11028" width="6.7109375" style="62" customWidth="1"/>
    <col min="11029" max="11029" width="1.7109375" style="62" customWidth="1"/>
    <col min="11030" max="11032" width="6.7109375" style="62" customWidth="1"/>
    <col min="11033" max="11033" width="1.7109375" style="62" customWidth="1"/>
    <col min="11034" max="11034" width="7.7109375" style="62" bestFit="1" customWidth="1"/>
    <col min="11035" max="11035" width="6.140625" style="62" bestFit="1" customWidth="1"/>
    <col min="11036" max="11036" width="4.85546875" style="62" bestFit="1" customWidth="1"/>
    <col min="11037" max="11264" width="11.42578125" style="62"/>
    <col min="11265" max="11265" width="19.7109375" style="62" customWidth="1"/>
    <col min="11266" max="11268" width="6.7109375" style="62" customWidth="1"/>
    <col min="11269" max="11269" width="1.7109375" style="62" customWidth="1"/>
    <col min="11270" max="11272" width="6.7109375" style="62" customWidth="1"/>
    <col min="11273" max="11273" width="1.7109375" style="62" customWidth="1"/>
    <col min="11274" max="11276" width="6.7109375" style="62" customWidth="1"/>
    <col min="11277" max="11277" width="1.7109375" style="62" customWidth="1"/>
    <col min="11278" max="11280" width="6.7109375" style="62" customWidth="1"/>
    <col min="11281" max="11281" width="1.7109375" style="62" customWidth="1"/>
    <col min="11282" max="11284" width="6.7109375" style="62" customWidth="1"/>
    <col min="11285" max="11285" width="1.7109375" style="62" customWidth="1"/>
    <col min="11286" max="11288" width="6.7109375" style="62" customWidth="1"/>
    <col min="11289" max="11289" width="1.7109375" style="62" customWidth="1"/>
    <col min="11290" max="11290" width="7.7109375" style="62" bestFit="1" customWidth="1"/>
    <col min="11291" max="11291" width="6.140625" style="62" bestFit="1" customWidth="1"/>
    <col min="11292" max="11292" width="4.85546875" style="62" bestFit="1" customWidth="1"/>
    <col min="11293" max="11520" width="11.42578125" style="62"/>
    <col min="11521" max="11521" width="19.7109375" style="62" customWidth="1"/>
    <col min="11522" max="11524" width="6.7109375" style="62" customWidth="1"/>
    <col min="11525" max="11525" width="1.7109375" style="62" customWidth="1"/>
    <col min="11526" max="11528" width="6.7109375" style="62" customWidth="1"/>
    <col min="11529" max="11529" width="1.7109375" style="62" customWidth="1"/>
    <col min="11530" max="11532" width="6.7109375" style="62" customWidth="1"/>
    <col min="11533" max="11533" width="1.7109375" style="62" customWidth="1"/>
    <col min="11534" max="11536" width="6.7109375" style="62" customWidth="1"/>
    <col min="11537" max="11537" width="1.7109375" style="62" customWidth="1"/>
    <col min="11538" max="11540" width="6.7109375" style="62" customWidth="1"/>
    <col min="11541" max="11541" width="1.7109375" style="62" customWidth="1"/>
    <col min="11542" max="11544" width="6.7109375" style="62" customWidth="1"/>
    <col min="11545" max="11545" width="1.7109375" style="62" customWidth="1"/>
    <col min="11546" max="11546" width="7.7109375" style="62" bestFit="1" customWidth="1"/>
    <col min="11547" max="11547" width="6.140625" style="62" bestFit="1" customWidth="1"/>
    <col min="11548" max="11548" width="4.85546875" style="62" bestFit="1" customWidth="1"/>
    <col min="11549" max="11776" width="11.42578125" style="62"/>
    <col min="11777" max="11777" width="19.7109375" style="62" customWidth="1"/>
    <col min="11778" max="11780" width="6.7109375" style="62" customWidth="1"/>
    <col min="11781" max="11781" width="1.7109375" style="62" customWidth="1"/>
    <col min="11782" max="11784" width="6.7109375" style="62" customWidth="1"/>
    <col min="11785" max="11785" width="1.7109375" style="62" customWidth="1"/>
    <col min="11786" max="11788" width="6.7109375" style="62" customWidth="1"/>
    <col min="11789" max="11789" width="1.7109375" style="62" customWidth="1"/>
    <col min="11790" max="11792" width="6.7109375" style="62" customWidth="1"/>
    <col min="11793" max="11793" width="1.7109375" style="62" customWidth="1"/>
    <col min="11794" max="11796" width="6.7109375" style="62" customWidth="1"/>
    <col min="11797" max="11797" width="1.7109375" style="62" customWidth="1"/>
    <col min="11798" max="11800" width="6.7109375" style="62" customWidth="1"/>
    <col min="11801" max="11801" width="1.7109375" style="62" customWidth="1"/>
    <col min="11802" max="11802" width="7.7109375" style="62" bestFit="1" customWidth="1"/>
    <col min="11803" max="11803" width="6.140625" style="62" bestFit="1" customWidth="1"/>
    <col min="11804" max="11804" width="4.85546875" style="62" bestFit="1" customWidth="1"/>
    <col min="11805" max="12032" width="11.42578125" style="62"/>
    <col min="12033" max="12033" width="19.7109375" style="62" customWidth="1"/>
    <col min="12034" max="12036" width="6.7109375" style="62" customWidth="1"/>
    <col min="12037" max="12037" width="1.7109375" style="62" customWidth="1"/>
    <col min="12038" max="12040" width="6.7109375" style="62" customWidth="1"/>
    <col min="12041" max="12041" width="1.7109375" style="62" customWidth="1"/>
    <col min="12042" max="12044" width="6.7109375" style="62" customWidth="1"/>
    <col min="12045" max="12045" width="1.7109375" style="62" customWidth="1"/>
    <col min="12046" max="12048" width="6.7109375" style="62" customWidth="1"/>
    <col min="12049" max="12049" width="1.7109375" style="62" customWidth="1"/>
    <col min="12050" max="12052" width="6.7109375" style="62" customWidth="1"/>
    <col min="12053" max="12053" width="1.7109375" style="62" customWidth="1"/>
    <col min="12054" max="12056" width="6.7109375" style="62" customWidth="1"/>
    <col min="12057" max="12057" width="1.7109375" style="62" customWidth="1"/>
    <col min="12058" max="12058" width="7.7109375" style="62" bestFit="1" customWidth="1"/>
    <col min="12059" max="12059" width="6.140625" style="62" bestFit="1" customWidth="1"/>
    <col min="12060" max="12060" width="4.85546875" style="62" bestFit="1" customWidth="1"/>
    <col min="12061" max="12288" width="11.42578125" style="62"/>
    <col min="12289" max="12289" width="19.7109375" style="62" customWidth="1"/>
    <col min="12290" max="12292" width="6.7109375" style="62" customWidth="1"/>
    <col min="12293" max="12293" width="1.7109375" style="62" customWidth="1"/>
    <col min="12294" max="12296" width="6.7109375" style="62" customWidth="1"/>
    <col min="12297" max="12297" width="1.7109375" style="62" customWidth="1"/>
    <col min="12298" max="12300" width="6.7109375" style="62" customWidth="1"/>
    <col min="12301" max="12301" width="1.7109375" style="62" customWidth="1"/>
    <col min="12302" max="12304" width="6.7109375" style="62" customWidth="1"/>
    <col min="12305" max="12305" width="1.7109375" style="62" customWidth="1"/>
    <col min="12306" max="12308" width="6.7109375" style="62" customWidth="1"/>
    <col min="12309" max="12309" width="1.7109375" style="62" customWidth="1"/>
    <col min="12310" max="12312" width="6.7109375" style="62" customWidth="1"/>
    <col min="12313" max="12313" width="1.7109375" style="62" customWidth="1"/>
    <col min="12314" max="12314" width="7.7109375" style="62" bestFit="1" customWidth="1"/>
    <col min="12315" max="12315" width="6.140625" style="62" bestFit="1" customWidth="1"/>
    <col min="12316" max="12316" width="4.85546875" style="62" bestFit="1" customWidth="1"/>
    <col min="12317" max="12544" width="11.42578125" style="62"/>
    <col min="12545" max="12545" width="19.7109375" style="62" customWidth="1"/>
    <col min="12546" max="12548" width="6.7109375" style="62" customWidth="1"/>
    <col min="12549" max="12549" width="1.7109375" style="62" customWidth="1"/>
    <col min="12550" max="12552" width="6.7109375" style="62" customWidth="1"/>
    <col min="12553" max="12553" width="1.7109375" style="62" customWidth="1"/>
    <col min="12554" max="12556" width="6.7109375" style="62" customWidth="1"/>
    <col min="12557" max="12557" width="1.7109375" style="62" customWidth="1"/>
    <col min="12558" max="12560" width="6.7109375" style="62" customWidth="1"/>
    <col min="12561" max="12561" width="1.7109375" style="62" customWidth="1"/>
    <col min="12562" max="12564" width="6.7109375" style="62" customWidth="1"/>
    <col min="12565" max="12565" width="1.7109375" style="62" customWidth="1"/>
    <col min="12566" max="12568" width="6.7109375" style="62" customWidth="1"/>
    <col min="12569" max="12569" width="1.7109375" style="62" customWidth="1"/>
    <col min="12570" max="12570" width="7.7109375" style="62" bestFit="1" customWidth="1"/>
    <col min="12571" max="12571" width="6.140625" style="62" bestFit="1" customWidth="1"/>
    <col min="12572" max="12572" width="4.85546875" style="62" bestFit="1" customWidth="1"/>
    <col min="12573" max="12800" width="11.42578125" style="62"/>
    <col min="12801" max="12801" width="19.7109375" style="62" customWidth="1"/>
    <col min="12802" max="12804" width="6.7109375" style="62" customWidth="1"/>
    <col min="12805" max="12805" width="1.7109375" style="62" customWidth="1"/>
    <col min="12806" max="12808" width="6.7109375" style="62" customWidth="1"/>
    <col min="12809" max="12809" width="1.7109375" style="62" customWidth="1"/>
    <col min="12810" max="12812" width="6.7109375" style="62" customWidth="1"/>
    <col min="12813" max="12813" width="1.7109375" style="62" customWidth="1"/>
    <col min="12814" max="12816" width="6.7109375" style="62" customWidth="1"/>
    <col min="12817" max="12817" width="1.7109375" style="62" customWidth="1"/>
    <col min="12818" max="12820" width="6.7109375" style="62" customWidth="1"/>
    <col min="12821" max="12821" width="1.7109375" style="62" customWidth="1"/>
    <col min="12822" max="12824" width="6.7109375" style="62" customWidth="1"/>
    <col min="12825" max="12825" width="1.7109375" style="62" customWidth="1"/>
    <col min="12826" max="12826" width="7.7109375" style="62" bestFit="1" customWidth="1"/>
    <col min="12827" max="12827" width="6.140625" style="62" bestFit="1" customWidth="1"/>
    <col min="12828" max="12828" width="4.85546875" style="62" bestFit="1" customWidth="1"/>
    <col min="12829" max="13056" width="11.42578125" style="62"/>
    <col min="13057" max="13057" width="19.7109375" style="62" customWidth="1"/>
    <col min="13058" max="13060" width="6.7109375" style="62" customWidth="1"/>
    <col min="13061" max="13061" width="1.7109375" style="62" customWidth="1"/>
    <col min="13062" max="13064" width="6.7109375" style="62" customWidth="1"/>
    <col min="13065" max="13065" width="1.7109375" style="62" customWidth="1"/>
    <col min="13066" max="13068" width="6.7109375" style="62" customWidth="1"/>
    <col min="13069" max="13069" width="1.7109375" style="62" customWidth="1"/>
    <col min="13070" max="13072" width="6.7109375" style="62" customWidth="1"/>
    <col min="13073" max="13073" width="1.7109375" style="62" customWidth="1"/>
    <col min="13074" max="13076" width="6.7109375" style="62" customWidth="1"/>
    <col min="13077" max="13077" width="1.7109375" style="62" customWidth="1"/>
    <col min="13078" max="13080" width="6.7109375" style="62" customWidth="1"/>
    <col min="13081" max="13081" width="1.7109375" style="62" customWidth="1"/>
    <col min="13082" max="13082" width="7.7109375" style="62" bestFit="1" customWidth="1"/>
    <col min="13083" max="13083" width="6.140625" style="62" bestFit="1" customWidth="1"/>
    <col min="13084" max="13084" width="4.85546875" style="62" bestFit="1" customWidth="1"/>
    <col min="13085" max="13312" width="11.42578125" style="62"/>
    <col min="13313" max="13313" width="19.7109375" style="62" customWidth="1"/>
    <col min="13314" max="13316" width="6.7109375" style="62" customWidth="1"/>
    <col min="13317" max="13317" width="1.7109375" style="62" customWidth="1"/>
    <col min="13318" max="13320" width="6.7109375" style="62" customWidth="1"/>
    <col min="13321" max="13321" width="1.7109375" style="62" customWidth="1"/>
    <col min="13322" max="13324" width="6.7109375" style="62" customWidth="1"/>
    <col min="13325" max="13325" width="1.7109375" style="62" customWidth="1"/>
    <col min="13326" max="13328" width="6.7109375" style="62" customWidth="1"/>
    <col min="13329" max="13329" width="1.7109375" style="62" customWidth="1"/>
    <col min="13330" max="13332" width="6.7109375" style="62" customWidth="1"/>
    <col min="13333" max="13333" width="1.7109375" style="62" customWidth="1"/>
    <col min="13334" max="13336" width="6.7109375" style="62" customWidth="1"/>
    <col min="13337" max="13337" width="1.7109375" style="62" customWidth="1"/>
    <col min="13338" max="13338" width="7.7109375" style="62" bestFit="1" customWidth="1"/>
    <col min="13339" max="13339" width="6.140625" style="62" bestFit="1" customWidth="1"/>
    <col min="13340" max="13340" width="4.85546875" style="62" bestFit="1" customWidth="1"/>
    <col min="13341" max="13568" width="11.42578125" style="62"/>
    <col min="13569" max="13569" width="19.7109375" style="62" customWidth="1"/>
    <col min="13570" max="13572" width="6.7109375" style="62" customWidth="1"/>
    <col min="13573" max="13573" width="1.7109375" style="62" customWidth="1"/>
    <col min="13574" max="13576" width="6.7109375" style="62" customWidth="1"/>
    <col min="13577" max="13577" width="1.7109375" style="62" customWidth="1"/>
    <col min="13578" max="13580" width="6.7109375" style="62" customWidth="1"/>
    <col min="13581" max="13581" width="1.7109375" style="62" customWidth="1"/>
    <col min="13582" max="13584" width="6.7109375" style="62" customWidth="1"/>
    <col min="13585" max="13585" width="1.7109375" style="62" customWidth="1"/>
    <col min="13586" max="13588" width="6.7109375" style="62" customWidth="1"/>
    <col min="13589" max="13589" width="1.7109375" style="62" customWidth="1"/>
    <col min="13590" max="13592" width="6.7109375" style="62" customWidth="1"/>
    <col min="13593" max="13593" width="1.7109375" style="62" customWidth="1"/>
    <col min="13594" max="13594" width="7.7109375" style="62" bestFit="1" customWidth="1"/>
    <col min="13595" max="13595" width="6.140625" style="62" bestFit="1" customWidth="1"/>
    <col min="13596" max="13596" width="4.85546875" style="62" bestFit="1" customWidth="1"/>
    <col min="13597" max="13824" width="11.42578125" style="62"/>
    <col min="13825" max="13825" width="19.7109375" style="62" customWidth="1"/>
    <col min="13826" max="13828" width="6.7109375" style="62" customWidth="1"/>
    <col min="13829" max="13829" width="1.7109375" style="62" customWidth="1"/>
    <col min="13830" max="13832" width="6.7109375" style="62" customWidth="1"/>
    <col min="13833" max="13833" width="1.7109375" style="62" customWidth="1"/>
    <col min="13834" max="13836" width="6.7109375" style="62" customWidth="1"/>
    <col min="13837" max="13837" width="1.7109375" style="62" customWidth="1"/>
    <col min="13838" max="13840" width="6.7109375" style="62" customWidth="1"/>
    <col min="13841" max="13841" width="1.7109375" style="62" customWidth="1"/>
    <col min="13842" max="13844" width="6.7109375" style="62" customWidth="1"/>
    <col min="13845" max="13845" width="1.7109375" style="62" customWidth="1"/>
    <col min="13846" max="13848" width="6.7109375" style="62" customWidth="1"/>
    <col min="13849" max="13849" width="1.7109375" style="62" customWidth="1"/>
    <col min="13850" max="13850" width="7.7109375" style="62" bestFit="1" customWidth="1"/>
    <col min="13851" max="13851" width="6.140625" style="62" bestFit="1" customWidth="1"/>
    <col min="13852" max="13852" width="4.85546875" style="62" bestFit="1" customWidth="1"/>
    <col min="13853" max="14080" width="11.42578125" style="62"/>
    <col min="14081" max="14081" width="19.7109375" style="62" customWidth="1"/>
    <col min="14082" max="14084" width="6.7109375" style="62" customWidth="1"/>
    <col min="14085" max="14085" width="1.7109375" style="62" customWidth="1"/>
    <col min="14086" max="14088" width="6.7109375" style="62" customWidth="1"/>
    <col min="14089" max="14089" width="1.7109375" style="62" customWidth="1"/>
    <col min="14090" max="14092" width="6.7109375" style="62" customWidth="1"/>
    <col min="14093" max="14093" width="1.7109375" style="62" customWidth="1"/>
    <col min="14094" max="14096" width="6.7109375" style="62" customWidth="1"/>
    <col min="14097" max="14097" width="1.7109375" style="62" customWidth="1"/>
    <col min="14098" max="14100" width="6.7109375" style="62" customWidth="1"/>
    <col min="14101" max="14101" width="1.7109375" style="62" customWidth="1"/>
    <col min="14102" max="14104" width="6.7109375" style="62" customWidth="1"/>
    <col min="14105" max="14105" width="1.7109375" style="62" customWidth="1"/>
    <col min="14106" max="14106" width="7.7109375" style="62" bestFit="1" customWidth="1"/>
    <col min="14107" max="14107" width="6.140625" style="62" bestFit="1" customWidth="1"/>
    <col min="14108" max="14108" width="4.85546875" style="62" bestFit="1" customWidth="1"/>
    <col min="14109" max="14336" width="11.42578125" style="62"/>
    <col min="14337" max="14337" width="19.7109375" style="62" customWidth="1"/>
    <col min="14338" max="14340" width="6.7109375" style="62" customWidth="1"/>
    <col min="14341" max="14341" width="1.7109375" style="62" customWidth="1"/>
    <col min="14342" max="14344" width="6.7109375" style="62" customWidth="1"/>
    <col min="14345" max="14345" width="1.7109375" style="62" customWidth="1"/>
    <col min="14346" max="14348" width="6.7109375" style="62" customWidth="1"/>
    <col min="14349" max="14349" width="1.7109375" style="62" customWidth="1"/>
    <col min="14350" max="14352" width="6.7109375" style="62" customWidth="1"/>
    <col min="14353" max="14353" width="1.7109375" style="62" customWidth="1"/>
    <col min="14354" max="14356" width="6.7109375" style="62" customWidth="1"/>
    <col min="14357" max="14357" width="1.7109375" style="62" customWidth="1"/>
    <col min="14358" max="14360" width="6.7109375" style="62" customWidth="1"/>
    <col min="14361" max="14361" width="1.7109375" style="62" customWidth="1"/>
    <col min="14362" max="14362" width="7.7109375" style="62" bestFit="1" customWidth="1"/>
    <col min="14363" max="14363" width="6.140625" style="62" bestFit="1" customWidth="1"/>
    <col min="14364" max="14364" width="4.85546875" style="62" bestFit="1" customWidth="1"/>
    <col min="14365" max="14592" width="11.42578125" style="62"/>
    <col min="14593" max="14593" width="19.7109375" style="62" customWidth="1"/>
    <col min="14594" max="14596" width="6.7109375" style="62" customWidth="1"/>
    <col min="14597" max="14597" width="1.7109375" style="62" customWidth="1"/>
    <col min="14598" max="14600" width="6.7109375" style="62" customWidth="1"/>
    <col min="14601" max="14601" width="1.7109375" style="62" customWidth="1"/>
    <col min="14602" max="14604" width="6.7109375" style="62" customWidth="1"/>
    <col min="14605" max="14605" width="1.7109375" style="62" customWidth="1"/>
    <col min="14606" max="14608" width="6.7109375" style="62" customWidth="1"/>
    <col min="14609" max="14609" width="1.7109375" style="62" customWidth="1"/>
    <col min="14610" max="14612" width="6.7109375" style="62" customWidth="1"/>
    <col min="14613" max="14613" width="1.7109375" style="62" customWidth="1"/>
    <col min="14614" max="14616" width="6.7109375" style="62" customWidth="1"/>
    <col min="14617" max="14617" width="1.7109375" style="62" customWidth="1"/>
    <col min="14618" max="14618" width="7.7109375" style="62" bestFit="1" customWidth="1"/>
    <col min="14619" max="14619" width="6.140625" style="62" bestFit="1" customWidth="1"/>
    <col min="14620" max="14620" width="4.85546875" style="62" bestFit="1" customWidth="1"/>
    <col min="14621" max="14848" width="11.42578125" style="62"/>
    <col min="14849" max="14849" width="19.7109375" style="62" customWidth="1"/>
    <col min="14850" max="14852" width="6.7109375" style="62" customWidth="1"/>
    <col min="14853" max="14853" width="1.7109375" style="62" customWidth="1"/>
    <col min="14854" max="14856" width="6.7109375" style="62" customWidth="1"/>
    <col min="14857" max="14857" width="1.7109375" style="62" customWidth="1"/>
    <col min="14858" max="14860" width="6.7109375" style="62" customWidth="1"/>
    <col min="14861" max="14861" width="1.7109375" style="62" customWidth="1"/>
    <col min="14862" max="14864" width="6.7109375" style="62" customWidth="1"/>
    <col min="14865" max="14865" width="1.7109375" style="62" customWidth="1"/>
    <col min="14866" max="14868" width="6.7109375" style="62" customWidth="1"/>
    <col min="14869" max="14869" width="1.7109375" style="62" customWidth="1"/>
    <col min="14870" max="14872" width="6.7109375" style="62" customWidth="1"/>
    <col min="14873" max="14873" width="1.7109375" style="62" customWidth="1"/>
    <col min="14874" max="14874" width="7.7109375" style="62" bestFit="1" customWidth="1"/>
    <col min="14875" max="14875" width="6.140625" style="62" bestFit="1" customWidth="1"/>
    <col min="14876" max="14876" width="4.85546875" style="62" bestFit="1" customWidth="1"/>
    <col min="14877" max="15104" width="11.42578125" style="62"/>
    <col min="15105" max="15105" width="19.7109375" style="62" customWidth="1"/>
    <col min="15106" max="15108" width="6.7109375" style="62" customWidth="1"/>
    <col min="15109" max="15109" width="1.7109375" style="62" customWidth="1"/>
    <col min="15110" max="15112" width="6.7109375" style="62" customWidth="1"/>
    <col min="15113" max="15113" width="1.7109375" style="62" customWidth="1"/>
    <col min="15114" max="15116" width="6.7109375" style="62" customWidth="1"/>
    <col min="15117" max="15117" width="1.7109375" style="62" customWidth="1"/>
    <col min="15118" max="15120" width="6.7109375" style="62" customWidth="1"/>
    <col min="15121" max="15121" width="1.7109375" style="62" customWidth="1"/>
    <col min="15122" max="15124" width="6.7109375" style="62" customWidth="1"/>
    <col min="15125" max="15125" width="1.7109375" style="62" customWidth="1"/>
    <col min="15126" max="15128" width="6.7109375" style="62" customWidth="1"/>
    <col min="15129" max="15129" width="1.7109375" style="62" customWidth="1"/>
    <col min="15130" max="15130" width="7.7109375" style="62" bestFit="1" customWidth="1"/>
    <col min="15131" max="15131" width="6.140625" style="62" bestFit="1" customWidth="1"/>
    <col min="15132" max="15132" width="4.85546875" style="62" bestFit="1" customWidth="1"/>
    <col min="15133" max="15360" width="11.42578125" style="62"/>
    <col min="15361" max="15361" width="19.7109375" style="62" customWidth="1"/>
    <col min="15362" max="15364" width="6.7109375" style="62" customWidth="1"/>
    <col min="15365" max="15365" width="1.7109375" style="62" customWidth="1"/>
    <col min="15366" max="15368" width="6.7109375" style="62" customWidth="1"/>
    <col min="15369" max="15369" width="1.7109375" style="62" customWidth="1"/>
    <col min="15370" max="15372" width="6.7109375" style="62" customWidth="1"/>
    <col min="15373" max="15373" width="1.7109375" style="62" customWidth="1"/>
    <col min="15374" max="15376" width="6.7109375" style="62" customWidth="1"/>
    <col min="15377" max="15377" width="1.7109375" style="62" customWidth="1"/>
    <col min="15378" max="15380" width="6.7109375" style="62" customWidth="1"/>
    <col min="15381" max="15381" width="1.7109375" style="62" customWidth="1"/>
    <col min="15382" max="15384" width="6.7109375" style="62" customWidth="1"/>
    <col min="15385" max="15385" width="1.7109375" style="62" customWidth="1"/>
    <col min="15386" max="15386" width="7.7109375" style="62" bestFit="1" customWidth="1"/>
    <col min="15387" max="15387" width="6.140625" style="62" bestFit="1" customWidth="1"/>
    <col min="15388" max="15388" width="4.85546875" style="62" bestFit="1" customWidth="1"/>
    <col min="15389" max="15616" width="11.42578125" style="62"/>
    <col min="15617" max="15617" width="19.7109375" style="62" customWidth="1"/>
    <col min="15618" max="15620" width="6.7109375" style="62" customWidth="1"/>
    <col min="15621" max="15621" width="1.7109375" style="62" customWidth="1"/>
    <col min="15622" max="15624" width="6.7109375" style="62" customWidth="1"/>
    <col min="15625" max="15625" width="1.7109375" style="62" customWidth="1"/>
    <col min="15626" max="15628" width="6.7109375" style="62" customWidth="1"/>
    <col min="15629" max="15629" width="1.7109375" style="62" customWidth="1"/>
    <col min="15630" max="15632" width="6.7109375" style="62" customWidth="1"/>
    <col min="15633" max="15633" width="1.7109375" style="62" customWidth="1"/>
    <col min="15634" max="15636" width="6.7109375" style="62" customWidth="1"/>
    <col min="15637" max="15637" width="1.7109375" style="62" customWidth="1"/>
    <col min="15638" max="15640" width="6.7109375" style="62" customWidth="1"/>
    <col min="15641" max="15641" width="1.7109375" style="62" customWidth="1"/>
    <col min="15642" max="15642" width="7.7109375" style="62" bestFit="1" customWidth="1"/>
    <col min="15643" max="15643" width="6.140625" style="62" bestFit="1" customWidth="1"/>
    <col min="15644" max="15644" width="4.85546875" style="62" bestFit="1" customWidth="1"/>
    <col min="15645" max="15872" width="11.42578125" style="62"/>
    <col min="15873" max="15873" width="19.7109375" style="62" customWidth="1"/>
    <col min="15874" max="15876" width="6.7109375" style="62" customWidth="1"/>
    <col min="15877" max="15877" width="1.7109375" style="62" customWidth="1"/>
    <col min="15878" max="15880" width="6.7109375" style="62" customWidth="1"/>
    <col min="15881" max="15881" width="1.7109375" style="62" customWidth="1"/>
    <col min="15882" max="15884" width="6.7109375" style="62" customWidth="1"/>
    <col min="15885" max="15885" width="1.7109375" style="62" customWidth="1"/>
    <col min="15886" max="15888" width="6.7109375" style="62" customWidth="1"/>
    <col min="15889" max="15889" width="1.7109375" style="62" customWidth="1"/>
    <col min="15890" max="15892" width="6.7109375" style="62" customWidth="1"/>
    <col min="15893" max="15893" width="1.7109375" style="62" customWidth="1"/>
    <col min="15894" max="15896" width="6.7109375" style="62" customWidth="1"/>
    <col min="15897" max="15897" width="1.7109375" style="62" customWidth="1"/>
    <col min="15898" max="15898" width="7.7109375" style="62" bestFit="1" customWidth="1"/>
    <col min="15899" max="15899" width="6.140625" style="62" bestFit="1" customWidth="1"/>
    <col min="15900" max="15900" width="4.85546875" style="62" bestFit="1" customWidth="1"/>
    <col min="15901" max="16128" width="11.42578125" style="62"/>
    <col min="16129" max="16129" width="19.7109375" style="62" customWidth="1"/>
    <col min="16130" max="16132" width="6.7109375" style="62" customWidth="1"/>
    <col min="16133" max="16133" width="1.7109375" style="62" customWidth="1"/>
    <col min="16134" max="16136" width="6.7109375" style="62" customWidth="1"/>
    <col min="16137" max="16137" width="1.7109375" style="62" customWidth="1"/>
    <col min="16138" max="16140" width="6.7109375" style="62" customWidth="1"/>
    <col min="16141" max="16141" width="1.7109375" style="62" customWidth="1"/>
    <col min="16142" max="16144" width="6.7109375" style="62" customWidth="1"/>
    <col min="16145" max="16145" width="1.7109375" style="62" customWidth="1"/>
    <col min="16146" max="16148" width="6.7109375" style="62" customWidth="1"/>
    <col min="16149" max="16149" width="1.7109375" style="62" customWidth="1"/>
    <col min="16150" max="16152" width="6.7109375" style="62" customWidth="1"/>
    <col min="16153" max="16153" width="1.7109375" style="62" customWidth="1"/>
    <col min="16154" max="16154" width="7.7109375" style="62" bestFit="1" customWidth="1"/>
    <col min="16155" max="16155" width="6.140625" style="62" bestFit="1" customWidth="1"/>
    <col min="16156" max="16156" width="4.85546875" style="62" bestFit="1" customWidth="1"/>
    <col min="16157" max="16384" width="11.42578125" style="62"/>
  </cols>
  <sheetData>
    <row r="1" spans="1:33" s="49" customFormat="1" ht="15" x14ac:dyDescent="0.25">
      <c r="A1" s="227" t="s">
        <v>163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</row>
    <row r="2" spans="1:33" s="49" customFormat="1" ht="15" x14ac:dyDescent="0.25">
      <c r="A2" s="228" t="s">
        <v>160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</row>
    <row r="3" spans="1:33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</row>
    <row r="4" spans="1:33" s="49" customFormat="1" ht="15" x14ac:dyDescent="0.25">
      <c r="A4" s="228" t="s">
        <v>65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3" s="49" customFormat="1" ht="15" x14ac:dyDescent="0.25">
      <c r="A5" s="228" t="s">
        <v>321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33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33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48</v>
      </c>
      <c r="G7" s="53"/>
      <c r="H7" s="53"/>
      <c r="I7" s="54"/>
      <c r="J7" s="53" t="s">
        <v>49</v>
      </c>
      <c r="K7" s="53"/>
      <c r="L7" s="53"/>
      <c r="M7" s="54"/>
      <c r="N7" s="53" t="s">
        <v>50</v>
      </c>
      <c r="O7" s="53"/>
      <c r="P7" s="53"/>
      <c r="Q7" s="54"/>
      <c r="R7" s="53" t="s">
        <v>51</v>
      </c>
      <c r="S7" s="53"/>
      <c r="T7" s="53"/>
      <c r="U7" s="54"/>
      <c r="V7" s="53" t="s">
        <v>52</v>
      </c>
      <c r="W7" s="53"/>
      <c r="X7" s="53"/>
      <c r="Y7" s="54"/>
      <c r="Z7" s="53" t="s">
        <v>53</v>
      </c>
      <c r="AA7" s="53"/>
      <c r="AB7" s="53"/>
    </row>
    <row r="8" spans="1:33" s="49" customFormat="1" ht="15.75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  <c r="Y8" s="56"/>
      <c r="Z8" s="55" t="s">
        <v>67</v>
      </c>
      <c r="AA8" s="55" t="s">
        <v>68</v>
      </c>
      <c r="AB8" s="55" t="s">
        <v>69</v>
      </c>
    </row>
    <row r="9" spans="1:33" s="49" customFormat="1" ht="12.75" customHeight="1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  <c r="Y9" s="59"/>
      <c r="Z9" s="58"/>
      <c r="AA9" s="58"/>
      <c r="AB9" s="58"/>
    </row>
    <row r="10" spans="1:33" s="49" customFormat="1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</row>
    <row r="11" spans="1:33" s="63" customFormat="1" ht="12.7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2"/>
      <c r="AE11" s="62"/>
      <c r="AF11" s="62"/>
      <c r="AG11" s="62"/>
    </row>
    <row r="12" spans="1:33" s="63" customFormat="1" ht="14.25" x14ac:dyDescent="0.25">
      <c r="A12" s="64" t="s">
        <v>21</v>
      </c>
      <c r="B12" s="65">
        <f t="shared" ref="B12:D13" si="0">+B18+B24</f>
        <v>211516</v>
      </c>
      <c r="C12" s="65">
        <f t="shared" si="0"/>
        <v>104908</v>
      </c>
      <c r="D12" s="65">
        <f t="shared" si="0"/>
        <v>106608</v>
      </c>
      <c r="E12" s="65"/>
      <c r="F12" s="65">
        <f t="shared" ref="F12:H14" si="1">+F18+F24</f>
        <v>47834</v>
      </c>
      <c r="G12" s="65">
        <f t="shared" si="1"/>
        <v>23998</v>
      </c>
      <c r="H12" s="65">
        <f t="shared" si="1"/>
        <v>23836</v>
      </c>
      <c r="I12" s="65"/>
      <c r="J12" s="65">
        <f t="shared" ref="J12:L14" si="2">+J18+J24</f>
        <v>46920</v>
      </c>
      <c r="K12" s="65">
        <f t="shared" si="2"/>
        <v>23448</v>
      </c>
      <c r="L12" s="65">
        <f t="shared" si="2"/>
        <v>23472</v>
      </c>
      <c r="M12" s="65"/>
      <c r="N12" s="65">
        <f t="shared" ref="N12:P14" si="3">+N18+N24</f>
        <v>45297</v>
      </c>
      <c r="O12" s="65">
        <f t="shared" si="3"/>
        <v>22556</v>
      </c>
      <c r="P12" s="65">
        <f t="shared" si="3"/>
        <v>22741</v>
      </c>
      <c r="Q12" s="65"/>
      <c r="R12" s="65">
        <f t="shared" ref="R12:T14" si="4">+R18+R24</f>
        <v>35326</v>
      </c>
      <c r="S12" s="65">
        <f t="shared" si="4"/>
        <v>17308</v>
      </c>
      <c r="T12" s="65">
        <f t="shared" si="4"/>
        <v>18018</v>
      </c>
      <c r="U12" s="65"/>
      <c r="V12" s="65">
        <f t="shared" ref="V12:X14" si="5">+V18+V24</f>
        <v>35252</v>
      </c>
      <c r="W12" s="65">
        <f t="shared" si="5"/>
        <v>17212</v>
      </c>
      <c r="X12" s="65">
        <f t="shared" si="5"/>
        <v>18040</v>
      </c>
      <c r="Y12" s="65"/>
      <c r="Z12" s="65">
        <f t="shared" ref="Z12:AB14" si="6">+Z18+Z24</f>
        <v>887</v>
      </c>
      <c r="AA12" s="65">
        <f t="shared" si="6"/>
        <v>386</v>
      </c>
      <c r="AB12" s="65">
        <f t="shared" si="6"/>
        <v>501</v>
      </c>
      <c r="AC12" s="62"/>
      <c r="AD12" s="62"/>
      <c r="AE12" s="62"/>
      <c r="AF12" s="62"/>
      <c r="AG12" s="62"/>
    </row>
    <row r="13" spans="1:33" s="63" customFormat="1" x14ac:dyDescent="0.25">
      <c r="A13" s="66" t="s">
        <v>70</v>
      </c>
      <c r="B13" s="65">
        <f t="shared" si="0"/>
        <v>176953</v>
      </c>
      <c r="C13" s="65">
        <f t="shared" si="0"/>
        <v>87864</v>
      </c>
      <c r="D13" s="65">
        <f t="shared" si="0"/>
        <v>89089</v>
      </c>
      <c r="E13" s="65"/>
      <c r="F13" s="65">
        <f t="shared" si="1"/>
        <v>40651</v>
      </c>
      <c r="G13" s="65">
        <f t="shared" si="1"/>
        <v>20388</v>
      </c>
      <c r="H13" s="65">
        <f t="shared" si="1"/>
        <v>20263</v>
      </c>
      <c r="I13" s="65"/>
      <c r="J13" s="65">
        <f t="shared" si="2"/>
        <v>39907</v>
      </c>
      <c r="K13" s="65">
        <f t="shared" si="2"/>
        <v>20022</v>
      </c>
      <c r="L13" s="65">
        <f t="shared" si="2"/>
        <v>19885</v>
      </c>
      <c r="M13" s="65"/>
      <c r="N13" s="65">
        <f t="shared" si="3"/>
        <v>38185</v>
      </c>
      <c r="O13" s="65">
        <f t="shared" si="3"/>
        <v>19045</v>
      </c>
      <c r="P13" s="65">
        <f t="shared" si="3"/>
        <v>19140</v>
      </c>
      <c r="Q13" s="65"/>
      <c r="R13" s="65">
        <f t="shared" si="4"/>
        <v>28745</v>
      </c>
      <c r="S13" s="65">
        <f t="shared" si="4"/>
        <v>14019</v>
      </c>
      <c r="T13" s="65">
        <f t="shared" si="4"/>
        <v>14726</v>
      </c>
      <c r="U13" s="65"/>
      <c r="V13" s="65">
        <f t="shared" si="5"/>
        <v>29008</v>
      </c>
      <c r="W13" s="65">
        <f t="shared" si="5"/>
        <v>14200</v>
      </c>
      <c r="X13" s="65">
        <f t="shared" si="5"/>
        <v>14808</v>
      </c>
      <c r="Y13" s="65"/>
      <c r="Z13" s="65">
        <f t="shared" si="6"/>
        <v>457</v>
      </c>
      <c r="AA13" s="65">
        <f t="shared" si="6"/>
        <v>190</v>
      </c>
      <c r="AB13" s="65">
        <f t="shared" si="6"/>
        <v>267</v>
      </c>
      <c r="AC13" s="62"/>
      <c r="AD13" s="62"/>
      <c r="AE13" s="62"/>
      <c r="AF13" s="62"/>
      <c r="AG13" s="62"/>
    </row>
    <row r="14" spans="1:33" s="63" customFormat="1" x14ac:dyDescent="0.25">
      <c r="A14" s="66" t="s">
        <v>71</v>
      </c>
      <c r="B14" s="65">
        <f>+B20+B26</f>
        <v>26105</v>
      </c>
      <c r="C14" s="65">
        <f>+C20+C26</f>
        <v>13278</v>
      </c>
      <c r="D14" s="65">
        <f>+D20+D26</f>
        <v>12827</v>
      </c>
      <c r="E14" s="65"/>
      <c r="F14" s="65">
        <f t="shared" si="1"/>
        <v>5277</v>
      </c>
      <c r="G14" s="65">
        <f t="shared" si="1"/>
        <v>2737</v>
      </c>
      <c r="H14" s="65">
        <f t="shared" si="1"/>
        <v>2540</v>
      </c>
      <c r="I14" s="65"/>
      <c r="J14" s="65">
        <f t="shared" si="2"/>
        <v>5170</v>
      </c>
      <c r="K14" s="65">
        <f t="shared" si="2"/>
        <v>2598</v>
      </c>
      <c r="L14" s="65">
        <f t="shared" si="2"/>
        <v>2572</v>
      </c>
      <c r="M14" s="65"/>
      <c r="N14" s="65">
        <f t="shared" si="3"/>
        <v>5356</v>
      </c>
      <c r="O14" s="65">
        <f t="shared" si="3"/>
        <v>2712</v>
      </c>
      <c r="P14" s="65">
        <f t="shared" si="3"/>
        <v>2644</v>
      </c>
      <c r="Q14" s="65"/>
      <c r="R14" s="65">
        <f t="shared" si="4"/>
        <v>5048</v>
      </c>
      <c r="S14" s="65">
        <f t="shared" si="4"/>
        <v>2618</v>
      </c>
      <c r="T14" s="65">
        <f t="shared" si="4"/>
        <v>2430</v>
      </c>
      <c r="U14" s="65"/>
      <c r="V14" s="65">
        <f t="shared" si="5"/>
        <v>4824</v>
      </c>
      <c r="W14" s="65">
        <f t="shared" si="5"/>
        <v>2417</v>
      </c>
      <c r="X14" s="65">
        <f t="shared" si="5"/>
        <v>2407</v>
      </c>
      <c r="Y14" s="65"/>
      <c r="Z14" s="65">
        <f t="shared" si="6"/>
        <v>430</v>
      </c>
      <c r="AA14" s="65">
        <f t="shared" si="6"/>
        <v>196</v>
      </c>
      <c r="AB14" s="65">
        <f t="shared" si="6"/>
        <v>234</v>
      </c>
      <c r="AC14" s="62"/>
      <c r="AD14" s="62"/>
      <c r="AE14" s="62"/>
      <c r="AF14" s="62"/>
      <c r="AG14" s="62"/>
    </row>
    <row r="15" spans="1:33" s="63" customFormat="1" x14ac:dyDescent="0.25">
      <c r="A15" s="66" t="s">
        <v>72</v>
      </c>
      <c r="B15" s="65">
        <f>+B21</f>
        <v>8458</v>
      </c>
      <c r="C15" s="65">
        <f>+C21</f>
        <v>3766</v>
      </c>
      <c r="D15" s="65">
        <f>+D21</f>
        <v>4692</v>
      </c>
      <c r="E15" s="65"/>
      <c r="F15" s="65">
        <f>+F21</f>
        <v>1906</v>
      </c>
      <c r="G15" s="65">
        <f>+G21</f>
        <v>873</v>
      </c>
      <c r="H15" s="65">
        <f>+H21</f>
        <v>1033</v>
      </c>
      <c r="I15" s="65"/>
      <c r="J15" s="65">
        <f>+J21</f>
        <v>1843</v>
      </c>
      <c r="K15" s="65">
        <f>+K21</f>
        <v>828</v>
      </c>
      <c r="L15" s="65">
        <f>+L21</f>
        <v>1015</v>
      </c>
      <c r="M15" s="65"/>
      <c r="N15" s="65">
        <f>+N21</f>
        <v>1756</v>
      </c>
      <c r="O15" s="65">
        <f>+O21</f>
        <v>799</v>
      </c>
      <c r="P15" s="65">
        <f>+P21</f>
        <v>957</v>
      </c>
      <c r="Q15" s="65"/>
      <c r="R15" s="65">
        <f>+R21</f>
        <v>1533</v>
      </c>
      <c r="S15" s="65">
        <f>+S21</f>
        <v>671</v>
      </c>
      <c r="T15" s="65">
        <f>+T21</f>
        <v>862</v>
      </c>
      <c r="U15" s="65"/>
      <c r="V15" s="65">
        <f>+V21</f>
        <v>1420</v>
      </c>
      <c r="W15" s="65">
        <f>+W21</f>
        <v>595</v>
      </c>
      <c r="X15" s="65">
        <f>+X21</f>
        <v>825</v>
      </c>
      <c r="Y15" s="65"/>
      <c r="Z15" s="65">
        <f>+Z21</f>
        <v>0</v>
      </c>
      <c r="AA15" s="65">
        <f>+AA21</f>
        <v>0</v>
      </c>
      <c r="AB15" s="65">
        <f>+AB21</f>
        <v>0</v>
      </c>
      <c r="AC15" s="62"/>
      <c r="AD15" s="62"/>
      <c r="AE15" s="62"/>
      <c r="AF15" s="62"/>
      <c r="AG15" s="62"/>
    </row>
    <row r="16" spans="1:33" s="63" customForma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2"/>
      <c r="AD16" s="62"/>
      <c r="AE16" s="62"/>
      <c r="AF16" s="62"/>
      <c r="AG16" s="62"/>
    </row>
    <row r="17" spans="1:33" s="63" customFormat="1" ht="14.25" x14ac:dyDescent="0.25">
      <c r="A17" s="64" t="s">
        <v>73</v>
      </c>
      <c r="B17" s="68"/>
      <c r="C17" s="68"/>
      <c r="D17" s="68"/>
      <c r="E17" s="69"/>
      <c r="F17" s="68"/>
      <c r="G17" s="68"/>
      <c r="H17" s="68"/>
      <c r="I17" s="69"/>
      <c r="J17" s="68"/>
      <c r="K17" s="68"/>
      <c r="L17" s="68"/>
      <c r="M17" s="69"/>
      <c r="N17" s="68"/>
      <c r="O17" s="68"/>
      <c r="P17" s="68"/>
      <c r="Q17" s="69"/>
      <c r="R17" s="68"/>
      <c r="S17" s="68"/>
      <c r="T17" s="68"/>
      <c r="U17" s="69"/>
      <c r="V17" s="68"/>
      <c r="W17" s="68"/>
      <c r="X17" s="68"/>
      <c r="Y17" s="69"/>
      <c r="Z17" s="68"/>
      <c r="AA17" s="68"/>
      <c r="AB17" s="68"/>
      <c r="AC17" s="62"/>
      <c r="AD17" s="62"/>
      <c r="AE17" s="62"/>
      <c r="AF17" s="62"/>
      <c r="AG17" s="62"/>
    </row>
    <row r="18" spans="1:33" s="63" customFormat="1" x14ac:dyDescent="0.25">
      <c r="A18" s="70" t="s">
        <v>21</v>
      </c>
      <c r="B18" s="71">
        <f>SUM(B19:B21)</f>
        <v>165469</v>
      </c>
      <c r="C18" s="71">
        <f>SUM(C19:C21)</f>
        <v>82074</v>
      </c>
      <c r="D18" s="71">
        <f>SUM(D19:D21)</f>
        <v>83395</v>
      </c>
      <c r="E18" s="71"/>
      <c r="F18" s="71">
        <f>SUM(F19:F21)</f>
        <v>37172</v>
      </c>
      <c r="G18" s="71">
        <f>SUM(G19:G21)</f>
        <v>18723</v>
      </c>
      <c r="H18" s="71">
        <f>SUM(H19:H21)</f>
        <v>18449</v>
      </c>
      <c r="I18" s="72"/>
      <c r="J18" s="71">
        <f>SUM(J19:J21)</f>
        <v>36510</v>
      </c>
      <c r="K18" s="71">
        <f>SUM(K19:K21)</f>
        <v>18219</v>
      </c>
      <c r="L18" s="71">
        <f>SUM(L19:L21)</f>
        <v>18291</v>
      </c>
      <c r="M18" s="72"/>
      <c r="N18" s="71">
        <f>SUM(N19:N21)</f>
        <v>35748</v>
      </c>
      <c r="O18" s="71">
        <f>SUM(O19:O21)</f>
        <v>17781</v>
      </c>
      <c r="P18" s="71">
        <f>SUM(P19:P21)</f>
        <v>17967</v>
      </c>
      <c r="Q18" s="72"/>
      <c r="R18" s="71">
        <f>SUM(R19:R21)</f>
        <v>27587</v>
      </c>
      <c r="S18" s="71">
        <f>SUM(S19:S21)</f>
        <v>13518</v>
      </c>
      <c r="T18" s="71">
        <f>SUM(T19:T21)</f>
        <v>14069</v>
      </c>
      <c r="U18" s="72"/>
      <c r="V18" s="71">
        <f>SUM(V19:V21)</f>
        <v>27594</v>
      </c>
      <c r="W18" s="71">
        <f>SUM(W19:W21)</f>
        <v>13457</v>
      </c>
      <c r="X18" s="71">
        <f>SUM(X19:X21)</f>
        <v>14137</v>
      </c>
      <c r="Y18" s="72"/>
      <c r="Z18" s="71">
        <f>SUM(Z19:Z21)</f>
        <v>858</v>
      </c>
      <c r="AA18" s="71">
        <f>SUM(AA19:AA21)</f>
        <v>376</v>
      </c>
      <c r="AB18" s="71">
        <f>SUM(AB19:AB21)</f>
        <v>482</v>
      </c>
      <c r="AC18" s="62"/>
      <c r="AD18" s="62"/>
      <c r="AE18" s="62"/>
      <c r="AF18" s="62"/>
      <c r="AG18" s="62"/>
    </row>
    <row r="19" spans="1:33" x14ac:dyDescent="0.2">
      <c r="A19" s="66" t="s">
        <v>70</v>
      </c>
      <c r="B19" s="73">
        <v>131620</v>
      </c>
      <c r="C19" s="73">
        <v>65381</v>
      </c>
      <c r="D19" s="73">
        <v>66239</v>
      </c>
      <c r="E19" s="73"/>
      <c r="F19" s="73">
        <v>30157</v>
      </c>
      <c r="G19" s="73">
        <v>15198</v>
      </c>
      <c r="H19" s="73">
        <v>14959</v>
      </c>
      <c r="I19" s="73"/>
      <c r="J19" s="73">
        <v>29644</v>
      </c>
      <c r="K19" s="73">
        <v>14868</v>
      </c>
      <c r="L19" s="73">
        <v>14776</v>
      </c>
      <c r="M19" s="73"/>
      <c r="N19" s="73">
        <v>28768</v>
      </c>
      <c r="O19" s="73">
        <v>14330</v>
      </c>
      <c r="P19" s="73">
        <v>14438</v>
      </c>
      <c r="Q19" s="73"/>
      <c r="R19" s="73">
        <v>21131</v>
      </c>
      <c r="S19" s="73">
        <v>10294</v>
      </c>
      <c r="T19" s="73">
        <v>10837</v>
      </c>
      <c r="U19" s="73"/>
      <c r="V19" s="73">
        <v>21476</v>
      </c>
      <c r="W19" s="73">
        <v>10504</v>
      </c>
      <c r="X19" s="73">
        <v>10972</v>
      </c>
      <c r="Y19" s="73"/>
      <c r="Z19" s="73">
        <v>444</v>
      </c>
      <c r="AA19" s="73">
        <v>187</v>
      </c>
      <c r="AB19" s="73">
        <v>257</v>
      </c>
    </row>
    <row r="20" spans="1:33" x14ac:dyDescent="0.2">
      <c r="A20" s="66" t="s">
        <v>71</v>
      </c>
      <c r="B20" s="73">
        <v>25391</v>
      </c>
      <c r="C20" s="73">
        <v>12927</v>
      </c>
      <c r="D20" s="73">
        <v>12464</v>
      </c>
      <c r="E20" s="73"/>
      <c r="F20" s="73">
        <v>5109</v>
      </c>
      <c r="G20" s="73">
        <v>2652</v>
      </c>
      <c r="H20" s="73">
        <v>2457</v>
      </c>
      <c r="I20" s="73"/>
      <c r="J20" s="73">
        <v>5023</v>
      </c>
      <c r="K20" s="73">
        <v>2523</v>
      </c>
      <c r="L20" s="73">
        <v>2500</v>
      </c>
      <c r="M20" s="73"/>
      <c r="N20" s="73">
        <v>5224</v>
      </c>
      <c r="O20" s="73">
        <v>2652</v>
      </c>
      <c r="P20" s="73">
        <v>2572</v>
      </c>
      <c r="Q20" s="73"/>
      <c r="R20" s="73">
        <v>4923</v>
      </c>
      <c r="S20" s="73">
        <v>2553</v>
      </c>
      <c r="T20" s="73">
        <v>2370</v>
      </c>
      <c r="U20" s="73"/>
      <c r="V20" s="73">
        <v>4698</v>
      </c>
      <c r="W20" s="73">
        <v>2358</v>
      </c>
      <c r="X20" s="73">
        <v>2340</v>
      </c>
      <c r="Y20" s="73"/>
      <c r="Z20" s="73">
        <v>414</v>
      </c>
      <c r="AA20" s="73">
        <v>189</v>
      </c>
      <c r="AB20" s="73">
        <v>225</v>
      </c>
    </row>
    <row r="21" spans="1:33" x14ac:dyDescent="0.2">
      <c r="A21" s="66" t="s">
        <v>72</v>
      </c>
      <c r="B21" s="73">
        <v>8458</v>
      </c>
      <c r="C21" s="73">
        <v>3766</v>
      </c>
      <c r="D21" s="73">
        <v>4692</v>
      </c>
      <c r="E21" s="73"/>
      <c r="F21" s="73">
        <v>1906</v>
      </c>
      <c r="G21" s="73">
        <v>873</v>
      </c>
      <c r="H21" s="73">
        <v>1033</v>
      </c>
      <c r="I21" s="73"/>
      <c r="J21" s="73">
        <v>1843</v>
      </c>
      <c r="K21" s="73">
        <v>828</v>
      </c>
      <c r="L21" s="73">
        <v>1015</v>
      </c>
      <c r="M21" s="73"/>
      <c r="N21" s="73">
        <v>1756</v>
      </c>
      <c r="O21" s="73">
        <v>799</v>
      </c>
      <c r="P21" s="73">
        <v>957</v>
      </c>
      <c r="Q21" s="73"/>
      <c r="R21" s="73">
        <v>1533</v>
      </c>
      <c r="S21" s="73">
        <v>671</v>
      </c>
      <c r="T21" s="73">
        <v>862</v>
      </c>
      <c r="U21" s="73"/>
      <c r="V21" s="73">
        <v>1420</v>
      </c>
      <c r="W21" s="73">
        <v>595</v>
      </c>
      <c r="X21" s="73">
        <v>825</v>
      </c>
      <c r="Y21" s="73"/>
      <c r="Z21" s="73">
        <v>0</v>
      </c>
      <c r="AA21" s="73">
        <v>0</v>
      </c>
      <c r="AB21" s="73">
        <v>0</v>
      </c>
    </row>
    <row r="22" spans="1:33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33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33" x14ac:dyDescent="0.25">
      <c r="A24" s="75" t="s">
        <v>21</v>
      </c>
      <c r="B24" s="71">
        <f>SUM(B25:B27)</f>
        <v>46047</v>
      </c>
      <c r="C24" s="71">
        <f>SUM(C25:C27)</f>
        <v>22834</v>
      </c>
      <c r="D24" s="71">
        <f>SUM(D25:D27)</f>
        <v>23213</v>
      </c>
      <c r="E24" s="71"/>
      <c r="F24" s="71">
        <f>SUM(F25:F27)</f>
        <v>10662</v>
      </c>
      <c r="G24" s="71">
        <f>SUM(G25:G27)</f>
        <v>5275</v>
      </c>
      <c r="H24" s="71">
        <f>SUM(H25:H27)</f>
        <v>5387</v>
      </c>
      <c r="I24" s="72"/>
      <c r="J24" s="71">
        <f>SUM(J25:J27)</f>
        <v>10410</v>
      </c>
      <c r="K24" s="71">
        <f>SUM(K25:K27)</f>
        <v>5229</v>
      </c>
      <c r="L24" s="71">
        <f>SUM(L25:L27)</f>
        <v>5181</v>
      </c>
      <c r="M24" s="72"/>
      <c r="N24" s="71">
        <f>SUM(N25:N27)</f>
        <v>9549</v>
      </c>
      <c r="O24" s="71">
        <f>SUM(O25:O27)</f>
        <v>4775</v>
      </c>
      <c r="P24" s="71">
        <f>SUM(P25:P27)</f>
        <v>4774</v>
      </c>
      <c r="Q24" s="72"/>
      <c r="R24" s="71">
        <f>SUM(R25:R27)</f>
        <v>7739</v>
      </c>
      <c r="S24" s="71">
        <f>SUM(S25:S27)</f>
        <v>3790</v>
      </c>
      <c r="T24" s="71">
        <f>SUM(T25:T27)</f>
        <v>3949</v>
      </c>
      <c r="U24" s="72"/>
      <c r="V24" s="71">
        <f>SUM(V25:V27)</f>
        <v>7658</v>
      </c>
      <c r="W24" s="71">
        <f>SUM(W25:W27)</f>
        <v>3755</v>
      </c>
      <c r="X24" s="71">
        <f>SUM(X25:X27)</f>
        <v>3903</v>
      </c>
      <c r="Y24" s="72"/>
      <c r="Z24" s="71">
        <f>SUM(Z25:Z27)</f>
        <v>29</v>
      </c>
      <c r="AA24" s="71">
        <f>SUM(AA25:AA27)</f>
        <v>10</v>
      </c>
      <c r="AB24" s="71">
        <f>SUM(AB25:AB27)</f>
        <v>19</v>
      </c>
    </row>
    <row r="25" spans="1:33" x14ac:dyDescent="0.2">
      <c r="A25" s="66" t="s">
        <v>70</v>
      </c>
      <c r="B25" s="73">
        <v>45333</v>
      </c>
      <c r="C25" s="73">
        <v>22483</v>
      </c>
      <c r="D25" s="73">
        <v>22850</v>
      </c>
      <c r="E25" s="73"/>
      <c r="F25" s="73">
        <v>10494</v>
      </c>
      <c r="G25" s="73">
        <v>5190</v>
      </c>
      <c r="H25" s="73">
        <v>5304</v>
      </c>
      <c r="I25" s="73"/>
      <c r="J25" s="73">
        <v>10263</v>
      </c>
      <c r="K25" s="73">
        <v>5154</v>
      </c>
      <c r="L25" s="73">
        <v>5109</v>
      </c>
      <c r="M25" s="73"/>
      <c r="N25" s="73">
        <v>9417</v>
      </c>
      <c r="O25" s="73">
        <v>4715</v>
      </c>
      <c r="P25" s="73">
        <v>4702</v>
      </c>
      <c r="Q25" s="73"/>
      <c r="R25" s="73">
        <v>7614</v>
      </c>
      <c r="S25" s="73">
        <v>3725</v>
      </c>
      <c r="T25" s="73">
        <v>3889</v>
      </c>
      <c r="U25" s="73"/>
      <c r="V25" s="73">
        <v>7532</v>
      </c>
      <c r="W25" s="73">
        <v>3696</v>
      </c>
      <c r="X25" s="73">
        <v>3836</v>
      </c>
      <c r="Y25" s="73"/>
      <c r="Z25" s="73">
        <v>13</v>
      </c>
      <c r="AA25" s="73">
        <v>3</v>
      </c>
      <c r="AB25" s="73">
        <v>10</v>
      </c>
    </row>
    <row r="26" spans="1:33" x14ac:dyDescent="0.2">
      <c r="A26" s="66" t="s">
        <v>71</v>
      </c>
      <c r="B26" s="73">
        <v>714</v>
      </c>
      <c r="C26" s="73">
        <v>351</v>
      </c>
      <c r="D26" s="73">
        <v>363</v>
      </c>
      <c r="E26" s="73"/>
      <c r="F26" s="73">
        <v>168</v>
      </c>
      <c r="G26" s="73">
        <v>85</v>
      </c>
      <c r="H26" s="73">
        <v>83</v>
      </c>
      <c r="I26" s="73"/>
      <c r="J26" s="73">
        <v>147</v>
      </c>
      <c r="K26" s="73">
        <v>75</v>
      </c>
      <c r="L26" s="73">
        <v>72</v>
      </c>
      <c r="M26" s="73"/>
      <c r="N26" s="73">
        <v>132</v>
      </c>
      <c r="O26" s="73">
        <v>60</v>
      </c>
      <c r="P26" s="73">
        <v>72</v>
      </c>
      <c r="Q26" s="73"/>
      <c r="R26" s="73">
        <v>125</v>
      </c>
      <c r="S26" s="73">
        <v>65</v>
      </c>
      <c r="T26" s="73">
        <v>60</v>
      </c>
      <c r="U26" s="73"/>
      <c r="V26" s="73">
        <v>126</v>
      </c>
      <c r="W26" s="73">
        <v>59</v>
      </c>
      <c r="X26" s="73">
        <v>67</v>
      </c>
      <c r="Y26" s="73"/>
      <c r="Z26" s="73">
        <v>16</v>
      </c>
      <c r="AA26" s="73">
        <v>7</v>
      </c>
      <c r="AB26" s="73">
        <v>9</v>
      </c>
    </row>
    <row r="27" spans="1:33" ht="13.5" x14ac:dyDescent="0.25">
      <c r="A27" s="66" t="s">
        <v>72</v>
      </c>
      <c r="B27" s="46" t="s">
        <v>54</v>
      </c>
      <c r="C27" s="46" t="s">
        <v>54</v>
      </c>
      <c r="D27" s="46" t="s">
        <v>54</v>
      </c>
      <c r="E27" s="131"/>
      <c r="F27" s="46" t="s">
        <v>54</v>
      </c>
      <c r="G27" s="46" t="s">
        <v>54</v>
      </c>
      <c r="H27" s="46" t="s">
        <v>54</v>
      </c>
      <c r="I27" s="132"/>
      <c r="J27" s="46" t="s">
        <v>54</v>
      </c>
      <c r="K27" s="46" t="s">
        <v>54</v>
      </c>
      <c r="L27" s="46" t="s">
        <v>54</v>
      </c>
      <c r="M27" s="132"/>
      <c r="N27" s="46" t="s">
        <v>54</v>
      </c>
      <c r="O27" s="46" t="s">
        <v>54</v>
      </c>
      <c r="P27" s="46" t="s">
        <v>54</v>
      </c>
      <c r="Q27" s="132"/>
      <c r="R27" s="46" t="s">
        <v>54</v>
      </c>
      <c r="S27" s="46" t="s">
        <v>54</v>
      </c>
      <c r="T27" s="46" t="s">
        <v>54</v>
      </c>
      <c r="U27" s="132"/>
      <c r="V27" s="46" t="s">
        <v>54</v>
      </c>
      <c r="W27" s="46" t="s">
        <v>54</v>
      </c>
      <c r="X27" s="46" t="s">
        <v>54</v>
      </c>
      <c r="Y27" s="132"/>
      <c r="Z27" s="46" t="s">
        <v>54</v>
      </c>
      <c r="AA27" s="46" t="s">
        <v>54</v>
      </c>
      <c r="AB27" s="46" t="s">
        <v>54</v>
      </c>
    </row>
    <row r="28" spans="1:33" ht="12.75" customHeight="1" x14ac:dyDescent="0.25">
      <c r="A28" s="76"/>
    </row>
    <row r="29" spans="1:33" s="49" customFormat="1" ht="21" customHeight="1" x14ac:dyDescent="0.25">
      <c r="A29" s="231" t="s">
        <v>44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</row>
    <row r="30" spans="1:33" s="63" customFormat="1" ht="12.75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2"/>
      <c r="AD30" s="62"/>
      <c r="AE30" s="62"/>
      <c r="AF30" s="62"/>
      <c r="AG30" s="62"/>
    </row>
    <row r="31" spans="1:33" s="63" customFormat="1" ht="14.25" x14ac:dyDescent="0.25">
      <c r="A31" s="64" t="s">
        <v>21</v>
      </c>
      <c r="B31" s="77">
        <f t="shared" ref="B31:D34" si="7">+B12/(B12+B62)*100</f>
        <v>91.800631922502703</v>
      </c>
      <c r="C31" s="77">
        <f t="shared" si="7"/>
        <v>90.633261339092869</v>
      </c>
      <c r="D31" s="77">
        <f t="shared" si="7"/>
        <v>92.979120514922641</v>
      </c>
      <c r="E31" s="77"/>
      <c r="F31" s="77">
        <f t="shared" ref="F31:H34" si="8">+F12/(F12+F62)*100</f>
        <v>90.627309069551544</v>
      </c>
      <c r="G31" s="77">
        <f t="shared" si="8"/>
        <v>89.648473981097538</v>
      </c>
      <c r="H31" s="77">
        <f t="shared" si="8"/>
        <v>91.634630170690443</v>
      </c>
      <c r="I31" s="77"/>
      <c r="J31" s="77">
        <f t="shared" ref="J31:L34" si="9">+J12/(J12+J62)*100</f>
        <v>89.104962303207543</v>
      </c>
      <c r="K31" s="77">
        <f t="shared" si="9"/>
        <v>87.675740352976376</v>
      </c>
      <c r="L31" s="77">
        <f t="shared" si="9"/>
        <v>90.580017751707643</v>
      </c>
      <c r="M31" s="77"/>
      <c r="N31" s="77">
        <f t="shared" ref="N31:P34" si="10">+N12/(N12+N62)*100</f>
        <v>92.89024690345336</v>
      </c>
      <c r="O31" s="77">
        <f t="shared" si="10"/>
        <v>91.679876437832789</v>
      </c>
      <c r="P31" s="77">
        <f t="shared" si="10"/>
        <v>94.122759819543887</v>
      </c>
      <c r="Q31" s="77"/>
      <c r="R31" s="77">
        <f t="shared" ref="R31:T34" si="11">+R12/(R12+R62)*100</f>
        <v>91.037006494175856</v>
      </c>
      <c r="S31" s="77">
        <f t="shared" si="11"/>
        <v>89.734549979261715</v>
      </c>
      <c r="T31" s="77">
        <f t="shared" si="11"/>
        <v>92.324246771879487</v>
      </c>
      <c r="U31" s="77"/>
      <c r="V31" s="77">
        <f t="shared" ref="V31:X34" si="12">+V12/(V12+V62)*100</f>
        <v>96.541147473640962</v>
      </c>
      <c r="W31" s="77">
        <f t="shared" si="12"/>
        <v>95.835189309576833</v>
      </c>
      <c r="X31" s="77">
        <f t="shared" si="12"/>
        <v>97.224467798437075</v>
      </c>
      <c r="Y31" s="77"/>
      <c r="Z31" s="77">
        <f t="shared" ref="Z31:AB33" si="13">+Z12/(Z12+Z62)*100</f>
        <v>100</v>
      </c>
      <c r="AA31" s="77">
        <f t="shared" si="13"/>
        <v>100</v>
      </c>
      <c r="AB31" s="77">
        <f t="shared" si="13"/>
        <v>100</v>
      </c>
      <c r="AC31" s="62"/>
      <c r="AD31" s="62"/>
      <c r="AE31" s="62"/>
      <c r="AF31" s="62"/>
      <c r="AG31" s="62"/>
    </row>
    <row r="32" spans="1:33" s="63" customFormat="1" x14ac:dyDescent="0.25">
      <c r="A32" s="66" t="s">
        <v>70</v>
      </c>
      <c r="B32" s="77">
        <f t="shared" si="7"/>
        <v>90.691178580946712</v>
      </c>
      <c r="C32" s="77">
        <f t="shared" si="7"/>
        <v>89.385338460599399</v>
      </c>
      <c r="D32" s="77">
        <f t="shared" si="7"/>
        <v>92.01698031357806</v>
      </c>
      <c r="E32" s="77"/>
      <c r="F32" s="77">
        <f t="shared" si="8"/>
        <v>89.634415240783198</v>
      </c>
      <c r="G32" s="77">
        <f t="shared" si="8"/>
        <v>88.528006947459829</v>
      </c>
      <c r="H32" s="77">
        <f t="shared" si="8"/>
        <v>90.775916136546911</v>
      </c>
      <c r="I32" s="77"/>
      <c r="J32" s="77">
        <f t="shared" si="9"/>
        <v>87.761699507389153</v>
      </c>
      <c r="K32" s="77">
        <f t="shared" si="9"/>
        <v>86.242246726395592</v>
      </c>
      <c r="L32" s="77">
        <f t="shared" si="9"/>
        <v>89.346693026599567</v>
      </c>
      <c r="M32" s="77"/>
      <c r="N32" s="77">
        <f t="shared" si="10"/>
        <v>91.947795516386151</v>
      </c>
      <c r="O32" s="77">
        <f t="shared" si="10"/>
        <v>90.578331589460674</v>
      </c>
      <c r="P32" s="77">
        <f t="shared" si="10"/>
        <v>93.352192362093362</v>
      </c>
      <c r="Q32" s="77"/>
      <c r="R32" s="77">
        <f t="shared" si="11"/>
        <v>89.640440328063121</v>
      </c>
      <c r="S32" s="77">
        <f t="shared" si="11"/>
        <v>88.131011504369155</v>
      </c>
      <c r="T32" s="77">
        <f t="shared" si="11"/>
        <v>91.126237623762378</v>
      </c>
      <c r="U32" s="77"/>
      <c r="V32" s="77">
        <f t="shared" si="12"/>
        <v>95.929098184463768</v>
      </c>
      <c r="W32" s="77">
        <f t="shared" si="12"/>
        <v>95.116886596557038</v>
      </c>
      <c r="X32" s="77">
        <f t="shared" si="12"/>
        <v>96.721097322011758</v>
      </c>
      <c r="Y32" s="77"/>
      <c r="Z32" s="77">
        <f t="shared" si="13"/>
        <v>100</v>
      </c>
      <c r="AA32" s="77">
        <f t="shared" si="13"/>
        <v>100</v>
      </c>
      <c r="AB32" s="77">
        <f t="shared" si="13"/>
        <v>100</v>
      </c>
      <c r="AC32" s="62"/>
      <c r="AD32" s="62"/>
      <c r="AE32" s="62"/>
      <c r="AF32" s="62"/>
      <c r="AG32" s="62"/>
    </row>
    <row r="33" spans="1:33" s="63" customFormat="1" x14ac:dyDescent="0.25">
      <c r="A33" s="66" t="s">
        <v>71</v>
      </c>
      <c r="B33" s="77">
        <f t="shared" si="7"/>
        <v>98.703115547489418</v>
      </c>
      <c r="C33" s="77">
        <f t="shared" si="7"/>
        <v>98.479566861974334</v>
      </c>
      <c r="D33" s="77">
        <f t="shared" si="7"/>
        <v>98.93559583494023</v>
      </c>
      <c r="E33" s="77"/>
      <c r="F33" s="77">
        <f t="shared" si="8"/>
        <v>98.746257485029943</v>
      </c>
      <c r="G33" s="77">
        <f t="shared" si="8"/>
        <v>98.666186012977647</v>
      </c>
      <c r="H33" s="77">
        <f t="shared" si="8"/>
        <v>98.832684824902728</v>
      </c>
      <c r="I33" s="77"/>
      <c r="J33" s="77">
        <f t="shared" si="9"/>
        <v>98.009478672985779</v>
      </c>
      <c r="K33" s="77">
        <f t="shared" si="9"/>
        <v>97.742663656884872</v>
      </c>
      <c r="L33" s="77">
        <f t="shared" si="9"/>
        <v>98.280473824990437</v>
      </c>
      <c r="M33" s="77"/>
      <c r="N33" s="77">
        <f t="shared" si="10"/>
        <v>98.819188191881921</v>
      </c>
      <c r="O33" s="77">
        <f t="shared" si="10"/>
        <v>98.761835396940995</v>
      </c>
      <c r="P33" s="77">
        <f t="shared" si="10"/>
        <v>98.878085265519815</v>
      </c>
      <c r="Q33" s="77"/>
      <c r="R33" s="77">
        <f t="shared" si="11"/>
        <v>98.459137897405896</v>
      </c>
      <c r="S33" s="77">
        <f t="shared" si="11"/>
        <v>97.796040343668295</v>
      </c>
      <c r="T33" s="77">
        <f t="shared" si="11"/>
        <v>99.183673469387756</v>
      </c>
      <c r="U33" s="77"/>
      <c r="V33" s="77">
        <f t="shared" si="12"/>
        <v>99.422918384171481</v>
      </c>
      <c r="W33" s="77">
        <f t="shared" si="12"/>
        <v>99.383223684210535</v>
      </c>
      <c r="X33" s="77">
        <f t="shared" si="12"/>
        <v>99.462809917355372</v>
      </c>
      <c r="Y33" s="77"/>
      <c r="Z33" s="77">
        <f t="shared" si="13"/>
        <v>100</v>
      </c>
      <c r="AA33" s="77">
        <f t="shared" si="13"/>
        <v>100</v>
      </c>
      <c r="AB33" s="77">
        <f t="shared" si="13"/>
        <v>100</v>
      </c>
      <c r="AC33" s="62"/>
      <c r="AD33" s="62"/>
      <c r="AE33" s="62"/>
      <c r="AF33" s="62"/>
      <c r="AG33" s="62"/>
    </row>
    <row r="34" spans="1:33" s="63" customFormat="1" x14ac:dyDescent="0.25">
      <c r="A34" s="66" t="s">
        <v>72</v>
      </c>
      <c r="B34" s="77">
        <f t="shared" si="7"/>
        <v>95.635459068294892</v>
      </c>
      <c r="C34" s="77">
        <f t="shared" si="7"/>
        <v>94.885361552028215</v>
      </c>
      <c r="D34" s="77">
        <f t="shared" si="7"/>
        <v>96.246153846153845</v>
      </c>
      <c r="E34" s="77"/>
      <c r="F34" s="77">
        <f t="shared" si="8"/>
        <v>91.414868105515595</v>
      </c>
      <c r="G34" s="77">
        <f t="shared" si="8"/>
        <v>90.466321243523311</v>
      </c>
      <c r="H34" s="77">
        <f t="shared" si="8"/>
        <v>92.232142857142861</v>
      </c>
      <c r="I34" s="77"/>
      <c r="J34" s="77">
        <f t="shared" si="9"/>
        <v>96.492146596858646</v>
      </c>
      <c r="K34" s="77">
        <f t="shared" si="9"/>
        <v>95.172413793103445</v>
      </c>
      <c r="L34" s="77">
        <f t="shared" si="9"/>
        <v>97.59615384615384</v>
      </c>
      <c r="M34" s="77"/>
      <c r="N34" s="77">
        <f t="shared" si="10"/>
        <v>96.749311294765832</v>
      </c>
      <c r="O34" s="77">
        <f t="shared" si="10"/>
        <v>96.149217809867622</v>
      </c>
      <c r="P34" s="77">
        <f t="shared" si="10"/>
        <v>97.256097560975604</v>
      </c>
      <c r="Q34" s="77"/>
      <c r="R34" s="77">
        <f t="shared" si="11"/>
        <v>95.217391304347828</v>
      </c>
      <c r="S34" s="77">
        <f t="shared" si="11"/>
        <v>95.3125</v>
      </c>
      <c r="T34" s="77">
        <f t="shared" si="11"/>
        <v>95.143487858719638</v>
      </c>
      <c r="U34" s="77"/>
      <c r="V34" s="77">
        <f t="shared" si="12"/>
        <v>99.719101123595507</v>
      </c>
      <c r="W34" s="77">
        <f t="shared" si="12"/>
        <v>99.332220367278808</v>
      </c>
      <c r="X34" s="77">
        <f t="shared" si="12"/>
        <v>100</v>
      </c>
      <c r="Y34" s="77"/>
      <c r="Z34" s="77">
        <v>0</v>
      </c>
      <c r="AA34" s="77">
        <v>0</v>
      </c>
      <c r="AB34" s="77">
        <v>0</v>
      </c>
      <c r="AC34" s="62"/>
      <c r="AD34" s="62"/>
      <c r="AE34" s="62"/>
      <c r="AF34" s="62"/>
      <c r="AG34" s="62"/>
    </row>
    <row r="35" spans="1:33" s="63" customFormat="1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2"/>
      <c r="AD35" s="62"/>
      <c r="AE35" s="62"/>
      <c r="AF35" s="62"/>
      <c r="AG35" s="62"/>
    </row>
    <row r="36" spans="1:33" s="63" customFormat="1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79"/>
      <c r="Z36" s="78"/>
      <c r="AA36" s="78"/>
      <c r="AB36" s="78"/>
      <c r="AC36" s="62"/>
      <c r="AD36" s="62"/>
      <c r="AE36" s="62"/>
      <c r="AF36" s="62"/>
      <c r="AG36" s="62"/>
    </row>
    <row r="37" spans="1:33" s="63" customFormat="1" x14ac:dyDescent="0.25">
      <c r="A37" s="70" t="s">
        <v>21</v>
      </c>
      <c r="B37" s="77">
        <f t="shared" ref="B37:D40" si="14">+B18/(B18+B68)*100</f>
        <v>91.297271051963662</v>
      </c>
      <c r="C37" s="77">
        <f t="shared" si="14"/>
        <v>90.243768348598635</v>
      </c>
      <c r="D37" s="77">
        <f t="shared" si="14"/>
        <v>92.358380862727728</v>
      </c>
      <c r="E37" s="77"/>
      <c r="F37" s="77">
        <f t="shared" ref="F37:H40" si="15">+F18/(F18+F68)*100</f>
        <v>89.85906640558899</v>
      </c>
      <c r="G37" s="77">
        <f t="shared" si="15"/>
        <v>89.004563605248137</v>
      </c>
      <c r="H37" s="77">
        <f t="shared" si="15"/>
        <v>90.743200039348778</v>
      </c>
      <c r="I37" s="77"/>
      <c r="J37" s="77">
        <f t="shared" ref="J37:L40" si="16">+J18/(J18+J68)*100</f>
        <v>88.299313146947853</v>
      </c>
      <c r="K37" s="77">
        <f t="shared" si="16"/>
        <v>87.043141751469108</v>
      </c>
      <c r="L37" s="77">
        <f t="shared" si="16"/>
        <v>89.587108781897442</v>
      </c>
      <c r="M37" s="77"/>
      <c r="N37" s="77">
        <f t="shared" ref="N37:P40" si="17">+N18/(N18+N68)*100</f>
        <v>92.604201745978287</v>
      </c>
      <c r="O37" s="77">
        <f t="shared" si="17"/>
        <v>91.513124034997432</v>
      </c>
      <c r="P37" s="77">
        <f t="shared" si="17"/>
        <v>93.709904553278051</v>
      </c>
      <c r="Q37" s="77"/>
      <c r="R37" s="77">
        <f t="shared" ref="R37:T40" si="18">+R18/(R18+R68)*100</f>
        <v>90.493685419058551</v>
      </c>
      <c r="S37" s="77">
        <f t="shared" si="18"/>
        <v>89.245395127748068</v>
      </c>
      <c r="T37" s="77">
        <f t="shared" si="18"/>
        <v>91.726431086191155</v>
      </c>
      <c r="U37" s="77"/>
      <c r="V37" s="77">
        <f t="shared" ref="V37:X40" si="19">+V18/(V18+V68)*100</f>
        <v>96.546656869948563</v>
      </c>
      <c r="W37" s="77">
        <f t="shared" si="19"/>
        <v>95.936408355314754</v>
      </c>
      <c r="X37" s="77">
        <f t="shared" si="19"/>
        <v>97.13480830012368</v>
      </c>
      <c r="Y37" s="77"/>
      <c r="Z37" s="77">
        <f t="shared" ref="Z37:AB39" si="20">+Z18/(Z18+Z68)*100</f>
        <v>100</v>
      </c>
      <c r="AA37" s="77">
        <f t="shared" si="20"/>
        <v>100</v>
      </c>
      <c r="AB37" s="77">
        <f t="shared" si="20"/>
        <v>100</v>
      </c>
      <c r="AC37" s="62"/>
      <c r="AD37" s="62"/>
      <c r="AE37" s="62"/>
      <c r="AF37" s="62"/>
      <c r="AG37" s="62"/>
    </row>
    <row r="38" spans="1:33" x14ac:dyDescent="0.25">
      <c r="A38" s="66" t="s">
        <v>70</v>
      </c>
      <c r="B38" s="77">
        <f t="shared" si="14"/>
        <v>89.740705134761058</v>
      </c>
      <c r="C38" s="77">
        <f t="shared" si="14"/>
        <v>88.535756361125024</v>
      </c>
      <c r="D38" s="77">
        <f t="shared" si="14"/>
        <v>90.962647624279043</v>
      </c>
      <c r="E38" s="80"/>
      <c r="F38" s="77">
        <f t="shared" si="15"/>
        <v>88.421392130416933</v>
      </c>
      <c r="G38" s="77">
        <f t="shared" si="15"/>
        <v>87.435277873662415</v>
      </c>
      <c r="H38" s="77">
        <f t="shared" si="15"/>
        <v>89.446304711791441</v>
      </c>
      <c r="I38" s="80"/>
      <c r="J38" s="77">
        <f t="shared" si="16"/>
        <v>86.397948179883997</v>
      </c>
      <c r="K38" s="77">
        <f t="shared" si="16"/>
        <v>85.066941297631303</v>
      </c>
      <c r="L38" s="77">
        <f t="shared" si="16"/>
        <v>87.779956038733445</v>
      </c>
      <c r="M38" s="80"/>
      <c r="N38" s="77">
        <f t="shared" si="17"/>
        <v>91.324084949684135</v>
      </c>
      <c r="O38" s="77">
        <f t="shared" si="17"/>
        <v>90.05215861245523</v>
      </c>
      <c r="P38" s="77">
        <f t="shared" si="17"/>
        <v>92.622530151398507</v>
      </c>
      <c r="Q38" s="80"/>
      <c r="R38" s="77">
        <f t="shared" si="18"/>
        <v>88.510513529362484</v>
      </c>
      <c r="S38" s="77">
        <f t="shared" si="18"/>
        <v>87.001352265043948</v>
      </c>
      <c r="T38" s="77">
        <f t="shared" si="18"/>
        <v>89.993356585284829</v>
      </c>
      <c r="U38" s="80"/>
      <c r="V38" s="77">
        <f t="shared" si="19"/>
        <v>95.742499219829696</v>
      </c>
      <c r="W38" s="77">
        <f t="shared" si="19"/>
        <v>95.01582994120308</v>
      </c>
      <c r="X38" s="77">
        <f t="shared" si="19"/>
        <v>96.44866385372714</v>
      </c>
      <c r="Y38" s="80"/>
      <c r="Z38" s="77">
        <f t="shared" si="20"/>
        <v>100</v>
      </c>
      <c r="AA38" s="77">
        <f t="shared" si="20"/>
        <v>100</v>
      </c>
      <c r="AB38" s="77">
        <f t="shared" si="20"/>
        <v>100</v>
      </c>
    </row>
    <row r="39" spans="1:33" x14ac:dyDescent="0.25">
      <c r="A39" s="66" t="s">
        <v>71</v>
      </c>
      <c r="B39" s="77">
        <f t="shared" si="14"/>
        <v>98.678636663946222</v>
      </c>
      <c r="C39" s="77">
        <f t="shared" si="14"/>
        <v>98.446424491660949</v>
      </c>
      <c r="D39" s="77">
        <f t="shared" si="14"/>
        <v>98.920634920634924</v>
      </c>
      <c r="E39" s="80"/>
      <c r="F39" s="77">
        <f t="shared" si="15"/>
        <v>98.705564142194746</v>
      </c>
      <c r="G39" s="77">
        <f t="shared" si="15"/>
        <v>98.624023800669391</v>
      </c>
      <c r="H39" s="77">
        <f t="shared" si="15"/>
        <v>98.793727382388425</v>
      </c>
      <c r="I39" s="80"/>
      <c r="J39" s="77">
        <f t="shared" si="16"/>
        <v>97.971523307977364</v>
      </c>
      <c r="K39" s="77">
        <f t="shared" si="16"/>
        <v>97.677119628339142</v>
      </c>
      <c r="L39" s="77">
        <f t="shared" si="16"/>
        <v>98.270440251572325</v>
      </c>
      <c r="M39" s="80"/>
      <c r="N39" s="77">
        <f t="shared" si="17"/>
        <v>98.808397957253646</v>
      </c>
      <c r="O39" s="77">
        <f t="shared" si="17"/>
        <v>98.734177215189874</v>
      </c>
      <c r="P39" s="77">
        <f t="shared" si="17"/>
        <v>98.885044213763933</v>
      </c>
      <c r="Q39" s="80"/>
      <c r="R39" s="77">
        <f t="shared" si="18"/>
        <v>98.440311937612478</v>
      </c>
      <c r="S39" s="77">
        <f t="shared" si="18"/>
        <v>97.778628877824588</v>
      </c>
      <c r="T39" s="77">
        <f t="shared" si="18"/>
        <v>99.163179916317986</v>
      </c>
      <c r="U39" s="80"/>
      <c r="V39" s="77">
        <f t="shared" si="19"/>
        <v>99.40753279729158</v>
      </c>
      <c r="W39" s="77">
        <f t="shared" si="19"/>
        <v>99.367888748419716</v>
      </c>
      <c r="X39" s="77">
        <f t="shared" si="19"/>
        <v>99.447513812154696</v>
      </c>
      <c r="Y39" s="80"/>
      <c r="Z39" s="77">
        <f t="shared" si="20"/>
        <v>100</v>
      </c>
      <c r="AA39" s="77">
        <f t="shared" si="20"/>
        <v>100</v>
      </c>
      <c r="AB39" s="77">
        <f t="shared" si="20"/>
        <v>100</v>
      </c>
    </row>
    <row r="40" spans="1:33" x14ac:dyDescent="0.25">
      <c r="A40" s="66" t="s">
        <v>72</v>
      </c>
      <c r="B40" s="77">
        <f t="shared" si="14"/>
        <v>95.635459068294892</v>
      </c>
      <c r="C40" s="77">
        <f t="shared" si="14"/>
        <v>94.885361552028215</v>
      </c>
      <c r="D40" s="77">
        <f t="shared" si="14"/>
        <v>96.246153846153845</v>
      </c>
      <c r="E40" s="80"/>
      <c r="F40" s="77">
        <f t="shared" si="15"/>
        <v>91.414868105515595</v>
      </c>
      <c r="G40" s="77">
        <f t="shared" si="15"/>
        <v>90.466321243523311</v>
      </c>
      <c r="H40" s="77">
        <f t="shared" si="15"/>
        <v>92.232142857142861</v>
      </c>
      <c r="I40" s="80"/>
      <c r="J40" s="77">
        <f t="shared" si="16"/>
        <v>96.492146596858646</v>
      </c>
      <c r="K40" s="77">
        <f t="shared" si="16"/>
        <v>95.172413793103445</v>
      </c>
      <c r="L40" s="77">
        <f t="shared" si="16"/>
        <v>97.59615384615384</v>
      </c>
      <c r="M40" s="80"/>
      <c r="N40" s="77">
        <f t="shared" si="17"/>
        <v>96.749311294765832</v>
      </c>
      <c r="O40" s="77">
        <f t="shared" si="17"/>
        <v>96.149217809867622</v>
      </c>
      <c r="P40" s="77">
        <f t="shared" si="17"/>
        <v>97.256097560975604</v>
      </c>
      <c r="Q40" s="80"/>
      <c r="R40" s="77">
        <f t="shared" si="18"/>
        <v>95.217391304347828</v>
      </c>
      <c r="S40" s="77">
        <f t="shared" si="18"/>
        <v>95.3125</v>
      </c>
      <c r="T40" s="77">
        <f t="shared" si="18"/>
        <v>95.143487858719638</v>
      </c>
      <c r="U40" s="80"/>
      <c r="V40" s="77">
        <f t="shared" si="19"/>
        <v>99.719101123595507</v>
      </c>
      <c r="W40" s="77">
        <f t="shared" si="19"/>
        <v>99.332220367278808</v>
      </c>
      <c r="X40" s="77">
        <f t="shared" si="19"/>
        <v>100</v>
      </c>
      <c r="Y40" s="80"/>
      <c r="Z40" s="77">
        <v>0</v>
      </c>
      <c r="AA40" s="77">
        <v>0</v>
      </c>
      <c r="AB40" s="77">
        <v>0</v>
      </c>
    </row>
    <row r="41" spans="1:33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33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33" x14ac:dyDescent="0.25">
      <c r="A43" s="75" t="s">
        <v>21</v>
      </c>
      <c r="B43" s="77">
        <f t="shared" ref="B43:D45" si="21">+B24/(B24+B74)*100</f>
        <v>93.656185168612467</v>
      </c>
      <c r="C43" s="77">
        <f t="shared" si="21"/>
        <v>92.061444180139489</v>
      </c>
      <c r="D43" s="77">
        <f t="shared" si="21"/>
        <v>95.279727455567865</v>
      </c>
      <c r="E43" s="77"/>
      <c r="F43" s="77">
        <f t="shared" ref="F43:H45" si="22">+F24/(F24+F74)*100</f>
        <v>93.411599789731909</v>
      </c>
      <c r="G43" s="77">
        <f t="shared" si="22"/>
        <v>92.011163439734872</v>
      </c>
      <c r="H43" s="77">
        <f t="shared" si="22"/>
        <v>94.824854779088184</v>
      </c>
      <c r="I43" s="77"/>
      <c r="J43" s="77">
        <f t="shared" ref="J43:L45" si="23">+J24/(J24+J74)*100</f>
        <v>92.050579184720135</v>
      </c>
      <c r="K43" s="77">
        <f t="shared" si="23"/>
        <v>89.953552382590743</v>
      </c>
      <c r="L43" s="77">
        <f t="shared" si="23"/>
        <v>94.268558951965062</v>
      </c>
      <c r="M43" s="77"/>
      <c r="N43" s="77">
        <f t="shared" ref="N43:P45" si="24">+N24/(N24+N74)*100</f>
        <v>93.976970770593454</v>
      </c>
      <c r="O43" s="77">
        <f t="shared" si="24"/>
        <v>92.30620529673304</v>
      </c>
      <c r="P43" s="77">
        <f t="shared" si="24"/>
        <v>95.709703287890932</v>
      </c>
      <c r="Q43" s="77"/>
      <c r="R43" s="77">
        <f t="shared" ref="R43:T45" si="25">+R24/(R24+R74)*100</f>
        <v>93.02800817405938</v>
      </c>
      <c r="S43" s="77">
        <f t="shared" si="25"/>
        <v>91.523786524993966</v>
      </c>
      <c r="T43" s="77">
        <f t="shared" si="25"/>
        <v>94.518908568693149</v>
      </c>
      <c r="U43" s="77"/>
      <c r="V43" s="77">
        <f t="shared" ref="V43:X45" si="26">+V24/(V24+V74)*100</f>
        <v>96.521300731031005</v>
      </c>
      <c r="W43" s="77">
        <f t="shared" si="26"/>
        <v>95.474192728197309</v>
      </c>
      <c r="X43" s="77">
        <f t="shared" si="26"/>
        <v>97.550612346913269</v>
      </c>
      <c r="Y43" s="77"/>
      <c r="Z43" s="77">
        <f t="shared" ref="Z43:AB43" si="27">+Z24/(Z24+Z74)*100</f>
        <v>100</v>
      </c>
      <c r="AA43" s="77" t="s">
        <v>47</v>
      </c>
      <c r="AB43" s="77">
        <f t="shared" si="27"/>
        <v>100</v>
      </c>
    </row>
    <row r="44" spans="1:33" x14ac:dyDescent="0.25">
      <c r="A44" s="66" t="s">
        <v>70</v>
      </c>
      <c r="B44" s="77">
        <f t="shared" si="21"/>
        <v>93.568494705773091</v>
      </c>
      <c r="C44" s="77">
        <f t="shared" si="21"/>
        <v>91.951249437650816</v>
      </c>
      <c r="D44" s="77">
        <f t="shared" si="21"/>
        <v>95.2162680223352</v>
      </c>
      <c r="E44" s="80"/>
      <c r="F44" s="77">
        <f t="shared" si="22"/>
        <v>93.313178018851147</v>
      </c>
      <c r="G44" s="77">
        <f t="shared" si="22"/>
        <v>91.890934844192643</v>
      </c>
      <c r="H44" s="77">
        <f t="shared" si="22"/>
        <v>94.748124330117903</v>
      </c>
      <c r="I44" s="80"/>
      <c r="J44" s="77">
        <f t="shared" si="23"/>
        <v>91.95412597437506</v>
      </c>
      <c r="K44" s="77">
        <f t="shared" si="23"/>
        <v>89.822237713489017</v>
      </c>
      <c r="L44" s="77">
        <f t="shared" si="23"/>
        <v>94.209846948183667</v>
      </c>
      <c r="M44" s="80"/>
      <c r="N44" s="77">
        <f t="shared" si="24"/>
        <v>93.907060231352219</v>
      </c>
      <c r="O44" s="77">
        <f t="shared" si="24"/>
        <v>92.215920203403087</v>
      </c>
      <c r="P44" s="77">
        <f t="shared" si="24"/>
        <v>95.666327568667342</v>
      </c>
      <c r="Q44" s="80"/>
      <c r="R44" s="77">
        <f t="shared" si="25"/>
        <v>92.932991578176498</v>
      </c>
      <c r="S44" s="77">
        <f t="shared" si="25"/>
        <v>91.411042944785279</v>
      </c>
      <c r="T44" s="77">
        <f t="shared" si="25"/>
        <v>94.439048081593</v>
      </c>
      <c r="U44" s="80"/>
      <c r="V44" s="77">
        <f t="shared" si="26"/>
        <v>96.465163934426229</v>
      </c>
      <c r="W44" s="77">
        <f t="shared" si="26"/>
        <v>95.405265875064543</v>
      </c>
      <c r="X44" s="77">
        <f t="shared" si="26"/>
        <v>97.508896797153028</v>
      </c>
      <c r="Y44" s="80"/>
      <c r="Z44" s="77" t="s">
        <v>47</v>
      </c>
      <c r="AA44" s="77" t="s">
        <v>47</v>
      </c>
      <c r="AB44" s="77" t="s">
        <v>47</v>
      </c>
    </row>
    <row r="45" spans="1:33" x14ac:dyDescent="0.25">
      <c r="A45" s="66" t="s">
        <v>71</v>
      </c>
      <c r="B45" s="77">
        <f t="shared" si="21"/>
        <v>99.581589958159</v>
      </c>
      <c r="C45" s="77">
        <f t="shared" si="21"/>
        <v>99.715909090909093</v>
      </c>
      <c r="D45" s="77">
        <f t="shared" si="21"/>
        <v>99.452054794520549</v>
      </c>
      <c r="E45" s="80"/>
      <c r="F45" s="77">
        <f t="shared" si="22"/>
        <v>100</v>
      </c>
      <c r="G45" s="77">
        <f t="shared" si="22"/>
        <v>100</v>
      </c>
      <c r="H45" s="77">
        <f t="shared" si="22"/>
        <v>100</v>
      </c>
      <c r="I45" s="80"/>
      <c r="J45" s="77">
        <f t="shared" si="23"/>
        <v>99.324324324324323</v>
      </c>
      <c r="K45" s="77">
        <f t="shared" si="23"/>
        <v>100</v>
      </c>
      <c r="L45" s="77">
        <f t="shared" si="23"/>
        <v>98.630136986301366</v>
      </c>
      <c r="M45" s="80"/>
      <c r="N45" s="77">
        <f t="shared" si="24"/>
        <v>99.248120300751879</v>
      </c>
      <c r="O45" s="77">
        <f t="shared" si="24"/>
        <v>100</v>
      </c>
      <c r="P45" s="77">
        <f t="shared" si="24"/>
        <v>98.630136986301366</v>
      </c>
      <c r="Q45" s="80"/>
      <c r="R45" s="77">
        <f t="shared" si="25"/>
        <v>99.206349206349216</v>
      </c>
      <c r="S45" s="77">
        <f t="shared" si="25"/>
        <v>98.484848484848484</v>
      </c>
      <c r="T45" s="77">
        <f t="shared" si="25"/>
        <v>100</v>
      </c>
      <c r="U45" s="80"/>
      <c r="V45" s="77">
        <f t="shared" si="26"/>
        <v>100</v>
      </c>
      <c r="W45" s="77">
        <f t="shared" si="26"/>
        <v>100</v>
      </c>
      <c r="X45" s="77">
        <f t="shared" si="26"/>
        <v>100</v>
      </c>
      <c r="Y45" s="80"/>
      <c r="Z45" s="77">
        <v>0</v>
      </c>
      <c r="AA45" s="77">
        <v>0</v>
      </c>
      <c r="AB45" s="77">
        <v>0</v>
      </c>
    </row>
    <row r="46" spans="1:33" ht="13.5" thickBot="1" x14ac:dyDescent="0.3">
      <c r="A46" s="66" t="s">
        <v>72</v>
      </c>
      <c r="B46" s="83">
        <v>0</v>
      </c>
      <c r="C46" s="83">
        <v>0</v>
      </c>
      <c r="D46" s="83">
        <v>0</v>
      </c>
      <c r="E46" s="83"/>
      <c r="F46" s="83">
        <v>0</v>
      </c>
      <c r="G46" s="83">
        <v>0</v>
      </c>
      <c r="H46" s="83">
        <v>0</v>
      </c>
      <c r="I46" s="83"/>
      <c r="J46" s="83">
        <v>0</v>
      </c>
      <c r="K46" s="83">
        <v>0</v>
      </c>
      <c r="L46" s="83">
        <v>0</v>
      </c>
      <c r="M46" s="83"/>
      <c r="N46" s="83">
        <v>0</v>
      </c>
      <c r="O46" s="83">
        <v>0</v>
      </c>
      <c r="P46" s="83">
        <v>0</v>
      </c>
      <c r="Q46" s="83"/>
      <c r="R46" s="83">
        <v>0</v>
      </c>
      <c r="S46" s="83">
        <v>0</v>
      </c>
      <c r="T46" s="83">
        <v>0</v>
      </c>
      <c r="U46" s="83"/>
      <c r="V46" s="83">
        <v>0</v>
      </c>
      <c r="W46" s="83">
        <v>0</v>
      </c>
      <c r="X46" s="83">
        <v>0</v>
      </c>
      <c r="Y46" s="83"/>
      <c r="Z46" s="83">
        <v>0</v>
      </c>
      <c r="AA46" s="83">
        <v>0</v>
      </c>
      <c r="AB46" s="83">
        <v>0</v>
      </c>
    </row>
    <row r="47" spans="1:33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33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33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</row>
    <row r="51" spans="1:33" s="49" customFormat="1" ht="15" x14ac:dyDescent="0.25">
      <c r="A51" s="227" t="s">
        <v>167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9"/>
      <c r="AD51" s="217" t="s">
        <v>221</v>
      </c>
      <c r="AE51" s="217"/>
      <c r="AF51" s="9"/>
    </row>
    <row r="52" spans="1:33" s="49" customFormat="1" ht="15" x14ac:dyDescent="0.25">
      <c r="A52" s="228" t="s">
        <v>162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9"/>
      <c r="AD52" s="217"/>
      <c r="AE52" s="217"/>
      <c r="AF52"/>
    </row>
    <row r="53" spans="1:33" s="49" customFormat="1" ht="15" x14ac:dyDescent="0.25">
      <c r="A53" s="227" t="s">
        <v>64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</row>
    <row r="54" spans="1:33" s="49" customFormat="1" ht="15" x14ac:dyDescent="0.25">
      <c r="A54" s="228" t="s">
        <v>65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33" s="49" customFormat="1" ht="15" x14ac:dyDescent="0.25">
      <c r="A55" s="228" t="s">
        <v>321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spans="1:33" s="49" customFormat="1" ht="15.75" thickBot="1" x14ac:dyDescent="0.3">
      <c r="A56" s="50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33" s="49" customFormat="1" ht="15" customHeight="1" x14ac:dyDescent="0.25">
      <c r="A57" s="229" t="s">
        <v>66</v>
      </c>
      <c r="B57" s="53" t="s">
        <v>21</v>
      </c>
      <c r="C57" s="53"/>
      <c r="D57" s="53"/>
      <c r="E57" s="54"/>
      <c r="F57" s="53" t="s">
        <v>48</v>
      </c>
      <c r="G57" s="53"/>
      <c r="H57" s="53"/>
      <c r="I57" s="54"/>
      <c r="J57" s="53" t="s">
        <v>49</v>
      </c>
      <c r="K57" s="53"/>
      <c r="L57" s="53"/>
      <c r="M57" s="54"/>
      <c r="N57" s="53" t="s">
        <v>50</v>
      </c>
      <c r="O57" s="53"/>
      <c r="P57" s="53"/>
      <c r="Q57" s="54"/>
      <c r="R57" s="53" t="s">
        <v>51</v>
      </c>
      <c r="S57" s="53"/>
      <c r="T57" s="53"/>
      <c r="U57" s="54"/>
      <c r="V57" s="53" t="s">
        <v>52</v>
      </c>
      <c r="W57" s="53"/>
      <c r="X57" s="53"/>
      <c r="Y57" s="54"/>
      <c r="Z57" s="53" t="s">
        <v>53</v>
      </c>
      <c r="AA57" s="53"/>
      <c r="AB57" s="53"/>
    </row>
    <row r="58" spans="1:33" s="49" customFormat="1" ht="15.75" thickBot="1" x14ac:dyDescent="0.3">
      <c r="A58" s="230"/>
      <c r="B58" s="55" t="s">
        <v>67</v>
      </c>
      <c r="C58" s="55" t="s">
        <v>68</v>
      </c>
      <c r="D58" s="55" t="s">
        <v>69</v>
      </c>
      <c r="E58" s="56"/>
      <c r="F58" s="55" t="s">
        <v>67</v>
      </c>
      <c r="G58" s="55" t="s">
        <v>68</v>
      </c>
      <c r="H58" s="55" t="s">
        <v>69</v>
      </c>
      <c r="I58" s="56"/>
      <c r="J58" s="55" t="s">
        <v>67</v>
      </c>
      <c r="K58" s="55" t="s">
        <v>68</v>
      </c>
      <c r="L58" s="55" t="s">
        <v>69</v>
      </c>
      <c r="M58" s="56"/>
      <c r="N58" s="55" t="s">
        <v>67</v>
      </c>
      <c r="O58" s="55" t="s">
        <v>68</v>
      </c>
      <c r="P58" s="55" t="s">
        <v>69</v>
      </c>
      <c r="Q58" s="56"/>
      <c r="R58" s="55" t="s">
        <v>67</v>
      </c>
      <c r="S58" s="55" t="s">
        <v>68</v>
      </c>
      <c r="T58" s="55" t="s">
        <v>69</v>
      </c>
      <c r="U58" s="56"/>
      <c r="V58" s="55" t="s">
        <v>67</v>
      </c>
      <c r="W58" s="55" t="s">
        <v>68</v>
      </c>
      <c r="X58" s="55" t="s">
        <v>69</v>
      </c>
      <c r="Y58" s="56"/>
      <c r="Z58" s="55" t="s">
        <v>67</v>
      </c>
      <c r="AA58" s="55" t="s">
        <v>68</v>
      </c>
      <c r="AB58" s="55" t="s">
        <v>69</v>
      </c>
    </row>
    <row r="59" spans="1:33" s="49" customFormat="1" ht="12.75" customHeight="1" x14ac:dyDescent="0.25">
      <c r="A59" s="57"/>
      <c r="B59" s="58"/>
      <c r="C59" s="58"/>
      <c r="D59" s="58"/>
      <c r="E59" s="59"/>
      <c r="F59" s="58"/>
      <c r="G59" s="58"/>
      <c r="H59" s="58"/>
      <c r="I59" s="59"/>
      <c r="J59" s="58"/>
      <c r="K59" s="58"/>
      <c r="L59" s="58"/>
      <c r="M59" s="59"/>
      <c r="N59" s="58"/>
      <c r="O59" s="58"/>
      <c r="P59" s="58"/>
      <c r="Q59" s="59"/>
      <c r="R59" s="58"/>
      <c r="S59" s="58"/>
      <c r="T59" s="58"/>
      <c r="U59" s="59"/>
      <c r="V59" s="58"/>
      <c r="W59" s="58"/>
      <c r="X59" s="58"/>
      <c r="Y59" s="59"/>
      <c r="Z59" s="58"/>
      <c r="AA59" s="58"/>
      <c r="AB59" s="58"/>
    </row>
    <row r="60" spans="1:33" s="49" customFormat="1" ht="21" customHeight="1" x14ac:dyDescent="0.25">
      <c r="A60" s="231" t="s">
        <v>38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</row>
    <row r="61" spans="1:33" s="63" customFormat="1" ht="12.75" customHeight="1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2"/>
      <c r="AD61" s="62"/>
      <c r="AE61" s="62"/>
      <c r="AF61" s="62"/>
      <c r="AG61" s="62"/>
    </row>
    <row r="62" spans="1:33" s="63" customFormat="1" ht="14.25" x14ac:dyDescent="0.25">
      <c r="A62" s="64" t="s">
        <v>21</v>
      </c>
      <c r="B62" s="65">
        <f t="shared" ref="B62:D64" si="28">+B68+B74</f>
        <v>18892</v>
      </c>
      <c r="C62" s="65">
        <f t="shared" si="28"/>
        <v>10842</v>
      </c>
      <c r="D62" s="65">
        <f t="shared" si="28"/>
        <v>8050</v>
      </c>
      <c r="E62" s="65"/>
      <c r="F62" s="65">
        <f t="shared" ref="F62:H64" si="29">+F68+F74</f>
        <v>4947</v>
      </c>
      <c r="G62" s="65">
        <f t="shared" si="29"/>
        <v>2771</v>
      </c>
      <c r="H62" s="65">
        <f t="shared" si="29"/>
        <v>2176</v>
      </c>
      <c r="I62" s="65"/>
      <c r="J62" s="65">
        <f t="shared" ref="J62:L64" si="30">+J68+J74</f>
        <v>5737</v>
      </c>
      <c r="K62" s="65">
        <f t="shared" si="30"/>
        <v>3296</v>
      </c>
      <c r="L62" s="65">
        <f t="shared" si="30"/>
        <v>2441</v>
      </c>
      <c r="M62" s="65"/>
      <c r="N62" s="65">
        <f t="shared" ref="N62:P64" si="31">+N68+N74</f>
        <v>3467</v>
      </c>
      <c r="O62" s="65">
        <f t="shared" si="31"/>
        <v>2047</v>
      </c>
      <c r="P62" s="65">
        <f t="shared" si="31"/>
        <v>1420</v>
      </c>
      <c r="Q62" s="65"/>
      <c r="R62" s="65">
        <f t="shared" ref="R62:T64" si="32">+R68+R74</f>
        <v>3478</v>
      </c>
      <c r="S62" s="65">
        <f t="shared" si="32"/>
        <v>1980</v>
      </c>
      <c r="T62" s="65">
        <f t="shared" si="32"/>
        <v>1498</v>
      </c>
      <c r="U62" s="65"/>
      <c r="V62" s="65">
        <f t="shared" ref="V62:X64" si="33">+V68+V74</f>
        <v>1263</v>
      </c>
      <c r="W62" s="65">
        <f t="shared" si="33"/>
        <v>748</v>
      </c>
      <c r="X62" s="65">
        <f t="shared" si="33"/>
        <v>515</v>
      </c>
      <c r="Y62" s="65"/>
      <c r="Z62" s="65">
        <f t="shared" ref="Z62:AB64" si="34">+Z68+Z74</f>
        <v>0</v>
      </c>
      <c r="AA62" s="65">
        <f t="shared" si="34"/>
        <v>0</v>
      </c>
      <c r="AB62" s="65">
        <f t="shared" si="34"/>
        <v>0</v>
      </c>
      <c r="AC62" s="62"/>
      <c r="AD62" s="62"/>
      <c r="AE62" s="62"/>
      <c r="AF62" s="62"/>
      <c r="AG62" s="62"/>
    </row>
    <row r="63" spans="1:33" s="63" customFormat="1" x14ac:dyDescent="0.25">
      <c r="A63" s="66" t="s">
        <v>70</v>
      </c>
      <c r="B63" s="65">
        <f t="shared" si="28"/>
        <v>18163</v>
      </c>
      <c r="C63" s="65">
        <f t="shared" si="28"/>
        <v>10434</v>
      </c>
      <c r="D63" s="65">
        <f t="shared" si="28"/>
        <v>7729</v>
      </c>
      <c r="E63" s="65"/>
      <c r="F63" s="65">
        <f t="shared" si="29"/>
        <v>4701</v>
      </c>
      <c r="G63" s="65">
        <f t="shared" si="29"/>
        <v>2642</v>
      </c>
      <c r="H63" s="65">
        <f t="shared" si="29"/>
        <v>2059</v>
      </c>
      <c r="I63" s="65"/>
      <c r="J63" s="65">
        <f t="shared" si="30"/>
        <v>5565</v>
      </c>
      <c r="K63" s="65">
        <f t="shared" si="30"/>
        <v>3194</v>
      </c>
      <c r="L63" s="65">
        <f t="shared" si="30"/>
        <v>2371</v>
      </c>
      <c r="M63" s="65"/>
      <c r="N63" s="65">
        <f t="shared" si="31"/>
        <v>3344</v>
      </c>
      <c r="O63" s="65">
        <f t="shared" si="31"/>
        <v>1981</v>
      </c>
      <c r="P63" s="65">
        <f t="shared" si="31"/>
        <v>1363</v>
      </c>
      <c r="Q63" s="65"/>
      <c r="R63" s="65">
        <f t="shared" si="32"/>
        <v>3322</v>
      </c>
      <c r="S63" s="65">
        <f t="shared" si="32"/>
        <v>1888</v>
      </c>
      <c r="T63" s="65">
        <f t="shared" si="32"/>
        <v>1434</v>
      </c>
      <c r="U63" s="65"/>
      <c r="V63" s="65">
        <f t="shared" si="33"/>
        <v>1231</v>
      </c>
      <c r="W63" s="65">
        <f t="shared" si="33"/>
        <v>729</v>
      </c>
      <c r="X63" s="65">
        <f t="shared" si="33"/>
        <v>502</v>
      </c>
      <c r="Y63" s="65"/>
      <c r="Z63" s="65">
        <f t="shared" si="34"/>
        <v>0</v>
      </c>
      <c r="AA63" s="65">
        <f t="shared" si="34"/>
        <v>0</v>
      </c>
      <c r="AB63" s="65">
        <f t="shared" si="34"/>
        <v>0</v>
      </c>
      <c r="AC63" s="62"/>
      <c r="AD63" s="62"/>
      <c r="AE63" s="62"/>
      <c r="AF63" s="62"/>
      <c r="AG63" s="62"/>
    </row>
    <row r="64" spans="1:33" s="63" customFormat="1" x14ac:dyDescent="0.25">
      <c r="A64" s="66" t="s">
        <v>71</v>
      </c>
      <c r="B64" s="65">
        <f t="shared" si="28"/>
        <v>343</v>
      </c>
      <c r="C64" s="65">
        <f t="shared" si="28"/>
        <v>205</v>
      </c>
      <c r="D64" s="65">
        <f t="shared" si="28"/>
        <v>138</v>
      </c>
      <c r="E64" s="65"/>
      <c r="F64" s="65">
        <f t="shared" si="29"/>
        <v>67</v>
      </c>
      <c r="G64" s="65">
        <f t="shared" si="29"/>
        <v>37</v>
      </c>
      <c r="H64" s="65">
        <f t="shared" si="29"/>
        <v>30</v>
      </c>
      <c r="I64" s="65"/>
      <c r="J64" s="65">
        <f t="shared" si="30"/>
        <v>105</v>
      </c>
      <c r="K64" s="65">
        <f t="shared" si="30"/>
        <v>60</v>
      </c>
      <c r="L64" s="65">
        <f t="shared" si="30"/>
        <v>45</v>
      </c>
      <c r="M64" s="65"/>
      <c r="N64" s="65">
        <f t="shared" si="31"/>
        <v>64</v>
      </c>
      <c r="O64" s="65">
        <f t="shared" si="31"/>
        <v>34</v>
      </c>
      <c r="P64" s="65">
        <f t="shared" si="31"/>
        <v>30</v>
      </c>
      <c r="Q64" s="65"/>
      <c r="R64" s="65">
        <f t="shared" si="32"/>
        <v>79</v>
      </c>
      <c r="S64" s="65">
        <f t="shared" si="32"/>
        <v>59</v>
      </c>
      <c r="T64" s="65">
        <f t="shared" si="32"/>
        <v>20</v>
      </c>
      <c r="U64" s="65"/>
      <c r="V64" s="65">
        <f t="shared" si="33"/>
        <v>28</v>
      </c>
      <c r="W64" s="65">
        <f t="shared" si="33"/>
        <v>15</v>
      </c>
      <c r="X64" s="65">
        <f t="shared" si="33"/>
        <v>13</v>
      </c>
      <c r="Y64" s="65"/>
      <c r="Z64" s="65">
        <f t="shared" si="34"/>
        <v>0</v>
      </c>
      <c r="AA64" s="65">
        <f t="shared" si="34"/>
        <v>0</v>
      </c>
      <c r="AB64" s="65">
        <f t="shared" si="34"/>
        <v>0</v>
      </c>
      <c r="AC64" s="62"/>
      <c r="AD64" s="62"/>
      <c r="AE64" s="62"/>
      <c r="AF64" s="62"/>
      <c r="AG64" s="62"/>
    </row>
    <row r="65" spans="1:33" s="63" customFormat="1" x14ac:dyDescent="0.25">
      <c r="A65" s="66" t="s">
        <v>72</v>
      </c>
      <c r="B65" s="65">
        <f>+B71</f>
        <v>386</v>
      </c>
      <c r="C65" s="65">
        <f>+C71</f>
        <v>203</v>
      </c>
      <c r="D65" s="65">
        <f>+D71</f>
        <v>183</v>
      </c>
      <c r="E65" s="65"/>
      <c r="F65" s="65">
        <f>+F71</f>
        <v>179</v>
      </c>
      <c r="G65" s="65">
        <f>+G71</f>
        <v>92</v>
      </c>
      <c r="H65" s="65">
        <f>+H71</f>
        <v>87</v>
      </c>
      <c r="I65" s="65"/>
      <c r="J65" s="65">
        <f>+J71</f>
        <v>67</v>
      </c>
      <c r="K65" s="65">
        <f>+K71</f>
        <v>42</v>
      </c>
      <c r="L65" s="65">
        <f>+L71</f>
        <v>25</v>
      </c>
      <c r="M65" s="65"/>
      <c r="N65" s="65">
        <f>+N71</f>
        <v>59</v>
      </c>
      <c r="O65" s="65">
        <f>+O71</f>
        <v>32</v>
      </c>
      <c r="P65" s="65">
        <f>+P71</f>
        <v>27</v>
      </c>
      <c r="Q65" s="65"/>
      <c r="R65" s="65">
        <f>+R71</f>
        <v>77</v>
      </c>
      <c r="S65" s="65">
        <f>+S71</f>
        <v>33</v>
      </c>
      <c r="T65" s="65">
        <f>+T71</f>
        <v>44</v>
      </c>
      <c r="U65" s="65"/>
      <c r="V65" s="65">
        <f>+V71</f>
        <v>4</v>
      </c>
      <c r="W65" s="65">
        <f>+W71</f>
        <v>4</v>
      </c>
      <c r="X65" s="65">
        <f>+X71</f>
        <v>0</v>
      </c>
      <c r="Y65" s="65"/>
      <c r="Z65" s="65">
        <f>+Z71</f>
        <v>0</v>
      </c>
      <c r="AA65" s="65">
        <f>+AA71</f>
        <v>0</v>
      </c>
      <c r="AB65" s="65">
        <f>+AB71</f>
        <v>0</v>
      </c>
      <c r="AC65" s="62"/>
      <c r="AD65" s="62"/>
      <c r="AE65" s="62"/>
      <c r="AF65" s="62"/>
      <c r="AG65" s="62"/>
    </row>
    <row r="66" spans="1:33" s="63" customForma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2"/>
      <c r="AD66" s="62"/>
      <c r="AE66" s="62"/>
      <c r="AF66" s="62"/>
      <c r="AG66" s="62"/>
    </row>
    <row r="67" spans="1:33" s="63" customFormat="1" ht="14.25" x14ac:dyDescent="0.25">
      <c r="A67" s="64" t="s">
        <v>73</v>
      </c>
      <c r="B67" s="68"/>
      <c r="C67" s="68"/>
      <c r="D67" s="68"/>
      <c r="E67" s="69"/>
      <c r="F67" s="68"/>
      <c r="G67" s="68"/>
      <c r="H67" s="68"/>
      <c r="I67" s="69"/>
      <c r="J67" s="68"/>
      <c r="K67" s="68"/>
      <c r="L67" s="68"/>
      <c r="M67" s="69"/>
      <c r="N67" s="68"/>
      <c r="O67" s="68"/>
      <c r="P67" s="68"/>
      <c r="Q67" s="69"/>
      <c r="R67" s="68"/>
      <c r="S67" s="68"/>
      <c r="T67" s="68"/>
      <c r="U67" s="69"/>
      <c r="V67" s="68"/>
      <c r="W67" s="68"/>
      <c r="X67" s="68"/>
      <c r="Y67" s="69"/>
      <c r="Z67" s="68"/>
      <c r="AA67" s="68"/>
      <c r="AB67" s="68"/>
      <c r="AC67" s="62"/>
      <c r="AD67" s="62"/>
      <c r="AE67" s="62"/>
      <c r="AF67" s="62"/>
      <c r="AG67" s="62"/>
    </row>
    <row r="68" spans="1:33" s="63" customFormat="1" x14ac:dyDescent="0.25">
      <c r="A68" s="70" t="s">
        <v>21</v>
      </c>
      <c r="B68" s="71">
        <f>SUM(B69:B71)</f>
        <v>15773</v>
      </c>
      <c r="C68" s="71">
        <f>SUM(C69:C71)</f>
        <v>8873</v>
      </c>
      <c r="D68" s="71">
        <f>SUM(D69:D71)</f>
        <v>6900</v>
      </c>
      <c r="E68" s="71"/>
      <c r="F68" s="71">
        <f>SUM(F69:F71)</f>
        <v>4195</v>
      </c>
      <c r="G68" s="71">
        <f>SUM(G69:G71)</f>
        <v>2313</v>
      </c>
      <c r="H68" s="71">
        <f>SUM(H69:H71)</f>
        <v>1882</v>
      </c>
      <c r="I68" s="72"/>
      <c r="J68" s="71">
        <f>SUM(J69:J71)</f>
        <v>4838</v>
      </c>
      <c r="K68" s="71">
        <f>SUM(K69:K71)</f>
        <v>2712</v>
      </c>
      <c r="L68" s="71">
        <f>SUM(L69:L71)</f>
        <v>2126</v>
      </c>
      <c r="M68" s="72"/>
      <c r="N68" s="71">
        <f>SUM(N69:N71)</f>
        <v>2855</v>
      </c>
      <c r="O68" s="71">
        <f>SUM(O69:O71)</f>
        <v>1649</v>
      </c>
      <c r="P68" s="71">
        <f>SUM(P69:P71)</f>
        <v>1206</v>
      </c>
      <c r="Q68" s="72"/>
      <c r="R68" s="71">
        <f>SUM(R69:R71)</f>
        <v>2898</v>
      </c>
      <c r="S68" s="71">
        <f>SUM(S69:S71)</f>
        <v>1629</v>
      </c>
      <c r="T68" s="71">
        <f>SUM(T69:T71)</f>
        <v>1269</v>
      </c>
      <c r="U68" s="72"/>
      <c r="V68" s="71">
        <f>SUM(V69:V71)</f>
        <v>987</v>
      </c>
      <c r="W68" s="71">
        <f>SUM(W69:W71)</f>
        <v>570</v>
      </c>
      <c r="X68" s="71">
        <f>SUM(X69:X71)</f>
        <v>417</v>
      </c>
      <c r="Y68" s="72"/>
      <c r="Z68" s="71">
        <f>SUM(Z69:Z71)</f>
        <v>0</v>
      </c>
      <c r="AA68" s="71">
        <f>SUM(AA69:AA71)</f>
        <v>0</v>
      </c>
      <c r="AB68" s="71">
        <f>SUM(AB69:AB71)</f>
        <v>0</v>
      </c>
      <c r="AC68" s="62"/>
      <c r="AD68" s="62"/>
      <c r="AE68" s="62"/>
      <c r="AF68" s="62"/>
      <c r="AG68" s="62"/>
    </row>
    <row r="69" spans="1:33" x14ac:dyDescent="0.2">
      <c r="A69" s="66" t="s">
        <v>70</v>
      </c>
      <c r="B69" s="73">
        <v>15047</v>
      </c>
      <c r="C69" s="73">
        <v>8466</v>
      </c>
      <c r="D69" s="73">
        <v>6581</v>
      </c>
      <c r="E69" s="73"/>
      <c r="F69" s="73">
        <v>3949</v>
      </c>
      <c r="G69" s="73">
        <v>2184</v>
      </c>
      <c r="H69" s="73">
        <v>1765</v>
      </c>
      <c r="I69" s="73"/>
      <c r="J69" s="73">
        <v>4667</v>
      </c>
      <c r="K69" s="73">
        <v>2610</v>
      </c>
      <c r="L69" s="73">
        <v>2057</v>
      </c>
      <c r="M69" s="73"/>
      <c r="N69" s="73">
        <v>2733</v>
      </c>
      <c r="O69" s="73">
        <v>1583</v>
      </c>
      <c r="P69" s="73">
        <v>1150</v>
      </c>
      <c r="Q69" s="73"/>
      <c r="R69" s="73">
        <v>2743</v>
      </c>
      <c r="S69" s="73">
        <v>1538</v>
      </c>
      <c r="T69" s="73">
        <v>1205</v>
      </c>
      <c r="U69" s="73"/>
      <c r="V69" s="73">
        <v>955</v>
      </c>
      <c r="W69" s="73">
        <v>551</v>
      </c>
      <c r="X69" s="73">
        <v>404</v>
      </c>
      <c r="Y69" s="73"/>
      <c r="Z69" s="73">
        <v>0</v>
      </c>
      <c r="AA69" s="73">
        <v>0</v>
      </c>
      <c r="AB69" s="73">
        <v>0</v>
      </c>
    </row>
    <row r="70" spans="1:33" x14ac:dyDescent="0.2">
      <c r="A70" s="66" t="s">
        <v>71</v>
      </c>
      <c r="B70" s="73">
        <v>340</v>
      </c>
      <c r="C70" s="73">
        <v>204</v>
      </c>
      <c r="D70" s="73">
        <v>136</v>
      </c>
      <c r="E70" s="73"/>
      <c r="F70" s="73">
        <v>67</v>
      </c>
      <c r="G70" s="73">
        <v>37</v>
      </c>
      <c r="H70" s="73">
        <v>30</v>
      </c>
      <c r="I70" s="73"/>
      <c r="J70" s="73">
        <v>104</v>
      </c>
      <c r="K70" s="73">
        <v>60</v>
      </c>
      <c r="L70" s="73">
        <v>44</v>
      </c>
      <c r="M70" s="73"/>
      <c r="N70" s="73">
        <v>63</v>
      </c>
      <c r="O70" s="73">
        <v>34</v>
      </c>
      <c r="P70" s="73">
        <v>29</v>
      </c>
      <c r="Q70" s="73"/>
      <c r="R70" s="73">
        <v>78</v>
      </c>
      <c r="S70" s="73">
        <v>58</v>
      </c>
      <c r="T70" s="73">
        <v>20</v>
      </c>
      <c r="U70" s="73"/>
      <c r="V70" s="73">
        <v>28</v>
      </c>
      <c r="W70" s="73">
        <v>15</v>
      </c>
      <c r="X70" s="73">
        <v>13</v>
      </c>
      <c r="Y70" s="73"/>
      <c r="Z70" s="73">
        <v>0</v>
      </c>
      <c r="AA70" s="73">
        <v>0</v>
      </c>
      <c r="AB70" s="73">
        <v>0</v>
      </c>
    </row>
    <row r="71" spans="1:33" x14ac:dyDescent="0.2">
      <c r="A71" s="66" t="s">
        <v>72</v>
      </c>
      <c r="B71" s="73">
        <v>386</v>
      </c>
      <c r="C71" s="73">
        <v>203</v>
      </c>
      <c r="D71" s="73">
        <v>183</v>
      </c>
      <c r="E71" s="73"/>
      <c r="F71" s="73">
        <v>179</v>
      </c>
      <c r="G71" s="73">
        <v>92</v>
      </c>
      <c r="H71" s="73">
        <v>87</v>
      </c>
      <c r="I71" s="73"/>
      <c r="J71" s="73">
        <v>67</v>
      </c>
      <c r="K71" s="73">
        <v>42</v>
      </c>
      <c r="L71" s="73">
        <v>25</v>
      </c>
      <c r="M71" s="73"/>
      <c r="N71" s="73">
        <v>59</v>
      </c>
      <c r="O71" s="73">
        <v>32</v>
      </c>
      <c r="P71" s="73">
        <v>27</v>
      </c>
      <c r="Q71" s="73"/>
      <c r="R71" s="73">
        <v>77</v>
      </c>
      <c r="S71" s="73">
        <v>33</v>
      </c>
      <c r="T71" s="73">
        <v>44</v>
      </c>
      <c r="U71" s="73"/>
      <c r="V71" s="73">
        <v>4</v>
      </c>
      <c r="W71" s="73">
        <v>4</v>
      </c>
      <c r="X71" s="73">
        <v>0</v>
      </c>
      <c r="Y71" s="73"/>
      <c r="Z71" s="73">
        <v>0</v>
      </c>
      <c r="AA71" s="73">
        <v>0</v>
      </c>
      <c r="AB71" s="73">
        <v>0</v>
      </c>
    </row>
    <row r="72" spans="1:33" x14ac:dyDescent="0.2">
      <c r="A72" s="6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</row>
    <row r="73" spans="1:33" ht="14.25" x14ac:dyDescent="0.2">
      <c r="A73" s="74" t="s">
        <v>74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</row>
    <row r="74" spans="1:33" x14ac:dyDescent="0.25">
      <c r="A74" s="75" t="s">
        <v>21</v>
      </c>
      <c r="B74" s="71">
        <f>SUM(B75:B77)</f>
        <v>3119</v>
      </c>
      <c r="C74" s="71">
        <f>SUM(C75:C77)</f>
        <v>1969</v>
      </c>
      <c r="D74" s="71">
        <f>SUM(D75:D77)</f>
        <v>1150</v>
      </c>
      <c r="E74" s="71"/>
      <c r="F74" s="71">
        <f>SUM(F75:F77)</f>
        <v>752</v>
      </c>
      <c r="G74" s="71">
        <f>SUM(G75:G77)</f>
        <v>458</v>
      </c>
      <c r="H74" s="71">
        <f>SUM(H75:H77)</f>
        <v>294</v>
      </c>
      <c r="I74" s="72"/>
      <c r="J74" s="71">
        <f>SUM(J75:J77)</f>
        <v>899</v>
      </c>
      <c r="K74" s="71">
        <f>SUM(K75:K77)</f>
        <v>584</v>
      </c>
      <c r="L74" s="71">
        <f>SUM(L75:L77)</f>
        <v>315</v>
      </c>
      <c r="M74" s="72"/>
      <c r="N74" s="71">
        <f>SUM(N75:N77)</f>
        <v>612</v>
      </c>
      <c r="O74" s="71">
        <f>SUM(O75:O77)</f>
        <v>398</v>
      </c>
      <c r="P74" s="71">
        <f>SUM(P75:P77)</f>
        <v>214</v>
      </c>
      <c r="Q74" s="72"/>
      <c r="R74" s="71">
        <f>SUM(R75:R77)</f>
        <v>580</v>
      </c>
      <c r="S74" s="71">
        <f>SUM(S75:S77)</f>
        <v>351</v>
      </c>
      <c r="T74" s="71">
        <f>SUM(T75:T77)</f>
        <v>229</v>
      </c>
      <c r="U74" s="72"/>
      <c r="V74" s="71">
        <f>SUM(V75:V77)</f>
        <v>276</v>
      </c>
      <c r="W74" s="71">
        <f>SUM(W75:W77)</f>
        <v>178</v>
      </c>
      <c r="X74" s="71">
        <f>SUM(X75:X77)</f>
        <v>98</v>
      </c>
      <c r="Y74" s="72"/>
      <c r="Z74" s="71">
        <f>SUM(Z75:Z77)</f>
        <v>0</v>
      </c>
      <c r="AA74" s="71">
        <f>SUM(AA75:AA77)</f>
        <v>0</v>
      </c>
      <c r="AB74" s="71">
        <f>SUM(AB75:AB77)</f>
        <v>0</v>
      </c>
    </row>
    <row r="75" spans="1:33" x14ac:dyDescent="0.2">
      <c r="A75" s="66" t="s">
        <v>70</v>
      </c>
      <c r="B75" s="73">
        <v>3116</v>
      </c>
      <c r="C75" s="73">
        <v>1968</v>
      </c>
      <c r="D75" s="73">
        <v>1148</v>
      </c>
      <c r="E75" s="73"/>
      <c r="F75" s="73">
        <v>752</v>
      </c>
      <c r="G75" s="73">
        <v>458</v>
      </c>
      <c r="H75" s="73">
        <v>294</v>
      </c>
      <c r="I75" s="73"/>
      <c r="J75" s="73">
        <v>898</v>
      </c>
      <c r="K75" s="73">
        <v>584</v>
      </c>
      <c r="L75" s="73">
        <v>314</v>
      </c>
      <c r="M75" s="73"/>
      <c r="N75" s="73">
        <v>611</v>
      </c>
      <c r="O75" s="73">
        <v>398</v>
      </c>
      <c r="P75" s="73">
        <v>213</v>
      </c>
      <c r="Q75" s="73"/>
      <c r="R75" s="73">
        <v>579</v>
      </c>
      <c r="S75" s="73">
        <v>350</v>
      </c>
      <c r="T75" s="73">
        <v>229</v>
      </c>
      <c r="U75" s="73"/>
      <c r="V75" s="73">
        <v>276</v>
      </c>
      <c r="W75" s="73">
        <v>178</v>
      </c>
      <c r="X75" s="73">
        <v>98</v>
      </c>
      <c r="Y75" s="73"/>
      <c r="Z75" s="73">
        <v>0</v>
      </c>
      <c r="AA75" s="73">
        <v>0</v>
      </c>
      <c r="AB75" s="73">
        <v>0</v>
      </c>
    </row>
    <row r="76" spans="1:33" x14ac:dyDescent="0.2">
      <c r="A76" s="66" t="s">
        <v>71</v>
      </c>
      <c r="B76" s="73">
        <v>3</v>
      </c>
      <c r="C76" s="73">
        <v>1</v>
      </c>
      <c r="D76" s="73">
        <v>2</v>
      </c>
      <c r="E76" s="73"/>
      <c r="F76" s="73">
        <v>0</v>
      </c>
      <c r="G76" s="73">
        <v>0</v>
      </c>
      <c r="H76" s="73">
        <v>0</v>
      </c>
      <c r="I76" s="73"/>
      <c r="J76" s="73">
        <v>1</v>
      </c>
      <c r="K76" s="73">
        <v>0</v>
      </c>
      <c r="L76" s="73">
        <v>1</v>
      </c>
      <c r="M76" s="73"/>
      <c r="N76" s="73">
        <v>1</v>
      </c>
      <c r="O76" s="73">
        <v>0</v>
      </c>
      <c r="P76" s="73">
        <v>1</v>
      </c>
      <c r="Q76" s="73"/>
      <c r="R76" s="73">
        <v>1</v>
      </c>
      <c r="S76" s="73">
        <v>1</v>
      </c>
      <c r="T76" s="73">
        <v>0</v>
      </c>
      <c r="U76" s="73"/>
      <c r="V76" s="73">
        <v>0</v>
      </c>
      <c r="W76" s="73">
        <v>0</v>
      </c>
      <c r="X76" s="73">
        <v>0</v>
      </c>
      <c r="Y76" s="73"/>
      <c r="Z76" s="73">
        <v>0</v>
      </c>
      <c r="AA76" s="73">
        <v>0</v>
      </c>
      <c r="AB76" s="73">
        <v>0</v>
      </c>
    </row>
    <row r="77" spans="1:33" ht="13.5" x14ac:dyDescent="0.25">
      <c r="A77" s="66" t="s">
        <v>72</v>
      </c>
      <c r="B77" s="84" t="s">
        <v>54</v>
      </c>
      <c r="C77" s="84" t="s">
        <v>54</v>
      </c>
      <c r="D77" s="84" t="s">
        <v>54</v>
      </c>
      <c r="E77" s="85"/>
      <c r="F77" s="84" t="s">
        <v>54</v>
      </c>
      <c r="G77" s="84" t="s">
        <v>54</v>
      </c>
      <c r="H77" s="84" t="s">
        <v>54</v>
      </c>
      <c r="I77" s="72"/>
      <c r="J77" s="84" t="s">
        <v>54</v>
      </c>
      <c r="K77" s="84" t="s">
        <v>54</v>
      </c>
      <c r="L77" s="84" t="s">
        <v>54</v>
      </c>
      <c r="M77" s="72"/>
      <c r="N77" s="84" t="s">
        <v>54</v>
      </c>
      <c r="O77" s="84" t="s">
        <v>54</v>
      </c>
      <c r="P77" s="84" t="s">
        <v>54</v>
      </c>
      <c r="Q77" s="72"/>
      <c r="R77" s="84" t="s">
        <v>54</v>
      </c>
      <c r="S77" s="84" t="s">
        <v>54</v>
      </c>
      <c r="T77" s="84" t="s">
        <v>54</v>
      </c>
      <c r="U77" s="72"/>
      <c r="V77" s="84" t="s">
        <v>54</v>
      </c>
      <c r="W77" s="84" t="s">
        <v>54</v>
      </c>
      <c r="X77" s="84" t="s">
        <v>54</v>
      </c>
      <c r="Y77" s="72"/>
      <c r="Z77" s="84" t="s">
        <v>54</v>
      </c>
      <c r="AA77" s="84" t="s">
        <v>54</v>
      </c>
      <c r="AB77" s="84" t="s">
        <v>54</v>
      </c>
    </row>
    <row r="78" spans="1:33" ht="12.75" customHeight="1" x14ac:dyDescent="0.25">
      <c r="A78" s="76"/>
    </row>
    <row r="79" spans="1:33" s="49" customFormat="1" ht="21" customHeight="1" x14ac:dyDescent="0.25">
      <c r="A79" s="231" t="s">
        <v>44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</row>
    <row r="80" spans="1:33" s="63" customFormat="1" ht="12.75" customHeight="1" x14ac:dyDescent="0.2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2"/>
      <c r="AD80" s="62"/>
      <c r="AE80" s="62"/>
      <c r="AF80" s="62"/>
      <c r="AG80" s="62"/>
    </row>
    <row r="81" spans="1:41" s="63" customFormat="1" ht="14.25" x14ac:dyDescent="0.25">
      <c r="A81" s="64" t="s">
        <v>21</v>
      </c>
      <c r="B81" s="77">
        <f t="shared" ref="B81:D84" si="35">+B62/(B62+B12)*100</f>
        <v>8.1993680774973079</v>
      </c>
      <c r="C81" s="77">
        <f t="shared" si="35"/>
        <v>9.3667386609071279</v>
      </c>
      <c r="D81" s="77">
        <f t="shared" si="35"/>
        <v>7.0208794850773613</v>
      </c>
      <c r="E81" s="77"/>
      <c r="F81" s="77">
        <f t="shared" ref="F81:H84" si="36">+F62/(F62+F12)*100</f>
        <v>9.3726909304484565</v>
      </c>
      <c r="G81" s="77">
        <f t="shared" si="36"/>
        <v>10.351526018902462</v>
      </c>
      <c r="H81" s="77">
        <f t="shared" si="36"/>
        <v>8.3653698293095484</v>
      </c>
      <c r="I81" s="77"/>
      <c r="J81" s="77">
        <f t="shared" ref="J81:L84" si="37">+J62/(J62+J12)*100</f>
        <v>10.89503769679245</v>
      </c>
      <c r="K81" s="77">
        <f t="shared" si="37"/>
        <v>12.324259647023633</v>
      </c>
      <c r="L81" s="77">
        <f t="shared" si="37"/>
        <v>9.4199822482923636</v>
      </c>
      <c r="M81" s="77"/>
      <c r="N81" s="77">
        <f t="shared" ref="N81:P84" si="38">+N62/(N62+N12)*100</f>
        <v>7.1097530965466325</v>
      </c>
      <c r="O81" s="77">
        <f t="shared" si="38"/>
        <v>8.3201235621672165</v>
      </c>
      <c r="P81" s="77">
        <f t="shared" si="38"/>
        <v>5.8772401804561074</v>
      </c>
      <c r="Q81" s="77"/>
      <c r="R81" s="77">
        <f t="shared" ref="R81:T84" si="39">+R62/(R62+R12)*100</f>
        <v>8.9629935058241426</v>
      </c>
      <c r="S81" s="77">
        <f t="shared" si="39"/>
        <v>10.265450020738283</v>
      </c>
      <c r="T81" s="77">
        <f t="shared" si="39"/>
        <v>7.6757532281205156</v>
      </c>
      <c r="U81" s="77"/>
      <c r="V81" s="77">
        <f t="shared" ref="V81:X84" si="40">+V62/(V62+V12)*100</f>
        <v>3.4588525263590304</v>
      </c>
      <c r="W81" s="77">
        <f t="shared" si="40"/>
        <v>4.1648106904231623</v>
      </c>
      <c r="X81" s="77">
        <f t="shared" si="40"/>
        <v>2.7755322015629211</v>
      </c>
      <c r="Y81" s="77"/>
      <c r="Z81" s="77">
        <f t="shared" ref="Z81:AB83" si="41">+Z62/(Z62+Z12)*100</f>
        <v>0</v>
      </c>
      <c r="AA81" s="77">
        <f t="shared" si="41"/>
        <v>0</v>
      </c>
      <c r="AB81" s="77">
        <f t="shared" si="41"/>
        <v>0</v>
      </c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</row>
    <row r="82" spans="1:41" s="63" customFormat="1" x14ac:dyDescent="0.25">
      <c r="A82" s="66" t="s">
        <v>70</v>
      </c>
      <c r="B82" s="77">
        <f t="shared" si="35"/>
        <v>9.308821419053281</v>
      </c>
      <c r="C82" s="77">
        <f t="shared" si="35"/>
        <v>10.614661539400599</v>
      </c>
      <c r="D82" s="77">
        <f t="shared" si="35"/>
        <v>7.9830196864219465</v>
      </c>
      <c r="E82" s="77"/>
      <c r="F82" s="77">
        <f t="shared" si="36"/>
        <v>10.365584759216793</v>
      </c>
      <c r="G82" s="77">
        <f t="shared" si="36"/>
        <v>11.471993052540165</v>
      </c>
      <c r="H82" s="77">
        <f t="shared" si="36"/>
        <v>9.2240838634530959</v>
      </c>
      <c r="I82" s="77"/>
      <c r="J82" s="77">
        <f t="shared" si="37"/>
        <v>12.238300492610838</v>
      </c>
      <c r="K82" s="77">
        <f t="shared" si="37"/>
        <v>13.757753273604411</v>
      </c>
      <c r="L82" s="77">
        <f t="shared" si="37"/>
        <v>10.653306973400431</v>
      </c>
      <c r="M82" s="77"/>
      <c r="N82" s="77">
        <f t="shared" si="38"/>
        <v>8.0522044836138598</v>
      </c>
      <c r="O82" s="77">
        <f t="shared" si="38"/>
        <v>9.4216684105393327</v>
      </c>
      <c r="P82" s="77">
        <f t="shared" si="38"/>
        <v>6.6478076379066486</v>
      </c>
      <c r="Q82" s="77"/>
      <c r="R82" s="77">
        <f t="shared" si="39"/>
        <v>10.359559671936882</v>
      </c>
      <c r="S82" s="77">
        <f t="shared" si="39"/>
        <v>11.868988495630854</v>
      </c>
      <c r="T82" s="77">
        <f t="shared" si="39"/>
        <v>8.8737623762376234</v>
      </c>
      <c r="U82" s="77"/>
      <c r="V82" s="77">
        <f t="shared" si="40"/>
        <v>4.070901815536228</v>
      </c>
      <c r="W82" s="77">
        <f t="shared" si="40"/>
        <v>4.8831134034429633</v>
      </c>
      <c r="X82" s="77">
        <f t="shared" si="40"/>
        <v>3.2789026779882429</v>
      </c>
      <c r="Y82" s="77"/>
      <c r="Z82" s="77">
        <f t="shared" si="41"/>
        <v>0</v>
      </c>
      <c r="AA82" s="77">
        <f t="shared" si="41"/>
        <v>0</v>
      </c>
      <c r="AB82" s="77">
        <f t="shared" si="41"/>
        <v>0</v>
      </c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</row>
    <row r="83" spans="1:41" s="63" customFormat="1" x14ac:dyDescent="0.25">
      <c r="A83" s="66" t="s">
        <v>71</v>
      </c>
      <c r="B83" s="77">
        <f t="shared" si="35"/>
        <v>1.2968844525105869</v>
      </c>
      <c r="C83" s="77">
        <f t="shared" si="35"/>
        <v>1.5204331380256619</v>
      </c>
      <c r="D83" s="77">
        <f t="shared" si="35"/>
        <v>1.0644041650597762</v>
      </c>
      <c r="E83" s="77"/>
      <c r="F83" s="77">
        <f t="shared" si="36"/>
        <v>1.2537425149700598</v>
      </c>
      <c r="G83" s="77">
        <f t="shared" si="36"/>
        <v>1.3338139870223502</v>
      </c>
      <c r="H83" s="77">
        <f t="shared" si="36"/>
        <v>1.1673151750972763</v>
      </c>
      <c r="I83" s="77"/>
      <c r="J83" s="77">
        <f t="shared" si="37"/>
        <v>1.9905213270142181</v>
      </c>
      <c r="K83" s="77">
        <f t="shared" si="37"/>
        <v>2.2573363431151243</v>
      </c>
      <c r="L83" s="77">
        <f t="shared" si="37"/>
        <v>1.7195261750095532</v>
      </c>
      <c r="M83" s="77"/>
      <c r="N83" s="77">
        <f t="shared" si="38"/>
        <v>1.1808118081180812</v>
      </c>
      <c r="O83" s="77">
        <f t="shared" si="38"/>
        <v>1.2381646030589948</v>
      </c>
      <c r="P83" s="77">
        <f t="shared" si="38"/>
        <v>1.1219147344801794</v>
      </c>
      <c r="Q83" s="77"/>
      <c r="R83" s="77">
        <f t="shared" si="39"/>
        <v>1.5408621025941096</v>
      </c>
      <c r="S83" s="77">
        <f t="shared" si="39"/>
        <v>2.2039596563317145</v>
      </c>
      <c r="T83" s="77">
        <f t="shared" si="39"/>
        <v>0.81632653061224492</v>
      </c>
      <c r="U83" s="77"/>
      <c r="V83" s="77">
        <f t="shared" si="40"/>
        <v>0.57708161582852435</v>
      </c>
      <c r="W83" s="77">
        <f t="shared" si="40"/>
        <v>0.61677631578947367</v>
      </c>
      <c r="X83" s="77">
        <f t="shared" si="40"/>
        <v>0.53719008264462809</v>
      </c>
      <c r="Y83" s="77"/>
      <c r="Z83" s="77">
        <f t="shared" si="41"/>
        <v>0</v>
      </c>
      <c r="AA83" s="77">
        <f t="shared" si="41"/>
        <v>0</v>
      </c>
      <c r="AB83" s="77">
        <f t="shared" si="41"/>
        <v>0</v>
      </c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</row>
    <row r="84" spans="1:41" s="63" customFormat="1" x14ac:dyDescent="0.25">
      <c r="A84" s="66" t="s">
        <v>72</v>
      </c>
      <c r="B84" s="77">
        <f t="shared" si="35"/>
        <v>4.3645409317051111</v>
      </c>
      <c r="C84" s="77">
        <f t="shared" si="35"/>
        <v>5.1146384479717808</v>
      </c>
      <c r="D84" s="77">
        <f t="shared" si="35"/>
        <v>3.7538461538461543</v>
      </c>
      <c r="E84" s="77"/>
      <c r="F84" s="77">
        <f t="shared" si="36"/>
        <v>8.5851318944844124</v>
      </c>
      <c r="G84" s="77">
        <f t="shared" si="36"/>
        <v>9.5336787564766841</v>
      </c>
      <c r="H84" s="77">
        <f t="shared" si="36"/>
        <v>7.7678571428571432</v>
      </c>
      <c r="I84" s="77"/>
      <c r="J84" s="77">
        <f t="shared" si="37"/>
        <v>3.5078534031413611</v>
      </c>
      <c r="K84" s="77">
        <f t="shared" si="37"/>
        <v>4.8275862068965516</v>
      </c>
      <c r="L84" s="77">
        <f t="shared" si="37"/>
        <v>2.4038461538461542</v>
      </c>
      <c r="M84" s="77"/>
      <c r="N84" s="77">
        <f t="shared" si="38"/>
        <v>3.2506887052341593</v>
      </c>
      <c r="O84" s="77">
        <f t="shared" si="38"/>
        <v>3.8507821901323709</v>
      </c>
      <c r="P84" s="77">
        <f t="shared" si="38"/>
        <v>2.7439024390243905</v>
      </c>
      <c r="Q84" s="77"/>
      <c r="R84" s="77">
        <f t="shared" si="39"/>
        <v>4.7826086956521738</v>
      </c>
      <c r="S84" s="77">
        <f t="shared" si="39"/>
        <v>4.6875</v>
      </c>
      <c r="T84" s="77">
        <f t="shared" si="39"/>
        <v>4.8565121412803531</v>
      </c>
      <c r="U84" s="77"/>
      <c r="V84" s="77">
        <f t="shared" si="40"/>
        <v>0.2808988764044944</v>
      </c>
      <c r="W84" s="77">
        <f t="shared" si="40"/>
        <v>0.667779632721202</v>
      </c>
      <c r="X84" s="77">
        <f t="shared" si="40"/>
        <v>0</v>
      </c>
      <c r="Y84" s="77"/>
      <c r="Z84" s="77">
        <v>0</v>
      </c>
      <c r="AA84" s="77">
        <v>0</v>
      </c>
      <c r="AB84" s="77">
        <v>0</v>
      </c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s="63" customFormat="1" x14ac:dyDescent="0.25">
      <c r="A85" s="6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</row>
    <row r="86" spans="1:41" s="63" customFormat="1" ht="14.25" x14ac:dyDescent="0.25">
      <c r="A86" s="64" t="s">
        <v>73</v>
      </c>
      <c r="B86" s="78"/>
      <c r="C86" s="78"/>
      <c r="D86" s="78"/>
      <c r="E86" s="79"/>
      <c r="F86" s="78"/>
      <c r="G86" s="78"/>
      <c r="H86" s="78"/>
      <c r="I86" s="79"/>
      <c r="J86" s="78"/>
      <c r="K86" s="78"/>
      <c r="L86" s="78"/>
      <c r="M86" s="79"/>
      <c r="N86" s="78"/>
      <c r="O86" s="78"/>
      <c r="P86" s="78"/>
      <c r="Q86" s="79"/>
      <c r="R86" s="78"/>
      <c r="S86" s="78"/>
      <c r="T86" s="78"/>
      <c r="U86" s="79"/>
      <c r="V86" s="78"/>
      <c r="W86" s="78"/>
      <c r="X86" s="78"/>
      <c r="Y86" s="79"/>
      <c r="Z86" s="78"/>
      <c r="AA86" s="78"/>
      <c r="AB86" s="78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</row>
    <row r="87" spans="1:41" s="63" customFormat="1" x14ac:dyDescent="0.25">
      <c r="A87" s="70" t="s">
        <v>21</v>
      </c>
      <c r="B87" s="77">
        <f t="shared" ref="B87:D90" si="42">+B68/(B68+B18)*100</f>
        <v>8.7027289480363272</v>
      </c>
      <c r="C87" s="77">
        <f t="shared" si="42"/>
        <v>9.7562316514013663</v>
      </c>
      <c r="D87" s="77">
        <f t="shared" si="42"/>
        <v>7.6416191372722739</v>
      </c>
      <c r="E87" s="77"/>
      <c r="F87" s="77">
        <f t="shared" ref="F87:H90" si="43">+F68/(F68+F18)*100</f>
        <v>10.140933594411004</v>
      </c>
      <c r="G87" s="77">
        <f t="shared" si="43"/>
        <v>10.995436394751854</v>
      </c>
      <c r="H87" s="77">
        <f t="shared" si="43"/>
        <v>9.2567999606512235</v>
      </c>
      <c r="I87" s="77"/>
      <c r="J87" s="77">
        <f t="shared" ref="J87:L90" si="44">+J68/(J68+J18)*100</f>
        <v>11.700686853052144</v>
      </c>
      <c r="K87" s="77">
        <f t="shared" si="44"/>
        <v>12.956858248530887</v>
      </c>
      <c r="L87" s="77">
        <f t="shared" si="44"/>
        <v>10.412891218102562</v>
      </c>
      <c r="M87" s="77"/>
      <c r="N87" s="77">
        <f t="shared" ref="N87:P90" si="45">+N68/(N68+N18)*100</f>
        <v>7.3957982540217087</v>
      </c>
      <c r="O87" s="77">
        <f t="shared" si="45"/>
        <v>8.4868759650025734</v>
      </c>
      <c r="P87" s="77">
        <f t="shared" si="45"/>
        <v>6.2900954467219519</v>
      </c>
      <c r="Q87" s="77"/>
      <c r="R87" s="77">
        <f t="shared" ref="R87:T90" si="46">+R68/(R68+R18)*100</f>
        <v>9.5063145809414475</v>
      </c>
      <c r="S87" s="77">
        <f t="shared" si="46"/>
        <v>10.754604872251932</v>
      </c>
      <c r="T87" s="77">
        <f t="shared" si="46"/>
        <v>8.2735689138088411</v>
      </c>
      <c r="U87" s="77"/>
      <c r="V87" s="77">
        <f t="shared" ref="V87:X90" si="47">+V68/(V68+V18)*100</f>
        <v>3.4533431300514326</v>
      </c>
      <c r="W87" s="77">
        <f t="shared" si="47"/>
        <v>4.0635916446852498</v>
      </c>
      <c r="X87" s="77">
        <f t="shared" si="47"/>
        <v>2.8651916998763229</v>
      </c>
      <c r="Y87" s="77"/>
      <c r="Z87" s="77">
        <f t="shared" ref="Z87:AB89" si="48">+Z68/(Z68+Z18)*100</f>
        <v>0</v>
      </c>
      <c r="AA87" s="77">
        <f t="shared" si="48"/>
        <v>0</v>
      </c>
      <c r="AB87" s="77">
        <f t="shared" si="48"/>
        <v>0</v>
      </c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</row>
    <row r="88" spans="1:41" x14ac:dyDescent="0.25">
      <c r="A88" s="66" t="s">
        <v>70</v>
      </c>
      <c r="B88" s="77">
        <f t="shared" si="42"/>
        <v>10.259294865238942</v>
      </c>
      <c r="C88" s="77">
        <f t="shared" si="42"/>
        <v>11.464243638874972</v>
      </c>
      <c r="D88" s="77">
        <f t="shared" si="42"/>
        <v>9.0373523757209551</v>
      </c>
      <c r="E88" s="80"/>
      <c r="F88" s="77">
        <f t="shared" si="43"/>
        <v>11.578607869583065</v>
      </c>
      <c r="G88" s="77">
        <f t="shared" si="43"/>
        <v>12.564722126337591</v>
      </c>
      <c r="H88" s="77">
        <f t="shared" si="43"/>
        <v>10.553695288208562</v>
      </c>
      <c r="I88" s="80"/>
      <c r="J88" s="77">
        <f t="shared" si="44"/>
        <v>13.602051820115998</v>
      </c>
      <c r="K88" s="77">
        <f t="shared" si="44"/>
        <v>14.933058702368692</v>
      </c>
      <c r="L88" s="77">
        <f t="shared" si="44"/>
        <v>12.22004396126656</v>
      </c>
      <c r="M88" s="80"/>
      <c r="N88" s="77">
        <f t="shared" si="45"/>
        <v>8.6759150503158633</v>
      </c>
      <c r="O88" s="77">
        <f t="shared" si="45"/>
        <v>9.9478413875447735</v>
      </c>
      <c r="P88" s="77">
        <f t="shared" si="45"/>
        <v>7.3774698486014882</v>
      </c>
      <c r="Q88" s="80"/>
      <c r="R88" s="77">
        <f t="shared" si="46"/>
        <v>11.489486470637514</v>
      </c>
      <c r="S88" s="77">
        <f t="shared" si="46"/>
        <v>12.998647734956052</v>
      </c>
      <c r="T88" s="77">
        <f t="shared" si="46"/>
        <v>10.006643414715164</v>
      </c>
      <c r="U88" s="80"/>
      <c r="V88" s="77">
        <f t="shared" si="47"/>
        <v>4.2575007801703002</v>
      </c>
      <c r="W88" s="77">
        <f t="shared" si="47"/>
        <v>4.9841700587969244</v>
      </c>
      <c r="X88" s="77">
        <f t="shared" si="47"/>
        <v>3.5513361462728552</v>
      </c>
      <c r="Y88" s="80"/>
      <c r="Z88" s="77">
        <f t="shared" si="48"/>
        <v>0</v>
      </c>
      <c r="AA88" s="77">
        <f t="shared" si="48"/>
        <v>0</v>
      </c>
      <c r="AB88" s="77">
        <f t="shared" si="48"/>
        <v>0</v>
      </c>
    </row>
    <row r="89" spans="1:41" x14ac:dyDescent="0.25">
      <c r="A89" s="66" t="s">
        <v>71</v>
      </c>
      <c r="B89" s="77">
        <f t="shared" si="42"/>
        <v>1.3213633360537873</v>
      </c>
      <c r="C89" s="77">
        <f t="shared" si="42"/>
        <v>1.553575508339045</v>
      </c>
      <c r="D89" s="77">
        <f t="shared" si="42"/>
        <v>1.0793650793650795</v>
      </c>
      <c r="E89" s="80"/>
      <c r="F89" s="77">
        <f t="shared" si="43"/>
        <v>1.2944358578052551</v>
      </c>
      <c r="G89" s="77">
        <f t="shared" si="43"/>
        <v>1.3759761993306061</v>
      </c>
      <c r="H89" s="77">
        <f t="shared" si="43"/>
        <v>1.2062726176115801</v>
      </c>
      <c r="I89" s="80"/>
      <c r="J89" s="77">
        <f t="shared" si="44"/>
        <v>2.0284766920226254</v>
      </c>
      <c r="K89" s="77">
        <f t="shared" si="44"/>
        <v>2.3228803716608595</v>
      </c>
      <c r="L89" s="77">
        <f t="shared" si="44"/>
        <v>1.729559748427673</v>
      </c>
      <c r="M89" s="80"/>
      <c r="N89" s="77">
        <f t="shared" si="45"/>
        <v>1.1916020427463589</v>
      </c>
      <c r="O89" s="77">
        <f t="shared" si="45"/>
        <v>1.2658227848101267</v>
      </c>
      <c r="P89" s="77">
        <f t="shared" si="45"/>
        <v>1.1149557862360631</v>
      </c>
      <c r="Q89" s="80"/>
      <c r="R89" s="77">
        <f t="shared" si="46"/>
        <v>1.5596880623875224</v>
      </c>
      <c r="S89" s="77">
        <f t="shared" si="46"/>
        <v>2.2213711221754115</v>
      </c>
      <c r="T89" s="77">
        <f t="shared" si="46"/>
        <v>0.83682008368200833</v>
      </c>
      <c r="U89" s="80"/>
      <c r="V89" s="77">
        <f t="shared" si="47"/>
        <v>0.59246720270842146</v>
      </c>
      <c r="W89" s="77">
        <f t="shared" si="47"/>
        <v>0.63211125158027814</v>
      </c>
      <c r="X89" s="77">
        <f t="shared" si="47"/>
        <v>0.55248618784530379</v>
      </c>
      <c r="Y89" s="80"/>
      <c r="Z89" s="77">
        <f t="shared" si="48"/>
        <v>0</v>
      </c>
      <c r="AA89" s="77">
        <f t="shared" si="48"/>
        <v>0</v>
      </c>
      <c r="AB89" s="77">
        <f t="shared" si="48"/>
        <v>0</v>
      </c>
    </row>
    <row r="90" spans="1:41" x14ac:dyDescent="0.25">
      <c r="A90" s="66" t="s">
        <v>72</v>
      </c>
      <c r="B90" s="77">
        <f t="shared" si="42"/>
        <v>4.3645409317051111</v>
      </c>
      <c r="C90" s="77">
        <f t="shared" si="42"/>
        <v>5.1146384479717808</v>
      </c>
      <c r="D90" s="77">
        <f t="shared" si="42"/>
        <v>3.7538461538461543</v>
      </c>
      <c r="E90" s="80"/>
      <c r="F90" s="77">
        <f t="shared" si="43"/>
        <v>8.5851318944844124</v>
      </c>
      <c r="G90" s="77">
        <f t="shared" si="43"/>
        <v>9.5336787564766841</v>
      </c>
      <c r="H90" s="77">
        <f t="shared" si="43"/>
        <v>7.7678571428571432</v>
      </c>
      <c r="I90" s="80"/>
      <c r="J90" s="77">
        <f t="shared" si="44"/>
        <v>3.5078534031413611</v>
      </c>
      <c r="K90" s="77">
        <f t="shared" si="44"/>
        <v>4.8275862068965516</v>
      </c>
      <c r="L90" s="77">
        <f t="shared" si="44"/>
        <v>2.4038461538461542</v>
      </c>
      <c r="M90" s="80"/>
      <c r="N90" s="77">
        <f t="shared" si="45"/>
        <v>3.2506887052341593</v>
      </c>
      <c r="O90" s="77">
        <f t="shared" si="45"/>
        <v>3.8507821901323709</v>
      </c>
      <c r="P90" s="77">
        <f t="shared" si="45"/>
        <v>2.7439024390243905</v>
      </c>
      <c r="Q90" s="80"/>
      <c r="R90" s="77">
        <f t="shared" si="46"/>
        <v>4.7826086956521738</v>
      </c>
      <c r="S90" s="77">
        <f t="shared" si="46"/>
        <v>4.6875</v>
      </c>
      <c r="T90" s="77">
        <f t="shared" si="46"/>
        <v>4.8565121412803531</v>
      </c>
      <c r="U90" s="80"/>
      <c r="V90" s="77">
        <f t="shared" si="47"/>
        <v>0.2808988764044944</v>
      </c>
      <c r="W90" s="77">
        <f t="shared" si="47"/>
        <v>0.667779632721202</v>
      </c>
      <c r="X90" s="77">
        <f t="shared" si="47"/>
        <v>0</v>
      </c>
      <c r="Y90" s="80"/>
      <c r="Z90" s="77">
        <v>0</v>
      </c>
      <c r="AA90" s="77">
        <v>0</v>
      </c>
      <c r="AB90" s="77">
        <v>0</v>
      </c>
    </row>
    <row r="91" spans="1:41" x14ac:dyDescent="0.25">
      <c r="A91" s="6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41" ht="14.25" x14ac:dyDescent="0.25">
      <c r="A92" s="74" t="s">
        <v>74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41" x14ac:dyDescent="0.25">
      <c r="A93" s="75" t="s">
        <v>21</v>
      </c>
      <c r="B93" s="77">
        <f t="shared" ref="B93:D95" si="49">+B74/(B74+B24)*100</f>
        <v>6.3438148313875438</v>
      </c>
      <c r="C93" s="77">
        <f t="shared" si="49"/>
        <v>7.9385558198605004</v>
      </c>
      <c r="D93" s="77">
        <f t="shared" si="49"/>
        <v>4.720272544432131</v>
      </c>
      <c r="E93" s="77"/>
      <c r="F93" s="77">
        <f t="shared" ref="F93:H95" si="50">+F74/(F74+F24)*100</f>
        <v>6.5884002102680919</v>
      </c>
      <c r="G93" s="77">
        <f t="shared" si="50"/>
        <v>7.9888365602651321</v>
      </c>
      <c r="H93" s="77">
        <f t="shared" si="50"/>
        <v>5.1751452209118112</v>
      </c>
      <c r="I93" s="77"/>
      <c r="J93" s="77">
        <f t="shared" ref="J93:L95" si="51">+J74/(J74+J24)*100</f>
        <v>7.9494208152798658</v>
      </c>
      <c r="K93" s="77">
        <f t="shared" si="51"/>
        <v>10.046447617409255</v>
      </c>
      <c r="L93" s="77">
        <f t="shared" si="51"/>
        <v>5.7314410480349345</v>
      </c>
      <c r="M93" s="77"/>
      <c r="N93" s="77">
        <f t="shared" ref="N93:P95" si="52">+N74/(N74+N24)*100</f>
        <v>6.0230292294065544</v>
      </c>
      <c r="O93" s="77">
        <f t="shared" si="52"/>
        <v>7.6937947032669634</v>
      </c>
      <c r="P93" s="77">
        <f t="shared" si="52"/>
        <v>4.290296712109062</v>
      </c>
      <c r="Q93" s="77"/>
      <c r="R93" s="77">
        <f t="shared" ref="R93:T95" si="53">+R74/(R74+R24)*100</f>
        <v>6.9719918259406182</v>
      </c>
      <c r="S93" s="77">
        <f t="shared" si="53"/>
        <v>8.4762134750060376</v>
      </c>
      <c r="T93" s="77">
        <f t="shared" si="53"/>
        <v>5.4810914313068455</v>
      </c>
      <c r="U93" s="77"/>
      <c r="V93" s="77">
        <f t="shared" ref="V93:X95" si="54">+V74/(V74+V24)*100</f>
        <v>3.478699268968994</v>
      </c>
      <c r="W93" s="77">
        <f t="shared" si="54"/>
        <v>4.5258072718026954</v>
      </c>
      <c r="X93" s="77">
        <f t="shared" si="54"/>
        <v>2.449387653086728</v>
      </c>
      <c r="Y93" s="77"/>
      <c r="Z93" s="77">
        <v>0</v>
      </c>
      <c r="AA93" s="77">
        <v>0</v>
      </c>
      <c r="AB93" s="77">
        <v>0</v>
      </c>
    </row>
    <row r="94" spans="1:41" x14ac:dyDescent="0.25">
      <c r="A94" s="66" t="s">
        <v>70</v>
      </c>
      <c r="B94" s="77">
        <f t="shared" si="49"/>
        <v>6.4315052942269189</v>
      </c>
      <c r="C94" s="77">
        <f t="shared" si="49"/>
        <v>8.0487505623491877</v>
      </c>
      <c r="D94" s="77">
        <f t="shared" si="49"/>
        <v>4.7837319776648055</v>
      </c>
      <c r="E94" s="80"/>
      <c r="F94" s="77">
        <f t="shared" si="50"/>
        <v>6.6868219811488538</v>
      </c>
      <c r="G94" s="77">
        <f t="shared" si="50"/>
        <v>8.1090651558073663</v>
      </c>
      <c r="H94" s="77">
        <f t="shared" si="50"/>
        <v>5.251875669882101</v>
      </c>
      <c r="I94" s="80"/>
      <c r="J94" s="77">
        <f t="shared" si="51"/>
        <v>8.0458740256249435</v>
      </c>
      <c r="K94" s="77">
        <f t="shared" si="51"/>
        <v>10.177762286510978</v>
      </c>
      <c r="L94" s="77">
        <f t="shared" si="51"/>
        <v>5.790153051816338</v>
      </c>
      <c r="M94" s="80"/>
      <c r="N94" s="77">
        <f t="shared" si="52"/>
        <v>6.0929397686477866</v>
      </c>
      <c r="O94" s="77">
        <f t="shared" si="52"/>
        <v>7.7840797965969095</v>
      </c>
      <c r="P94" s="77">
        <f t="shared" si="52"/>
        <v>4.3336724313326549</v>
      </c>
      <c r="Q94" s="80"/>
      <c r="R94" s="77">
        <f t="shared" si="53"/>
        <v>7.0670084218235081</v>
      </c>
      <c r="S94" s="77">
        <f t="shared" si="53"/>
        <v>8.5889570552147241</v>
      </c>
      <c r="T94" s="77">
        <f t="shared" si="53"/>
        <v>5.5609519184069933</v>
      </c>
      <c r="U94" s="80"/>
      <c r="V94" s="77">
        <f t="shared" si="54"/>
        <v>3.5348360655737703</v>
      </c>
      <c r="W94" s="77">
        <f t="shared" si="54"/>
        <v>4.5947341249354672</v>
      </c>
      <c r="X94" s="77">
        <f t="shared" si="54"/>
        <v>2.4911032028469751</v>
      </c>
      <c r="Y94" s="80"/>
      <c r="Z94" s="77">
        <v>0</v>
      </c>
      <c r="AA94" s="77">
        <v>0</v>
      </c>
      <c r="AB94" s="77">
        <v>0</v>
      </c>
    </row>
    <row r="95" spans="1:41" x14ac:dyDescent="0.25">
      <c r="A95" s="66" t="s">
        <v>71</v>
      </c>
      <c r="B95" s="77">
        <f t="shared" si="49"/>
        <v>0.41841004184100417</v>
      </c>
      <c r="C95" s="77">
        <f t="shared" si="49"/>
        <v>0.28409090909090912</v>
      </c>
      <c r="D95" s="77">
        <f t="shared" si="49"/>
        <v>0.54794520547945202</v>
      </c>
      <c r="E95" s="80"/>
      <c r="F95" s="77">
        <f t="shared" si="50"/>
        <v>0</v>
      </c>
      <c r="G95" s="77">
        <f t="shared" si="50"/>
        <v>0</v>
      </c>
      <c r="H95" s="77">
        <f t="shared" si="50"/>
        <v>0</v>
      </c>
      <c r="I95" s="80"/>
      <c r="J95" s="77">
        <f t="shared" si="51"/>
        <v>0.67567567567567566</v>
      </c>
      <c r="K95" s="77">
        <f t="shared" si="51"/>
        <v>0</v>
      </c>
      <c r="L95" s="77">
        <f t="shared" si="51"/>
        <v>1.3698630136986301</v>
      </c>
      <c r="M95" s="80"/>
      <c r="N95" s="77">
        <f t="shared" si="52"/>
        <v>0.75187969924812026</v>
      </c>
      <c r="O95" s="77">
        <f t="shared" si="52"/>
        <v>0</v>
      </c>
      <c r="P95" s="77">
        <f t="shared" si="52"/>
        <v>1.3698630136986301</v>
      </c>
      <c r="Q95" s="80"/>
      <c r="R95" s="77">
        <f t="shared" si="53"/>
        <v>0.79365079365079361</v>
      </c>
      <c r="S95" s="77">
        <f t="shared" si="53"/>
        <v>1.5151515151515151</v>
      </c>
      <c r="T95" s="77">
        <f t="shared" si="53"/>
        <v>0</v>
      </c>
      <c r="U95" s="80"/>
      <c r="V95" s="77">
        <f t="shared" si="54"/>
        <v>0</v>
      </c>
      <c r="W95" s="77">
        <f t="shared" si="54"/>
        <v>0</v>
      </c>
      <c r="X95" s="77">
        <f t="shared" si="54"/>
        <v>0</v>
      </c>
      <c r="Y95" s="80"/>
      <c r="Z95" s="77">
        <v>0</v>
      </c>
      <c r="AA95" s="77">
        <v>0</v>
      </c>
      <c r="AB95" s="77">
        <v>0</v>
      </c>
    </row>
    <row r="96" spans="1:41" ht="13.5" thickBot="1" x14ac:dyDescent="0.3">
      <c r="A96" s="66" t="s">
        <v>72</v>
      </c>
      <c r="B96" s="83">
        <v>0</v>
      </c>
      <c r="C96" s="83">
        <v>0</v>
      </c>
      <c r="D96" s="83">
        <v>0</v>
      </c>
      <c r="E96" s="86"/>
      <c r="F96" s="83">
        <v>0</v>
      </c>
      <c r="G96" s="83">
        <v>0</v>
      </c>
      <c r="H96" s="83">
        <v>0</v>
      </c>
      <c r="I96" s="86"/>
      <c r="J96" s="83">
        <v>0</v>
      </c>
      <c r="K96" s="83">
        <v>0</v>
      </c>
      <c r="L96" s="83">
        <v>0</v>
      </c>
      <c r="M96" s="86"/>
      <c r="N96" s="83">
        <v>0</v>
      </c>
      <c r="O96" s="83">
        <v>0</v>
      </c>
      <c r="P96" s="83">
        <v>0</v>
      </c>
      <c r="Q96" s="86"/>
      <c r="R96" s="83">
        <v>0</v>
      </c>
      <c r="S96" s="83">
        <v>0</v>
      </c>
      <c r="T96" s="83">
        <v>0</v>
      </c>
      <c r="U96" s="86"/>
      <c r="V96" s="83">
        <v>0</v>
      </c>
      <c r="W96" s="83">
        <v>0</v>
      </c>
      <c r="X96" s="83">
        <v>0</v>
      </c>
      <c r="Y96" s="86"/>
      <c r="Z96" s="83">
        <v>0</v>
      </c>
      <c r="AA96" s="83">
        <v>0</v>
      </c>
      <c r="AB96" s="83">
        <v>0</v>
      </c>
    </row>
    <row r="97" spans="1:28" x14ac:dyDescent="0.25">
      <c r="A97" s="226" t="s">
        <v>75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</row>
    <row r="98" spans="1:28" x14ac:dyDescent="0.25">
      <c r="A98" s="225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I113" zoomScaleNormal="100" zoomScaleSheetLayoutView="100" workbookViewId="0">
      <selection activeCell="AD130" sqref="AD130:AE131"/>
    </sheetView>
  </sheetViews>
  <sheetFormatPr baseColWidth="10" defaultRowHeight="12.75" x14ac:dyDescent="0.25"/>
  <cols>
    <col min="1" max="1" width="15.7109375" style="62" customWidth="1"/>
    <col min="2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710937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1.42578125" style="63" customWidth="1"/>
    <col min="26" max="28" width="6.7109375" style="63" customWidth="1"/>
    <col min="29" max="29" width="7.140625" style="62" customWidth="1"/>
    <col min="30" max="32" width="11.42578125" style="62"/>
    <col min="33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58" width="8" style="63" customWidth="1"/>
    <col min="259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2" width="5.7109375" style="63" bestFit="1" customWidth="1"/>
    <col min="283" max="284" width="4.855468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4" width="8" style="63" customWidth="1"/>
    <col min="515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38" width="5.7109375" style="63" bestFit="1" customWidth="1"/>
    <col min="539" max="540" width="4.855468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0" width="8" style="63" customWidth="1"/>
    <col min="771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4" width="5.7109375" style="63" bestFit="1" customWidth="1"/>
    <col min="795" max="796" width="4.855468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6" width="8" style="63" customWidth="1"/>
    <col min="1027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0" width="5.7109375" style="63" bestFit="1" customWidth="1"/>
    <col min="1051" max="1052" width="4.855468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2" width="8" style="63" customWidth="1"/>
    <col min="1283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6" width="5.7109375" style="63" bestFit="1" customWidth="1"/>
    <col min="1307" max="1308" width="4.855468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38" width="8" style="63" customWidth="1"/>
    <col min="1539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2" width="5.7109375" style="63" bestFit="1" customWidth="1"/>
    <col min="1563" max="1564" width="4.855468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4" width="8" style="63" customWidth="1"/>
    <col min="1795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18" width="5.7109375" style="63" bestFit="1" customWidth="1"/>
    <col min="1819" max="1820" width="4.855468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0" width="8" style="63" customWidth="1"/>
    <col min="2051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4" width="5.7109375" style="63" bestFit="1" customWidth="1"/>
    <col min="2075" max="2076" width="4.855468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6" width="8" style="63" customWidth="1"/>
    <col min="2307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0" width="5.7109375" style="63" bestFit="1" customWidth="1"/>
    <col min="2331" max="2332" width="4.855468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2" width="8" style="63" customWidth="1"/>
    <col min="2563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6" width="5.7109375" style="63" bestFit="1" customWidth="1"/>
    <col min="2587" max="2588" width="4.855468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18" width="8" style="63" customWidth="1"/>
    <col min="2819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2" width="5.7109375" style="63" bestFit="1" customWidth="1"/>
    <col min="2843" max="2844" width="4.855468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4" width="8" style="63" customWidth="1"/>
    <col min="3075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098" width="5.7109375" style="63" bestFit="1" customWidth="1"/>
    <col min="3099" max="3100" width="4.855468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0" width="8" style="63" customWidth="1"/>
    <col min="3331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4" width="5.7109375" style="63" bestFit="1" customWidth="1"/>
    <col min="3355" max="3356" width="4.855468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6" width="8" style="63" customWidth="1"/>
    <col min="3587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0" width="5.7109375" style="63" bestFit="1" customWidth="1"/>
    <col min="3611" max="3612" width="4.855468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2" width="8" style="63" customWidth="1"/>
    <col min="3843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6" width="5.7109375" style="63" bestFit="1" customWidth="1"/>
    <col min="3867" max="3868" width="4.855468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098" width="8" style="63" customWidth="1"/>
    <col min="4099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2" width="5.7109375" style="63" bestFit="1" customWidth="1"/>
    <col min="4123" max="4124" width="4.855468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4" width="8" style="63" customWidth="1"/>
    <col min="4355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78" width="5.7109375" style="63" bestFit="1" customWidth="1"/>
    <col min="4379" max="4380" width="4.855468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0" width="8" style="63" customWidth="1"/>
    <col min="4611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4" width="5.7109375" style="63" bestFit="1" customWidth="1"/>
    <col min="4635" max="4636" width="4.855468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6" width="8" style="63" customWidth="1"/>
    <col min="4867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0" width="5.7109375" style="63" bestFit="1" customWidth="1"/>
    <col min="4891" max="4892" width="4.855468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2" width="8" style="63" customWidth="1"/>
    <col min="5123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6" width="5.7109375" style="63" bestFit="1" customWidth="1"/>
    <col min="5147" max="5148" width="4.855468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78" width="8" style="63" customWidth="1"/>
    <col min="5379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2" width="5.7109375" style="63" bestFit="1" customWidth="1"/>
    <col min="5403" max="5404" width="4.855468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4" width="8" style="63" customWidth="1"/>
    <col min="5635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58" width="5.7109375" style="63" bestFit="1" customWidth="1"/>
    <col min="5659" max="5660" width="4.855468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0" width="8" style="63" customWidth="1"/>
    <col min="5891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4" width="5.7109375" style="63" bestFit="1" customWidth="1"/>
    <col min="5915" max="5916" width="4.855468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6" width="8" style="63" customWidth="1"/>
    <col min="6147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0" width="5.7109375" style="63" bestFit="1" customWidth="1"/>
    <col min="6171" max="6172" width="4.855468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2" width="8" style="63" customWidth="1"/>
    <col min="6403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6" width="5.7109375" style="63" bestFit="1" customWidth="1"/>
    <col min="6427" max="6428" width="4.855468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58" width="8" style="63" customWidth="1"/>
    <col min="6659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2" width="5.7109375" style="63" bestFit="1" customWidth="1"/>
    <col min="6683" max="6684" width="4.855468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4" width="8" style="63" customWidth="1"/>
    <col min="6915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38" width="5.7109375" style="63" bestFit="1" customWidth="1"/>
    <col min="6939" max="6940" width="4.855468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0" width="8" style="63" customWidth="1"/>
    <col min="7171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4" width="5.7109375" style="63" bestFit="1" customWidth="1"/>
    <col min="7195" max="7196" width="4.855468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6" width="8" style="63" customWidth="1"/>
    <col min="7427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0" width="5.7109375" style="63" bestFit="1" customWidth="1"/>
    <col min="7451" max="7452" width="4.855468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2" width="8" style="63" customWidth="1"/>
    <col min="7683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6" width="5.7109375" style="63" bestFit="1" customWidth="1"/>
    <col min="7707" max="7708" width="4.855468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38" width="8" style="63" customWidth="1"/>
    <col min="7939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2" width="5.7109375" style="63" bestFit="1" customWidth="1"/>
    <col min="7963" max="7964" width="4.855468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4" width="8" style="63" customWidth="1"/>
    <col min="8195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18" width="5.7109375" style="63" bestFit="1" customWidth="1"/>
    <col min="8219" max="8220" width="4.855468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0" width="8" style="63" customWidth="1"/>
    <col min="8451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4" width="5.7109375" style="63" bestFit="1" customWidth="1"/>
    <col min="8475" max="8476" width="4.855468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6" width="8" style="63" customWidth="1"/>
    <col min="8707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0" width="5.7109375" style="63" bestFit="1" customWidth="1"/>
    <col min="8731" max="8732" width="4.855468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2" width="8" style="63" customWidth="1"/>
    <col min="8963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6" width="5.7109375" style="63" bestFit="1" customWidth="1"/>
    <col min="8987" max="8988" width="4.855468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18" width="8" style="63" customWidth="1"/>
    <col min="9219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2" width="5.7109375" style="63" bestFit="1" customWidth="1"/>
    <col min="9243" max="9244" width="4.855468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4" width="8" style="63" customWidth="1"/>
    <col min="9475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498" width="5.7109375" style="63" bestFit="1" customWidth="1"/>
    <col min="9499" max="9500" width="4.855468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0" width="8" style="63" customWidth="1"/>
    <col min="9731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4" width="5.7109375" style="63" bestFit="1" customWidth="1"/>
    <col min="9755" max="9756" width="4.855468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6" width="8" style="63" customWidth="1"/>
    <col min="9987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0" width="5.7109375" style="63" bestFit="1" customWidth="1"/>
    <col min="10011" max="10012" width="4.855468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2" width="8" style="63" customWidth="1"/>
    <col min="10243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6" width="5.7109375" style="63" bestFit="1" customWidth="1"/>
    <col min="10267" max="10268" width="4.855468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498" width="8" style="63" customWidth="1"/>
    <col min="10499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2" width="5.7109375" style="63" bestFit="1" customWidth="1"/>
    <col min="10523" max="10524" width="4.855468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4" width="8" style="63" customWidth="1"/>
    <col min="10755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78" width="5.7109375" style="63" bestFit="1" customWidth="1"/>
    <col min="10779" max="10780" width="4.855468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0" width="8" style="63" customWidth="1"/>
    <col min="11011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4" width="5.7109375" style="63" bestFit="1" customWidth="1"/>
    <col min="11035" max="11036" width="4.855468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6" width="8" style="63" customWidth="1"/>
    <col min="11267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0" width="5.7109375" style="63" bestFit="1" customWidth="1"/>
    <col min="11291" max="11292" width="4.855468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2" width="8" style="63" customWidth="1"/>
    <col min="11523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6" width="5.7109375" style="63" bestFit="1" customWidth="1"/>
    <col min="11547" max="11548" width="4.855468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78" width="8" style="63" customWidth="1"/>
    <col min="11779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2" width="5.7109375" style="63" bestFit="1" customWidth="1"/>
    <col min="11803" max="11804" width="4.855468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4" width="8" style="63" customWidth="1"/>
    <col min="12035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58" width="5.7109375" style="63" bestFit="1" customWidth="1"/>
    <col min="12059" max="12060" width="4.855468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0" width="8" style="63" customWidth="1"/>
    <col min="12291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4" width="5.7109375" style="63" bestFit="1" customWidth="1"/>
    <col min="12315" max="12316" width="4.855468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6" width="8" style="63" customWidth="1"/>
    <col min="12547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0" width="5.7109375" style="63" bestFit="1" customWidth="1"/>
    <col min="12571" max="12572" width="4.855468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2" width="8" style="63" customWidth="1"/>
    <col min="12803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6" width="5.7109375" style="63" bestFit="1" customWidth="1"/>
    <col min="12827" max="12828" width="4.855468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58" width="8" style="63" customWidth="1"/>
    <col min="13059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2" width="5.7109375" style="63" bestFit="1" customWidth="1"/>
    <col min="13083" max="13084" width="4.855468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4" width="8" style="63" customWidth="1"/>
    <col min="13315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38" width="5.7109375" style="63" bestFit="1" customWidth="1"/>
    <col min="13339" max="13340" width="4.855468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0" width="8" style="63" customWidth="1"/>
    <col min="13571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4" width="5.7109375" style="63" bestFit="1" customWidth="1"/>
    <col min="13595" max="13596" width="4.855468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6" width="8" style="63" customWidth="1"/>
    <col min="13827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0" width="5.7109375" style="63" bestFit="1" customWidth="1"/>
    <col min="13851" max="13852" width="4.855468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2" width="8" style="63" customWidth="1"/>
    <col min="14083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6" width="5.7109375" style="63" bestFit="1" customWidth="1"/>
    <col min="14107" max="14108" width="4.855468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38" width="8" style="63" customWidth="1"/>
    <col min="14339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2" width="5.7109375" style="63" bestFit="1" customWidth="1"/>
    <col min="14363" max="14364" width="4.855468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4" width="8" style="63" customWidth="1"/>
    <col min="14595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18" width="5.7109375" style="63" bestFit="1" customWidth="1"/>
    <col min="14619" max="14620" width="4.855468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0" width="8" style="63" customWidth="1"/>
    <col min="14851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4" width="5.7109375" style="63" bestFit="1" customWidth="1"/>
    <col min="14875" max="14876" width="4.855468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6" width="8" style="63" customWidth="1"/>
    <col min="15107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0" width="5.7109375" style="63" bestFit="1" customWidth="1"/>
    <col min="15131" max="15132" width="4.855468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2" width="8" style="63" customWidth="1"/>
    <col min="15363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6" width="5.7109375" style="63" bestFit="1" customWidth="1"/>
    <col min="15387" max="15388" width="4.855468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18" width="8" style="63" customWidth="1"/>
    <col min="15619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2" width="5.7109375" style="63" bestFit="1" customWidth="1"/>
    <col min="15643" max="15644" width="4.855468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4" width="8" style="63" customWidth="1"/>
    <col min="15875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898" width="5.7109375" style="63" bestFit="1" customWidth="1"/>
    <col min="15899" max="15900" width="4.855468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0" width="8" style="63" customWidth="1"/>
    <col min="16131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4" width="5.7109375" style="63" bestFit="1" customWidth="1"/>
    <col min="16155" max="16156" width="4.855468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165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164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54"/>
      <c r="Z8" s="53" t="s">
        <v>53</v>
      </c>
      <c r="AA8" s="53"/>
      <c r="AB8" s="53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ht="15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C10" s="49"/>
      <c r="AD10" s="49"/>
      <c r="AE10" s="49"/>
      <c r="AF10" s="49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101">
        <f>SUM(B13:B39)</f>
        <v>211516</v>
      </c>
      <c r="C11" s="101">
        <f>SUM(C13:C39)</f>
        <v>104908</v>
      </c>
      <c r="D11" s="101">
        <f>SUM(D13:D39)</f>
        <v>106608</v>
      </c>
      <c r="E11" s="101"/>
      <c r="F11" s="101">
        <f>SUM(F13:F39)</f>
        <v>47834</v>
      </c>
      <c r="G11" s="101">
        <f>SUM(G13:G39)</f>
        <v>23998</v>
      </c>
      <c r="H11" s="101">
        <f>SUM(H13:H39)</f>
        <v>23836</v>
      </c>
      <c r="I11" s="101"/>
      <c r="J11" s="101">
        <f>SUM(J13:J39)</f>
        <v>46920</v>
      </c>
      <c r="K11" s="101">
        <f>SUM(K13:K39)</f>
        <v>23448</v>
      </c>
      <c r="L11" s="101">
        <f>SUM(L13:L39)</f>
        <v>23472</v>
      </c>
      <c r="M11" s="101"/>
      <c r="N11" s="101">
        <f>SUM(N13:N39)</f>
        <v>45297</v>
      </c>
      <c r="O11" s="101">
        <f>SUM(O13:O39)</f>
        <v>22556</v>
      </c>
      <c r="P11" s="101">
        <f>SUM(P13:P39)</f>
        <v>22741</v>
      </c>
      <c r="Q11" s="101"/>
      <c r="R11" s="101">
        <f>SUM(R13:R39)</f>
        <v>35326</v>
      </c>
      <c r="S11" s="101">
        <f>SUM(S13:S39)</f>
        <v>17308</v>
      </c>
      <c r="T11" s="101">
        <f>SUM(T13:T39)</f>
        <v>18018</v>
      </c>
      <c r="U11" s="101"/>
      <c r="V11" s="101">
        <f>SUM(V13:V39)</f>
        <v>35252</v>
      </c>
      <c r="W11" s="101">
        <f>SUM(W13:W39)</f>
        <v>17212</v>
      </c>
      <c r="X11" s="101">
        <f>SUM(X13:X39)</f>
        <v>18040</v>
      </c>
      <c r="Y11" s="101"/>
      <c r="Z11" s="101">
        <f>SUM(Z13:Z39)</f>
        <v>887</v>
      </c>
      <c r="AA11" s="101">
        <f>SUM(AA13:AA39)</f>
        <v>386</v>
      </c>
      <c r="AB11" s="101">
        <f>SUM(AB13:AB39)</f>
        <v>501</v>
      </c>
      <c r="AC11" s="62"/>
      <c r="AD11" s="62"/>
      <c r="AE11" s="62"/>
      <c r="AF11" s="62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13956</v>
      </c>
      <c r="C13" s="73">
        <v>7034</v>
      </c>
      <c r="D13" s="73">
        <v>6922</v>
      </c>
      <c r="E13" s="73"/>
      <c r="F13" s="73">
        <v>3067</v>
      </c>
      <c r="G13" s="73">
        <v>1526</v>
      </c>
      <c r="H13" s="73">
        <v>1541</v>
      </c>
      <c r="I13" s="73"/>
      <c r="J13" s="73">
        <v>3094</v>
      </c>
      <c r="K13" s="73">
        <v>1578</v>
      </c>
      <c r="L13" s="73">
        <v>1516</v>
      </c>
      <c r="M13" s="73"/>
      <c r="N13" s="73">
        <v>3229</v>
      </c>
      <c r="O13" s="73">
        <v>1594</v>
      </c>
      <c r="P13" s="73">
        <v>1635</v>
      </c>
      <c r="Q13" s="73"/>
      <c r="R13" s="73">
        <v>2216</v>
      </c>
      <c r="S13" s="73">
        <v>1133</v>
      </c>
      <c r="T13" s="73">
        <v>1083</v>
      </c>
      <c r="U13" s="73"/>
      <c r="V13" s="73">
        <v>2316</v>
      </c>
      <c r="W13" s="73">
        <v>1183</v>
      </c>
      <c r="X13" s="73">
        <v>1133</v>
      </c>
      <c r="Y13" s="73"/>
      <c r="Z13" s="73">
        <v>34</v>
      </c>
      <c r="AA13" s="73">
        <v>20</v>
      </c>
      <c r="AB13" s="73">
        <v>14</v>
      </c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18023</v>
      </c>
      <c r="C14" s="73">
        <v>9042</v>
      </c>
      <c r="D14" s="73">
        <v>8981</v>
      </c>
      <c r="E14" s="73"/>
      <c r="F14" s="73">
        <v>3716</v>
      </c>
      <c r="G14" s="73">
        <v>1920</v>
      </c>
      <c r="H14" s="73">
        <v>1796</v>
      </c>
      <c r="I14" s="73"/>
      <c r="J14" s="73">
        <v>3779</v>
      </c>
      <c r="K14" s="73">
        <v>1898</v>
      </c>
      <c r="L14" s="73">
        <v>1881</v>
      </c>
      <c r="M14" s="73"/>
      <c r="N14" s="73">
        <v>3799</v>
      </c>
      <c r="O14" s="73">
        <v>1929</v>
      </c>
      <c r="P14" s="73">
        <v>1870</v>
      </c>
      <c r="Q14" s="73"/>
      <c r="R14" s="73">
        <v>3206</v>
      </c>
      <c r="S14" s="73">
        <v>1654</v>
      </c>
      <c r="T14" s="73">
        <v>1552</v>
      </c>
      <c r="U14" s="73"/>
      <c r="V14" s="73">
        <v>3314</v>
      </c>
      <c r="W14" s="73">
        <v>1568</v>
      </c>
      <c r="X14" s="73">
        <v>1746</v>
      </c>
      <c r="Y14" s="73"/>
      <c r="Z14" s="73">
        <v>209</v>
      </c>
      <c r="AA14" s="73">
        <v>73</v>
      </c>
      <c r="AB14" s="73">
        <v>136</v>
      </c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13379</v>
      </c>
      <c r="C15" s="73">
        <v>6518</v>
      </c>
      <c r="D15" s="73">
        <v>6861</v>
      </c>
      <c r="E15" s="73"/>
      <c r="F15" s="73">
        <v>3160</v>
      </c>
      <c r="G15" s="73">
        <v>1572</v>
      </c>
      <c r="H15" s="73">
        <v>1588</v>
      </c>
      <c r="I15" s="73"/>
      <c r="J15" s="73">
        <v>3117</v>
      </c>
      <c r="K15" s="73">
        <v>1549</v>
      </c>
      <c r="L15" s="73">
        <v>1568</v>
      </c>
      <c r="M15" s="73"/>
      <c r="N15" s="73">
        <v>3005</v>
      </c>
      <c r="O15" s="73">
        <v>1484</v>
      </c>
      <c r="P15" s="73">
        <v>1521</v>
      </c>
      <c r="Q15" s="73"/>
      <c r="R15" s="73">
        <v>1995</v>
      </c>
      <c r="S15" s="73">
        <v>903</v>
      </c>
      <c r="T15" s="73">
        <v>1092</v>
      </c>
      <c r="U15" s="73"/>
      <c r="V15" s="73">
        <v>2009</v>
      </c>
      <c r="W15" s="73">
        <v>959</v>
      </c>
      <c r="X15" s="73">
        <v>1050</v>
      </c>
      <c r="Y15" s="73"/>
      <c r="Z15" s="73">
        <v>93</v>
      </c>
      <c r="AA15" s="73">
        <v>51</v>
      </c>
      <c r="AB15" s="73">
        <v>42</v>
      </c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10953</v>
      </c>
      <c r="C16" s="73">
        <v>5389</v>
      </c>
      <c r="D16" s="73">
        <v>5564</v>
      </c>
      <c r="E16" s="73"/>
      <c r="F16" s="73">
        <v>2513</v>
      </c>
      <c r="G16" s="73">
        <v>1250</v>
      </c>
      <c r="H16" s="73">
        <v>1263</v>
      </c>
      <c r="I16" s="73"/>
      <c r="J16" s="73">
        <v>2756</v>
      </c>
      <c r="K16" s="73">
        <v>1390</v>
      </c>
      <c r="L16" s="73">
        <v>1366</v>
      </c>
      <c r="M16" s="73"/>
      <c r="N16" s="73">
        <v>2522</v>
      </c>
      <c r="O16" s="73">
        <v>1215</v>
      </c>
      <c r="P16" s="73">
        <v>1307</v>
      </c>
      <c r="Q16" s="73"/>
      <c r="R16" s="73">
        <v>1560</v>
      </c>
      <c r="S16" s="73">
        <v>757</v>
      </c>
      <c r="T16" s="73">
        <v>803</v>
      </c>
      <c r="U16" s="73"/>
      <c r="V16" s="73">
        <v>1602</v>
      </c>
      <c r="W16" s="73">
        <v>777</v>
      </c>
      <c r="X16" s="73">
        <v>825</v>
      </c>
      <c r="Y16" s="73"/>
      <c r="Z16" s="73">
        <v>0</v>
      </c>
      <c r="AA16" s="73">
        <v>0</v>
      </c>
      <c r="AB16" s="73">
        <v>0</v>
      </c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2918</v>
      </c>
      <c r="C17" s="73">
        <v>1477</v>
      </c>
      <c r="D17" s="73">
        <v>1441</v>
      </c>
      <c r="E17" s="73"/>
      <c r="F17" s="73">
        <v>614</v>
      </c>
      <c r="G17" s="73">
        <v>308</v>
      </c>
      <c r="H17" s="73">
        <v>306</v>
      </c>
      <c r="I17" s="73"/>
      <c r="J17" s="73">
        <v>631</v>
      </c>
      <c r="K17" s="73">
        <v>325</v>
      </c>
      <c r="L17" s="73">
        <v>306</v>
      </c>
      <c r="M17" s="73"/>
      <c r="N17" s="73">
        <v>588</v>
      </c>
      <c r="O17" s="73">
        <v>310</v>
      </c>
      <c r="P17" s="73">
        <v>278</v>
      </c>
      <c r="Q17" s="73"/>
      <c r="R17" s="73">
        <v>522</v>
      </c>
      <c r="S17" s="73">
        <v>250</v>
      </c>
      <c r="T17" s="73">
        <v>272</v>
      </c>
      <c r="U17" s="73"/>
      <c r="V17" s="73">
        <v>545</v>
      </c>
      <c r="W17" s="73">
        <v>275</v>
      </c>
      <c r="X17" s="73">
        <v>270</v>
      </c>
      <c r="Y17" s="73"/>
      <c r="Z17" s="73">
        <v>18</v>
      </c>
      <c r="AA17" s="73">
        <v>9</v>
      </c>
      <c r="AB17" s="73">
        <v>9</v>
      </c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7255</v>
      </c>
      <c r="C18" s="73">
        <v>3598</v>
      </c>
      <c r="D18" s="73">
        <v>3657</v>
      </c>
      <c r="E18" s="73"/>
      <c r="F18" s="73">
        <v>1608</v>
      </c>
      <c r="G18" s="73">
        <v>783</v>
      </c>
      <c r="H18" s="73">
        <v>825</v>
      </c>
      <c r="I18" s="73"/>
      <c r="J18" s="73">
        <v>1508</v>
      </c>
      <c r="K18" s="73">
        <v>752</v>
      </c>
      <c r="L18" s="73">
        <v>756</v>
      </c>
      <c r="M18" s="73"/>
      <c r="N18" s="73">
        <v>1579</v>
      </c>
      <c r="O18" s="73">
        <v>807</v>
      </c>
      <c r="P18" s="73">
        <v>772</v>
      </c>
      <c r="Q18" s="73"/>
      <c r="R18" s="73">
        <v>1272</v>
      </c>
      <c r="S18" s="73">
        <v>639</v>
      </c>
      <c r="T18" s="73">
        <v>633</v>
      </c>
      <c r="U18" s="73"/>
      <c r="V18" s="73">
        <v>1259</v>
      </c>
      <c r="W18" s="73">
        <v>606</v>
      </c>
      <c r="X18" s="73">
        <v>653</v>
      </c>
      <c r="Y18" s="73"/>
      <c r="Z18" s="73">
        <v>29</v>
      </c>
      <c r="AA18" s="73">
        <v>11</v>
      </c>
      <c r="AB18" s="73">
        <v>18</v>
      </c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89</v>
      </c>
      <c r="B19" s="73">
        <v>1547</v>
      </c>
      <c r="C19" s="73">
        <v>746</v>
      </c>
      <c r="D19" s="73">
        <v>801</v>
      </c>
      <c r="E19" s="73"/>
      <c r="F19" s="73">
        <v>325</v>
      </c>
      <c r="G19" s="73">
        <v>154</v>
      </c>
      <c r="H19" s="73">
        <v>171</v>
      </c>
      <c r="I19" s="73"/>
      <c r="J19" s="73">
        <v>319</v>
      </c>
      <c r="K19" s="73">
        <v>151</v>
      </c>
      <c r="L19" s="73">
        <v>168</v>
      </c>
      <c r="M19" s="73"/>
      <c r="N19" s="73">
        <v>340</v>
      </c>
      <c r="O19" s="73">
        <v>160</v>
      </c>
      <c r="P19" s="73">
        <v>180</v>
      </c>
      <c r="Q19" s="73"/>
      <c r="R19" s="73">
        <v>271</v>
      </c>
      <c r="S19" s="73">
        <v>135</v>
      </c>
      <c r="T19" s="73">
        <v>136</v>
      </c>
      <c r="U19" s="73"/>
      <c r="V19" s="73">
        <v>280</v>
      </c>
      <c r="W19" s="73">
        <v>142</v>
      </c>
      <c r="X19" s="73">
        <v>138</v>
      </c>
      <c r="Y19" s="73"/>
      <c r="Z19" s="73">
        <v>12</v>
      </c>
      <c r="AA19" s="73">
        <v>4</v>
      </c>
      <c r="AB19" s="73">
        <v>8</v>
      </c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90</v>
      </c>
      <c r="B20" s="73">
        <v>20541</v>
      </c>
      <c r="C20" s="73">
        <v>10181</v>
      </c>
      <c r="D20" s="73">
        <v>10360</v>
      </c>
      <c r="E20" s="73"/>
      <c r="F20" s="73">
        <v>4765</v>
      </c>
      <c r="G20" s="73">
        <v>2386</v>
      </c>
      <c r="H20" s="73">
        <v>2379</v>
      </c>
      <c r="I20" s="73"/>
      <c r="J20" s="73">
        <v>4500</v>
      </c>
      <c r="K20" s="73">
        <v>2278</v>
      </c>
      <c r="L20" s="73">
        <v>2222</v>
      </c>
      <c r="M20" s="73"/>
      <c r="N20" s="73">
        <v>4399</v>
      </c>
      <c r="O20" s="73">
        <v>2177</v>
      </c>
      <c r="P20" s="73">
        <v>2222</v>
      </c>
      <c r="Q20" s="73"/>
      <c r="R20" s="73">
        <v>3367</v>
      </c>
      <c r="S20" s="73">
        <v>1639</v>
      </c>
      <c r="T20" s="73">
        <v>1728</v>
      </c>
      <c r="U20" s="73"/>
      <c r="V20" s="73">
        <v>3399</v>
      </c>
      <c r="W20" s="73">
        <v>1648</v>
      </c>
      <c r="X20" s="73">
        <v>1751</v>
      </c>
      <c r="Y20" s="73"/>
      <c r="Z20" s="73">
        <v>111</v>
      </c>
      <c r="AA20" s="73">
        <v>53</v>
      </c>
      <c r="AB20" s="73">
        <v>58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91</v>
      </c>
      <c r="B21" s="73">
        <v>9828</v>
      </c>
      <c r="C21" s="73">
        <v>4822</v>
      </c>
      <c r="D21" s="73">
        <v>5006</v>
      </c>
      <c r="E21" s="73"/>
      <c r="F21" s="73">
        <v>2159</v>
      </c>
      <c r="G21" s="73">
        <v>1087</v>
      </c>
      <c r="H21" s="73">
        <v>1072</v>
      </c>
      <c r="I21" s="73"/>
      <c r="J21" s="73">
        <v>1924</v>
      </c>
      <c r="K21" s="73">
        <v>929</v>
      </c>
      <c r="L21" s="73">
        <v>995</v>
      </c>
      <c r="M21" s="73"/>
      <c r="N21" s="73">
        <v>1926</v>
      </c>
      <c r="O21" s="73">
        <v>957</v>
      </c>
      <c r="P21" s="73">
        <v>969</v>
      </c>
      <c r="Q21" s="73"/>
      <c r="R21" s="73">
        <v>1903</v>
      </c>
      <c r="S21" s="73">
        <v>919</v>
      </c>
      <c r="T21" s="73">
        <v>984</v>
      </c>
      <c r="U21" s="73"/>
      <c r="V21" s="73">
        <v>1866</v>
      </c>
      <c r="W21" s="73">
        <v>911</v>
      </c>
      <c r="X21" s="73">
        <v>955</v>
      </c>
      <c r="Y21" s="73"/>
      <c r="Z21" s="73">
        <v>50</v>
      </c>
      <c r="AA21" s="73">
        <v>19</v>
      </c>
      <c r="AB21" s="73">
        <v>31</v>
      </c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92</v>
      </c>
      <c r="B22" s="73">
        <v>9152</v>
      </c>
      <c r="C22" s="73">
        <v>4506</v>
      </c>
      <c r="D22" s="73">
        <v>4646</v>
      </c>
      <c r="E22" s="73"/>
      <c r="F22" s="73">
        <v>2017</v>
      </c>
      <c r="G22" s="73">
        <v>998</v>
      </c>
      <c r="H22" s="73">
        <v>1019</v>
      </c>
      <c r="I22" s="73"/>
      <c r="J22" s="73">
        <v>2021</v>
      </c>
      <c r="K22" s="73">
        <v>995</v>
      </c>
      <c r="L22" s="73">
        <v>1026</v>
      </c>
      <c r="M22" s="73"/>
      <c r="N22" s="73">
        <v>1840</v>
      </c>
      <c r="O22" s="73">
        <v>946</v>
      </c>
      <c r="P22" s="73">
        <v>894</v>
      </c>
      <c r="Q22" s="73"/>
      <c r="R22" s="73">
        <v>1547</v>
      </c>
      <c r="S22" s="73">
        <v>745</v>
      </c>
      <c r="T22" s="73">
        <v>802</v>
      </c>
      <c r="U22" s="73"/>
      <c r="V22" s="73">
        <v>1706</v>
      </c>
      <c r="W22" s="73">
        <v>814</v>
      </c>
      <c r="X22" s="73">
        <v>892</v>
      </c>
      <c r="Y22" s="73"/>
      <c r="Z22" s="73">
        <v>21</v>
      </c>
      <c r="AA22" s="73">
        <v>8</v>
      </c>
      <c r="AB22" s="73">
        <v>13</v>
      </c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93</v>
      </c>
      <c r="B23" s="73">
        <v>3333</v>
      </c>
      <c r="C23" s="73">
        <v>1619</v>
      </c>
      <c r="D23" s="73">
        <v>1714</v>
      </c>
      <c r="E23" s="73"/>
      <c r="F23" s="73">
        <v>771</v>
      </c>
      <c r="G23" s="73">
        <v>363</v>
      </c>
      <c r="H23" s="73">
        <v>408</v>
      </c>
      <c r="I23" s="73"/>
      <c r="J23" s="73">
        <v>743</v>
      </c>
      <c r="K23" s="73">
        <v>362</v>
      </c>
      <c r="L23" s="73">
        <v>381</v>
      </c>
      <c r="M23" s="73"/>
      <c r="N23" s="73">
        <v>738</v>
      </c>
      <c r="O23" s="73">
        <v>370</v>
      </c>
      <c r="P23" s="73">
        <v>368</v>
      </c>
      <c r="Q23" s="73"/>
      <c r="R23" s="73">
        <v>527</v>
      </c>
      <c r="S23" s="73">
        <v>255</v>
      </c>
      <c r="T23" s="73">
        <v>272</v>
      </c>
      <c r="U23" s="73"/>
      <c r="V23" s="73">
        <v>554</v>
      </c>
      <c r="W23" s="73">
        <v>269</v>
      </c>
      <c r="X23" s="73">
        <v>285</v>
      </c>
      <c r="Y23" s="73"/>
      <c r="Z23" s="73">
        <v>0</v>
      </c>
      <c r="AA23" s="73">
        <v>0</v>
      </c>
      <c r="AB23" s="73">
        <v>0</v>
      </c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99" t="s">
        <v>94</v>
      </c>
      <c r="B24" s="73">
        <v>18381</v>
      </c>
      <c r="C24" s="73">
        <v>9167</v>
      </c>
      <c r="D24" s="73">
        <v>9214</v>
      </c>
      <c r="E24" s="73"/>
      <c r="F24" s="73">
        <v>4138</v>
      </c>
      <c r="G24" s="73">
        <v>2071</v>
      </c>
      <c r="H24" s="73">
        <v>2067</v>
      </c>
      <c r="I24" s="73"/>
      <c r="J24" s="73">
        <v>4190</v>
      </c>
      <c r="K24" s="73">
        <v>2126</v>
      </c>
      <c r="L24" s="73">
        <v>2064</v>
      </c>
      <c r="M24" s="73"/>
      <c r="N24" s="73">
        <v>4021</v>
      </c>
      <c r="O24" s="73">
        <v>2010</v>
      </c>
      <c r="P24" s="73">
        <v>2011</v>
      </c>
      <c r="Q24" s="73"/>
      <c r="R24" s="73">
        <v>3050</v>
      </c>
      <c r="S24" s="73">
        <v>1518</v>
      </c>
      <c r="T24" s="73">
        <v>1532</v>
      </c>
      <c r="U24" s="73"/>
      <c r="V24" s="73">
        <v>2948</v>
      </c>
      <c r="W24" s="73">
        <v>1430</v>
      </c>
      <c r="X24" s="73">
        <v>1518</v>
      </c>
      <c r="Y24" s="73"/>
      <c r="Z24" s="73">
        <v>34</v>
      </c>
      <c r="AA24" s="73">
        <v>12</v>
      </c>
      <c r="AB24" s="73">
        <v>22</v>
      </c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95</v>
      </c>
      <c r="B25" s="73">
        <v>5246</v>
      </c>
      <c r="C25" s="73">
        <v>2678</v>
      </c>
      <c r="D25" s="73">
        <v>2568</v>
      </c>
      <c r="E25" s="73"/>
      <c r="F25" s="73">
        <v>1158</v>
      </c>
      <c r="G25" s="73">
        <v>595</v>
      </c>
      <c r="H25" s="73">
        <v>563</v>
      </c>
      <c r="I25" s="73"/>
      <c r="J25" s="73">
        <v>1191</v>
      </c>
      <c r="K25" s="73">
        <v>612</v>
      </c>
      <c r="L25" s="73">
        <v>579</v>
      </c>
      <c r="M25" s="73"/>
      <c r="N25" s="73">
        <v>1095</v>
      </c>
      <c r="O25" s="73">
        <v>559</v>
      </c>
      <c r="P25" s="73">
        <v>536</v>
      </c>
      <c r="Q25" s="73"/>
      <c r="R25" s="73">
        <v>896</v>
      </c>
      <c r="S25" s="73">
        <v>453</v>
      </c>
      <c r="T25" s="73">
        <v>443</v>
      </c>
      <c r="U25" s="73"/>
      <c r="V25" s="73">
        <v>886</v>
      </c>
      <c r="W25" s="73">
        <v>450</v>
      </c>
      <c r="X25" s="73">
        <v>436</v>
      </c>
      <c r="Y25" s="73"/>
      <c r="Z25" s="73">
        <v>20</v>
      </c>
      <c r="AA25" s="73">
        <v>9</v>
      </c>
      <c r="AB25" s="73">
        <v>11</v>
      </c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96</v>
      </c>
      <c r="B26" s="73">
        <v>20200</v>
      </c>
      <c r="C26" s="73">
        <v>10169</v>
      </c>
      <c r="D26" s="73">
        <v>10031</v>
      </c>
      <c r="E26" s="73"/>
      <c r="F26" s="73">
        <v>4700</v>
      </c>
      <c r="G26" s="73">
        <v>2453</v>
      </c>
      <c r="H26" s="73">
        <v>2247</v>
      </c>
      <c r="I26" s="73"/>
      <c r="J26" s="73">
        <v>4561</v>
      </c>
      <c r="K26" s="73">
        <v>2304</v>
      </c>
      <c r="L26" s="73">
        <v>2257</v>
      </c>
      <c r="M26" s="73"/>
      <c r="N26" s="73">
        <v>4447</v>
      </c>
      <c r="O26" s="73">
        <v>2214</v>
      </c>
      <c r="P26" s="73">
        <v>2233</v>
      </c>
      <c r="Q26" s="73"/>
      <c r="R26" s="73">
        <v>3307</v>
      </c>
      <c r="S26" s="73">
        <v>1621</v>
      </c>
      <c r="T26" s="73">
        <v>1686</v>
      </c>
      <c r="U26" s="73"/>
      <c r="V26" s="73">
        <v>3106</v>
      </c>
      <c r="W26" s="73">
        <v>1536</v>
      </c>
      <c r="X26" s="73">
        <v>1570</v>
      </c>
      <c r="Y26" s="73"/>
      <c r="Z26" s="73">
        <v>79</v>
      </c>
      <c r="AA26" s="73">
        <v>41</v>
      </c>
      <c r="AB26" s="73">
        <v>38</v>
      </c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97</v>
      </c>
      <c r="B27" s="73">
        <v>3404</v>
      </c>
      <c r="C27" s="73">
        <v>1678</v>
      </c>
      <c r="D27" s="73">
        <v>1726</v>
      </c>
      <c r="E27" s="73"/>
      <c r="F27" s="73">
        <v>817</v>
      </c>
      <c r="G27" s="73">
        <v>393</v>
      </c>
      <c r="H27" s="73">
        <v>424</v>
      </c>
      <c r="I27" s="73"/>
      <c r="J27" s="73">
        <v>822</v>
      </c>
      <c r="K27" s="73">
        <v>382</v>
      </c>
      <c r="L27" s="73">
        <v>440</v>
      </c>
      <c r="M27" s="73"/>
      <c r="N27" s="73">
        <v>725</v>
      </c>
      <c r="O27" s="73">
        <v>369</v>
      </c>
      <c r="P27" s="73">
        <v>356</v>
      </c>
      <c r="Q27" s="73"/>
      <c r="R27" s="73">
        <v>553</v>
      </c>
      <c r="S27" s="73">
        <v>275</v>
      </c>
      <c r="T27" s="73">
        <v>278</v>
      </c>
      <c r="U27" s="73"/>
      <c r="V27" s="73">
        <v>487</v>
      </c>
      <c r="W27" s="73">
        <v>259</v>
      </c>
      <c r="X27" s="73">
        <v>228</v>
      </c>
      <c r="Y27" s="73"/>
      <c r="Z27" s="73">
        <v>0</v>
      </c>
      <c r="AA27" s="73">
        <v>0</v>
      </c>
      <c r="AB27" s="73">
        <v>0</v>
      </c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98</v>
      </c>
      <c r="B28" s="73">
        <v>6316</v>
      </c>
      <c r="C28" s="73">
        <v>3159</v>
      </c>
      <c r="D28" s="73">
        <v>3157</v>
      </c>
      <c r="E28" s="73"/>
      <c r="F28" s="73">
        <v>1436</v>
      </c>
      <c r="G28" s="73">
        <v>737</v>
      </c>
      <c r="H28" s="73">
        <v>699</v>
      </c>
      <c r="I28" s="73"/>
      <c r="J28" s="73">
        <v>1384</v>
      </c>
      <c r="K28" s="73">
        <v>685</v>
      </c>
      <c r="L28" s="73">
        <v>699</v>
      </c>
      <c r="M28" s="73"/>
      <c r="N28" s="73">
        <v>1311</v>
      </c>
      <c r="O28" s="73">
        <v>660</v>
      </c>
      <c r="P28" s="73">
        <v>651</v>
      </c>
      <c r="Q28" s="73"/>
      <c r="R28" s="73">
        <v>1124</v>
      </c>
      <c r="S28" s="73">
        <v>547</v>
      </c>
      <c r="T28" s="73">
        <v>577</v>
      </c>
      <c r="U28" s="73"/>
      <c r="V28" s="73">
        <v>1017</v>
      </c>
      <c r="W28" s="73">
        <v>506</v>
      </c>
      <c r="X28" s="73">
        <v>511</v>
      </c>
      <c r="Y28" s="73"/>
      <c r="Z28" s="73">
        <v>44</v>
      </c>
      <c r="AA28" s="73">
        <v>24</v>
      </c>
      <c r="AB28" s="73">
        <v>20</v>
      </c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ht="15" x14ac:dyDescent="0.2">
      <c r="A29" s="62" t="s">
        <v>99</v>
      </c>
      <c r="B29" s="73">
        <v>2547</v>
      </c>
      <c r="C29" s="73">
        <v>1191</v>
      </c>
      <c r="D29" s="73">
        <v>1356</v>
      </c>
      <c r="E29" s="73"/>
      <c r="F29" s="73">
        <v>551</v>
      </c>
      <c r="G29" s="73">
        <v>259</v>
      </c>
      <c r="H29" s="73">
        <v>292</v>
      </c>
      <c r="I29" s="73"/>
      <c r="J29" s="73">
        <v>511</v>
      </c>
      <c r="K29" s="73">
        <v>240</v>
      </c>
      <c r="L29" s="73">
        <v>271</v>
      </c>
      <c r="M29" s="73"/>
      <c r="N29" s="73">
        <v>528</v>
      </c>
      <c r="O29" s="73">
        <v>253</v>
      </c>
      <c r="P29" s="73">
        <v>275</v>
      </c>
      <c r="Q29" s="73"/>
      <c r="R29" s="73">
        <v>505</v>
      </c>
      <c r="S29" s="73">
        <v>242</v>
      </c>
      <c r="T29" s="73">
        <v>263</v>
      </c>
      <c r="U29" s="73"/>
      <c r="V29" s="73">
        <v>442</v>
      </c>
      <c r="W29" s="73">
        <v>193</v>
      </c>
      <c r="X29" s="73">
        <v>249</v>
      </c>
      <c r="Y29" s="73"/>
      <c r="Z29" s="73">
        <v>10</v>
      </c>
      <c r="AA29" s="73">
        <v>4</v>
      </c>
      <c r="AB29" s="73">
        <v>6</v>
      </c>
      <c r="AC29" s="49"/>
      <c r="AD29" s="49"/>
      <c r="AE29" s="49"/>
      <c r="AF29" s="49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100</v>
      </c>
      <c r="B30" s="73">
        <v>4366</v>
      </c>
      <c r="C30" s="73">
        <v>2172</v>
      </c>
      <c r="D30" s="73">
        <v>2194</v>
      </c>
      <c r="E30" s="73"/>
      <c r="F30" s="73">
        <v>1008</v>
      </c>
      <c r="G30" s="73">
        <v>504</v>
      </c>
      <c r="H30" s="73">
        <v>504</v>
      </c>
      <c r="I30" s="73"/>
      <c r="J30" s="73">
        <v>873</v>
      </c>
      <c r="K30" s="73">
        <v>429</v>
      </c>
      <c r="L30" s="73">
        <v>444</v>
      </c>
      <c r="M30" s="73"/>
      <c r="N30" s="73">
        <v>848</v>
      </c>
      <c r="O30" s="73">
        <v>444</v>
      </c>
      <c r="P30" s="73">
        <v>404</v>
      </c>
      <c r="Q30" s="73"/>
      <c r="R30" s="73">
        <v>800</v>
      </c>
      <c r="S30" s="73">
        <v>403</v>
      </c>
      <c r="T30" s="73">
        <v>397</v>
      </c>
      <c r="U30" s="73"/>
      <c r="V30" s="73">
        <v>818</v>
      </c>
      <c r="W30" s="73">
        <v>386</v>
      </c>
      <c r="X30" s="73">
        <v>432</v>
      </c>
      <c r="Y30" s="73"/>
      <c r="Z30" s="73">
        <v>19</v>
      </c>
      <c r="AA30" s="73">
        <v>6</v>
      </c>
      <c r="AB30" s="73">
        <v>13</v>
      </c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101</v>
      </c>
      <c r="B31" s="73">
        <v>2804</v>
      </c>
      <c r="C31" s="73">
        <v>1432</v>
      </c>
      <c r="D31" s="73">
        <v>1372</v>
      </c>
      <c r="E31" s="73"/>
      <c r="F31" s="73">
        <v>675</v>
      </c>
      <c r="G31" s="73">
        <v>353</v>
      </c>
      <c r="H31" s="73">
        <v>322</v>
      </c>
      <c r="I31" s="73"/>
      <c r="J31" s="73">
        <v>585</v>
      </c>
      <c r="K31" s="73">
        <v>307</v>
      </c>
      <c r="L31" s="73">
        <v>278</v>
      </c>
      <c r="M31" s="73"/>
      <c r="N31" s="73">
        <v>562</v>
      </c>
      <c r="O31" s="73">
        <v>281</v>
      </c>
      <c r="P31" s="73">
        <v>281</v>
      </c>
      <c r="Q31" s="73"/>
      <c r="R31" s="73">
        <v>455</v>
      </c>
      <c r="S31" s="73">
        <v>207</v>
      </c>
      <c r="T31" s="73">
        <v>248</v>
      </c>
      <c r="U31" s="73"/>
      <c r="V31" s="73">
        <v>527</v>
      </c>
      <c r="W31" s="73">
        <v>284</v>
      </c>
      <c r="X31" s="73">
        <v>243</v>
      </c>
      <c r="Y31" s="73"/>
      <c r="Z31" s="73">
        <v>0</v>
      </c>
      <c r="AA31" s="73">
        <v>0</v>
      </c>
      <c r="AB31" s="73">
        <v>0</v>
      </c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102</v>
      </c>
      <c r="B32" s="73">
        <v>7875</v>
      </c>
      <c r="C32" s="73">
        <v>3951</v>
      </c>
      <c r="D32" s="73">
        <v>3924</v>
      </c>
      <c r="E32" s="73"/>
      <c r="F32" s="73">
        <v>1717</v>
      </c>
      <c r="G32" s="73">
        <v>894</v>
      </c>
      <c r="H32" s="73">
        <v>823</v>
      </c>
      <c r="I32" s="73"/>
      <c r="J32" s="73">
        <v>1720</v>
      </c>
      <c r="K32" s="73">
        <v>846</v>
      </c>
      <c r="L32" s="73">
        <v>874</v>
      </c>
      <c r="M32" s="73"/>
      <c r="N32" s="73">
        <v>1654</v>
      </c>
      <c r="O32" s="73">
        <v>832</v>
      </c>
      <c r="P32" s="73">
        <v>822</v>
      </c>
      <c r="Q32" s="73"/>
      <c r="R32" s="73">
        <v>1333</v>
      </c>
      <c r="S32" s="73">
        <v>651</v>
      </c>
      <c r="T32" s="73">
        <v>682</v>
      </c>
      <c r="U32" s="73"/>
      <c r="V32" s="73">
        <v>1435</v>
      </c>
      <c r="W32" s="73">
        <v>720</v>
      </c>
      <c r="X32" s="73">
        <v>715</v>
      </c>
      <c r="Y32" s="73"/>
      <c r="Z32" s="73">
        <v>16</v>
      </c>
      <c r="AA32" s="73">
        <v>8</v>
      </c>
      <c r="AB32" s="73">
        <v>8</v>
      </c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103</v>
      </c>
      <c r="B33" s="73">
        <v>4925</v>
      </c>
      <c r="C33" s="73">
        <v>2384</v>
      </c>
      <c r="D33" s="73">
        <v>2541</v>
      </c>
      <c r="E33" s="73"/>
      <c r="F33" s="73">
        <v>1164</v>
      </c>
      <c r="G33" s="73">
        <v>546</v>
      </c>
      <c r="H33" s="73">
        <v>618</v>
      </c>
      <c r="I33" s="73"/>
      <c r="J33" s="73">
        <v>1069</v>
      </c>
      <c r="K33" s="73">
        <v>536</v>
      </c>
      <c r="L33" s="73">
        <v>533</v>
      </c>
      <c r="M33" s="73"/>
      <c r="N33" s="73">
        <v>1033</v>
      </c>
      <c r="O33" s="73">
        <v>489</v>
      </c>
      <c r="P33" s="73">
        <v>544</v>
      </c>
      <c r="Q33" s="73"/>
      <c r="R33" s="73">
        <v>843</v>
      </c>
      <c r="S33" s="73">
        <v>416</v>
      </c>
      <c r="T33" s="73">
        <v>427</v>
      </c>
      <c r="U33" s="73"/>
      <c r="V33" s="73">
        <v>816</v>
      </c>
      <c r="W33" s="73">
        <v>397</v>
      </c>
      <c r="X33" s="73">
        <v>419</v>
      </c>
      <c r="Y33" s="73"/>
      <c r="Z33" s="73">
        <v>0</v>
      </c>
      <c r="AA33" s="73">
        <v>0</v>
      </c>
      <c r="AB33" s="73">
        <v>0</v>
      </c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104</v>
      </c>
      <c r="B34" s="73">
        <v>1167</v>
      </c>
      <c r="C34" s="73">
        <v>552</v>
      </c>
      <c r="D34" s="73">
        <v>615</v>
      </c>
      <c r="E34" s="73"/>
      <c r="F34" s="73">
        <v>288</v>
      </c>
      <c r="G34" s="73">
        <v>143</v>
      </c>
      <c r="H34" s="73">
        <v>145</v>
      </c>
      <c r="I34" s="73"/>
      <c r="J34" s="73">
        <v>268</v>
      </c>
      <c r="K34" s="73">
        <v>133</v>
      </c>
      <c r="L34" s="73">
        <v>135</v>
      </c>
      <c r="M34" s="73"/>
      <c r="N34" s="73">
        <v>234</v>
      </c>
      <c r="O34" s="73">
        <v>106</v>
      </c>
      <c r="P34" s="73">
        <v>128</v>
      </c>
      <c r="Q34" s="73"/>
      <c r="R34" s="73">
        <v>185</v>
      </c>
      <c r="S34" s="73">
        <v>72</v>
      </c>
      <c r="T34" s="73">
        <v>113</v>
      </c>
      <c r="U34" s="73"/>
      <c r="V34" s="73">
        <v>192</v>
      </c>
      <c r="W34" s="73">
        <v>98</v>
      </c>
      <c r="X34" s="73">
        <v>94</v>
      </c>
      <c r="Y34" s="73"/>
      <c r="Z34" s="73">
        <v>0</v>
      </c>
      <c r="AA34" s="73">
        <v>0</v>
      </c>
      <c r="AB34" s="73">
        <v>0</v>
      </c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105</v>
      </c>
      <c r="B35" s="73">
        <v>4113</v>
      </c>
      <c r="C35" s="73">
        <v>2039</v>
      </c>
      <c r="D35" s="73">
        <v>2074</v>
      </c>
      <c r="E35" s="73"/>
      <c r="F35" s="73">
        <v>971</v>
      </c>
      <c r="G35" s="73">
        <v>502</v>
      </c>
      <c r="H35" s="73">
        <v>469</v>
      </c>
      <c r="I35" s="73"/>
      <c r="J35" s="73">
        <v>965</v>
      </c>
      <c r="K35" s="73">
        <v>476</v>
      </c>
      <c r="L35" s="73">
        <v>489</v>
      </c>
      <c r="M35" s="73"/>
      <c r="N35" s="73">
        <v>809</v>
      </c>
      <c r="O35" s="73">
        <v>376</v>
      </c>
      <c r="P35" s="73">
        <v>433</v>
      </c>
      <c r="Q35" s="73"/>
      <c r="R35" s="73">
        <v>659</v>
      </c>
      <c r="S35" s="73">
        <v>332</v>
      </c>
      <c r="T35" s="73">
        <v>327</v>
      </c>
      <c r="U35" s="73"/>
      <c r="V35" s="73">
        <v>684</v>
      </c>
      <c r="W35" s="73">
        <v>344</v>
      </c>
      <c r="X35" s="73">
        <v>340</v>
      </c>
      <c r="Y35" s="73"/>
      <c r="Z35" s="73">
        <v>25</v>
      </c>
      <c r="AA35" s="73">
        <v>9</v>
      </c>
      <c r="AB35" s="73">
        <v>16</v>
      </c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">
      <c r="A36" s="62" t="s">
        <v>106</v>
      </c>
      <c r="B36" s="73">
        <v>597</v>
      </c>
      <c r="C36" s="73">
        <v>298</v>
      </c>
      <c r="D36" s="73">
        <v>299</v>
      </c>
      <c r="E36" s="73"/>
      <c r="F36" s="73">
        <v>115</v>
      </c>
      <c r="G36" s="73">
        <v>50</v>
      </c>
      <c r="H36" s="73">
        <v>65</v>
      </c>
      <c r="I36" s="73"/>
      <c r="J36" s="73">
        <v>150</v>
      </c>
      <c r="K36" s="73">
        <v>82</v>
      </c>
      <c r="L36" s="73">
        <v>68</v>
      </c>
      <c r="M36" s="73"/>
      <c r="N36" s="73">
        <v>128</v>
      </c>
      <c r="O36" s="73">
        <v>64</v>
      </c>
      <c r="P36" s="73">
        <v>64</v>
      </c>
      <c r="Q36" s="73"/>
      <c r="R36" s="73">
        <v>105</v>
      </c>
      <c r="S36" s="73">
        <v>52</v>
      </c>
      <c r="T36" s="73">
        <v>53</v>
      </c>
      <c r="U36" s="73"/>
      <c r="V36" s="73">
        <v>99</v>
      </c>
      <c r="W36" s="73">
        <v>50</v>
      </c>
      <c r="X36" s="73">
        <v>49</v>
      </c>
      <c r="Y36" s="73"/>
      <c r="Z36" s="73">
        <v>0</v>
      </c>
      <c r="AA36" s="73">
        <v>0</v>
      </c>
      <c r="AB36" s="73">
        <v>0</v>
      </c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">
      <c r="A37" s="62" t="s">
        <v>107</v>
      </c>
      <c r="B37" s="73">
        <v>8915</v>
      </c>
      <c r="C37" s="73">
        <v>4352</v>
      </c>
      <c r="D37" s="73">
        <v>4563</v>
      </c>
      <c r="E37" s="73"/>
      <c r="F37" s="73">
        <v>2087</v>
      </c>
      <c r="G37" s="73">
        <v>1052</v>
      </c>
      <c r="H37" s="73">
        <v>1035</v>
      </c>
      <c r="I37" s="73"/>
      <c r="J37" s="73">
        <v>2045</v>
      </c>
      <c r="K37" s="73">
        <v>988</v>
      </c>
      <c r="L37" s="73">
        <v>1057</v>
      </c>
      <c r="M37" s="73"/>
      <c r="N37" s="73">
        <v>1818</v>
      </c>
      <c r="O37" s="73">
        <v>912</v>
      </c>
      <c r="P37" s="73">
        <v>906</v>
      </c>
      <c r="Q37" s="73"/>
      <c r="R37" s="73">
        <v>1532</v>
      </c>
      <c r="S37" s="73">
        <v>726</v>
      </c>
      <c r="T37" s="73">
        <v>806</v>
      </c>
      <c r="U37" s="73"/>
      <c r="V37" s="73">
        <v>1387</v>
      </c>
      <c r="W37" s="73">
        <v>658</v>
      </c>
      <c r="X37" s="73">
        <v>729</v>
      </c>
      <c r="Y37" s="73"/>
      <c r="Z37" s="73">
        <v>46</v>
      </c>
      <c r="AA37" s="73">
        <v>16</v>
      </c>
      <c r="AB37" s="73">
        <v>30</v>
      </c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">
      <c r="A38" s="105" t="s">
        <v>108</v>
      </c>
      <c r="B38" s="73">
        <v>8607</v>
      </c>
      <c r="C38" s="73">
        <v>4138</v>
      </c>
      <c r="D38" s="73">
        <v>4469</v>
      </c>
      <c r="E38" s="73"/>
      <c r="F38" s="73">
        <v>2019</v>
      </c>
      <c r="G38" s="73">
        <v>962</v>
      </c>
      <c r="H38" s="73">
        <v>1057</v>
      </c>
      <c r="I38" s="73"/>
      <c r="J38" s="73">
        <v>1895</v>
      </c>
      <c r="K38" s="73">
        <v>920</v>
      </c>
      <c r="L38" s="73">
        <v>975</v>
      </c>
      <c r="M38" s="73"/>
      <c r="N38" s="73">
        <v>1896</v>
      </c>
      <c r="O38" s="73">
        <v>932</v>
      </c>
      <c r="P38" s="73">
        <v>964</v>
      </c>
      <c r="Q38" s="73"/>
      <c r="R38" s="73">
        <v>1401</v>
      </c>
      <c r="S38" s="73">
        <v>665</v>
      </c>
      <c r="T38" s="73">
        <v>736</v>
      </c>
      <c r="U38" s="73"/>
      <c r="V38" s="73">
        <v>1379</v>
      </c>
      <c r="W38" s="73">
        <v>650</v>
      </c>
      <c r="X38" s="73">
        <v>729</v>
      </c>
      <c r="Y38" s="73"/>
      <c r="Z38" s="73">
        <v>17</v>
      </c>
      <c r="AA38" s="73">
        <v>9</v>
      </c>
      <c r="AB38" s="73">
        <v>8</v>
      </c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ht="13.5" thickBot="1" x14ac:dyDescent="0.25">
      <c r="A39" s="100" t="s">
        <v>109</v>
      </c>
      <c r="B39" s="73">
        <v>1168</v>
      </c>
      <c r="C39" s="73">
        <v>616</v>
      </c>
      <c r="D39" s="73">
        <v>552</v>
      </c>
      <c r="E39" s="73"/>
      <c r="F39" s="73">
        <v>275</v>
      </c>
      <c r="G39" s="73">
        <v>137</v>
      </c>
      <c r="H39" s="73">
        <v>138</v>
      </c>
      <c r="I39" s="73"/>
      <c r="J39" s="73">
        <v>299</v>
      </c>
      <c r="K39" s="73">
        <v>175</v>
      </c>
      <c r="L39" s="73">
        <v>124</v>
      </c>
      <c r="M39" s="73"/>
      <c r="N39" s="73">
        <v>223</v>
      </c>
      <c r="O39" s="73">
        <v>106</v>
      </c>
      <c r="P39" s="73">
        <v>117</v>
      </c>
      <c r="Q39" s="73"/>
      <c r="R39" s="73">
        <v>192</v>
      </c>
      <c r="S39" s="73">
        <v>99</v>
      </c>
      <c r="T39" s="73">
        <v>93</v>
      </c>
      <c r="U39" s="73"/>
      <c r="V39" s="73">
        <v>179</v>
      </c>
      <c r="W39" s="73">
        <v>99</v>
      </c>
      <c r="X39" s="73">
        <v>80</v>
      </c>
      <c r="Y39" s="73"/>
      <c r="Z39" s="73">
        <v>0</v>
      </c>
      <c r="AA39" s="73">
        <v>0</v>
      </c>
      <c r="AB39" s="73">
        <v>0</v>
      </c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5">
      <c r="A41" s="225" t="s">
        <v>14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</row>
    <row r="44" spans="1:57" s="49" customFormat="1" ht="15" x14ac:dyDescent="0.25">
      <c r="A44" s="227" t="s">
        <v>171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62"/>
      <c r="AD44" s="62"/>
      <c r="AE44" s="62"/>
      <c r="AF44" s="62"/>
    </row>
    <row r="45" spans="1:57" s="49" customFormat="1" ht="15" x14ac:dyDescent="0.25">
      <c r="A45" s="228" t="s">
        <v>166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9"/>
      <c r="AD45" s="217" t="s">
        <v>221</v>
      </c>
      <c r="AE45" s="217"/>
      <c r="AF45" s="9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9"/>
      <c r="AD46" s="217"/>
      <c r="AE46" s="217"/>
      <c r="AF46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62"/>
      <c r="AD48" s="62"/>
      <c r="AE48" s="62"/>
      <c r="AF48" s="62"/>
    </row>
    <row r="49" spans="1:32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62"/>
      <c r="AD49" s="62"/>
      <c r="AE49" s="62"/>
      <c r="AF49" s="62"/>
    </row>
    <row r="50" spans="1:32" s="49" customFormat="1" ht="15.75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32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48</v>
      </c>
      <c r="G51" s="53"/>
      <c r="H51" s="53"/>
      <c r="I51" s="54"/>
      <c r="J51" s="53" t="s">
        <v>49</v>
      </c>
      <c r="K51" s="53"/>
      <c r="L51" s="53"/>
      <c r="M51" s="54"/>
      <c r="N51" s="53" t="s">
        <v>50</v>
      </c>
      <c r="O51" s="53"/>
      <c r="P51" s="53"/>
      <c r="Q51" s="54"/>
      <c r="R51" s="53" t="s">
        <v>51</v>
      </c>
      <c r="S51" s="53"/>
      <c r="T51" s="53"/>
      <c r="U51" s="54"/>
      <c r="V51" s="53" t="s">
        <v>52</v>
      </c>
      <c r="W51" s="53"/>
      <c r="X51" s="53"/>
      <c r="Y51" s="54"/>
      <c r="Z51" s="53" t="s">
        <v>53</v>
      </c>
      <c r="AA51" s="53"/>
      <c r="AB51" s="53"/>
    </row>
    <row r="52" spans="1:32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32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32" ht="15" x14ac:dyDescent="0.25">
      <c r="A54" s="92" t="s">
        <v>82</v>
      </c>
      <c r="B54" s="101">
        <f>SUM(B56:B82)</f>
        <v>18892</v>
      </c>
      <c r="C54" s="101">
        <f>SUM(C56:C82)</f>
        <v>10842</v>
      </c>
      <c r="D54" s="101">
        <f>SUM(D56:D82)</f>
        <v>8050</v>
      </c>
      <c r="E54" s="101"/>
      <c r="F54" s="101">
        <f>SUM(F56:F82)</f>
        <v>4947</v>
      </c>
      <c r="G54" s="101">
        <f>SUM(G56:G82)</f>
        <v>2771</v>
      </c>
      <c r="H54" s="101">
        <f>SUM(H56:H82)</f>
        <v>2176</v>
      </c>
      <c r="I54" s="101"/>
      <c r="J54" s="101">
        <f>SUM(J56:J82)</f>
        <v>5737</v>
      </c>
      <c r="K54" s="101">
        <f>SUM(K56:K82)</f>
        <v>3296</v>
      </c>
      <c r="L54" s="101">
        <f>SUM(L56:L82)</f>
        <v>2441</v>
      </c>
      <c r="M54" s="101"/>
      <c r="N54" s="101">
        <f>SUM(N56:N82)</f>
        <v>3467</v>
      </c>
      <c r="O54" s="101">
        <f>SUM(O56:O82)</f>
        <v>2047</v>
      </c>
      <c r="P54" s="101">
        <f>SUM(P56:P82)</f>
        <v>1420</v>
      </c>
      <c r="Q54" s="101"/>
      <c r="R54" s="101">
        <f>SUM(R56:R82)</f>
        <v>3478</v>
      </c>
      <c r="S54" s="101">
        <f>SUM(S56:S82)</f>
        <v>1980</v>
      </c>
      <c r="T54" s="101">
        <f>SUM(T56:T82)</f>
        <v>1498</v>
      </c>
      <c r="U54" s="101"/>
      <c r="V54" s="101">
        <f>SUM(V56:V82)</f>
        <v>1263</v>
      </c>
      <c r="W54" s="101">
        <f>SUM(W56:W82)</f>
        <v>748</v>
      </c>
      <c r="X54" s="101">
        <f>SUM(X56:X82)</f>
        <v>515</v>
      </c>
      <c r="Y54" s="101"/>
      <c r="Z54" s="101">
        <f>SUM(Z56:Z82)</f>
        <v>0</v>
      </c>
      <c r="AA54" s="101">
        <f>SUM(AA56:AA82)</f>
        <v>0</v>
      </c>
      <c r="AB54" s="101">
        <f>SUM(AB56:AB82)</f>
        <v>0</v>
      </c>
      <c r="AC54" s="49"/>
      <c r="AD54" s="49"/>
      <c r="AE54" s="49"/>
      <c r="AF54" s="49"/>
    </row>
    <row r="55" spans="1:32" ht="15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49"/>
      <c r="AD55" s="49"/>
      <c r="AE55" s="49"/>
      <c r="AF55" s="49"/>
    </row>
    <row r="56" spans="1:32" ht="15" x14ac:dyDescent="0.2">
      <c r="A56" s="62" t="s">
        <v>83</v>
      </c>
      <c r="B56" s="73">
        <v>1835</v>
      </c>
      <c r="C56" s="73">
        <v>1073</v>
      </c>
      <c r="D56" s="73">
        <v>762</v>
      </c>
      <c r="E56" s="73"/>
      <c r="F56" s="73">
        <v>394</v>
      </c>
      <c r="G56" s="73">
        <v>217</v>
      </c>
      <c r="H56" s="73">
        <v>177</v>
      </c>
      <c r="I56" s="73"/>
      <c r="J56" s="73">
        <v>496</v>
      </c>
      <c r="K56" s="73">
        <v>270</v>
      </c>
      <c r="L56" s="73">
        <v>226</v>
      </c>
      <c r="M56" s="73"/>
      <c r="N56" s="73">
        <v>412</v>
      </c>
      <c r="O56" s="73">
        <v>271</v>
      </c>
      <c r="P56" s="73">
        <v>141</v>
      </c>
      <c r="Q56" s="73"/>
      <c r="R56" s="73">
        <v>420</v>
      </c>
      <c r="S56" s="73">
        <v>252</v>
      </c>
      <c r="T56" s="73">
        <v>168</v>
      </c>
      <c r="U56" s="73"/>
      <c r="V56" s="73">
        <v>113</v>
      </c>
      <c r="W56" s="73">
        <v>63</v>
      </c>
      <c r="X56" s="73">
        <v>50</v>
      </c>
      <c r="Y56" s="73"/>
      <c r="Z56" s="73">
        <v>0</v>
      </c>
      <c r="AA56" s="73">
        <v>0</v>
      </c>
      <c r="AB56" s="73">
        <v>0</v>
      </c>
      <c r="AC56" s="49"/>
      <c r="AD56" s="49"/>
      <c r="AE56" s="49"/>
      <c r="AF56" s="49"/>
    </row>
    <row r="57" spans="1:32" ht="15" x14ac:dyDescent="0.2">
      <c r="A57" s="62" t="s">
        <v>84</v>
      </c>
      <c r="B57" s="73">
        <v>1594</v>
      </c>
      <c r="C57" s="73">
        <v>866</v>
      </c>
      <c r="D57" s="73">
        <v>728</v>
      </c>
      <c r="E57" s="73"/>
      <c r="F57" s="73">
        <v>390</v>
      </c>
      <c r="G57" s="73">
        <v>224</v>
      </c>
      <c r="H57" s="73">
        <v>166</v>
      </c>
      <c r="I57" s="73"/>
      <c r="J57" s="73">
        <v>468</v>
      </c>
      <c r="K57" s="73">
        <v>242</v>
      </c>
      <c r="L57" s="73">
        <v>226</v>
      </c>
      <c r="M57" s="73"/>
      <c r="N57" s="73">
        <v>371</v>
      </c>
      <c r="O57" s="73">
        <v>192</v>
      </c>
      <c r="P57" s="73">
        <v>179</v>
      </c>
      <c r="Q57" s="73"/>
      <c r="R57" s="73">
        <v>268</v>
      </c>
      <c r="S57" s="73">
        <v>150</v>
      </c>
      <c r="T57" s="73">
        <v>118</v>
      </c>
      <c r="U57" s="73"/>
      <c r="V57" s="73">
        <v>97</v>
      </c>
      <c r="W57" s="73">
        <v>58</v>
      </c>
      <c r="X57" s="73">
        <v>39</v>
      </c>
      <c r="Y57" s="73"/>
      <c r="Z57" s="73">
        <v>0</v>
      </c>
      <c r="AA57" s="73">
        <v>0</v>
      </c>
      <c r="AB57" s="73">
        <v>0</v>
      </c>
      <c r="AC57" s="49"/>
      <c r="AD57" s="49"/>
      <c r="AE57" s="49"/>
      <c r="AF57" s="49"/>
    </row>
    <row r="58" spans="1:32" ht="15" x14ac:dyDescent="0.2">
      <c r="A58" s="62" t="s">
        <v>85</v>
      </c>
      <c r="B58" s="73">
        <v>2569</v>
      </c>
      <c r="C58" s="73">
        <v>1323</v>
      </c>
      <c r="D58" s="73">
        <v>1246</v>
      </c>
      <c r="E58" s="73"/>
      <c r="F58" s="73">
        <v>756</v>
      </c>
      <c r="G58" s="73">
        <v>403</v>
      </c>
      <c r="H58" s="73">
        <v>353</v>
      </c>
      <c r="I58" s="73"/>
      <c r="J58" s="73">
        <v>699</v>
      </c>
      <c r="K58" s="73">
        <v>362</v>
      </c>
      <c r="L58" s="73">
        <v>337</v>
      </c>
      <c r="M58" s="73"/>
      <c r="N58" s="73">
        <v>421</v>
      </c>
      <c r="O58" s="73">
        <v>190</v>
      </c>
      <c r="P58" s="73">
        <v>231</v>
      </c>
      <c r="Q58" s="73"/>
      <c r="R58" s="73">
        <v>504</v>
      </c>
      <c r="S58" s="73">
        <v>261</v>
      </c>
      <c r="T58" s="73">
        <v>243</v>
      </c>
      <c r="U58" s="73"/>
      <c r="V58" s="73">
        <v>189</v>
      </c>
      <c r="W58" s="73">
        <v>107</v>
      </c>
      <c r="X58" s="73">
        <v>82</v>
      </c>
      <c r="Y58" s="73"/>
      <c r="Z58" s="73">
        <v>0</v>
      </c>
      <c r="AA58" s="73">
        <v>0</v>
      </c>
      <c r="AB58" s="73">
        <v>0</v>
      </c>
      <c r="AC58" s="49"/>
      <c r="AD58" s="49"/>
      <c r="AE58" s="49"/>
      <c r="AF58" s="49"/>
    </row>
    <row r="59" spans="1:32" ht="15" x14ac:dyDescent="0.2">
      <c r="A59" s="62" t="s">
        <v>86</v>
      </c>
      <c r="B59" s="73">
        <v>1629</v>
      </c>
      <c r="C59" s="73">
        <v>903</v>
      </c>
      <c r="D59" s="73">
        <v>726</v>
      </c>
      <c r="E59" s="73"/>
      <c r="F59" s="73">
        <v>506</v>
      </c>
      <c r="G59" s="73">
        <v>283</v>
      </c>
      <c r="H59" s="73">
        <v>223</v>
      </c>
      <c r="I59" s="73"/>
      <c r="J59" s="73">
        <v>447</v>
      </c>
      <c r="K59" s="73">
        <v>261</v>
      </c>
      <c r="L59" s="73">
        <v>186</v>
      </c>
      <c r="M59" s="73"/>
      <c r="N59" s="73">
        <v>290</v>
      </c>
      <c r="O59" s="73">
        <v>138</v>
      </c>
      <c r="P59" s="73">
        <v>152</v>
      </c>
      <c r="Q59" s="73"/>
      <c r="R59" s="73">
        <v>258</v>
      </c>
      <c r="S59" s="73">
        <v>149</v>
      </c>
      <c r="T59" s="73">
        <v>109</v>
      </c>
      <c r="U59" s="73"/>
      <c r="V59" s="73">
        <v>128</v>
      </c>
      <c r="W59" s="73">
        <v>72</v>
      </c>
      <c r="X59" s="73">
        <v>56</v>
      </c>
      <c r="Y59" s="73"/>
      <c r="Z59" s="73">
        <v>0</v>
      </c>
      <c r="AA59" s="73">
        <v>0</v>
      </c>
      <c r="AB59" s="73">
        <v>0</v>
      </c>
      <c r="AC59" s="49"/>
      <c r="AD59" s="49"/>
      <c r="AE59" s="49"/>
      <c r="AF59" s="49"/>
    </row>
    <row r="60" spans="1:32" ht="15" x14ac:dyDescent="0.2">
      <c r="A60" s="62" t="s">
        <v>87</v>
      </c>
      <c r="B60" s="73">
        <v>186</v>
      </c>
      <c r="C60" s="73">
        <v>114</v>
      </c>
      <c r="D60" s="73">
        <v>72</v>
      </c>
      <c r="E60" s="73"/>
      <c r="F60" s="73">
        <v>32</v>
      </c>
      <c r="G60" s="73">
        <v>17</v>
      </c>
      <c r="H60" s="73">
        <v>15</v>
      </c>
      <c r="I60" s="73"/>
      <c r="J60" s="73">
        <v>55</v>
      </c>
      <c r="K60" s="73">
        <v>30</v>
      </c>
      <c r="L60" s="73">
        <v>25</v>
      </c>
      <c r="M60" s="73"/>
      <c r="N60" s="73">
        <v>25</v>
      </c>
      <c r="O60" s="73">
        <v>17</v>
      </c>
      <c r="P60" s="73">
        <v>8</v>
      </c>
      <c r="Q60" s="73"/>
      <c r="R60" s="73">
        <v>51</v>
      </c>
      <c r="S60" s="73">
        <v>34</v>
      </c>
      <c r="T60" s="73">
        <v>17</v>
      </c>
      <c r="U60" s="73"/>
      <c r="V60" s="73">
        <v>23</v>
      </c>
      <c r="W60" s="73">
        <v>16</v>
      </c>
      <c r="X60" s="73">
        <v>7</v>
      </c>
      <c r="Y60" s="73"/>
      <c r="Z60" s="73">
        <v>0</v>
      </c>
      <c r="AA60" s="73">
        <v>0</v>
      </c>
      <c r="AB60" s="73">
        <v>0</v>
      </c>
      <c r="AC60" s="49"/>
      <c r="AD60" s="49"/>
      <c r="AE60" s="49"/>
      <c r="AF60" s="49"/>
    </row>
    <row r="61" spans="1:32" x14ac:dyDescent="0.2">
      <c r="A61" s="62" t="s">
        <v>88</v>
      </c>
      <c r="B61" s="73">
        <v>316</v>
      </c>
      <c r="C61" s="73">
        <v>220</v>
      </c>
      <c r="D61" s="73">
        <v>96</v>
      </c>
      <c r="E61" s="73"/>
      <c r="F61" s="73">
        <v>82</v>
      </c>
      <c r="G61" s="73">
        <v>56</v>
      </c>
      <c r="H61" s="73">
        <v>26</v>
      </c>
      <c r="I61" s="73"/>
      <c r="J61" s="73">
        <v>139</v>
      </c>
      <c r="K61" s="73">
        <v>96</v>
      </c>
      <c r="L61" s="73">
        <v>43</v>
      </c>
      <c r="M61" s="73"/>
      <c r="N61" s="73">
        <v>32</v>
      </c>
      <c r="O61" s="73">
        <v>22</v>
      </c>
      <c r="P61" s="73">
        <v>10</v>
      </c>
      <c r="Q61" s="73"/>
      <c r="R61" s="73">
        <v>41</v>
      </c>
      <c r="S61" s="73">
        <v>30</v>
      </c>
      <c r="T61" s="73">
        <v>11</v>
      </c>
      <c r="U61" s="73"/>
      <c r="V61" s="73">
        <v>22</v>
      </c>
      <c r="W61" s="73">
        <v>16</v>
      </c>
      <c r="X61" s="73">
        <v>6</v>
      </c>
      <c r="Y61" s="73"/>
      <c r="Z61" s="73">
        <v>0</v>
      </c>
      <c r="AA61" s="73">
        <v>0</v>
      </c>
      <c r="AB61" s="73">
        <v>0</v>
      </c>
    </row>
    <row r="62" spans="1:32" x14ac:dyDescent="0.2">
      <c r="A62" s="62" t="s">
        <v>89</v>
      </c>
      <c r="B62" s="73">
        <v>28</v>
      </c>
      <c r="C62" s="73">
        <v>27</v>
      </c>
      <c r="D62" s="73">
        <v>1</v>
      </c>
      <c r="E62" s="73"/>
      <c r="F62" s="73">
        <v>6</v>
      </c>
      <c r="G62" s="73">
        <v>6</v>
      </c>
      <c r="H62" s="73">
        <v>0</v>
      </c>
      <c r="I62" s="73"/>
      <c r="J62" s="73">
        <v>8</v>
      </c>
      <c r="K62" s="73">
        <v>7</v>
      </c>
      <c r="L62" s="73">
        <v>1</v>
      </c>
      <c r="M62" s="73"/>
      <c r="N62" s="73">
        <v>3</v>
      </c>
      <c r="O62" s="73">
        <v>3</v>
      </c>
      <c r="P62" s="73">
        <v>0</v>
      </c>
      <c r="Q62" s="73"/>
      <c r="R62" s="73">
        <v>5</v>
      </c>
      <c r="S62" s="73">
        <v>5</v>
      </c>
      <c r="T62" s="73">
        <v>0</v>
      </c>
      <c r="U62" s="73"/>
      <c r="V62" s="73">
        <v>6</v>
      </c>
      <c r="W62" s="73">
        <v>6</v>
      </c>
      <c r="X62" s="73">
        <v>0</v>
      </c>
      <c r="Y62" s="73"/>
      <c r="Z62" s="73">
        <v>0</v>
      </c>
      <c r="AA62" s="73">
        <v>0</v>
      </c>
      <c r="AB62" s="73">
        <v>0</v>
      </c>
    </row>
    <row r="63" spans="1:32" x14ac:dyDescent="0.2">
      <c r="A63" s="62" t="s">
        <v>90</v>
      </c>
      <c r="B63" s="73">
        <v>1818</v>
      </c>
      <c r="C63" s="73">
        <v>1145</v>
      </c>
      <c r="D63" s="73">
        <v>673</v>
      </c>
      <c r="E63" s="73"/>
      <c r="F63" s="73">
        <v>512</v>
      </c>
      <c r="G63" s="73">
        <v>296</v>
      </c>
      <c r="H63" s="73">
        <v>216</v>
      </c>
      <c r="I63" s="73"/>
      <c r="J63" s="73">
        <v>633</v>
      </c>
      <c r="K63" s="73">
        <v>403</v>
      </c>
      <c r="L63" s="73">
        <v>230</v>
      </c>
      <c r="M63" s="73"/>
      <c r="N63" s="73">
        <v>293</v>
      </c>
      <c r="O63" s="73">
        <v>211</v>
      </c>
      <c r="P63" s="73">
        <v>82</v>
      </c>
      <c r="Q63" s="73"/>
      <c r="R63" s="73">
        <v>256</v>
      </c>
      <c r="S63" s="73">
        <v>153</v>
      </c>
      <c r="T63" s="73">
        <v>103</v>
      </c>
      <c r="U63" s="73"/>
      <c r="V63" s="73">
        <v>124</v>
      </c>
      <c r="W63" s="73">
        <v>82</v>
      </c>
      <c r="X63" s="73">
        <v>42</v>
      </c>
      <c r="Y63" s="73"/>
      <c r="Z63" s="73">
        <v>0</v>
      </c>
      <c r="AA63" s="73">
        <v>0</v>
      </c>
      <c r="AB63" s="73">
        <v>0</v>
      </c>
    </row>
    <row r="64" spans="1:32" x14ac:dyDescent="0.2">
      <c r="A64" s="62" t="s">
        <v>91</v>
      </c>
      <c r="B64" s="73">
        <v>307</v>
      </c>
      <c r="C64" s="73">
        <v>195</v>
      </c>
      <c r="D64" s="73">
        <v>112</v>
      </c>
      <c r="E64" s="73"/>
      <c r="F64" s="73">
        <v>89</v>
      </c>
      <c r="G64" s="73">
        <v>55</v>
      </c>
      <c r="H64" s="73">
        <v>34</v>
      </c>
      <c r="I64" s="73"/>
      <c r="J64" s="73">
        <v>101</v>
      </c>
      <c r="K64" s="73">
        <v>72</v>
      </c>
      <c r="L64" s="73">
        <v>29</v>
      </c>
      <c r="M64" s="73"/>
      <c r="N64" s="73">
        <v>48</v>
      </c>
      <c r="O64" s="73">
        <v>29</v>
      </c>
      <c r="P64" s="73">
        <v>19</v>
      </c>
      <c r="Q64" s="73"/>
      <c r="R64" s="73">
        <v>54</v>
      </c>
      <c r="S64" s="73">
        <v>31</v>
      </c>
      <c r="T64" s="73">
        <v>23</v>
      </c>
      <c r="U64" s="73"/>
      <c r="V64" s="73">
        <v>15</v>
      </c>
      <c r="W64" s="73">
        <v>8</v>
      </c>
      <c r="X64" s="73">
        <v>7</v>
      </c>
      <c r="Y64" s="73"/>
      <c r="Z64" s="73">
        <v>0</v>
      </c>
      <c r="AA64" s="73">
        <v>0</v>
      </c>
      <c r="AB64" s="73">
        <v>0</v>
      </c>
    </row>
    <row r="65" spans="1:32" x14ac:dyDescent="0.2">
      <c r="A65" s="62" t="s">
        <v>92</v>
      </c>
      <c r="B65" s="73">
        <v>677</v>
      </c>
      <c r="C65" s="73">
        <v>411</v>
      </c>
      <c r="D65" s="73">
        <v>266</v>
      </c>
      <c r="E65" s="73"/>
      <c r="F65" s="73">
        <v>162</v>
      </c>
      <c r="G65" s="73">
        <v>100</v>
      </c>
      <c r="H65" s="73">
        <v>62</v>
      </c>
      <c r="I65" s="73"/>
      <c r="J65" s="73">
        <v>206</v>
      </c>
      <c r="K65" s="73">
        <v>125</v>
      </c>
      <c r="L65" s="73">
        <v>81</v>
      </c>
      <c r="M65" s="73"/>
      <c r="N65" s="73">
        <v>107</v>
      </c>
      <c r="O65" s="73">
        <v>63</v>
      </c>
      <c r="P65" s="73">
        <v>44</v>
      </c>
      <c r="Q65" s="73"/>
      <c r="R65" s="73">
        <v>147</v>
      </c>
      <c r="S65" s="73">
        <v>91</v>
      </c>
      <c r="T65" s="73">
        <v>56</v>
      </c>
      <c r="U65" s="73"/>
      <c r="V65" s="73">
        <v>55</v>
      </c>
      <c r="W65" s="73">
        <v>32</v>
      </c>
      <c r="X65" s="73">
        <v>23</v>
      </c>
      <c r="Y65" s="73"/>
      <c r="Z65" s="73">
        <v>0</v>
      </c>
      <c r="AA65" s="73">
        <v>0</v>
      </c>
      <c r="AB65" s="73">
        <v>0</v>
      </c>
    </row>
    <row r="66" spans="1:32" x14ac:dyDescent="0.2">
      <c r="A66" s="62" t="s">
        <v>93</v>
      </c>
      <c r="B66" s="73">
        <v>263</v>
      </c>
      <c r="C66" s="73">
        <v>179</v>
      </c>
      <c r="D66" s="73">
        <v>84</v>
      </c>
      <c r="E66" s="73"/>
      <c r="F66" s="73">
        <v>81</v>
      </c>
      <c r="G66" s="73">
        <v>53</v>
      </c>
      <c r="H66" s="73">
        <v>28</v>
      </c>
      <c r="I66" s="73"/>
      <c r="J66" s="73">
        <v>49</v>
      </c>
      <c r="K66" s="73">
        <v>38</v>
      </c>
      <c r="L66" s="73">
        <v>11</v>
      </c>
      <c r="M66" s="73"/>
      <c r="N66" s="73">
        <v>56</v>
      </c>
      <c r="O66" s="73">
        <v>38</v>
      </c>
      <c r="P66" s="73">
        <v>18</v>
      </c>
      <c r="Q66" s="73"/>
      <c r="R66" s="73">
        <v>50</v>
      </c>
      <c r="S66" s="73">
        <v>30</v>
      </c>
      <c r="T66" s="73">
        <v>20</v>
      </c>
      <c r="U66" s="73"/>
      <c r="V66" s="73">
        <v>27</v>
      </c>
      <c r="W66" s="73">
        <v>20</v>
      </c>
      <c r="X66" s="73">
        <v>7</v>
      </c>
      <c r="Y66" s="73"/>
      <c r="Z66" s="73">
        <v>0</v>
      </c>
      <c r="AA66" s="73">
        <v>0</v>
      </c>
      <c r="AB66" s="73">
        <v>0</v>
      </c>
    </row>
    <row r="67" spans="1:32" x14ac:dyDescent="0.2">
      <c r="A67" s="99" t="s">
        <v>94</v>
      </c>
      <c r="B67" s="73">
        <v>2051</v>
      </c>
      <c r="C67" s="73">
        <v>1202</v>
      </c>
      <c r="D67" s="73">
        <v>849</v>
      </c>
      <c r="E67" s="73"/>
      <c r="F67" s="73">
        <v>600</v>
      </c>
      <c r="G67" s="73">
        <v>329</v>
      </c>
      <c r="H67" s="73">
        <v>271</v>
      </c>
      <c r="I67" s="73"/>
      <c r="J67" s="73">
        <v>574</v>
      </c>
      <c r="K67" s="73">
        <v>332</v>
      </c>
      <c r="L67" s="73">
        <v>242</v>
      </c>
      <c r="M67" s="73"/>
      <c r="N67" s="73">
        <v>369</v>
      </c>
      <c r="O67" s="73">
        <v>242</v>
      </c>
      <c r="P67" s="73">
        <v>127</v>
      </c>
      <c r="Q67" s="73"/>
      <c r="R67" s="73">
        <v>396</v>
      </c>
      <c r="S67" s="73">
        <v>242</v>
      </c>
      <c r="T67" s="73">
        <v>154</v>
      </c>
      <c r="U67" s="73"/>
      <c r="V67" s="73">
        <v>112</v>
      </c>
      <c r="W67" s="73">
        <v>57</v>
      </c>
      <c r="X67" s="73">
        <v>55</v>
      </c>
      <c r="Y67" s="73"/>
      <c r="Z67" s="73">
        <v>0</v>
      </c>
      <c r="AA67" s="73">
        <v>0</v>
      </c>
      <c r="AB67" s="73">
        <v>0</v>
      </c>
    </row>
    <row r="68" spans="1:32" x14ac:dyDescent="0.2">
      <c r="A68" s="62" t="s">
        <v>95</v>
      </c>
      <c r="B68" s="73">
        <v>308</v>
      </c>
      <c r="C68" s="73">
        <v>191</v>
      </c>
      <c r="D68" s="73">
        <v>117</v>
      </c>
      <c r="E68" s="73"/>
      <c r="F68" s="73">
        <v>69</v>
      </c>
      <c r="G68" s="73">
        <v>41</v>
      </c>
      <c r="H68" s="73">
        <v>28</v>
      </c>
      <c r="I68" s="73"/>
      <c r="J68" s="73">
        <v>88</v>
      </c>
      <c r="K68" s="73">
        <v>49</v>
      </c>
      <c r="L68" s="73">
        <v>39</v>
      </c>
      <c r="M68" s="73"/>
      <c r="N68" s="73">
        <v>67</v>
      </c>
      <c r="O68" s="73">
        <v>46</v>
      </c>
      <c r="P68" s="73">
        <v>21</v>
      </c>
      <c r="Q68" s="73"/>
      <c r="R68" s="73">
        <v>66</v>
      </c>
      <c r="S68" s="73">
        <v>41</v>
      </c>
      <c r="T68" s="73">
        <v>25</v>
      </c>
      <c r="U68" s="73"/>
      <c r="V68" s="73">
        <v>18</v>
      </c>
      <c r="W68" s="73">
        <v>14</v>
      </c>
      <c r="X68" s="73">
        <v>4</v>
      </c>
      <c r="Y68" s="73"/>
      <c r="Z68" s="73">
        <v>0</v>
      </c>
      <c r="AA68" s="73">
        <v>0</v>
      </c>
      <c r="AB68" s="73">
        <v>0</v>
      </c>
    </row>
    <row r="69" spans="1:32" x14ac:dyDescent="0.2">
      <c r="A69" s="62" t="s">
        <v>96</v>
      </c>
      <c r="B69" s="73">
        <v>1775</v>
      </c>
      <c r="C69" s="73">
        <v>873</v>
      </c>
      <c r="D69" s="73">
        <v>902</v>
      </c>
      <c r="E69" s="73"/>
      <c r="F69" s="73">
        <v>407</v>
      </c>
      <c r="G69" s="73">
        <v>189</v>
      </c>
      <c r="H69" s="73">
        <v>218</v>
      </c>
      <c r="I69" s="73"/>
      <c r="J69" s="73">
        <v>680</v>
      </c>
      <c r="K69" s="73">
        <v>344</v>
      </c>
      <c r="L69" s="73">
        <v>336</v>
      </c>
      <c r="M69" s="73"/>
      <c r="N69" s="73">
        <v>290</v>
      </c>
      <c r="O69" s="73">
        <v>158</v>
      </c>
      <c r="P69" s="73">
        <v>132</v>
      </c>
      <c r="Q69" s="73"/>
      <c r="R69" s="73">
        <v>332</v>
      </c>
      <c r="S69" s="73">
        <v>151</v>
      </c>
      <c r="T69" s="73">
        <v>181</v>
      </c>
      <c r="U69" s="73"/>
      <c r="V69" s="73">
        <v>66</v>
      </c>
      <c r="W69" s="73">
        <v>31</v>
      </c>
      <c r="X69" s="73">
        <v>35</v>
      </c>
      <c r="Y69" s="73"/>
      <c r="Z69" s="73">
        <v>0</v>
      </c>
      <c r="AA69" s="73">
        <v>0</v>
      </c>
      <c r="AB69" s="73">
        <v>0</v>
      </c>
    </row>
    <row r="70" spans="1:32" x14ac:dyDescent="0.2">
      <c r="A70" s="62" t="s">
        <v>97</v>
      </c>
      <c r="B70" s="73">
        <v>209</v>
      </c>
      <c r="C70" s="73">
        <v>146</v>
      </c>
      <c r="D70" s="73">
        <v>63</v>
      </c>
      <c r="E70" s="73"/>
      <c r="F70" s="73">
        <v>59</v>
      </c>
      <c r="G70" s="73">
        <v>38</v>
      </c>
      <c r="H70" s="73">
        <v>21</v>
      </c>
      <c r="I70" s="73"/>
      <c r="J70" s="73">
        <v>66</v>
      </c>
      <c r="K70" s="73">
        <v>54</v>
      </c>
      <c r="L70" s="73">
        <v>12</v>
      </c>
      <c r="M70" s="73"/>
      <c r="N70" s="73">
        <v>47</v>
      </c>
      <c r="O70" s="73">
        <v>33</v>
      </c>
      <c r="P70" s="73">
        <v>14</v>
      </c>
      <c r="Q70" s="73"/>
      <c r="R70" s="73">
        <v>29</v>
      </c>
      <c r="S70" s="73">
        <v>17</v>
      </c>
      <c r="T70" s="73">
        <v>12</v>
      </c>
      <c r="U70" s="73"/>
      <c r="V70" s="73">
        <v>8</v>
      </c>
      <c r="W70" s="73">
        <v>4</v>
      </c>
      <c r="X70" s="73">
        <v>4</v>
      </c>
      <c r="Y70" s="73"/>
      <c r="Z70" s="73">
        <v>0</v>
      </c>
      <c r="AA70" s="73">
        <v>0</v>
      </c>
      <c r="AB70" s="73">
        <v>0</v>
      </c>
    </row>
    <row r="71" spans="1:32" x14ac:dyDescent="0.2">
      <c r="A71" s="62" t="s">
        <v>98</v>
      </c>
      <c r="B71" s="73">
        <v>481</v>
      </c>
      <c r="C71" s="73">
        <v>224</v>
      </c>
      <c r="D71" s="73">
        <v>257</v>
      </c>
      <c r="E71" s="73"/>
      <c r="F71" s="73">
        <v>136</v>
      </c>
      <c r="G71" s="73">
        <v>62</v>
      </c>
      <c r="H71" s="73">
        <v>74</v>
      </c>
      <c r="I71" s="73"/>
      <c r="J71" s="73">
        <v>112</v>
      </c>
      <c r="K71" s="73">
        <v>47</v>
      </c>
      <c r="L71" s="73">
        <v>65</v>
      </c>
      <c r="M71" s="73"/>
      <c r="N71" s="73">
        <v>110</v>
      </c>
      <c r="O71" s="73">
        <v>66</v>
      </c>
      <c r="P71" s="73">
        <v>44</v>
      </c>
      <c r="Q71" s="73"/>
      <c r="R71" s="73">
        <v>86</v>
      </c>
      <c r="S71" s="73">
        <v>32</v>
      </c>
      <c r="T71" s="73">
        <v>54</v>
      </c>
      <c r="U71" s="73"/>
      <c r="V71" s="73">
        <v>37</v>
      </c>
      <c r="W71" s="73">
        <v>17</v>
      </c>
      <c r="X71" s="73">
        <v>20</v>
      </c>
      <c r="Y71" s="73"/>
      <c r="Z71" s="73">
        <v>0</v>
      </c>
      <c r="AA71" s="73">
        <v>0</v>
      </c>
      <c r="AB71" s="73">
        <v>0</v>
      </c>
    </row>
    <row r="72" spans="1:32" x14ac:dyDescent="0.2">
      <c r="A72" s="62" t="s">
        <v>99</v>
      </c>
      <c r="B72" s="73">
        <v>175</v>
      </c>
      <c r="C72" s="73">
        <v>108</v>
      </c>
      <c r="D72" s="73">
        <v>67</v>
      </c>
      <c r="E72" s="73"/>
      <c r="F72" s="73">
        <v>51</v>
      </c>
      <c r="G72" s="73">
        <v>30</v>
      </c>
      <c r="H72" s="73">
        <v>21</v>
      </c>
      <c r="I72" s="73"/>
      <c r="J72" s="73">
        <v>58</v>
      </c>
      <c r="K72" s="73">
        <v>44</v>
      </c>
      <c r="L72" s="73">
        <v>14</v>
      </c>
      <c r="M72" s="73"/>
      <c r="N72" s="73">
        <v>19</v>
      </c>
      <c r="O72" s="73">
        <v>13</v>
      </c>
      <c r="P72" s="73">
        <v>6</v>
      </c>
      <c r="Q72" s="73"/>
      <c r="R72" s="73">
        <v>34</v>
      </c>
      <c r="S72" s="73">
        <v>13</v>
      </c>
      <c r="T72" s="73">
        <v>21</v>
      </c>
      <c r="U72" s="73"/>
      <c r="V72" s="73">
        <v>13</v>
      </c>
      <c r="W72" s="73">
        <v>8</v>
      </c>
      <c r="X72" s="73">
        <v>5</v>
      </c>
      <c r="Y72" s="73"/>
      <c r="Z72" s="73">
        <v>0</v>
      </c>
      <c r="AA72" s="73">
        <v>0</v>
      </c>
      <c r="AB72" s="73">
        <v>0</v>
      </c>
    </row>
    <row r="73" spans="1:32" x14ac:dyDescent="0.2">
      <c r="A73" s="62" t="s">
        <v>100</v>
      </c>
      <c r="B73" s="73">
        <v>61</v>
      </c>
      <c r="C73" s="73">
        <v>43</v>
      </c>
      <c r="D73" s="73">
        <v>18</v>
      </c>
      <c r="E73" s="73"/>
      <c r="F73" s="73">
        <v>8</v>
      </c>
      <c r="G73" s="73">
        <v>7</v>
      </c>
      <c r="H73" s="73">
        <v>1</v>
      </c>
      <c r="I73" s="73"/>
      <c r="J73" s="73">
        <v>13</v>
      </c>
      <c r="K73" s="73">
        <v>10</v>
      </c>
      <c r="L73" s="73">
        <v>3</v>
      </c>
      <c r="M73" s="73"/>
      <c r="N73" s="73">
        <v>11</v>
      </c>
      <c r="O73" s="73">
        <v>4</v>
      </c>
      <c r="P73" s="73">
        <v>7</v>
      </c>
      <c r="Q73" s="73"/>
      <c r="R73" s="73">
        <v>27</v>
      </c>
      <c r="S73" s="73">
        <v>21</v>
      </c>
      <c r="T73" s="73">
        <v>6</v>
      </c>
      <c r="U73" s="73"/>
      <c r="V73" s="73">
        <v>2</v>
      </c>
      <c r="W73" s="73">
        <v>1</v>
      </c>
      <c r="X73" s="73">
        <v>1</v>
      </c>
      <c r="Y73" s="73"/>
      <c r="Z73" s="73">
        <v>0</v>
      </c>
      <c r="AA73" s="73">
        <v>0</v>
      </c>
      <c r="AB73" s="73">
        <v>0</v>
      </c>
    </row>
    <row r="74" spans="1:32" x14ac:dyDescent="0.2">
      <c r="A74" s="62" t="s">
        <v>101</v>
      </c>
      <c r="B74" s="73">
        <v>150</v>
      </c>
      <c r="C74" s="73">
        <v>84</v>
      </c>
      <c r="D74" s="73">
        <v>66</v>
      </c>
      <c r="E74" s="73"/>
      <c r="F74" s="73">
        <v>46</v>
      </c>
      <c r="G74" s="73">
        <v>35</v>
      </c>
      <c r="H74" s="73">
        <v>11</v>
      </c>
      <c r="I74" s="73"/>
      <c r="J74" s="73">
        <v>37</v>
      </c>
      <c r="K74" s="73">
        <v>9</v>
      </c>
      <c r="L74" s="73">
        <v>28</v>
      </c>
      <c r="M74" s="73"/>
      <c r="N74" s="73">
        <v>27</v>
      </c>
      <c r="O74" s="73">
        <v>18</v>
      </c>
      <c r="P74" s="73">
        <v>9</v>
      </c>
      <c r="Q74" s="73"/>
      <c r="R74" s="73">
        <v>32</v>
      </c>
      <c r="S74" s="73">
        <v>16</v>
      </c>
      <c r="T74" s="73">
        <v>16</v>
      </c>
      <c r="U74" s="73"/>
      <c r="V74" s="73">
        <v>8</v>
      </c>
      <c r="W74" s="73">
        <v>6</v>
      </c>
      <c r="X74" s="73">
        <v>2</v>
      </c>
      <c r="Y74" s="73"/>
      <c r="Z74" s="73">
        <v>0</v>
      </c>
      <c r="AA74" s="73">
        <v>0</v>
      </c>
      <c r="AB74" s="73">
        <v>0</v>
      </c>
    </row>
    <row r="75" spans="1:32" x14ac:dyDescent="0.2">
      <c r="A75" s="62" t="s">
        <v>102</v>
      </c>
      <c r="B75" s="73">
        <v>469</v>
      </c>
      <c r="C75" s="73">
        <v>300</v>
      </c>
      <c r="D75" s="73">
        <v>169</v>
      </c>
      <c r="E75" s="73"/>
      <c r="F75" s="73">
        <v>89</v>
      </c>
      <c r="G75" s="73">
        <v>58</v>
      </c>
      <c r="H75" s="73">
        <v>31</v>
      </c>
      <c r="I75" s="73"/>
      <c r="J75" s="73">
        <v>141</v>
      </c>
      <c r="K75" s="73">
        <v>81</v>
      </c>
      <c r="L75" s="73">
        <v>60</v>
      </c>
      <c r="M75" s="73"/>
      <c r="N75" s="73">
        <v>90</v>
      </c>
      <c r="O75" s="73">
        <v>71</v>
      </c>
      <c r="P75" s="73">
        <v>19</v>
      </c>
      <c r="Q75" s="73"/>
      <c r="R75" s="73">
        <v>92</v>
      </c>
      <c r="S75" s="73">
        <v>60</v>
      </c>
      <c r="T75" s="73">
        <v>32</v>
      </c>
      <c r="U75" s="73"/>
      <c r="V75" s="73">
        <v>57</v>
      </c>
      <c r="W75" s="73">
        <v>30</v>
      </c>
      <c r="X75" s="73">
        <v>27</v>
      </c>
      <c r="Y75" s="73"/>
      <c r="Z75" s="73">
        <v>0</v>
      </c>
      <c r="AA75" s="73">
        <v>0</v>
      </c>
      <c r="AB75" s="73">
        <v>0</v>
      </c>
    </row>
    <row r="76" spans="1:32" x14ac:dyDescent="0.2">
      <c r="A76" s="62" t="s">
        <v>103</v>
      </c>
      <c r="B76" s="73">
        <v>204</v>
      </c>
      <c r="C76" s="73">
        <v>116</v>
      </c>
      <c r="D76" s="73">
        <v>88</v>
      </c>
      <c r="E76" s="73"/>
      <c r="F76" s="73">
        <v>25</v>
      </c>
      <c r="G76" s="73">
        <v>16</v>
      </c>
      <c r="H76" s="73">
        <v>9</v>
      </c>
      <c r="I76" s="73"/>
      <c r="J76" s="73">
        <v>89</v>
      </c>
      <c r="K76" s="73">
        <v>44</v>
      </c>
      <c r="L76" s="73">
        <v>45</v>
      </c>
      <c r="M76" s="73"/>
      <c r="N76" s="73">
        <v>35</v>
      </c>
      <c r="O76" s="73">
        <v>20</v>
      </c>
      <c r="P76" s="73">
        <v>15</v>
      </c>
      <c r="Q76" s="73"/>
      <c r="R76" s="73">
        <v>30</v>
      </c>
      <c r="S76" s="73">
        <v>16</v>
      </c>
      <c r="T76" s="73">
        <v>14</v>
      </c>
      <c r="U76" s="73"/>
      <c r="V76" s="73">
        <v>25</v>
      </c>
      <c r="W76" s="73">
        <v>20</v>
      </c>
      <c r="X76" s="73">
        <v>5</v>
      </c>
      <c r="Y76" s="73"/>
      <c r="Z76" s="73">
        <v>0</v>
      </c>
      <c r="AA76" s="73">
        <v>0</v>
      </c>
      <c r="AB76" s="73">
        <v>0</v>
      </c>
    </row>
    <row r="77" spans="1:32" x14ac:dyDescent="0.2">
      <c r="A77" s="62" t="s">
        <v>104</v>
      </c>
      <c r="B77" s="73">
        <v>78</v>
      </c>
      <c r="C77" s="73">
        <v>52</v>
      </c>
      <c r="D77" s="73">
        <v>26</v>
      </c>
      <c r="E77" s="73"/>
      <c r="F77" s="73">
        <v>21</v>
      </c>
      <c r="G77" s="73">
        <v>10</v>
      </c>
      <c r="H77" s="73">
        <v>11</v>
      </c>
      <c r="I77" s="73"/>
      <c r="J77" s="73">
        <v>20</v>
      </c>
      <c r="K77" s="73">
        <v>14</v>
      </c>
      <c r="L77" s="73">
        <v>6</v>
      </c>
      <c r="M77" s="73"/>
      <c r="N77" s="73">
        <v>12</v>
      </c>
      <c r="O77" s="73">
        <v>9</v>
      </c>
      <c r="P77" s="73">
        <v>3</v>
      </c>
      <c r="Q77" s="73"/>
      <c r="R77" s="73">
        <v>16</v>
      </c>
      <c r="S77" s="73">
        <v>11</v>
      </c>
      <c r="T77" s="73">
        <v>5</v>
      </c>
      <c r="U77" s="73"/>
      <c r="V77" s="73">
        <v>9</v>
      </c>
      <c r="W77" s="73">
        <v>8</v>
      </c>
      <c r="X77" s="73">
        <v>1</v>
      </c>
      <c r="Y77" s="73"/>
      <c r="Z77" s="73">
        <v>0</v>
      </c>
      <c r="AA77" s="73">
        <v>0</v>
      </c>
      <c r="AB77" s="73">
        <v>0</v>
      </c>
    </row>
    <row r="78" spans="1:32" x14ac:dyDescent="0.2">
      <c r="A78" s="62" t="s">
        <v>105</v>
      </c>
      <c r="B78" s="73">
        <v>209</v>
      </c>
      <c r="C78" s="73">
        <v>144</v>
      </c>
      <c r="D78" s="73">
        <v>65</v>
      </c>
      <c r="E78" s="73"/>
      <c r="F78" s="73">
        <v>49</v>
      </c>
      <c r="G78" s="73">
        <v>29</v>
      </c>
      <c r="H78" s="73">
        <v>20</v>
      </c>
      <c r="I78" s="73"/>
      <c r="J78" s="73">
        <v>70</v>
      </c>
      <c r="K78" s="73">
        <v>50</v>
      </c>
      <c r="L78" s="73">
        <v>20</v>
      </c>
      <c r="M78" s="73"/>
      <c r="N78" s="73">
        <v>33</v>
      </c>
      <c r="O78" s="73">
        <v>20</v>
      </c>
      <c r="P78" s="73">
        <v>13</v>
      </c>
      <c r="Q78" s="73"/>
      <c r="R78" s="73">
        <v>45</v>
      </c>
      <c r="S78" s="73">
        <v>39</v>
      </c>
      <c r="T78" s="73">
        <v>6</v>
      </c>
      <c r="U78" s="73"/>
      <c r="V78" s="73">
        <v>12</v>
      </c>
      <c r="W78" s="73">
        <v>6</v>
      </c>
      <c r="X78" s="73">
        <v>6</v>
      </c>
      <c r="Y78" s="73"/>
      <c r="Z78" s="73">
        <v>0</v>
      </c>
      <c r="AA78" s="73">
        <v>0</v>
      </c>
      <c r="AB78" s="73">
        <v>0</v>
      </c>
    </row>
    <row r="79" spans="1:32" ht="15" x14ac:dyDescent="0.2">
      <c r="A79" s="62" t="s">
        <v>106</v>
      </c>
      <c r="B79" s="73">
        <v>21</v>
      </c>
      <c r="C79" s="73">
        <v>15</v>
      </c>
      <c r="D79" s="73">
        <v>6</v>
      </c>
      <c r="E79" s="73"/>
      <c r="F79" s="73">
        <v>4</v>
      </c>
      <c r="G79" s="73">
        <v>3</v>
      </c>
      <c r="H79" s="73">
        <v>1</v>
      </c>
      <c r="I79" s="73"/>
      <c r="J79" s="73">
        <v>11</v>
      </c>
      <c r="K79" s="73">
        <v>9</v>
      </c>
      <c r="L79" s="73">
        <v>2</v>
      </c>
      <c r="M79" s="73"/>
      <c r="N79" s="73">
        <v>3</v>
      </c>
      <c r="O79" s="73">
        <v>2</v>
      </c>
      <c r="P79" s="73">
        <v>1</v>
      </c>
      <c r="Q79" s="73"/>
      <c r="R79" s="73">
        <v>2</v>
      </c>
      <c r="S79" s="73">
        <v>1</v>
      </c>
      <c r="T79" s="73">
        <v>1</v>
      </c>
      <c r="U79" s="73"/>
      <c r="V79" s="73">
        <v>1</v>
      </c>
      <c r="W79" s="73">
        <v>0</v>
      </c>
      <c r="X79" s="73">
        <v>1</v>
      </c>
      <c r="Y79" s="73"/>
      <c r="Z79" s="73">
        <v>0</v>
      </c>
      <c r="AA79" s="73">
        <v>0</v>
      </c>
      <c r="AB79" s="73">
        <v>0</v>
      </c>
      <c r="AC79" s="49"/>
      <c r="AD79" s="49"/>
      <c r="AE79" s="49"/>
      <c r="AF79" s="49"/>
    </row>
    <row r="80" spans="1:32" x14ac:dyDescent="0.2">
      <c r="A80" s="62" t="s">
        <v>107</v>
      </c>
      <c r="B80" s="73">
        <v>721</v>
      </c>
      <c r="C80" s="73">
        <v>414</v>
      </c>
      <c r="D80" s="73">
        <v>307</v>
      </c>
      <c r="E80" s="73"/>
      <c r="F80" s="73">
        <v>183</v>
      </c>
      <c r="G80" s="73">
        <v>97</v>
      </c>
      <c r="H80" s="73">
        <v>86</v>
      </c>
      <c r="I80" s="73"/>
      <c r="J80" s="73">
        <v>168</v>
      </c>
      <c r="K80" s="73">
        <v>110</v>
      </c>
      <c r="L80" s="73">
        <v>58</v>
      </c>
      <c r="M80" s="73"/>
      <c r="N80" s="73">
        <v>180</v>
      </c>
      <c r="O80" s="73">
        <v>99</v>
      </c>
      <c r="P80" s="73">
        <v>81</v>
      </c>
      <c r="Q80" s="73"/>
      <c r="R80" s="73">
        <v>132</v>
      </c>
      <c r="S80" s="73">
        <v>65</v>
      </c>
      <c r="T80" s="73">
        <v>67</v>
      </c>
      <c r="U80" s="73"/>
      <c r="V80" s="73">
        <v>58</v>
      </c>
      <c r="W80" s="73">
        <v>43</v>
      </c>
      <c r="X80" s="73">
        <v>15</v>
      </c>
      <c r="Y80" s="73"/>
      <c r="Z80" s="73">
        <v>0</v>
      </c>
      <c r="AA80" s="73">
        <v>0</v>
      </c>
      <c r="AB80" s="73">
        <v>0</v>
      </c>
    </row>
    <row r="81" spans="1:32" x14ac:dyDescent="0.2">
      <c r="A81" s="105" t="s">
        <v>108</v>
      </c>
      <c r="B81" s="73">
        <v>607</v>
      </c>
      <c r="C81" s="73">
        <v>391</v>
      </c>
      <c r="D81" s="73">
        <v>216</v>
      </c>
      <c r="E81" s="73"/>
      <c r="F81" s="73">
        <v>152</v>
      </c>
      <c r="G81" s="73">
        <v>98</v>
      </c>
      <c r="H81" s="73">
        <v>54</v>
      </c>
      <c r="I81" s="73"/>
      <c r="J81" s="73">
        <v>270</v>
      </c>
      <c r="K81" s="73">
        <v>171</v>
      </c>
      <c r="L81" s="73">
        <v>99</v>
      </c>
      <c r="M81" s="73"/>
      <c r="N81" s="73">
        <v>72</v>
      </c>
      <c r="O81" s="73">
        <v>43</v>
      </c>
      <c r="P81" s="73">
        <v>29</v>
      </c>
      <c r="Q81" s="73"/>
      <c r="R81" s="73">
        <v>80</v>
      </c>
      <c r="S81" s="73">
        <v>56</v>
      </c>
      <c r="T81" s="73">
        <v>24</v>
      </c>
      <c r="U81" s="73"/>
      <c r="V81" s="73">
        <v>33</v>
      </c>
      <c r="W81" s="73">
        <v>23</v>
      </c>
      <c r="X81" s="73">
        <v>10</v>
      </c>
      <c r="Y81" s="73"/>
      <c r="Z81" s="73">
        <v>0</v>
      </c>
      <c r="AA81" s="73">
        <v>0</v>
      </c>
      <c r="AB81" s="73">
        <v>0</v>
      </c>
    </row>
    <row r="82" spans="1:32" ht="13.5" thickBot="1" x14ac:dyDescent="0.25">
      <c r="A82" s="100" t="s">
        <v>109</v>
      </c>
      <c r="B82" s="73">
        <v>151</v>
      </c>
      <c r="C82" s="73">
        <v>83</v>
      </c>
      <c r="D82" s="73">
        <v>68</v>
      </c>
      <c r="E82" s="73"/>
      <c r="F82" s="73">
        <v>38</v>
      </c>
      <c r="G82" s="73">
        <v>19</v>
      </c>
      <c r="H82" s="73">
        <v>19</v>
      </c>
      <c r="I82" s="73"/>
      <c r="J82" s="73">
        <v>39</v>
      </c>
      <c r="K82" s="73">
        <v>22</v>
      </c>
      <c r="L82" s="73">
        <v>17</v>
      </c>
      <c r="M82" s="73"/>
      <c r="N82" s="73">
        <v>44</v>
      </c>
      <c r="O82" s="73">
        <v>29</v>
      </c>
      <c r="P82" s="73">
        <v>15</v>
      </c>
      <c r="Q82" s="73"/>
      <c r="R82" s="73">
        <v>25</v>
      </c>
      <c r="S82" s="73">
        <v>13</v>
      </c>
      <c r="T82" s="73">
        <v>12</v>
      </c>
      <c r="U82" s="73"/>
      <c r="V82" s="73">
        <v>5</v>
      </c>
      <c r="W82" s="73">
        <v>0</v>
      </c>
      <c r="X82" s="73">
        <v>5</v>
      </c>
      <c r="Y82" s="73"/>
      <c r="Z82" s="73">
        <v>0</v>
      </c>
      <c r="AA82" s="73">
        <v>0</v>
      </c>
      <c r="AB82" s="73">
        <v>0</v>
      </c>
    </row>
    <row r="83" spans="1:32" x14ac:dyDescent="0.25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5">
      <c r="A84" s="225" t="s">
        <v>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</row>
    <row r="87" spans="1:32" s="49" customFormat="1" ht="15" x14ac:dyDescent="0.25">
      <c r="A87" s="227" t="s">
        <v>169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62"/>
      <c r="AD87" s="62"/>
      <c r="AE87" s="62"/>
      <c r="AF87" s="62"/>
    </row>
    <row r="88" spans="1:32" s="49" customFormat="1" ht="15" x14ac:dyDescent="0.25">
      <c r="A88" s="228" t="s">
        <v>168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9"/>
      <c r="AD88" s="217" t="s">
        <v>221</v>
      </c>
      <c r="AE88" s="217"/>
      <c r="AF88" s="9"/>
    </row>
    <row r="89" spans="1:32" s="49" customFormat="1" ht="15" x14ac:dyDescent="0.25">
      <c r="A89" s="227" t="s">
        <v>64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9"/>
      <c r="AD89" s="217"/>
      <c r="AE89" s="217"/>
      <c r="AF89"/>
    </row>
    <row r="90" spans="1:32" s="49" customFormat="1" ht="15" x14ac:dyDescent="0.25">
      <c r="A90" s="228" t="s">
        <v>79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</row>
    <row r="91" spans="1:32" s="49" customFormat="1" ht="15" x14ac:dyDescent="0.25">
      <c r="A91" s="227" t="s">
        <v>80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62"/>
      <c r="AD91" s="62"/>
      <c r="AE91" s="62"/>
      <c r="AF91" s="62"/>
    </row>
    <row r="92" spans="1:32" s="49" customFormat="1" ht="15" x14ac:dyDescent="0.25">
      <c r="A92" s="228" t="s">
        <v>321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62"/>
      <c r="AD92" s="62"/>
      <c r="AE92" s="62"/>
      <c r="AF92" s="62"/>
    </row>
    <row r="93" spans="1:32" s="49" customFormat="1" ht="15.75" thickBot="1" x14ac:dyDescent="0.3">
      <c r="A93" s="52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62"/>
      <c r="AD93" s="62"/>
      <c r="AE93" s="62"/>
      <c r="AF93" s="62"/>
    </row>
    <row r="94" spans="1:32" s="49" customFormat="1" ht="15" customHeight="1" x14ac:dyDescent="0.25">
      <c r="A94" s="232" t="s">
        <v>81</v>
      </c>
      <c r="B94" s="53" t="s">
        <v>21</v>
      </c>
      <c r="C94" s="53"/>
      <c r="D94" s="53"/>
      <c r="E94" s="54"/>
      <c r="F94" s="53" t="s">
        <v>48</v>
      </c>
      <c r="G94" s="53"/>
      <c r="H94" s="53"/>
      <c r="I94" s="54"/>
      <c r="J94" s="53" t="s">
        <v>49</v>
      </c>
      <c r="K94" s="53"/>
      <c r="L94" s="53"/>
      <c r="M94" s="54"/>
      <c r="N94" s="53" t="s">
        <v>50</v>
      </c>
      <c r="O94" s="53"/>
      <c r="P94" s="53"/>
      <c r="Q94" s="54"/>
      <c r="R94" s="53" t="s">
        <v>51</v>
      </c>
      <c r="S94" s="53"/>
      <c r="T94" s="53"/>
      <c r="U94" s="54"/>
      <c r="V94" s="53" t="s">
        <v>52</v>
      </c>
      <c r="W94" s="53"/>
      <c r="X94" s="53"/>
      <c r="Y94" s="54"/>
      <c r="Z94" s="53" t="s">
        <v>53</v>
      </c>
      <c r="AA94" s="53"/>
      <c r="AB94" s="53"/>
      <c r="AC94" s="62"/>
      <c r="AD94" s="62"/>
      <c r="AE94" s="62"/>
      <c r="AF94" s="62"/>
    </row>
    <row r="95" spans="1:32" s="49" customFormat="1" ht="15.75" thickBot="1" x14ac:dyDescent="0.3">
      <c r="A95" s="233"/>
      <c r="B95" s="55" t="s">
        <v>67</v>
      </c>
      <c r="C95" s="55" t="s">
        <v>68</v>
      </c>
      <c r="D95" s="55" t="s">
        <v>69</v>
      </c>
      <c r="E95" s="56"/>
      <c r="F95" s="55" t="s">
        <v>67</v>
      </c>
      <c r="G95" s="55" t="s">
        <v>68</v>
      </c>
      <c r="H95" s="55" t="s">
        <v>69</v>
      </c>
      <c r="I95" s="56"/>
      <c r="J95" s="55" t="s">
        <v>67</v>
      </c>
      <c r="K95" s="55" t="s">
        <v>68</v>
      </c>
      <c r="L95" s="55" t="s">
        <v>69</v>
      </c>
      <c r="M95" s="56"/>
      <c r="N95" s="55" t="s">
        <v>67</v>
      </c>
      <c r="O95" s="55" t="s">
        <v>68</v>
      </c>
      <c r="P95" s="55" t="s">
        <v>69</v>
      </c>
      <c r="Q95" s="56"/>
      <c r="R95" s="55" t="s">
        <v>67</v>
      </c>
      <c r="S95" s="55" t="s">
        <v>68</v>
      </c>
      <c r="T95" s="55" t="s">
        <v>69</v>
      </c>
      <c r="U95" s="56"/>
      <c r="V95" s="55" t="s">
        <v>67</v>
      </c>
      <c r="W95" s="55" t="s">
        <v>68</v>
      </c>
      <c r="X95" s="55" t="s">
        <v>69</v>
      </c>
      <c r="Y95" s="56"/>
      <c r="Z95" s="55" t="s">
        <v>67</v>
      </c>
      <c r="AA95" s="55" t="s">
        <v>68</v>
      </c>
      <c r="AB95" s="55" t="s">
        <v>69</v>
      </c>
      <c r="AC95" s="62"/>
      <c r="AD95" s="62"/>
      <c r="AE95" s="62"/>
      <c r="AF95" s="62"/>
    </row>
    <row r="96" spans="1:32" x14ac:dyDescent="0.25">
      <c r="A96" s="88"/>
      <c r="B96" s="89"/>
      <c r="C96" s="89"/>
      <c r="D96" s="89"/>
      <c r="E96" s="90"/>
      <c r="F96" s="89"/>
      <c r="G96" s="89"/>
      <c r="H96" s="89"/>
      <c r="I96" s="90"/>
      <c r="J96" s="89"/>
      <c r="K96" s="89"/>
      <c r="L96" s="89"/>
      <c r="M96" s="90"/>
      <c r="N96" s="89"/>
      <c r="O96" s="89"/>
      <c r="P96" s="89"/>
      <c r="Q96" s="90"/>
      <c r="R96" s="89"/>
      <c r="S96" s="89"/>
      <c r="T96" s="89"/>
      <c r="U96" s="90"/>
      <c r="V96" s="89"/>
      <c r="W96" s="89"/>
      <c r="X96" s="89"/>
      <c r="Y96" s="90"/>
      <c r="Z96" s="89"/>
      <c r="AA96" s="89"/>
      <c r="AB96" s="89"/>
    </row>
    <row r="97" spans="1:28" ht="13.5" x14ac:dyDescent="0.25">
      <c r="A97" s="92" t="s">
        <v>82</v>
      </c>
      <c r="B97" s="77">
        <f>+B11/(B11+B54)*100</f>
        <v>91.800631922502703</v>
      </c>
      <c r="C97" s="77">
        <f>+C11/(C11+C54)*100</f>
        <v>90.633261339092869</v>
      </c>
      <c r="D97" s="77">
        <f>+D11/(D11+D54)*100</f>
        <v>92.979120514922641</v>
      </c>
      <c r="E97" s="103"/>
      <c r="F97" s="77">
        <f>+F11/(F11+F54)*100</f>
        <v>90.627309069551544</v>
      </c>
      <c r="G97" s="77">
        <f>+G11/(G11+G54)*100</f>
        <v>89.648473981097538</v>
      </c>
      <c r="H97" s="77">
        <f>+H11/(H11+H54)*100</f>
        <v>91.634630170690443</v>
      </c>
      <c r="I97" s="103"/>
      <c r="J97" s="77">
        <f>+J11/(J11+J54)*100</f>
        <v>89.104962303207543</v>
      </c>
      <c r="K97" s="77">
        <f>+K11/(K11+K54)*100</f>
        <v>87.675740352976376</v>
      </c>
      <c r="L97" s="77">
        <f>+L11/(L11+L54)*100</f>
        <v>90.580017751707643</v>
      </c>
      <c r="M97" s="103"/>
      <c r="N97" s="77">
        <f>+N11/(N11+N54)*100</f>
        <v>92.89024690345336</v>
      </c>
      <c r="O97" s="77">
        <f>+O11/(O11+O54)*100</f>
        <v>91.679876437832789</v>
      </c>
      <c r="P97" s="77">
        <f>+P11/(P11+P54)*100</f>
        <v>94.122759819543887</v>
      </c>
      <c r="Q97" s="103"/>
      <c r="R97" s="77">
        <f>+R11/(R11+R54)*100</f>
        <v>91.037006494175856</v>
      </c>
      <c r="S97" s="77">
        <f>+S11/(S11+S54)*100</f>
        <v>89.734549979261715</v>
      </c>
      <c r="T97" s="77">
        <f>+T11/(T11+T54)*100</f>
        <v>92.324246771879487</v>
      </c>
      <c r="U97" s="103"/>
      <c r="V97" s="77">
        <f>+V11/(V11+V54)*100</f>
        <v>96.541147473640962</v>
      </c>
      <c r="W97" s="77">
        <f>+W11/(W11+W54)*100</f>
        <v>95.835189309576833</v>
      </c>
      <c r="X97" s="77">
        <f>+X11/(X11+X54)*100</f>
        <v>97.224467798437075</v>
      </c>
      <c r="Y97" s="103"/>
      <c r="Z97" s="77">
        <f>+Z11/(Z11+Z54)*100</f>
        <v>100</v>
      </c>
      <c r="AA97" s="77">
        <f>+AA11/(AA11+AA54)*100</f>
        <v>100</v>
      </c>
      <c r="AB97" s="77">
        <f>+AB11/(AB11+AB54)*100</f>
        <v>100</v>
      </c>
    </row>
    <row r="98" spans="1:28" x14ac:dyDescent="0.25"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</row>
    <row r="99" spans="1:28" x14ac:dyDescent="0.25">
      <c r="A99" s="62" t="s">
        <v>83</v>
      </c>
      <c r="B99" s="77">
        <f>+B13/(B13+B56)*100</f>
        <v>88.379456652523587</v>
      </c>
      <c r="C99" s="77">
        <f>+C13/(C13+C56)*100</f>
        <v>86.764524485012956</v>
      </c>
      <c r="D99" s="77">
        <f>+D13/(D13+D56)*100</f>
        <v>90.083289953149404</v>
      </c>
      <c r="E99" s="103"/>
      <c r="F99" s="77">
        <f>+F13/(F13+F56)*100</f>
        <v>88.616006934412013</v>
      </c>
      <c r="G99" s="77">
        <f>+G13/(G13+G56)*100</f>
        <v>87.550200803212846</v>
      </c>
      <c r="H99" s="77">
        <f>+H13/(H13+H56)*100</f>
        <v>89.697322467986027</v>
      </c>
      <c r="I99" s="104"/>
      <c r="J99" s="77">
        <f>+J13/(J13+J56)*100</f>
        <v>86.183844011142057</v>
      </c>
      <c r="K99" s="77">
        <f>+K13/(K13+K56)*100</f>
        <v>85.389610389610397</v>
      </c>
      <c r="L99" s="77">
        <f>+L13/(L13+L56)*100</f>
        <v>87.0264064293915</v>
      </c>
      <c r="M99" s="104"/>
      <c r="N99" s="77">
        <f>+N13/(N13+N56)*100</f>
        <v>88.684427355122224</v>
      </c>
      <c r="O99" s="77">
        <f>+O13/(O13+O56)*100</f>
        <v>85.469168900804291</v>
      </c>
      <c r="P99" s="77">
        <f>+P13/(P13+P56)*100</f>
        <v>92.060810810810807</v>
      </c>
      <c r="Q99" s="104"/>
      <c r="R99" s="77">
        <f>+R13/(R13+R56)*100</f>
        <v>84.066767830045521</v>
      </c>
      <c r="S99" s="77">
        <f>+S13/(S13+S56)*100</f>
        <v>81.805054151624546</v>
      </c>
      <c r="T99" s="77">
        <f>+T13/(T13+T56)*100</f>
        <v>86.570743405275778</v>
      </c>
      <c r="U99" s="104"/>
      <c r="V99" s="77">
        <f>+V13/(V13+V56)*100</f>
        <v>95.347879785920128</v>
      </c>
      <c r="W99" s="77">
        <f>+W13/(W13+W56)*100</f>
        <v>94.943820224719104</v>
      </c>
      <c r="X99" s="77">
        <f>+X13/(X13+X56)*100</f>
        <v>95.773457311918847</v>
      </c>
      <c r="Y99" s="103"/>
      <c r="Z99" s="77">
        <f>+Z13/(Z13+Z56)*100</f>
        <v>100</v>
      </c>
      <c r="AA99" s="77">
        <f>+AA13/(AA13+AA56)*100</f>
        <v>100</v>
      </c>
      <c r="AB99" s="77">
        <f>+AB13/(AB13+AB56)*100</f>
        <v>100</v>
      </c>
    </row>
    <row r="100" spans="1:28" x14ac:dyDescent="0.25">
      <c r="A100" s="62" t="s">
        <v>84</v>
      </c>
      <c r="B100" s="77">
        <f t="shared" ref="B100:D115" si="0">+B14/(B14+B57)*100</f>
        <v>91.874394657694864</v>
      </c>
      <c r="C100" s="77">
        <f t="shared" si="0"/>
        <v>91.25958821154623</v>
      </c>
      <c r="D100" s="77">
        <f t="shared" si="0"/>
        <v>92.501802451333816</v>
      </c>
      <c r="E100" s="103"/>
      <c r="F100" s="77">
        <f t="shared" ref="F100:H115" si="1">+F14/(F14+F57)*100</f>
        <v>90.501704822211394</v>
      </c>
      <c r="G100" s="77">
        <f t="shared" si="1"/>
        <v>89.552238805970148</v>
      </c>
      <c r="H100" s="77">
        <f t="shared" si="1"/>
        <v>91.539245667686032</v>
      </c>
      <c r="I100" s="104"/>
      <c r="J100" s="77">
        <f t="shared" ref="J100:L115" si="2">+J14/(J14+J57)*100</f>
        <v>88.98045679303037</v>
      </c>
      <c r="K100" s="77">
        <f t="shared" si="2"/>
        <v>88.691588785046733</v>
      </c>
      <c r="L100" s="77">
        <f t="shared" si="2"/>
        <v>89.273849074513521</v>
      </c>
      <c r="M100" s="104"/>
      <c r="N100" s="77">
        <f t="shared" ref="N100:P115" si="3">+N14/(N14+N57)*100</f>
        <v>91.103117505995201</v>
      </c>
      <c r="O100" s="77">
        <f t="shared" si="3"/>
        <v>90.947666195190948</v>
      </c>
      <c r="P100" s="77">
        <f t="shared" si="3"/>
        <v>91.264031234748657</v>
      </c>
      <c r="Q100" s="104"/>
      <c r="R100" s="77">
        <f t="shared" ref="R100:T115" si="4">+R14/(R14+R57)*100</f>
        <v>92.285549798503169</v>
      </c>
      <c r="S100" s="77">
        <f t="shared" si="4"/>
        <v>91.685144124168517</v>
      </c>
      <c r="T100" s="77">
        <f t="shared" si="4"/>
        <v>92.93413173652695</v>
      </c>
      <c r="U100" s="104"/>
      <c r="V100" s="77">
        <f t="shared" ref="V100:X115" si="5">+V14/(V14+V57)*100</f>
        <v>97.156259161536212</v>
      </c>
      <c r="W100" s="77">
        <f t="shared" si="5"/>
        <v>96.432964329643298</v>
      </c>
      <c r="X100" s="77">
        <f t="shared" si="5"/>
        <v>97.815126050420162</v>
      </c>
      <c r="Y100" s="103"/>
      <c r="Z100" s="77">
        <f t="shared" ref="Z100:AB101" si="6">+Z14/(Z14+Z57)*100</f>
        <v>100</v>
      </c>
      <c r="AA100" s="77">
        <f t="shared" si="6"/>
        <v>100</v>
      </c>
      <c r="AB100" s="77">
        <f t="shared" si="6"/>
        <v>100</v>
      </c>
    </row>
    <row r="101" spans="1:28" x14ac:dyDescent="0.25">
      <c r="A101" s="62" t="s">
        <v>85</v>
      </c>
      <c r="B101" s="77">
        <f t="shared" si="0"/>
        <v>83.89139704038125</v>
      </c>
      <c r="C101" s="77">
        <f t="shared" si="0"/>
        <v>83.12715214896059</v>
      </c>
      <c r="D101" s="77">
        <f t="shared" si="0"/>
        <v>84.630566177377574</v>
      </c>
      <c r="E101" s="103"/>
      <c r="F101" s="77">
        <f t="shared" si="1"/>
        <v>80.694586312563843</v>
      </c>
      <c r="G101" s="77">
        <f t="shared" si="1"/>
        <v>79.594936708860757</v>
      </c>
      <c r="H101" s="77">
        <f t="shared" si="1"/>
        <v>81.813498196805767</v>
      </c>
      <c r="I101" s="104"/>
      <c r="J101" s="77">
        <f t="shared" si="2"/>
        <v>81.682389937106919</v>
      </c>
      <c r="K101" s="77">
        <f t="shared" si="2"/>
        <v>81.057038199895345</v>
      </c>
      <c r="L101" s="77">
        <f t="shared" si="2"/>
        <v>82.309711286089239</v>
      </c>
      <c r="M101" s="104"/>
      <c r="N101" s="77">
        <f t="shared" si="3"/>
        <v>87.711617046117922</v>
      </c>
      <c r="O101" s="77">
        <f t="shared" si="3"/>
        <v>88.649940262843486</v>
      </c>
      <c r="P101" s="77">
        <f t="shared" si="3"/>
        <v>86.815068493150676</v>
      </c>
      <c r="Q101" s="104"/>
      <c r="R101" s="77">
        <f t="shared" si="4"/>
        <v>79.831932773109244</v>
      </c>
      <c r="S101" s="77">
        <f t="shared" si="4"/>
        <v>77.577319587628864</v>
      </c>
      <c r="T101" s="77">
        <f t="shared" si="4"/>
        <v>81.797752808988761</v>
      </c>
      <c r="U101" s="104"/>
      <c r="V101" s="77">
        <f t="shared" si="5"/>
        <v>91.401273885350321</v>
      </c>
      <c r="W101" s="77">
        <f t="shared" si="5"/>
        <v>89.9624765478424</v>
      </c>
      <c r="X101" s="77">
        <f t="shared" si="5"/>
        <v>92.756183745583044</v>
      </c>
      <c r="Y101" s="103"/>
      <c r="Z101" s="77">
        <f t="shared" si="6"/>
        <v>100</v>
      </c>
      <c r="AA101" s="77">
        <f t="shared" si="6"/>
        <v>100</v>
      </c>
      <c r="AB101" s="77">
        <f t="shared" si="6"/>
        <v>100</v>
      </c>
    </row>
    <row r="102" spans="1:28" x14ac:dyDescent="0.25">
      <c r="A102" s="62" t="s">
        <v>86</v>
      </c>
      <c r="B102" s="77">
        <f t="shared" si="0"/>
        <v>87.052932761087263</v>
      </c>
      <c r="C102" s="77">
        <f t="shared" si="0"/>
        <v>85.648442466624289</v>
      </c>
      <c r="D102" s="77">
        <f t="shared" si="0"/>
        <v>88.457869634340227</v>
      </c>
      <c r="E102" s="103"/>
      <c r="F102" s="77">
        <f t="shared" si="1"/>
        <v>83.239483272606819</v>
      </c>
      <c r="G102" s="77">
        <f t="shared" si="1"/>
        <v>81.539465101108931</v>
      </c>
      <c r="H102" s="77">
        <f t="shared" si="1"/>
        <v>84.99327052489906</v>
      </c>
      <c r="I102" s="104"/>
      <c r="J102" s="77">
        <f t="shared" si="2"/>
        <v>86.044333437402429</v>
      </c>
      <c r="K102" s="77">
        <f t="shared" si="2"/>
        <v>84.191399152029078</v>
      </c>
      <c r="L102" s="77">
        <f t="shared" si="2"/>
        <v>88.015463917525778</v>
      </c>
      <c r="M102" s="104"/>
      <c r="N102" s="77">
        <f t="shared" si="3"/>
        <v>89.687055476529167</v>
      </c>
      <c r="O102" s="77">
        <f t="shared" si="3"/>
        <v>89.800443458980041</v>
      </c>
      <c r="P102" s="77">
        <f t="shared" si="3"/>
        <v>89.581905414667588</v>
      </c>
      <c r="Q102" s="104"/>
      <c r="R102" s="77">
        <f t="shared" si="4"/>
        <v>85.808580858085804</v>
      </c>
      <c r="S102" s="77">
        <f t="shared" si="4"/>
        <v>83.554083885209721</v>
      </c>
      <c r="T102" s="77">
        <f t="shared" si="4"/>
        <v>88.048245614035096</v>
      </c>
      <c r="U102" s="104"/>
      <c r="V102" s="77">
        <f t="shared" si="5"/>
        <v>92.601156069364166</v>
      </c>
      <c r="W102" s="77">
        <f t="shared" si="5"/>
        <v>91.519434628975262</v>
      </c>
      <c r="X102" s="77">
        <f t="shared" si="5"/>
        <v>93.643586833144155</v>
      </c>
      <c r="Y102" s="103"/>
      <c r="Z102" s="77" t="s">
        <v>47</v>
      </c>
      <c r="AA102" s="77" t="s">
        <v>47</v>
      </c>
      <c r="AB102" s="77" t="s">
        <v>47</v>
      </c>
    </row>
    <row r="103" spans="1:28" x14ac:dyDescent="0.25">
      <c r="A103" s="62" t="s">
        <v>87</v>
      </c>
      <c r="B103" s="77">
        <f t="shared" si="0"/>
        <v>94.007731958762889</v>
      </c>
      <c r="C103" s="77">
        <f t="shared" si="0"/>
        <v>92.834695160276553</v>
      </c>
      <c r="D103" s="77">
        <f t="shared" si="0"/>
        <v>95.241242564441507</v>
      </c>
      <c r="E103" s="103"/>
      <c r="F103" s="77">
        <f t="shared" si="1"/>
        <v>95.046439628482972</v>
      </c>
      <c r="G103" s="77">
        <f t="shared" si="1"/>
        <v>94.769230769230774</v>
      </c>
      <c r="H103" s="77">
        <f t="shared" si="1"/>
        <v>95.327102803738313</v>
      </c>
      <c r="I103" s="104"/>
      <c r="J103" s="77">
        <f t="shared" si="2"/>
        <v>91.982507288629733</v>
      </c>
      <c r="K103" s="77">
        <f t="shared" si="2"/>
        <v>91.549295774647888</v>
      </c>
      <c r="L103" s="77">
        <f t="shared" si="2"/>
        <v>92.447129909365557</v>
      </c>
      <c r="M103" s="104"/>
      <c r="N103" s="77">
        <f t="shared" si="3"/>
        <v>95.921696574225123</v>
      </c>
      <c r="O103" s="77">
        <f t="shared" si="3"/>
        <v>94.801223241590222</v>
      </c>
      <c r="P103" s="77">
        <f t="shared" si="3"/>
        <v>97.2027972027972</v>
      </c>
      <c r="Q103" s="104"/>
      <c r="R103" s="77">
        <f t="shared" si="4"/>
        <v>91.099476439790578</v>
      </c>
      <c r="S103" s="77">
        <f t="shared" si="4"/>
        <v>88.028169014084511</v>
      </c>
      <c r="T103" s="77">
        <f t="shared" si="4"/>
        <v>94.117647058823522</v>
      </c>
      <c r="U103" s="104"/>
      <c r="V103" s="77">
        <f t="shared" si="5"/>
        <v>95.950704225352112</v>
      </c>
      <c r="W103" s="77">
        <f t="shared" si="5"/>
        <v>94.50171821305841</v>
      </c>
      <c r="X103" s="77">
        <f t="shared" si="5"/>
        <v>97.472924187725624</v>
      </c>
      <c r="Y103" s="103"/>
      <c r="Z103" s="77">
        <f t="shared" ref="Z103:AB108" si="7">+Z17/(Z17+Z60)*100</f>
        <v>100</v>
      </c>
      <c r="AA103" s="77">
        <f t="shared" si="7"/>
        <v>100</v>
      </c>
      <c r="AB103" s="77">
        <f t="shared" si="7"/>
        <v>100</v>
      </c>
    </row>
    <row r="104" spans="1:28" x14ac:dyDescent="0.25">
      <c r="A104" s="62" t="s">
        <v>88</v>
      </c>
      <c r="B104" s="77">
        <f t="shared" si="0"/>
        <v>95.826178840311712</v>
      </c>
      <c r="C104" s="77">
        <f t="shared" si="0"/>
        <v>94.237820848611847</v>
      </c>
      <c r="D104" s="77">
        <f t="shared" si="0"/>
        <v>97.442046362909679</v>
      </c>
      <c r="E104" s="103"/>
      <c r="F104" s="77">
        <f t="shared" si="1"/>
        <v>95.147928994082847</v>
      </c>
      <c r="G104" s="77">
        <f t="shared" si="1"/>
        <v>93.325387365911809</v>
      </c>
      <c r="H104" s="77">
        <f t="shared" si="1"/>
        <v>96.944770857814333</v>
      </c>
      <c r="I104" s="104"/>
      <c r="J104" s="77">
        <f t="shared" si="2"/>
        <v>91.560412871888289</v>
      </c>
      <c r="K104" s="77">
        <f t="shared" si="2"/>
        <v>88.679245283018872</v>
      </c>
      <c r="L104" s="77">
        <f t="shared" si="2"/>
        <v>94.618272841051308</v>
      </c>
      <c r="M104" s="104"/>
      <c r="N104" s="77">
        <f t="shared" si="3"/>
        <v>98.013656114214768</v>
      </c>
      <c r="O104" s="77">
        <f t="shared" si="3"/>
        <v>97.346200241254522</v>
      </c>
      <c r="P104" s="77">
        <f t="shared" si="3"/>
        <v>98.721227621483379</v>
      </c>
      <c r="Q104" s="104"/>
      <c r="R104" s="77">
        <f t="shared" si="4"/>
        <v>96.877380045696881</v>
      </c>
      <c r="S104" s="77">
        <f t="shared" si="4"/>
        <v>95.515695067264573</v>
      </c>
      <c r="T104" s="77">
        <f t="shared" si="4"/>
        <v>98.291925465838517</v>
      </c>
      <c r="U104" s="104"/>
      <c r="V104" s="77">
        <f t="shared" si="5"/>
        <v>98.282591725214672</v>
      </c>
      <c r="W104" s="77">
        <f t="shared" si="5"/>
        <v>97.427652733118975</v>
      </c>
      <c r="X104" s="77">
        <f t="shared" si="5"/>
        <v>99.089529590288322</v>
      </c>
      <c r="Y104" s="103"/>
      <c r="Z104" s="77">
        <f t="shared" si="7"/>
        <v>100</v>
      </c>
      <c r="AA104" s="77">
        <f t="shared" si="7"/>
        <v>100</v>
      </c>
      <c r="AB104" s="77">
        <f t="shared" si="7"/>
        <v>100</v>
      </c>
    </row>
    <row r="105" spans="1:28" x14ac:dyDescent="0.25">
      <c r="A105" s="62" t="s">
        <v>89</v>
      </c>
      <c r="B105" s="77">
        <f t="shared" si="0"/>
        <v>98.222222222222229</v>
      </c>
      <c r="C105" s="77">
        <f t="shared" si="0"/>
        <v>96.507115135834411</v>
      </c>
      <c r="D105" s="77">
        <f t="shared" si="0"/>
        <v>99.875311720698249</v>
      </c>
      <c r="E105" s="103"/>
      <c r="F105" s="77">
        <f t="shared" si="1"/>
        <v>98.187311178247739</v>
      </c>
      <c r="G105" s="77">
        <f t="shared" si="1"/>
        <v>96.25</v>
      </c>
      <c r="H105" s="77">
        <f t="shared" si="1"/>
        <v>100</v>
      </c>
      <c r="I105" s="104"/>
      <c r="J105" s="77">
        <f t="shared" si="2"/>
        <v>97.553516819571868</v>
      </c>
      <c r="K105" s="77">
        <f t="shared" si="2"/>
        <v>95.569620253164558</v>
      </c>
      <c r="L105" s="77">
        <f t="shared" si="2"/>
        <v>99.408284023668642</v>
      </c>
      <c r="M105" s="104"/>
      <c r="N105" s="77">
        <f t="shared" si="3"/>
        <v>99.125364431486886</v>
      </c>
      <c r="O105" s="77">
        <f t="shared" si="3"/>
        <v>98.159509202453989</v>
      </c>
      <c r="P105" s="77">
        <f t="shared" si="3"/>
        <v>100</v>
      </c>
      <c r="Q105" s="104"/>
      <c r="R105" s="77">
        <f t="shared" si="4"/>
        <v>98.188405797101453</v>
      </c>
      <c r="S105" s="77">
        <f t="shared" si="4"/>
        <v>96.428571428571431</v>
      </c>
      <c r="T105" s="77">
        <f t="shared" si="4"/>
        <v>100</v>
      </c>
      <c r="U105" s="104"/>
      <c r="V105" s="77">
        <f t="shared" si="5"/>
        <v>97.902097902097907</v>
      </c>
      <c r="W105" s="77">
        <f t="shared" si="5"/>
        <v>95.945945945945937</v>
      </c>
      <c r="X105" s="77">
        <f t="shared" si="5"/>
        <v>100</v>
      </c>
      <c r="Y105" s="103"/>
      <c r="Z105" s="77">
        <f t="shared" si="7"/>
        <v>100</v>
      </c>
      <c r="AA105" s="77">
        <f t="shared" si="7"/>
        <v>100</v>
      </c>
      <c r="AB105" s="77">
        <f t="shared" si="7"/>
        <v>100</v>
      </c>
    </row>
    <row r="106" spans="1:28" x14ac:dyDescent="0.25">
      <c r="A106" s="62" t="s">
        <v>90</v>
      </c>
      <c r="B106" s="77">
        <f t="shared" si="0"/>
        <v>91.86904602173621</v>
      </c>
      <c r="C106" s="77">
        <f t="shared" si="0"/>
        <v>89.890517393607624</v>
      </c>
      <c r="D106" s="77">
        <f t="shared" si="0"/>
        <v>93.90011782833318</v>
      </c>
      <c r="E106" s="103"/>
      <c r="F106" s="77">
        <f t="shared" si="1"/>
        <v>90.297517528898993</v>
      </c>
      <c r="G106" s="77">
        <f t="shared" si="1"/>
        <v>88.963460104399701</v>
      </c>
      <c r="H106" s="77">
        <f t="shared" si="1"/>
        <v>91.676300578034684</v>
      </c>
      <c r="I106" s="104"/>
      <c r="J106" s="77">
        <f t="shared" si="2"/>
        <v>87.668030391583869</v>
      </c>
      <c r="K106" s="77">
        <f t="shared" si="2"/>
        <v>84.968295412159648</v>
      </c>
      <c r="L106" s="77">
        <f t="shared" si="2"/>
        <v>90.619902120717782</v>
      </c>
      <c r="M106" s="104"/>
      <c r="N106" s="77">
        <f t="shared" si="3"/>
        <v>93.755328218243818</v>
      </c>
      <c r="O106" s="77">
        <f t="shared" si="3"/>
        <v>91.164154103852596</v>
      </c>
      <c r="P106" s="77">
        <f t="shared" si="3"/>
        <v>96.440972222222214</v>
      </c>
      <c r="Q106" s="104"/>
      <c r="R106" s="77">
        <f t="shared" si="4"/>
        <v>92.934032569693628</v>
      </c>
      <c r="S106" s="77">
        <f t="shared" si="4"/>
        <v>91.462053571428569</v>
      </c>
      <c r="T106" s="77">
        <f t="shared" si="4"/>
        <v>94.37465865647188</v>
      </c>
      <c r="U106" s="104"/>
      <c r="V106" s="77">
        <f t="shared" si="5"/>
        <v>96.480272495032636</v>
      </c>
      <c r="W106" s="77">
        <f t="shared" si="5"/>
        <v>95.260115606936409</v>
      </c>
      <c r="X106" s="77">
        <f t="shared" si="5"/>
        <v>97.657557166759617</v>
      </c>
      <c r="Y106" s="103"/>
      <c r="Z106" s="77">
        <f t="shared" si="7"/>
        <v>100</v>
      </c>
      <c r="AA106" s="77">
        <f t="shared" si="7"/>
        <v>100</v>
      </c>
      <c r="AB106" s="77">
        <f t="shared" si="7"/>
        <v>100</v>
      </c>
    </row>
    <row r="107" spans="1:28" x14ac:dyDescent="0.25">
      <c r="A107" s="62" t="s">
        <v>91</v>
      </c>
      <c r="B107" s="77">
        <f t="shared" si="0"/>
        <v>96.970892945239271</v>
      </c>
      <c r="C107" s="77">
        <f t="shared" si="0"/>
        <v>96.113215068766195</v>
      </c>
      <c r="D107" s="77">
        <f t="shared" si="0"/>
        <v>97.811645173896054</v>
      </c>
      <c r="E107" s="103"/>
      <c r="F107" s="77">
        <f t="shared" si="1"/>
        <v>96.040925266903912</v>
      </c>
      <c r="G107" s="77">
        <f t="shared" si="1"/>
        <v>95.18388791593695</v>
      </c>
      <c r="H107" s="77">
        <f t="shared" si="1"/>
        <v>96.9258589511754</v>
      </c>
      <c r="I107" s="104"/>
      <c r="J107" s="77">
        <f t="shared" si="2"/>
        <v>95.012345679012341</v>
      </c>
      <c r="K107" s="77">
        <f t="shared" si="2"/>
        <v>92.807192807192806</v>
      </c>
      <c r="L107" s="77">
        <f t="shared" si="2"/>
        <v>97.16796875</v>
      </c>
      <c r="M107" s="104"/>
      <c r="N107" s="77">
        <f t="shared" si="3"/>
        <v>97.568389057750764</v>
      </c>
      <c r="O107" s="77">
        <f t="shared" si="3"/>
        <v>97.058823529411768</v>
      </c>
      <c r="P107" s="77">
        <f t="shared" si="3"/>
        <v>98.076923076923066</v>
      </c>
      <c r="Q107" s="104"/>
      <c r="R107" s="77">
        <f t="shared" si="4"/>
        <v>97.240674501788448</v>
      </c>
      <c r="S107" s="77">
        <f t="shared" si="4"/>
        <v>96.73684210526315</v>
      </c>
      <c r="T107" s="77">
        <f t="shared" si="4"/>
        <v>97.715988083416079</v>
      </c>
      <c r="U107" s="104"/>
      <c r="V107" s="77">
        <f t="shared" si="5"/>
        <v>99.202551834130787</v>
      </c>
      <c r="W107" s="77">
        <f t="shared" si="5"/>
        <v>99.129488574537532</v>
      </c>
      <c r="X107" s="77">
        <f t="shared" si="5"/>
        <v>99.272349272349274</v>
      </c>
      <c r="Y107" s="103"/>
      <c r="Z107" s="77">
        <f t="shared" si="7"/>
        <v>100</v>
      </c>
      <c r="AA107" s="77">
        <f t="shared" si="7"/>
        <v>100</v>
      </c>
      <c r="AB107" s="77">
        <f t="shared" si="7"/>
        <v>100</v>
      </c>
    </row>
    <row r="108" spans="1:28" x14ac:dyDescent="0.25">
      <c r="A108" s="62" t="s">
        <v>92</v>
      </c>
      <c r="B108" s="77">
        <f t="shared" si="0"/>
        <v>93.1122189439414</v>
      </c>
      <c r="C108" s="77">
        <f t="shared" si="0"/>
        <v>91.641244661378892</v>
      </c>
      <c r="D108" s="77">
        <f t="shared" si="0"/>
        <v>94.584690553745929</v>
      </c>
      <c r="E108" s="103"/>
      <c r="F108" s="77">
        <f t="shared" si="1"/>
        <v>92.565396971087651</v>
      </c>
      <c r="G108" s="77">
        <f t="shared" si="1"/>
        <v>90.892531876138435</v>
      </c>
      <c r="H108" s="77">
        <f t="shared" si="1"/>
        <v>94.264569842738211</v>
      </c>
      <c r="I108" s="104"/>
      <c r="J108" s="77">
        <f t="shared" si="2"/>
        <v>90.749887741356076</v>
      </c>
      <c r="K108" s="77">
        <f t="shared" si="2"/>
        <v>88.839285714285708</v>
      </c>
      <c r="L108" s="77">
        <f t="shared" si="2"/>
        <v>92.682926829268297</v>
      </c>
      <c r="M108" s="104"/>
      <c r="N108" s="77">
        <f t="shared" si="3"/>
        <v>94.504365690806367</v>
      </c>
      <c r="O108" s="77">
        <f t="shared" si="3"/>
        <v>93.756194251734399</v>
      </c>
      <c r="P108" s="77">
        <f t="shared" si="3"/>
        <v>95.309168443496802</v>
      </c>
      <c r="Q108" s="104"/>
      <c r="R108" s="77">
        <f t="shared" si="4"/>
        <v>91.322314049586765</v>
      </c>
      <c r="S108" s="77">
        <f t="shared" si="4"/>
        <v>89.114832535885171</v>
      </c>
      <c r="T108" s="77">
        <f t="shared" si="4"/>
        <v>93.473193473193476</v>
      </c>
      <c r="U108" s="104"/>
      <c r="V108" s="77">
        <f t="shared" si="5"/>
        <v>96.876774559909137</v>
      </c>
      <c r="W108" s="77">
        <f t="shared" si="5"/>
        <v>96.217494089834503</v>
      </c>
      <c r="X108" s="77">
        <f t="shared" si="5"/>
        <v>97.486338797814213</v>
      </c>
      <c r="Y108" s="103"/>
      <c r="Z108" s="77">
        <f t="shared" si="7"/>
        <v>100</v>
      </c>
      <c r="AA108" s="77">
        <f t="shared" si="7"/>
        <v>100</v>
      </c>
      <c r="AB108" s="77">
        <f t="shared" si="7"/>
        <v>100</v>
      </c>
    </row>
    <row r="109" spans="1:28" x14ac:dyDescent="0.25">
      <c r="A109" s="62" t="s">
        <v>93</v>
      </c>
      <c r="B109" s="77">
        <f t="shared" si="0"/>
        <v>92.686318131256954</v>
      </c>
      <c r="C109" s="77">
        <f t="shared" si="0"/>
        <v>90.044493882091217</v>
      </c>
      <c r="D109" s="77">
        <f t="shared" si="0"/>
        <v>95.32814238042269</v>
      </c>
      <c r="E109" s="103"/>
      <c r="F109" s="77">
        <f t="shared" si="1"/>
        <v>90.492957746478879</v>
      </c>
      <c r="G109" s="77">
        <f t="shared" si="1"/>
        <v>87.259615384615387</v>
      </c>
      <c r="H109" s="77">
        <f t="shared" si="1"/>
        <v>93.577981651376149</v>
      </c>
      <c r="I109" s="104"/>
      <c r="J109" s="77">
        <f t="shared" si="2"/>
        <v>93.813131313131322</v>
      </c>
      <c r="K109" s="77">
        <f t="shared" si="2"/>
        <v>90.5</v>
      </c>
      <c r="L109" s="77">
        <f t="shared" si="2"/>
        <v>97.193877551020407</v>
      </c>
      <c r="M109" s="104"/>
      <c r="N109" s="77">
        <f t="shared" si="3"/>
        <v>92.947103274559197</v>
      </c>
      <c r="O109" s="77">
        <f t="shared" si="3"/>
        <v>90.686274509803923</v>
      </c>
      <c r="P109" s="77">
        <f t="shared" si="3"/>
        <v>95.336787564766837</v>
      </c>
      <c r="Q109" s="104"/>
      <c r="R109" s="77">
        <f t="shared" si="4"/>
        <v>91.334488734835347</v>
      </c>
      <c r="S109" s="77">
        <f t="shared" si="4"/>
        <v>89.473684210526315</v>
      </c>
      <c r="T109" s="77">
        <f t="shared" si="4"/>
        <v>93.150684931506845</v>
      </c>
      <c r="U109" s="104"/>
      <c r="V109" s="77">
        <f t="shared" si="5"/>
        <v>95.352839931153184</v>
      </c>
      <c r="W109" s="77">
        <f t="shared" si="5"/>
        <v>93.079584775086516</v>
      </c>
      <c r="X109" s="77">
        <f t="shared" si="5"/>
        <v>97.602739726027394</v>
      </c>
      <c r="Y109" s="103"/>
      <c r="Z109" s="77" t="s">
        <v>47</v>
      </c>
      <c r="AA109" s="77" t="s">
        <v>47</v>
      </c>
      <c r="AB109" s="77" t="s">
        <v>47</v>
      </c>
    </row>
    <row r="110" spans="1:28" x14ac:dyDescent="0.25">
      <c r="A110" s="99" t="s">
        <v>94</v>
      </c>
      <c r="B110" s="77">
        <f t="shared" si="0"/>
        <v>89.961824588880191</v>
      </c>
      <c r="C110" s="77">
        <f t="shared" si="0"/>
        <v>88.407753881762957</v>
      </c>
      <c r="D110" s="77">
        <f t="shared" si="0"/>
        <v>91.563152141508496</v>
      </c>
      <c r="E110" s="103"/>
      <c r="F110" s="77">
        <f t="shared" si="1"/>
        <v>87.336428872942179</v>
      </c>
      <c r="G110" s="77">
        <f t="shared" si="1"/>
        <v>86.291666666666671</v>
      </c>
      <c r="H110" s="77">
        <f t="shared" si="1"/>
        <v>88.408896492728829</v>
      </c>
      <c r="I110" s="104"/>
      <c r="J110" s="77">
        <f t="shared" si="2"/>
        <v>87.951301427371959</v>
      </c>
      <c r="K110" s="77">
        <f t="shared" si="2"/>
        <v>86.49308380797396</v>
      </c>
      <c r="L110" s="77">
        <f t="shared" si="2"/>
        <v>89.505637467476149</v>
      </c>
      <c r="M110" s="104"/>
      <c r="N110" s="77">
        <f t="shared" si="3"/>
        <v>91.594533029612762</v>
      </c>
      <c r="O110" s="77">
        <f t="shared" si="3"/>
        <v>89.253996447602134</v>
      </c>
      <c r="P110" s="77">
        <f t="shared" si="3"/>
        <v>94.059869036482695</v>
      </c>
      <c r="Q110" s="104"/>
      <c r="R110" s="77">
        <f t="shared" si="4"/>
        <v>88.508415554265824</v>
      </c>
      <c r="S110" s="77">
        <f t="shared" si="4"/>
        <v>86.25</v>
      </c>
      <c r="T110" s="77">
        <f t="shared" si="4"/>
        <v>90.865954922894417</v>
      </c>
      <c r="U110" s="104"/>
      <c r="V110" s="77">
        <f t="shared" si="5"/>
        <v>96.33986928104575</v>
      </c>
      <c r="W110" s="77">
        <f t="shared" si="5"/>
        <v>96.166778749159377</v>
      </c>
      <c r="X110" s="77">
        <f t="shared" si="5"/>
        <v>96.503496503496507</v>
      </c>
      <c r="Y110" s="103"/>
      <c r="Z110" s="77">
        <f t="shared" ref="Z110:AB112" si="8">+Z24/(Z24+Z67)*100</f>
        <v>100</v>
      </c>
      <c r="AA110" s="77">
        <f t="shared" si="8"/>
        <v>100</v>
      </c>
      <c r="AB110" s="77">
        <f t="shared" si="8"/>
        <v>100</v>
      </c>
    </row>
    <row r="111" spans="1:28" x14ac:dyDescent="0.25">
      <c r="A111" s="62" t="s">
        <v>95</v>
      </c>
      <c r="B111" s="77">
        <f t="shared" si="0"/>
        <v>94.454447245228664</v>
      </c>
      <c r="C111" s="77">
        <f t="shared" si="0"/>
        <v>93.342628093412344</v>
      </c>
      <c r="D111" s="77">
        <f t="shared" si="0"/>
        <v>95.642458100558656</v>
      </c>
      <c r="E111" s="103"/>
      <c r="F111" s="77">
        <f t="shared" si="1"/>
        <v>94.376528117359413</v>
      </c>
      <c r="G111" s="77">
        <f t="shared" si="1"/>
        <v>93.55345911949685</v>
      </c>
      <c r="H111" s="77">
        <f t="shared" si="1"/>
        <v>95.262267343485618</v>
      </c>
      <c r="I111" s="104"/>
      <c r="J111" s="77">
        <f t="shared" si="2"/>
        <v>93.119624706802185</v>
      </c>
      <c r="K111" s="77">
        <f t="shared" si="2"/>
        <v>92.586989409984881</v>
      </c>
      <c r="L111" s="77">
        <f t="shared" si="2"/>
        <v>93.689320388349515</v>
      </c>
      <c r="M111" s="104"/>
      <c r="N111" s="77">
        <f t="shared" si="3"/>
        <v>94.234079173838211</v>
      </c>
      <c r="O111" s="77">
        <f t="shared" si="3"/>
        <v>92.396694214876035</v>
      </c>
      <c r="P111" s="77">
        <f t="shared" si="3"/>
        <v>96.229802513464989</v>
      </c>
      <c r="Q111" s="104"/>
      <c r="R111" s="77">
        <f t="shared" si="4"/>
        <v>93.139293139293144</v>
      </c>
      <c r="S111" s="77">
        <f t="shared" si="4"/>
        <v>91.700404858299606</v>
      </c>
      <c r="T111" s="77">
        <f t="shared" si="4"/>
        <v>94.658119658119659</v>
      </c>
      <c r="U111" s="104"/>
      <c r="V111" s="77">
        <f t="shared" si="5"/>
        <v>98.008849557522126</v>
      </c>
      <c r="W111" s="77">
        <f t="shared" si="5"/>
        <v>96.982758620689651</v>
      </c>
      <c r="X111" s="77">
        <f t="shared" si="5"/>
        <v>99.090909090909093</v>
      </c>
      <c r="Y111" s="103"/>
      <c r="Z111" s="77">
        <f t="shared" si="8"/>
        <v>100</v>
      </c>
      <c r="AA111" s="77">
        <f t="shared" si="8"/>
        <v>100</v>
      </c>
      <c r="AB111" s="77">
        <f t="shared" si="8"/>
        <v>100</v>
      </c>
    </row>
    <row r="112" spans="1:28" x14ac:dyDescent="0.25">
      <c r="A112" s="62" t="s">
        <v>96</v>
      </c>
      <c r="B112" s="77">
        <f t="shared" si="0"/>
        <v>91.922639362912392</v>
      </c>
      <c r="C112" s="77">
        <f t="shared" si="0"/>
        <v>92.093823582684294</v>
      </c>
      <c r="D112" s="77">
        <f t="shared" si="0"/>
        <v>91.749748467941089</v>
      </c>
      <c r="E112" s="103"/>
      <c r="F112" s="77">
        <f t="shared" si="1"/>
        <v>92.030546308987653</v>
      </c>
      <c r="G112" s="77">
        <f t="shared" si="1"/>
        <v>92.846328538985617</v>
      </c>
      <c r="H112" s="77">
        <f t="shared" si="1"/>
        <v>91.156186612576064</v>
      </c>
      <c r="I112" s="104"/>
      <c r="J112" s="77">
        <f t="shared" si="2"/>
        <v>87.025376836481584</v>
      </c>
      <c r="K112" s="77">
        <f t="shared" si="2"/>
        <v>87.009063444108762</v>
      </c>
      <c r="L112" s="77">
        <f t="shared" si="2"/>
        <v>87.042036251446191</v>
      </c>
      <c r="M112" s="104"/>
      <c r="N112" s="77">
        <f t="shared" si="3"/>
        <v>93.877981845049604</v>
      </c>
      <c r="O112" s="77">
        <f t="shared" si="3"/>
        <v>93.338954468802697</v>
      </c>
      <c r="P112" s="77">
        <f t="shared" si="3"/>
        <v>94.418604651162781</v>
      </c>
      <c r="Q112" s="104"/>
      <c r="R112" s="77">
        <f t="shared" si="4"/>
        <v>90.876614454520478</v>
      </c>
      <c r="S112" s="77">
        <f t="shared" si="4"/>
        <v>91.478555304740411</v>
      </c>
      <c r="T112" s="77">
        <f t="shared" si="4"/>
        <v>90.305302624531336</v>
      </c>
      <c r="U112" s="104"/>
      <c r="V112" s="77">
        <f t="shared" si="5"/>
        <v>97.919293820933163</v>
      </c>
      <c r="W112" s="77">
        <f t="shared" si="5"/>
        <v>98.021697511167844</v>
      </c>
      <c r="X112" s="77">
        <f t="shared" si="5"/>
        <v>97.819314641744555</v>
      </c>
      <c r="Y112" s="103"/>
      <c r="Z112" s="77">
        <f t="shared" si="8"/>
        <v>100</v>
      </c>
      <c r="AA112" s="77">
        <f t="shared" si="8"/>
        <v>100</v>
      </c>
      <c r="AB112" s="77">
        <f t="shared" si="8"/>
        <v>100</v>
      </c>
    </row>
    <row r="113" spans="1:28" x14ac:dyDescent="0.25">
      <c r="A113" s="62" t="s">
        <v>97</v>
      </c>
      <c r="B113" s="77">
        <f t="shared" si="0"/>
        <v>94.215333517852201</v>
      </c>
      <c r="C113" s="77">
        <f t="shared" si="0"/>
        <v>91.995614035087712</v>
      </c>
      <c r="D113" s="77">
        <f t="shared" si="0"/>
        <v>96.478479597540527</v>
      </c>
      <c r="E113" s="103"/>
      <c r="F113" s="77">
        <f t="shared" si="1"/>
        <v>93.264840182648399</v>
      </c>
      <c r="G113" s="77">
        <f t="shared" si="1"/>
        <v>91.183294663573093</v>
      </c>
      <c r="H113" s="77">
        <f t="shared" si="1"/>
        <v>95.280898876404493</v>
      </c>
      <c r="I113" s="104"/>
      <c r="J113" s="77">
        <f t="shared" si="2"/>
        <v>92.567567567567565</v>
      </c>
      <c r="K113" s="77">
        <f t="shared" si="2"/>
        <v>87.614678899082563</v>
      </c>
      <c r="L113" s="77">
        <f t="shared" si="2"/>
        <v>97.345132743362825</v>
      </c>
      <c r="M113" s="104"/>
      <c r="N113" s="77">
        <f t="shared" si="3"/>
        <v>93.911917098445599</v>
      </c>
      <c r="O113" s="77">
        <f t="shared" si="3"/>
        <v>91.791044776119406</v>
      </c>
      <c r="P113" s="77">
        <f t="shared" si="3"/>
        <v>96.216216216216225</v>
      </c>
      <c r="Q113" s="104"/>
      <c r="R113" s="77">
        <f t="shared" si="4"/>
        <v>95.017182130584189</v>
      </c>
      <c r="S113" s="77">
        <f t="shared" si="4"/>
        <v>94.178082191780817</v>
      </c>
      <c r="T113" s="77">
        <f t="shared" si="4"/>
        <v>95.862068965517238</v>
      </c>
      <c r="U113" s="104"/>
      <c r="V113" s="77">
        <f t="shared" si="5"/>
        <v>98.383838383838381</v>
      </c>
      <c r="W113" s="77">
        <f t="shared" si="5"/>
        <v>98.479087452471475</v>
      </c>
      <c r="X113" s="77">
        <f t="shared" si="5"/>
        <v>98.275862068965509</v>
      </c>
      <c r="Y113" s="103"/>
      <c r="Z113" s="77" t="s">
        <v>47</v>
      </c>
      <c r="AA113" s="77" t="s">
        <v>47</v>
      </c>
      <c r="AB113" s="77" t="s">
        <v>47</v>
      </c>
    </row>
    <row r="114" spans="1:28" x14ac:dyDescent="0.25">
      <c r="A114" s="62" t="s">
        <v>98</v>
      </c>
      <c r="B114" s="77">
        <f t="shared" si="0"/>
        <v>92.92334853611888</v>
      </c>
      <c r="C114" s="77">
        <f t="shared" si="0"/>
        <v>93.378657995861658</v>
      </c>
      <c r="D114" s="77">
        <f t="shared" si="0"/>
        <v>92.472173403632112</v>
      </c>
      <c r="E114" s="103"/>
      <c r="F114" s="77">
        <f t="shared" si="1"/>
        <v>91.348600508905847</v>
      </c>
      <c r="G114" s="77">
        <f t="shared" si="1"/>
        <v>92.240300375469346</v>
      </c>
      <c r="H114" s="77">
        <f t="shared" si="1"/>
        <v>90.426908150064676</v>
      </c>
      <c r="I114" s="104"/>
      <c r="J114" s="77">
        <f t="shared" si="2"/>
        <v>92.513368983957221</v>
      </c>
      <c r="K114" s="77">
        <f t="shared" si="2"/>
        <v>93.579234972677597</v>
      </c>
      <c r="L114" s="77">
        <f t="shared" si="2"/>
        <v>91.492146596858632</v>
      </c>
      <c r="M114" s="104"/>
      <c r="N114" s="77">
        <f t="shared" si="3"/>
        <v>92.258972554539056</v>
      </c>
      <c r="O114" s="77">
        <f t="shared" si="3"/>
        <v>90.909090909090907</v>
      </c>
      <c r="P114" s="77">
        <f t="shared" si="3"/>
        <v>93.669064748201436</v>
      </c>
      <c r="Q114" s="104"/>
      <c r="R114" s="77">
        <f t="shared" si="4"/>
        <v>92.892561983471083</v>
      </c>
      <c r="S114" s="77">
        <f t="shared" si="4"/>
        <v>94.473229706390327</v>
      </c>
      <c r="T114" s="77">
        <f t="shared" si="4"/>
        <v>91.442155309033282</v>
      </c>
      <c r="U114" s="104"/>
      <c r="V114" s="77">
        <f t="shared" si="5"/>
        <v>96.489563567362424</v>
      </c>
      <c r="W114" s="77">
        <f t="shared" si="5"/>
        <v>96.749521988527718</v>
      </c>
      <c r="X114" s="77">
        <f t="shared" si="5"/>
        <v>96.233521657250478</v>
      </c>
      <c r="Y114" s="103"/>
      <c r="Z114" s="77">
        <f t="shared" ref="Z114:AB116" si="9">+Z28/(Z28+Z71)*100</f>
        <v>100</v>
      </c>
      <c r="AA114" s="77">
        <f t="shared" si="9"/>
        <v>100</v>
      </c>
      <c r="AB114" s="77">
        <f t="shared" si="9"/>
        <v>100</v>
      </c>
    </row>
    <row r="115" spans="1:28" x14ac:dyDescent="0.25">
      <c r="A115" s="62" t="s">
        <v>99</v>
      </c>
      <c r="B115" s="77">
        <f t="shared" si="0"/>
        <v>93.570903747244671</v>
      </c>
      <c r="C115" s="77">
        <f t="shared" si="0"/>
        <v>91.685912240184749</v>
      </c>
      <c r="D115" s="77">
        <f t="shared" si="0"/>
        <v>95.291637385804634</v>
      </c>
      <c r="E115" s="103"/>
      <c r="F115" s="77">
        <f t="shared" si="1"/>
        <v>91.528239202657801</v>
      </c>
      <c r="G115" s="77">
        <f t="shared" si="1"/>
        <v>89.61937716262976</v>
      </c>
      <c r="H115" s="77">
        <f t="shared" si="1"/>
        <v>93.290734824281145</v>
      </c>
      <c r="I115" s="104"/>
      <c r="J115" s="77">
        <f t="shared" si="2"/>
        <v>89.806678383128286</v>
      </c>
      <c r="K115" s="77">
        <f t="shared" si="2"/>
        <v>84.507042253521121</v>
      </c>
      <c r="L115" s="77">
        <f t="shared" si="2"/>
        <v>95.087719298245617</v>
      </c>
      <c r="M115" s="104"/>
      <c r="N115" s="77">
        <f t="shared" si="3"/>
        <v>96.52650822669105</v>
      </c>
      <c r="O115" s="77">
        <f t="shared" si="3"/>
        <v>95.112781954887211</v>
      </c>
      <c r="P115" s="77">
        <f t="shared" si="3"/>
        <v>97.864768683274022</v>
      </c>
      <c r="Q115" s="104"/>
      <c r="R115" s="77">
        <f t="shared" si="4"/>
        <v>93.692022263450838</v>
      </c>
      <c r="S115" s="77">
        <f t="shared" si="4"/>
        <v>94.901960784313715</v>
      </c>
      <c r="T115" s="77">
        <f t="shared" si="4"/>
        <v>92.605633802816897</v>
      </c>
      <c r="U115" s="104"/>
      <c r="V115" s="77">
        <f t="shared" si="5"/>
        <v>97.142857142857139</v>
      </c>
      <c r="W115" s="77">
        <f t="shared" si="5"/>
        <v>96.019900497512438</v>
      </c>
      <c r="X115" s="77">
        <f t="shared" si="5"/>
        <v>98.031496062992133</v>
      </c>
      <c r="Y115" s="103"/>
      <c r="Z115" s="77">
        <f t="shared" si="9"/>
        <v>100</v>
      </c>
      <c r="AA115" s="77">
        <f t="shared" si="9"/>
        <v>100</v>
      </c>
      <c r="AB115" s="77">
        <f t="shared" si="9"/>
        <v>100</v>
      </c>
    </row>
    <row r="116" spans="1:28" x14ac:dyDescent="0.25">
      <c r="A116" s="62" t="s">
        <v>100</v>
      </c>
      <c r="B116" s="77">
        <f t="shared" ref="B116:D125" si="10">+B30/(B30+B73)*100</f>
        <v>98.622091709961595</v>
      </c>
      <c r="C116" s="77">
        <f t="shared" si="10"/>
        <v>98.058690744920995</v>
      </c>
      <c r="D116" s="77">
        <f t="shared" si="10"/>
        <v>99.186256781193492</v>
      </c>
      <c r="E116" s="103"/>
      <c r="F116" s="77">
        <f t="shared" ref="F116:H125" si="11">+F30/(F30+F73)*100</f>
        <v>99.212598425196859</v>
      </c>
      <c r="G116" s="77">
        <f t="shared" si="11"/>
        <v>98.630136986301366</v>
      </c>
      <c r="H116" s="77">
        <f t="shared" si="11"/>
        <v>99.801980198019805</v>
      </c>
      <c r="I116" s="104"/>
      <c r="J116" s="77">
        <f t="shared" ref="J116:L125" si="12">+J30/(J30+J73)*100</f>
        <v>98.532731376975164</v>
      </c>
      <c r="K116" s="77">
        <f t="shared" si="12"/>
        <v>97.722095671981776</v>
      </c>
      <c r="L116" s="77">
        <f t="shared" si="12"/>
        <v>99.328859060402692</v>
      </c>
      <c r="M116" s="104"/>
      <c r="N116" s="77">
        <f t="shared" ref="N116:P125" si="13">+N30/(N30+N73)*100</f>
        <v>98.71944121071013</v>
      </c>
      <c r="O116" s="77">
        <f t="shared" si="13"/>
        <v>99.107142857142861</v>
      </c>
      <c r="P116" s="77">
        <f t="shared" si="13"/>
        <v>98.296836982968372</v>
      </c>
      <c r="Q116" s="104"/>
      <c r="R116" s="77">
        <f t="shared" ref="R116:T125" si="14">+R30/(R30+R73)*100</f>
        <v>96.735187424425646</v>
      </c>
      <c r="S116" s="77">
        <f t="shared" si="14"/>
        <v>95.047169811320757</v>
      </c>
      <c r="T116" s="77">
        <f t="shared" si="14"/>
        <v>98.511166253101734</v>
      </c>
      <c r="U116" s="104"/>
      <c r="V116" s="77">
        <f t="shared" ref="V116:X125" si="15">+V30/(V30+V73)*100</f>
        <v>99.756097560975604</v>
      </c>
      <c r="W116" s="77">
        <f t="shared" si="15"/>
        <v>99.741602067183464</v>
      </c>
      <c r="X116" s="77">
        <f t="shared" si="15"/>
        <v>99.769053117782917</v>
      </c>
      <c r="Y116" s="103"/>
      <c r="Z116" s="77">
        <f t="shared" si="9"/>
        <v>100</v>
      </c>
      <c r="AA116" s="77">
        <f t="shared" si="9"/>
        <v>100</v>
      </c>
      <c r="AB116" s="77">
        <f t="shared" si="9"/>
        <v>100</v>
      </c>
    </row>
    <row r="117" spans="1:28" x14ac:dyDescent="0.25">
      <c r="A117" s="62" t="s">
        <v>101</v>
      </c>
      <c r="B117" s="77">
        <f t="shared" si="10"/>
        <v>94.922139471902497</v>
      </c>
      <c r="C117" s="77">
        <f t="shared" si="10"/>
        <v>94.459102902374667</v>
      </c>
      <c r="D117" s="77">
        <f t="shared" si="10"/>
        <v>95.410292072322662</v>
      </c>
      <c r="E117" s="103"/>
      <c r="F117" s="77">
        <f t="shared" si="11"/>
        <v>93.619972260748966</v>
      </c>
      <c r="G117" s="77">
        <f t="shared" si="11"/>
        <v>90.979381443298962</v>
      </c>
      <c r="H117" s="77">
        <f t="shared" si="11"/>
        <v>96.696696696696691</v>
      </c>
      <c r="I117" s="104"/>
      <c r="J117" s="77">
        <f t="shared" si="12"/>
        <v>94.051446945337631</v>
      </c>
      <c r="K117" s="77">
        <f t="shared" si="12"/>
        <v>97.151898734177209</v>
      </c>
      <c r="L117" s="77">
        <f t="shared" si="12"/>
        <v>90.849673202614383</v>
      </c>
      <c r="M117" s="104"/>
      <c r="N117" s="77">
        <f t="shared" si="13"/>
        <v>95.415959252971135</v>
      </c>
      <c r="O117" s="77">
        <f t="shared" si="13"/>
        <v>93.979933110367895</v>
      </c>
      <c r="P117" s="77">
        <f t="shared" si="13"/>
        <v>96.896551724137936</v>
      </c>
      <c r="Q117" s="104"/>
      <c r="R117" s="77">
        <f t="shared" si="14"/>
        <v>93.429158110882966</v>
      </c>
      <c r="S117" s="77">
        <f t="shared" si="14"/>
        <v>92.825112107623326</v>
      </c>
      <c r="T117" s="77">
        <f t="shared" si="14"/>
        <v>93.939393939393938</v>
      </c>
      <c r="U117" s="104"/>
      <c r="V117" s="77">
        <f t="shared" si="15"/>
        <v>98.504672897196272</v>
      </c>
      <c r="W117" s="77">
        <f t="shared" si="15"/>
        <v>97.931034482758619</v>
      </c>
      <c r="X117" s="77">
        <f t="shared" si="15"/>
        <v>99.183673469387756</v>
      </c>
      <c r="Y117" s="103"/>
      <c r="Z117" s="77" t="s">
        <v>47</v>
      </c>
      <c r="AA117" s="77" t="s">
        <v>47</v>
      </c>
      <c r="AB117" s="77" t="s">
        <v>47</v>
      </c>
    </row>
    <row r="118" spans="1:28" x14ac:dyDescent="0.25">
      <c r="A118" s="62" t="s">
        <v>102</v>
      </c>
      <c r="B118" s="77">
        <f t="shared" si="10"/>
        <v>94.37919463087249</v>
      </c>
      <c r="C118" s="77">
        <f t="shared" si="10"/>
        <v>92.942836979534221</v>
      </c>
      <c r="D118" s="77">
        <f t="shared" si="10"/>
        <v>95.870999267041284</v>
      </c>
      <c r="E118" s="103"/>
      <c r="F118" s="77">
        <f t="shared" si="11"/>
        <v>95.071982281284605</v>
      </c>
      <c r="G118" s="77">
        <f t="shared" si="11"/>
        <v>93.907563025210081</v>
      </c>
      <c r="H118" s="77">
        <f t="shared" si="11"/>
        <v>96.370023419203747</v>
      </c>
      <c r="I118" s="104"/>
      <c r="J118" s="77">
        <f t="shared" si="12"/>
        <v>92.423428264373996</v>
      </c>
      <c r="K118" s="77">
        <f t="shared" si="12"/>
        <v>91.262135922330103</v>
      </c>
      <c r="L118" s="77">
        <f t="shared" si="12"/>
        <v>93.576017130620983</v>
      </c>
      <c r="M118" s="104"/>
      <c r="N118" s="77">
        <f t="shared" si="13"/>
        <v>94.839449541284409</v>
      </c>
      <c r="O118" s="77">
        <f t="shared" si="13"/>
        <v>92.137320044296786</v>
      </c>
      <c r="P118" s="77">
        <f t="shared" si="13"/>
        <v>97.740784780023787</v>
      </c>
      <c r="Q118" s="104"/>
      <c r="R118" s="77">
        <f t="shared" si="14"/>
        <v>93.543859649122808</v>
      </c>
      <c r="S118" s="77">
        <f t="shared" si="14"/>
        <v>91.561181434599163</v>
      </c>
      <c r="T118" s="77">
        <f t="shared" si="14"/>
        <v>95.518207282913167</v>
      </c>
      <c r="U118" s="104"/>
      <c r="V118" s="77">
        <f t="shared" si="15"/>
        <v>96.179624664879356</v>
      </c>
      <c r="W118" s="77">
        <f t="shared" si="15"/>
        <v>96</v>
      </c>
      <c r="X118" s="77">
        <f t="shared" si="15"/>
        <v>96.361185983827497</v>
      </c>
      <c r="Y118" s="103"/>
      <c r="Z118" s="77">
        <f t="shared" ref="Z118:AB118" si="16">+Z32/(Z32+Z75)*100</f>
        <v>100</v>
      </c>
      <c r="AA118" s="77">
        <f t="shared" si="16"/>
        <v>100</v>
      </c>
      <c r="AB118" s="77">
        <f t="shared" si="16"/>
        <v>100</v>
      </c>
    </row>
    <row r="119" spans="1:28" x14ac:dyDescent="0.25">
      <c r="A119" s="62" t="s">
        <v>103</v>
      </c>
      <c r="B119" s="77">
        <f t="shared" si="10"/>
        <v>96.022616494443355</v>
      </c>
      <c r="C119" s="77">
        <f t="shared" si="10"/>
        <v>95.36</v>
      </c>
      <c r="D119" s="77">
        <f t="shared" si="10"/>
        <v>96.652719665271974</v>
      </c>
      <c r="E119" s="103"/>
      <c r="F119" s="77">
        <f t="shared" si="11"/>
        <v>97.897392767031121</v>
      </c>
      <c r="G119" s="77">
        <f t="shared" si="11"/>
        <v>97.15302491103202</v>
      </c>
      <c r="H119" s="77">
        <f t="shared" si="11"/>
        <v>98.564593301435409</v>
      </c>
      <c r="I119" s="104"/>
      <c r="J119" s="77">
        <f t="shared" si="12"/>
        <v>92.314335060449054</v>
      </c>
      <c r="K119" s="77">
        <f t="shared" si="12"/>
        <v>92.41379310344827</v>
      </c>
      <c r="L119" s="77">
        <f t="shared" si="12"/>
        <v>92.214532871972324</v>
      </c>
      <c r="M119" s="104"/>
      <c r="N119" s="77">
        <f t="shared" si="13"/>
        <v>96.722846441947567</v>
      </c>
      <c r="O119" s="77">
        <f t="shared" si="13"/>
        <v>96.070726915520638</v>
      </c>
      <c r="P119" s="77">
        <f t="shared" si="13"/>
        <v>97.31663685152057</v>
      </c>
      <c r="Q119" s="104"/>
      <c r="R119" s="77">
        <f t="shared" si="14"/>
        <v>96.56357388316151</v>
      </c>
      <c r="S119" s="77">
        <f t="shared" si="14"/>
        <v>96.296296296296291</v>
      </c>
      <c r="T119" s="77">
        <f t="shared" si="14"/>
        <v>96.825396825396822</v>
      </c>
      <c r="U119" s="104"/>
      <c r="V119" s="77">
        <f t="shared" si="15"/>
        <v>97.027348394768126</v>
      </c>
      <c r="W119" s="77">
        <f t="shared" si="15"/>
        <v>95.203836930455637</v>
      </c>
      <c r="X119" s="77">
        <f t="shared" si="15"/>
        <v>98.820754716981128</v>
      </c>
      <c r="Y119" s="103"/>
      <c r="Z119" s="77" t="s">
        <v>47</v>
      </c>
      <c r="AA119" s="77" t="s">
        <v>47</v>
      </c>
      <c r="AB119" s="77" t="s">
        <v>47</v>
      </c>
    </row>
    <row r="120" spans="1:28" x14ac:dyDescent="0.25">
      <c r="A120" s="62" t="s">
        <v>104</v>
      </c>
      <c r="B120" s="77">
        <f t="shared" si="10"/>
        <v>93.734939759036138</v>
      </c>
      <c r="C120" s="77">
        <f t="shared" si="10"/>
        <v>91.390728476821195</v>
      </c>
      <c r="D120" s="77">
        <f t="shared" si="10"/>
        <v>95.943837753510138</v>
      </c>
      <c r="E120" s="103"/>
      <c r="F120" s="77">
        <f t="shared" si="11"/>
        <v>93.203883495145632</v>
      </c>
      <c r="G120" s="77">
        <f t="shared" si="11"/>
        <v>93.464052287581694</v>
      </c>
      <c r="H120" s="77">
        <f t="shared" si="11"/>
        <v>92.948717948717956</v>
      </c>
      <c r="I120" s="104"/>
      <c r="J120" s="77">
        <f t="shared" si="12"/>
        <v>93.055555555555557</v>
      </c>
      <c r="K120" s="77">
        <f t="shared" si="12"/>
        <v>90.476190476190482</v>
      </c>
      <c r="L120" s="77">
        <f t="shared" si="12"/>
        <v>95.744680851063833</v>
      </c>
      <c r="M120" s="104"/>
      <c r="N120" s="77">
        <f t="shared" si="13"/>
        <v>95.121951219512198</v>
      </c>
      <c r="O120" s="77">
        <f t="shared" si="13"/>
        <v>92.173913043478265</v>
      </c>
      <c r="P120" s="77">
        <f t="shared" si="13"/>
        <v>97.70992366412213</v>
      </c>
      <c r="Q120" s="104"/>
      <c r="R120" s="77">
        <f t="shared" si="14"/>
        <v>92.039800995024876</v>
      </c>
      <c r="S120" s="77">
        <f t="shared" si="14"/>
        <v>86.746987951807228</v>
      </c>
      <c r="T120" s="77">
        <f t="shared" si="14"/>
        <v>95.762711864406782</v>
      </c>
      <c r="U120" s="104"/>
      <c r="V120" s="77">
        <f t="shared" si="15"/>
        <v>95.522388059701484</v>
      </c>
      <c r="W120" s="77">
        <f t="shared" si="15"/>
        <v>92.452830188679243</v>
      </c>
      <c r="X120" s="77">
        <f t="shared" si="15"/>
        <v>98.94736842105263</v>
      </c>
      <c r="Y120" s="103"/>
      <c r="Z120" s="77" t="s">
        <v>47</v>
      </c>
      <c r="AA120" s="77" t="s">
        <v>47</v>
      </c>
      <c r="AB120" s="77" t="s">
        <v>47</v>
      </c>
    </row>
    <row r="121" spans="1:28" x14ac:dyDescent="0.25">
      <c r="A121" s="62" t="s">
        <v>105</v>
      </c>
      <c r="B121" s="77">
        <f t="shared" si="10"/>
        <v>95.164275798241562</v>
      </c>
      <c r="C121" s="77">
        <f t="shared" si="10"/>
        <v>93.40357306459002</v>
      </c>
      <c r="D121" s="77">
        <f t="shared" si="10"/>
        <v>96.961196820944366</v>
      </c>
      <c r="E121" s="103"/>
      <c r="F121" s="77">
        <f t="shared" si="11"/>
        <v>95.196078431372541</v>
      </c>
      <c r="G121" s="77">
        <f t="shared" si="11"/>
        <v>94.538606403013176</v>
      </c>
      <c r="H121" s="77">
        <f t="shared" si="11"/>
        <v>95.910020449897743</v>
      </c>
      <c r="I121" s="104"/>
      <c r="J121" s="77">
        <f t="shared" si="12"/>
        <v>93.236714975845416</v>
      </c>
      <c r="K121" s="77">
        <f t="shared" si="12"/>
        <v>90.49429657794677</v>
      </c>
      <c r="L121" s="77">
        <f t="shared" si="12"/>
        <v>96.070726915520638</v>
      </c>
      <c r="M121" s="104"/>
      <c r="N121" s="77">
        <f t="shared" si="13"/>
        <v>96.080760095011868</v>
      </c>
      <c r="O121" s="77">
        <f t="shared" si="13"/>
        <v>94.949494949494948</v>
      </c>
      <c r="P121" s="77">
        <f t="shared" si="13"/>
        <v>97.085201793721978</v>
      </c>
      <c r="Q121" s="104"/>
      <c r="R121" s="77">
        <f t="shared" si="14"/>
        <v>93.607954545454547</v>
      </c>
      <c r="S121" s="77">
        <f t="shared" si="14"/>
        <v>89.487870619946094</v>
      </c>
      <c r="T121" s="77">
        <f t="shared" si="14"/>
        <v>98.198198198198199</v>
      </c>
      <c r="U121" s="104"/>
      <c r="V121" s="77">
        <f t="shared" si="15"/>
        <v>98.275862068965509</v>
      </c>
      <c r="W121" s="77">
        <f t="shared" si="15"/>
        <v>98.285714285714292</v>
      </c>
      <c r="X121" s="77">
        <f t="shared" si="15"/>
        <v>98.265895953757223</v>
      </c>
      <c r="Y121" s="103"/>
      <c r="Z121" s="77">
        <f t="shared" ref="Z121:AB121" si="17">+Z35/(Z35+Z78)*100</f>
        <v>100</v>
      </c>
      <c r="AA121" s="77">
        <f t="shared" si="17"/>
        <v>100</v>
      </c>
      <c r="AB121" s="77">
        <f t="shared" si="17"/>
        <v>100</v>
      </c>
    </row>
    <row r="122" spans="1:28" x14ac:dyDescent="0.25">
      <c r="A122" s="62" t="s">
        <v>106</v>
      </c>
      <c r="B122" s="77">
        <f t="shared" si="10"/>
        <v>96.601941747572823</v>
      </c>
      <c r="C122" s="77">
        <f t="shared" si="10"/>
        <v>95.2076677316294</v>
      </c>
      <c r="D122" s="77">
        <f t="shared" si="10"/>
        <v>98.032786885245898</v>
      </c>
      <c r="E122" s="103"/>
      <c r="F122" s="77">
        <f t="shared" si="11"/>
        <v>96.638655462184872</v>
      </c>
      <c r="G122" s="77">
        <f t="shared" si="11"/>
        <v>94.339622641509436</v>
      </c>
      <c r="H122" s="77">
        <f t="shared" si="11"/>
        <v>98.484848484848484</v>
      </c>
      <c r="I122" s="104"/>
      <c r="J122" s="77">
        <f t="shared" si="12"/>
        <v>93.16770186335404</v>
      </c>
      <c r="K122" s="77">
        <f t="shared" si="12"/>
        <v>90.109890109890117</v>
      </c>
      <c r="L122" s="77">
        <f t="shared" si="12"/>
        <v>97.142857142857139</v>
      </c>
      <c r="M122" s="104"/>
      <c r="N122" s="77">
        <f t="shared" si="13"/>
        <v>97.70992366412213</v>
      </c>
      <c r="O122" s="77">
        <f t="shared" si="13"/>
        <v>96.969696969696969</v>
      </c>
      <c r="P122" s="77">
        <f t="shared" si="13"/>
        <v>98.461538461538467</v>
      </c>
      <c r="Q122" s="104"/>
      <c r="R122" s="77">
        <f t="shared" si="14"/>
        <v>98.130841121495322</v>
      </c>
      <c r="S122" s="77">
        <f t="shared" si="14"/>
        <v>98.113207547169807</v>
      </c>
      <c r="T122" s="77">
        <f t="shared" si="14"/>
        <v>98.148148148148152</v>
      </c>
      <c r="U122" s="104"/>
      <c r="V122" s="77">
        <f t="shared" si="15"/>
        <v>99</v>
      </c>
      <c r="W122" s="77">
        <f t="shared" si="15"/>
        <v>100</v>
      </c>
      <c r="X122" s="77">
        <f t="shared" si="15"/>
        <v>98</v>
      </c>
      <c r="Y122" s="103"/>
      <c r="Z122" s="77" t="s">
        <v>47</v>
      </c>
      <c r="AA122" s="77" t="s">
        <v>47</v>
      </c>
      <c r="AB122" s="77" t="s">
        <v>47</v>
      </c>
    </row>
    <row r="123" spans="1:28" x14ac:dyDescent="0.25">
      <c r="A123" s="62" t="s">
        <v>107</v>
      </c>
      <c r="B123" s="77">
        <f t="shared" si="10"/>
        <v>92.51764217517642</v>
      </c>
      <c r="C123" s="77">
        <f t="shared" si="10"/>
        <v>91.313470415442723</v>
      </c>
      <c r="D123" s="77">
        <f t="shared" si="10"/>
        <v>93.696098562628336</v>
      </c>
      <c r="E123" s="103"/>
      <c r="F123" s="77">
        <f t="shared" si="11"/>
        <v>91.93832599118943</v>
      </c>
      <c r="G123" s="77">
        <f t="shared" si="11"/>
        <v>91.557876414273281</v>
      </c>
      <c r="H123" s="77">
        <f t="shared" si="11"/>
        <v>92.328278322925968</v>
      </c>
      <c r="I123" s="104"/>
      <c r="J123" s="77">
        <f t="shared" si="12"/>
        <v>92.408495255309532</v>
      </c>
      <c r="K123" s="77">
        <f t="shared" si="12"/>
        <v>89.98178506375227</v>
      </c>
      <c r="L123" s="77">
        <f t="shared" si="12"/>
        <v>94.79820627802691</v>
      </c>
      <c r="M123" s="104"/>
      <c r="N123" s="77">
        <f t="shared" si="13"/>
        <v>90.990990990990994</v>
      </c>
      <c r="O123" s="77">
        <f t="shared" si="13"/>
        <v>90.207715133531153</v>
      </c>
      <c r="P123" s="77">
        <f t="shared" si="13"/>
        <v>91.793313069908805</v>
      </c>
      <c r="Q123" s="104"/>
      <c r="R123" s="77">
        <f t="shared" si="14"/>
        <v>92.067307692307693</v>
      </c>
      <c r="S123" s="77">
        <f t="shared" si="14"/>
        <v>91.782553729456382</v>
      </c>
      <c r="T123" s="77">
        <f t="shared" si="14"/>
        <v>92.325315005727376</v>
      </c>
      <c r="U123" s="104"/>
      <c r="V123" s="77">
        <f t="shared" si="15"/>
        <v>95.986159169550177</v>
      </c>
      <c r="W123" s="77">
        <f t="shared" si="15"/>
        <v>93.865905848787449</v>
      </c>
      <c r="X123" s="77">
        <f t="shared" si="15"/>
        <v>97.983870967741936</v>
      </c>
      <c r="Y123" s="103"/>
      <c r="Z123" s="77">
        <f t="shared" ref="Z123:AB124" si="18">+Z37/(Z37+Z80)*100</f>
        <v>100</v>
      </c>
      <c r="AA123" s="77">
        <f t="shared" si="18"/>
        <v>100</v>
      </c>
      <c r="AB123" s="77">
        <f t="shared" si="18"/>
        <v>100</v>
      </c>
    </row>
    <row r="124" spans="1:28" x14ac:dyDescent="0.25">
      <c r="A124" s="105" t="s">
        <v>108</v>
      </c>
      <c r="B124" s="77">
        <f t="shared" si="10"/>
        <v>93.412198827870625</v>
      </c>
      <c r="C124" s="77">
        <f t="shared" si="10"/>
        <v>91.366747626407602</v>
      </c>
      <c r="D124" s="77">
        <f t="shared" si="10"/>
        <v>95.389541088580572</v>
      </c>
      <c r="E124" s="103"/>
      <c r="F124" s="77">
        <f t="shared" si="11"/>
        <v>92.998618148318741</v>
      </c>
      <c r="G124" s="77">
        <f t="shared" si="11"/>
        <v>90.754716981132077</v>
      </c>
      <c r="H124" s="77">
        <f t="shared" si="11"/>
        <v>95.139513951395145</v>
      </c>
      <c r="I124" s="104"/>
      <c r="J124" s="77">
        <f t="shared" si="12"/>
        <v>87.52886836027713</v>
      </c>
      <c r="K124" s="77">
        <f t="shared" si="12"/>
        <v>84.326306141154902</v>
      </c>
      <c r="L124" s="77">
        <f t="shared" si="12"/>
        <v>90.782122905027933</v>
      </c>
      <c r="M124" s="104"/>
      <c r="N124" s="77">
        <f t="shared" si="13"/>
        <v>96.341463414634148</v>
      </c>
      <c r="O124" s="77">
        <f t="shared" si="13"/>
        <v>95.589743589743591</v>
      </c>
      <c r="P124" s="77">
        <f t="shared" si="13"/>
        <v>97.079556898288004</v>
      </c>
      <c r="Q124" s="104"/>
      <c r="R124" s="77">
        <f t="shared" si="14"/>
        <v>94.598244429439575</v>
      </c>
      <c r="S124" s="77">
        <f t="shared" si="14"/>
        <v>92.233009708737868</v>
      </c>
      <c r="T124" s="77">
        <f t="shared" si="14"/>
        <v>96.84210526315789</v>
      </c>
      <c r="U124" s="104"/>
      <c r="V124" s="77">
        <f t="shared" si="15"/>
        <v>97.662889518413593</v>
      </c>
      <c r="W124" s="77">
        <f t="shared" si="15"/>
        <v>96.582466567607725</v>
      </c>
      <c r="X124" s="77">
        <f t="shared" si="15"/>
        <v>98.646820027063598</v>
      </c>
      <c r="Y124" s="103"/>
      <c r="Z124" s="77">
        <f t="shared" si="18"/>
        <v>100</v>
      </c>
      <c r="AA124" s="77">
        <f t="shared" si="18"/>
        <v>100</v>
      </c>
      <c r="AB124" s="77">
        <f t="shared" si="18"/>
        <v>100</v>
      </c>
    </row>
    <row r="125" spans="1:28" ht="13.5" thickBot="1" x14ac:dyDescent="0.3">
      <c r="A125" s="100" t="s">
        <v>109</v>
      </c>
      <c r="B125" s="83">
        <f t="shared" si="10"/>
        <v>88.551933282790003</v>
      </c>
      <c r="C125" s="83">
        <f t="shared" si="10"/>
        <v>88.125894134477818</v>
      </c>
      <c r="D125" s="83">
        <f t="shared" si="10"/>
        <v>89.032258064516128</v>
      </c>
      <c r="E125" s="106"/>
      <c r="F125" s="83">
        <f t="shared" si="11"/>
        <v>87.859424920127793</v>
      </c>
      <c r="G125" s="83">
        <f t="shared" si="11"/>
        <v>87.820512820512818</v>
      </c>
      <c r="H125" s="83">
        <f t="shared" si="11"/>
        <v>87.898089171974519</v>
      </c>
      <c r="I125" s="100"/>
      <c r="J125" s="83">
        <f t="shared" si="12"/>
        <v>88.461538461538453</v>
      </c>
      <c r="K125" s="83">
        <f t="shared" si="12"/>
        <v>88.832487309644677</v>
      </c>
      <c r="L125" s="83">
        <f t="shared" si="12"/>
        <v>87.943262411347519</v>
      </c>
      <c r="M125" s="100"/>
      <c r="N125" s="83">
        <f t="shared" si="13"/>
        <v>83.520599250936328</v>
      </c>
      <c r="O125" s="83">
        <f t="shared" si="13"/>
        <v>78.518518518518519</v>
      </c>
      <c r="P125" s="83">
        <f t="shared" si="13"/>
        <v>88.63636363636364</v>
      </c>
      <c r="Q125" s="100"/>
      <c r="R125" s="83">
        <f t="shared" si="14"/>
        <v>88.47926267281106</v>
      </c>
      <c r="S125" s="83">
        <f t="shared" si="14"/>
        <v>88.392857142857139</v>
      </c>
      <c r="T125" s="83">
        <f t="shared" si="14"/>
        <v>88.571428571428569</v>
      </c>
      <c r="U125" s="100"/>
      <c r="V125" s="83">
        <f t="shared" si="15"/>
        <v>97.282608695652172</v>
      </c>
      <c r="W125" s="83">
        <f t="shared" si="15"/>
        <v>100</v>
      </c>
      <c r="X125" s="83">
        <f t="shared" si="15"/>
        <v>94.117647058823522</v>
      </c>
      <c r="Y125" s="106"/>
      <c r="Z125" s="77" t="s">
        <v>47</v>
      </c>
      <c r="AA125" s="77" t="s">
        <v>47</v>
      </c>
      <c r="AB125" s="77" t="s">
        <v>47</v>
      </c>
    </row>
    <row r="126" spans="1:28" x14ac:dyDescent="0.25">
      <c r="A126" s="226" t="s">
        <v>75</v>
      </c>
      <c r="B126" s="226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</row>
    <row r="127" spans="1:28" x14ac:dyDescent="0.25">
      <c r="A127" s="225" t="s">
        <v>14</v>
      </c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</row>
    <row r="130" spans="1:32" s="49" customFormat="1" ht="15" x14ac:dyDescent="0.25">
      <c r="A130" s="227" t="s">
        <v>173</v>
      </c>
      <c r="B130" s="227"/>
      <c r="C130" s="227"/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9"/>
      <c r="AD130" s="217" t="s">
        <v>221</v>
      </c>
      <c r="AE130" s="217"/>
      <c r="AF130" s="9"/>
    </row>
    <row r="131" spans="1:32" s="49" customFormat="1" ht="15" x14ac:dyDescent="0.25">
      <c r="A131" s="228" t="s">
        <v>170</v>
      </c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9"/>
      <c r="AD131" s="217"/>
      <c r="AE131" s="217"/>
      <c r="AF131"/>
    </row>
    <row r="132" spans="1:32" s="49" customFormat="1" ht="15" x14ac:dyDescent="0.25">
      <c r="A132" s="227" t="s">
        <v>64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</row>
    <row r="133" spans="1:32" s="49" customFormat="1" ht="15" x14ac:dyDescent="0.25">
      <c r="A133" s="228" t="s">
        <v>79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62"/>
      <c r="AD133" s="62"/>
      <c r="AE133" s="62"/>
      <c r="AF133" s="62"/>
    </row>
    <row r="134" spans="1:32" s="49" customFormat="1" ht="15" x14ac:dyDescent="0.25">
      <c r="A134" s="227" t="s">
        <v>80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62"/>
      <c r="AD134" s="62"/>
      <c r="AE134" s="62"/>
      <c r="AF134" s="62"/>
    </row>
    <row r="135" spans="1:32" s="49" customFormat="1" ht="15" x14ac:dyDescent="0.25">
      <c r="A135" s="228" t="s">
        <v>321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62"/>
      <c r="AD135" s="62"/>
      <c r="AE135" s="62"/>
      <c r="AF135" s="62"/>
    </row>
    <row r="136" spans="1:32" s="49" customFormat="1" ht="15.75" thickBot="1" x14ac:dyDescent="0.3">
      <c r="A136" s="52"/>
      <c r="B136" s="51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62"/>
      <c r="AD136" s="62"/>
      <c r="AE136" s="62"/>
      <c r="AF136" s="62"/>
    </row>
    <row r="137" spans="1:32" s="49" customFormat="1" ht="15" customHeight="1" x14ac:dyDescent="0.25">
      <c r="A137" s="232" t="s">
        <v>81</v>
      </c>
      <c r="B137" s="53" t="s">
        <v>21</v>
      </c>
      <c r="C137" s="53"/>
      <c r="D137" s="53"/>
      <c r="E137" s="54"/>
      <c r="F137" s="53" t="s">
        <v>48</v>
      </c>
      <c r="G137" s="53"/>
      <c r="H137" s="53"/>
      <c r="I137" s="54"/>
      <c r="J137" s="53" t="s">
        <v>49</v>
      </c>
      <c r="K137" s="53"/>
      <c r="L137" s="53"/>
      <c r="M137" s="54"/>
      <c r="N137" s="53" t="s">
        <v>50</v>
      </c>
      <c r="O137" s="53"/>
      <c r="P137" s="53"/>
      <c r="Q137" s="54"/>
      <c r="R137" s="53" t="s">
        <v>51</v>
      </c>
      <c r="S137" s="53"/>
      <c r="T137" s="53"/>
      <c r="U137" s="54"/>
      <c r="V137" s="53" t="s">
        <v>52</v>
      </c>
      <c r="W137" s="53"/>
      <c r="X137" s="53"/>
      <c r="Y137" s="54"/>
      <c r="Z137" s="53" t="s">
        <v>53</v>
      </c>
      <c r="AA137" s="53"/>
      <c r="AB137" s="53"/>
      <c r="AC137" s="62"/>
      <c r="AD137" s="62"/>
      <c r="AE137" s="62"/>
      <c r="AF137" s="62"/>
    </row>
    <row r="138" spans="1:32" s="49" customFormat="1" ht="15.75" thickBot="1" x14ac:dyDescent="0.3">
      <c r="A138" s="233"/>
      <c r="B138" s="55" t="s">
        <v>67</v>
      </c>
      <c r="C138" s="55" t="s">
        <v>68</v>
      </c>
      <c r="D138" s="55" t="s">
        <v>69</v>
      </c>
      <c r="E138" s="56"/>
      <c r="F138" s="55" t="s">
        <v>67</v>
      </c>
      <c r="G138" s="55" t="s">
        <v>68</v>
      </c>
      <c r="H138" s="55" t="s">
        <v>69</v>
      </c>
      <c r="I138" s="56"/>
      <c r="J138" s="55" t="s">
        <v>67</v>
      </c>
      <c r="K138" s="55" t="s">
        <v>68</v>
      </c>
      <c r="L138" s="55" t="s">
        <v>69</v>
      </c>
      <c r="M138" s="56"/>
      <c r="N138" s="55" t="s">
        <v>67</v>
      </c>
      <c r="O138" s="55" t="s">
        <v>68</v>
      </c>
      <c r="P138" s="55" t="s">
        <v>69</v>
      </c>
      <c r="Q138" s="56"/>
      <c r="R138" s="55" t="s">
        <v>67</v>
      </c>
      <c r="S138" s="55" t="s">
        <v>68</v>
      </c>
      <c r="T138" s="55" t="s">
        <v>69</v>
      </c>
      <c r="U138" s="56"/>
      <c r="V138" s="55" t="s">
        <v>67</v>
      </c>
      <c r="W138" s="55" t="s">
        <v>68</v>
      </c>
      <c r="X138" s="55" t="s">
        <v>69</v>
      </c>
      <c r="Y138" s="56"/>
      <c r="Z138" s="55" t="s">
        <v>67</v>
      </c>
      <c r="AA138" s="55" t="s">
        <v>68</v>
      </c>
      <c r="AB138" s="55" t="s">
        <v>69</v>
      </c>
      <c r="AC138" s="62"/>
      <c r="AD138" s="62"/>
      <c r="AE138" s="62"/>
      <c r="AF138" s="62"/>
    </row>
    <row r="139" spans="1:32" x14ac:dyDescent="0.25">
      <c r="A139" s="88"/>
      <c r="B139" s="89"/>
      <c r="C139" s="89"/>
      <c r="D139" s="89"/>
      <c r="E139" s="90"/>
      <c r="F139" s="89"/>
      <c r="G139" s="89"/>
      <c r="H139" s="89"/>
      <c r="I139" s="90"/>
      <c r="J139" s="89"/>
      <c r="K139" s="89"/>
      <c r="L139" s="89"/>
      <c r="M139" s="90"/>
      <c r="N139" s="89"/>
      <c r="O139" s="89"/>
      <c r="P139" s="89"/>
      <c r="Q139" s="90"/>
      <c r="R139" s="89"/>
      <c r="S139" s="89"/>
      <c r="T139" s="89"/>
      <c r="U139" s="90"/>
      <c r="V139" s="89"/>
      <c r="W139" s="89"/>
      <c r="X139" s="89"/>
      <c r="Y139" s="90"/>
      <c r="Z139" s="89"/>
      <c r="AA139" s="89"/>
      <c r="AB139" s="89"/>
    </row>
    <row r="140" spans="1:32" ht="13.5" x14ac:dyDescent="0.25">
      <c r="A140" s="92" t="s">
        <v>82</v>
      </c>
      <c r="B140" s="77">
        <f>+B54/(B54+B11)*100</f>
        <v>8.1993680774973079</v>
      </c>
      <c r="C140" s="77">
        <f>+C54/(C54+C11)*100</f>
        <v>9.3667386609071279</v>
      </c>
      <c r="D140" s="77">
        <f>+D54/(D54+D11)*100</f>
        <v>7.0208794850773613</v>
      </c>
      <c r="E140" s="103"/>
      <c r="F140" s="77">
        <f>+F54/(F54+F11)*100</f>
        <v>9.3726909304484565</v>
      </c>
      <c r="G140" s="77">
        <f>+G54/(G54+G11)*100</f>
        <v>10.351526018902462</v>
      </c>
      <c r="H140" s="77">
        <f>+H54/(H54+H11)*100</f>
        <v>8.3653698293095484</v>
      </c>
      <c r="I140" s="103"/>
      <c r="J140" s="77">
        <f>+J54/(J54+J11)*100</f>
        <v>10.89503769679245</v>
      </c>
      <c r="K140" s="77">
        <f>+K54/(K54+K11)*100</f>
        <v>12.324259647023633</v>
      </c>
      <c r="L140" s="77">
        <f>+L54/(L54+L11)*100</f>
        <v>9.4199822482923636</v>
      </c>
      <c r="M140" s="103"/>
      <c r="N140" s="77">
        <f>+N54/(N54+N11)*100</f>
        <v>7.1097530965466325</v>
      </c>
      <c r="O140" s="77">
        <f>+O54/(O54+O11)*100</f>
        <v>8.3201235621672165</v>
      </c>
      <c r="P140" s="77">
        <f>+P54/(P54+P11)*100</f>
        <v>5.8772401804561074</v>
      </c>
      <c r="Q140" s="103"/>
      <c r="R140" s="77">
        <f>+R54/(R54+R11)*100</f>
        <v>8.9629935058241426</v>
      </c>
      <c r="S140" s="77">
        <f>+S54/(S54+S11)*100</f>
        <v>10.265450020738283</v>
      </c>
      <c r="T140" s="77">
        <f>+T54/(T54+T11)*100</f>
        <v>7.6757532281205156</v>
      </c>
      <c r="U140" s="103"/>
      <c r="V140" s="77">
        <f>+V54/(V54+V11)*100</f>
        <v>3.4588525263590304</v>
      </c>
      <c r="W140" s="77">
        <f>+W54/(W54+W11)*100</f>
        <v>4.1648106904231623</v>
      </c>
      <c r="X140" s="77">
        <f>+X54/(X54+X11)*100</f>
        <v>2.7755322015629211</v>
      </c>
      <c r="Y140" s="103"/>
      <c r="Z140" s="77">
        <f>+Z54/(Z54+Z11)*100</f>
        <v>0</v>
      </c>
      <c r="AA140" s="77">
        <f>+AA54/(AA54+AA11)*100</f>
        <v>0</v>
      </c>
      <c r="AB140" s="77">
        <f>+AB54/(AB54+AB11)*100</f>
        <v>0</v>
      </c>
    </row>
    <row r="141" spans="1:32" x14ac:dyDescent="0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</row>
    <row r="142" spans="1:32" x14ac:dyDescent="0.25">
      <c r="A142" s="62" t="s">
        <v>83</v>
      </c>
      <c r="B142" s="77">
        <f>+B56/(B56+B13)*100</f>
        <v>11.62054334747641</v>
      </c>
      <c r="C142" s="77">
        <f>+C56/(C56+C13)*100</f>
        <v>13.23547551498705</v>
      </c>
      <c r="D142" s="77">
        <f>+D56/(D56+D13)*100</f>
        <v>9.9167100468506</v>
      </c>
      <c r="E142" s="103"/>
      <c r="F142" s="77">
        <f>+F56/(F56+F13)*100</f>
        <v>11.38399306558798</v>
      </c>
      <c r="G142" s="77">
        <f>+G56/(G56+G13)*100</f>
        <v>12.449799196787147</v>
      </c>
      <c r="H142" s="77">
        <f>+H56/(H56+H13)*100</f>
        <v>10.30267753201397</v>
      </c>
      <c r="I142" s="104"/>
      <c r="J142" s="77">
        <f>+J56/(J56+J13)*100</f>
        <v>13.81615598885794</v>
      </c>
      <c r="K142" s="77">
        <f>+K56/(K56+K13)*100</f>
        <v>14.61038961038961</v>
      </c>
      <c r="L142" s="77">
        <f>+L56/(L56+L13)*100</f>
        <v>12.973593570608497</v>
      </c>
      <c r="M142" s="104"/>
      <c r="N142" s="77">
        <f>+N56/(N56+N13)*100</f>
        <v>11.315572644877781</v>
      </c>
      <c r="O142" s="77">
        <f>+O56/(O56+O13)*100</f>
        <v>14.53083109919571</v>
      </c>
      <c r="P142" s="77">
        <f>+P56/(P56+P13)*100</f>
        <v>7.9391891891891886</v>
      </c>
      <c r="Q142" s="104"/>
      <c r="R142" s="77">
        <f>+R56/(R56+R13)*100</f>
        <v>15.933232169954476</v>
      </c>
      <c r="S142" s="77">
        <f>+S56/(S56+S13)*100</f>
        <v>18.19494584837545</v>
      </c>
      <c r="T142" s="77">
        <f>+T56/(T56+T13)*100</f>
        <v>13.429256594724221</v>
      </c>
      <c r="U142" s="104"/>
      <c r="V142" s="77">
        <f>+V56/(V56+V13)*100</f>
        <v>4.6521202140798685</v>
      </c>
      <c r="W142" s="77">
        <f>+W56/(W56+W13)*100</f>
        <v>5.0561797752808983</v>
      </c>
      <c r="X142" s="77">
        <f>+X56/(X56+X13)*100</f>
        <v>4.2265426880811496</v>
      </c>
      <c r="Y142" s="103"/>
      <c r="Z142" s="77">
        <v>0</v>
      </c>
      <c r="AA142" s="77">
        <v>0</v>
      </c>
      <c r="AB142" s="77">
        <v>0</v>
      </c>
    </row>
    <row r="143" spans="1:32" x14ac:dyDescent="0.25">
      <c r="A143" s="62" t="s">
        <v>84</v>
      </c>
      <c r="B143" s="77">
        <f t="shared" ref="B143:D158" si="19">+B57/(B57+B14)*100</f>
        <v>8.1256053423051444</v>
      </c>
      <c r="C143" s="77">
        <f t="shared" si="19"/>
        <v>8.7404117884537751</v>
      </c>
      <c r="D143" s="77">
        <f t="shared" si="19"/>
        <v>7.4981975486661856</v>
      </c>
      <c r="E143" s="103"/>
      <c r="F143" s="77">
        <f t="shared" ref="F143:H158" si="20">+F57/(F57+F14)*100</f>
        <v>9.4982951777886022</v>
      </c>
      <c r="G143" s="77">
        <f t="shared" si="20"/>
        <v>10.44776119402985</v>
      </c>
      <c r="H143" s="77">
        <f t="shared" si="20"/>
        <v>8.4607543323139645</v>
      </c>
      <c r="I143" s="104"/>
      <c r="J143" s="77">
        <f t="shared" ref="J143:L158" si="21">+J57/(J57+J14)*100</f>
        <v>11.019543206969626</v>
      </c>
      <c r="K143" s="77">
        <f t="shared" si="21"/>
        <v>11.308411214953271</v>
      </c>
      <c r="L143" s="77">
        <f t="shared" si="21"/>
        <v>10.726150925486474</v>
      </c>
      <c r="M143" s="104"/>
      <c r="N143" s="77">
        <f t="shared" ref="N143:P158" si="22">+N57/(N57+N14)*100</f>
        <v>8.8968824940047959</v>
      </c>
      <c r="O143" s="77">
        <f t="shared" si="22"/>
        <v>9.0523338048090523</v>
      </c>
      <c r="P143" s="77">
        <f t="shared" si="22"/>
        <v>8.7359687652513429</v>
      </c>
      <c r="Q143" s="104"/>
      <c r="R143" s="77">
        <f t="shared" ref="R143:T158" si="23">+R57/(R57+R14)*100</f>
        <v>7.7144502014968337</v>
      </c>
      <c r="S143" s="77">
        <f t="shared" si="23"/>
        <v>8.3148558758314852</v>
      </c>
      <c r="T143" s="77">
        <f t="shared" si="23"/>
        <v>7.0658682634730532</v>
      </c>
      <c r="U143" s="104"/>
      <c r="V143" s="77">
        <f t="shared" ref="V143:X158" si="24">+V57/(V57+V14)*100</f>
        <v>2.8437408384637939</v>
      </c>
      <c r="W143" s="77">
        <f t="shared" si="24"/>
        <v>3.5670356703567037</v>
      </c>
      <c r="X143" s="77">
        <f t="shared" si="24"/>
        <v>2.1848739495798317</v>
      </c>
      <c r="Y143" s="103"/>
      <c r="Z143" s="77">
        <v>0</v>
      </c>
      <c r="AA143" s="77">
        <v>0</v>
      </c>
      <c r="AB143" s="77">
        <v>0</v>
      </c>
    </row>
    <row r="144" spans="1:32" x14ac:dyDescent="0.25">
      <c r="A144" s="62" t="s">
        <v>85</v>
      </c>
      <c r="B144" s="77">
        <f t="shared" si="19"/>
        <v>16.108602959618761</v>
      </c>
      <c r="C144" s="77">
        <f t="shared" si="19"/>
        <v>16.872847851039406</v>
      </c>
      <c r="D144" s="77">
        <f t="shared" si="19"/>
        <v>15.369433822622424</v>
      </c>
      <c r="E144" s="103"/>
      <c r="F144" s="77">
        <f t="shared" si="20"/>
        <v>19.305413687436161</v>
      </c>
      <c r="G144" s="77">
        <f t="shared" si="20"/>
        <v>20.405063291139243</v>
      </c>
      <c r="H144" s="77">
        <f t="shared" si="20"/>
        <v>18.186501803194229</v>
      </c>
      <c r="I144" s="104"/>
      <c r="J144" s="77">
        <f t="shared" si="21"/>
        <v>18.317610062893081</v>
      </c>
      <c r="K144" s="77">
        <f t="shared" si="21"/>
        <v>18.942961800104658</v>
      </c>
      <c r="L144" s="77">
        <f t="shared" si="21"/>
        <v>17.690288713910761</v>
      </c>
      <c r="M144" s="104"/>
      <c r="N144" s="77">
        <f t="shared" si="22"/>
        <v>12.288382953882078</v>
      </c>
      <c r="O144" s="77">
        <f t="shared" si="22"/>
        <v>11.35005973715651</v>
      </c>
      <c r="P144" s="77">
        <f t="shared" si="22"/>
        <v>13.184931506849315</v>
      </c>
      <c r="Q144" s="104"/>
      <c r="R144" s="77">
        <f t="shared" si="23"/>
        <v>20.168067226890756</v>
      </c>
      <c r="S144" s="77">
        <f t="shared" si="23"/>
        <v>22.422680412371136</v>
      </c>
      <c r="T144" s="77">
        <f t="shared" si="23"/>
        <v>18.202247191011235</v>
      </c>
      <c r="U144" s="104"/>
      <c r="V144" s="77">
        <f t="shared" si="24"/>
        <v>8.598726114649681</v>
      </c>
      <c r="W144" s="77">
        <f t="shared" si="24"/>
        <v>10.037523452157599</v>
      </c>
      <c r="X144" s="77">
        <f t="shared" si="24"/>
        <v>7.2438162544169611</v>
      </c>
      <c r="Y144" s="103"/>
      <c r="Z144" s="77">
        <v>0</v>
      </c>
      <c r="AA144" s="77">
        <v>0</v>
      </c>
      <c r="AB144" s="77">
        <v>0</v>
      </c>
    </row>
    <row r="145" spans="1:28" x14ac:dyDescent="0.25">
      <c r="A145" s="62" t="s">
        <v>86</v>
      </c>
      <c r="B145" s="77">
        <f t="shared" si="19"/>
        <v>12.947067238912732</v>
      </c>
      <c r="C145" s="77">
        <f t="shared" si="19"/>
        <v>14.351557533375715</v>
      </c>
      <c r="D145" s="77">
        <f t="shared" si="19"/>
        <v>11.542130365659778</v>
      </c>
      <c r="E145" s="103"/>
      <c r="F145" s="77">
        <f t="shared" si="20"/>
        <v>16.760516727393178</v>
      </c>
      <c r="G145" s="77">
        <f t="shared" si="20"/>
        <v>18.460534898891062</v>
      </c>
      <c r="H145" s="77">
        <f t="shared" si="20"/>
        <v>15.006729475100942</v>
      </c>
      <c r="I145" s="104"/>
      <c r="J145" s="77">
        <f t="shared" si="21"/>
        <v>13.955666562597566</v>
      </c>
      <c r="K145" s="77">
        <f t="shared" si="21"/>
        <v>15.808600847970927</v>
      </c>
      <c r="L145" s="77">
        <f t="shared" si="21"/>
        <v>11.984536082474227</v>
      </c>
      <c r="M145" s="104"/>
      <c r="N145" s="77">
        <f t="shared" si="22"/>
        <v>10.31294452347084</v>
      </c>
      <c r="O145" s="77">
        <f t="shared" si="22"/>
        <v>10.199556541019955</v>
      </c>
      <c r="P145" s="77">
        <f t="shared" si="22"/>
        <v>10.418094585332421</v>
      </c>
      <c r="Q145" s="104"/>
      <c r="R145" s="77">
        <f t="shared" si="23"/>
        <v>14.19141914191419</v>
      </c>
      <c r="S145" s="77">
        <f t="shared" si="23"/>
        <v>16.445916114790286</v>
      </c>
      <c r="T145" s="77">
        <f t="shared" si="23"/>
        <v>11.951754385964913</v>
      </c>
      <c r="U145" s="104"/>
      <c r="V145" s="77">
        <f t="shared" si="24"/>
        <v>7.3988439306358389</v>
      </c>
      <c r="W145" s="77">
        <f t="shared" si="24"/>
        <v>8.4805653710247348</v>
      </c>
      <c r="X145" s="77">
        <f t="shared" si="24"/>
        <v>6.3564131668558455</v>
      </c>
      <c r="Y145" s="103"/>
      <c r="Z145" s="77">
        <v>0</v>
      </c>
      <c r="AA145" s="77">
        <v>0</v>
      </c>
      <c r="AB145" s="77">
        <v>0</v>
      </c>
    </row>
    <row r="146" spans="1:28" x14ac:dyDescent="0.25">
      <c r="A146" s="62" t="s">
        <v>87</v>
      </c>
      <c r="B146" s="77">
        <f t="shared" si="19"/>
        <v>5.9922680412371134</v>
      </c>
      <c r="C146" s="77">
        <f t="shared" si="19"/>
        <v>7.1653048397234453</v>
      </c>
      <c r="D146" s="77">
        <f t="shared" si="19"/>
        <v>4.7587574355584934</v>
      </c>
      <c r="E146" s="103"/>
      <c r="F146" s="77">
        <f t="shared" si="20"/>
        <v>4.9535603715170282</v>
      </c>
      <c r="G146" s="77">
        <f t="shared" si="20"/>
        <v>5.2307692307692308</v>
      </c>
      <c r="H146" s="77">
        <f t="shared" si="20"/>
        <v>4.6728971962616823</v>
      </c>
      <c r="I146" s="104"/>
      <c r="J146" s="77">
        <f t="shared" si="21"/>
        <v>8.017492711370263</v>
      </c>
      <c r="K146" s="77">
        <f t="shared" si="21"/>
        <v>8.4507042253521121</v>
      </c>
      <c r="L146" s="77">
        <f t="shared" si="21"/>
        <v>7.5528700906344408</v>
      </c>
      <c r="M146" s="104"/>
      <c r="N146" s="77">
        <f t="shared" si="22"/>
        <v>4.0783034257748776</v>
      </c>
      <c r="O146" s="77">
        <f t="shared" si="22"/>
        <v>5.1987767584097861</v>
      </c>
      <c r="P146" s="77">
        <f t="shared" si="22"/>
        <v>2.7972027972027971</v>
      </c>
      <c r="Q146" s="104"/>
      <c r="R146" s="77">
        <f t="shared" si="23"/>
        <v>8.9005235602094235</v>
      </c>
      <c r="S146" s="77">
        <f t="shared" si="23"/>
        <v>11.971830985915492</v>
      </c>
      <c r="T146" s="77">
        <f t="shared" si="23"/>
        <v>5.8823529411764701</v>
      </c>
      <c r="U146" s="104"/>
      <c r="V146" s="77">
        <f t="shared" si="24"/>
        <v>4.0492957746478879</v>
      </c>
      <c r="W146" s="77">
        <f t="shared" si="24"/>
        <v>5.4982817869415808</v>
      </c>
      <c r="X146" s="77">
        <f t="shared" si="24"/>
        <v>2.5270758122743682</v>
      </c>
      <c r="Y146" s="103"/>
      <c r="Z146" s="77">
        <v>0</v>
      </c>
      <c r="AA146" s="77">
        <v>0</v>
      </c>
      <c r="AB146" s="77">
        <v>0</v>
      </c>
    </row>
    <row r="147" spans="1:28" x14ac:dyDescent="0.25">
      <c r="A147" s="62" t="s">
        <v>88</v>
      </c>
      <c r="B147" s="77">
        <f t="shared" si="19"/>
        <v>4.1738211596882842</v>
      </c>
      <c r="C147" s="77">
        <f t="shared" si="19"/>
        <v>5.7621791513881613</v>
      </c>
      <c r="D147" s="77">
        <f t="shared" si="19"/>
        <v>2.5579536370903275</v>
      </c>
      <c r="E147" s="103"/>
      <c r="F147" s="77">
        <f t="shared" si="20"/>
        <v>4.8520710059171597</v>
      </c>
      <c r="G147" s="77">
        <f t="shared" si="20"/>
        <v>6.6746126340882004</v>
      </c>
      <c r="H147" s="77">
        <f t="shared" si="20"/>
        <v>3.0552291421856639</v>
      </c>
      <c r="I147" s="104"/>
      <c r="J147" s="77">
        <f t="shared" si="21"/>
        <v>8.4395871281117181</v>
      </c>
      <c r="K147" s="77">
        <f t="shared" si="21"/>
        <v>11.320754716981133</v>
      </c>
      <c r="L147" s="77">
        <f t="shared" si="21"/>
        <v>5.3817271589486859</v>
      </c>
      <c r="M147" s="104"/>
      <c r="N147" s="77">
        <f t="shared" si="22"/>
        <v>1.9863438857852265</v>
      </c>
      <c r="O147" s="77">
        <f t="shared" si="22"/>
        <v>2.6537997587454765</v>
      </c>
      <c r="P147" s="77">
        <f t="shared" si="22"/>
        <v>1.2787723785166241</v>
      </c>
      <c r="Q147" s="104"/>
      <c r="R147" s="77">
        <f t="shared" si="23"/>
        <v>3.1226199543031226</v>
      </c>
      <c r="S147" s="77">
        <f t="shared" si="23"/>
        <v>4.4843049327354256</v>
      </c>
      <c r="T147" s="77">
        <f t="shared" si="23"/>
        <v>1.7080745341614907</v>
      </c>
      <c r="U147" s="104"/>
      <c r="V147" s="77">
        <f t="shared" si="24"/>
        <v>1.7174082747853241</v>
      </c>
      <c r="W147" s="77">
        <f t="shared" si="24"/>
        <v>2.572347266881029</v>
      </c>
      <c r="X147" s="77">
        <f t="shared" si="24"/>
        <v>0.91047040971168436</v>
      </c>
      <c r="Y147" s="103"/>
      <c r="Z147" s="77">
        <v>0</v>
      </c>
      <c r="AA147" s="77">
        <v>0</v>
      </c>
      <c r="AB147" s="77">
        <v>0</v>
      </c>
    </row>
    <row r="148" spans="1:28" x14ac:dyDescent="0.25">
      <c r="A148" s="62" t="s">
        <v>89</v>
      </c>
      <c r="B148" s="77">
        <f t="shared" si="19"/>
        <v>1.7777777777777777</v>
      </c>
      <c r="C148" s="77">
        <f t="shared" si="19"/>
        <v>3.4928848641655885</v>
      </c>
      <c r="D148" s="77">
        <f t="shared" si="19"/>
        <v>0.12468827930174563</v>
      </c>
      <c r="E148" s="103"/>
      <c r="F148" s="77">
        <f t="shared" si="20"/>
        <v>1.8126888217522661</v>
      </c>
      <c r="G148" s="77">
        <f t="shared" si="20"/>
        <v>3.75</v>
      </c>
      <c r="H148" s="77">
        <f t="shared" si="20"/>
        <v>0</v>
      </c>
      <c r="I148" s="104"/>
      <c r="J148" s="77">
        <f t="shared" si="21"/>
        <v>2.4464831804281344</v>
      </c>
      <c r="K148" s="77">
        <f t="shared" si="21"/>
        <v>4.4303797468354427</v>
      </c>
      <c r="L148" s="77">
        <f t="shared" si="21"/>
        <v>0.59171597633136097</v>
      </c>
      <c r="M148" s="104"/>
      <c r="N148" s="77">
        <f t="shared" si="22"/>
        <v>0.87463556851311952</v>
      </c>
      <c r="O148" s="77">
        <f t="shared" si="22"/>
        <v>1.8404907975460123</v>
      </c>
      <c r="P148" s="77">
        <f t="shared" si="22"/>
        <v>0</v>
      </c>
      <c r="Q148" s="104"/>
      <c r="R148" s="77">
        <f t="shared" si="23"/>
        <v>1.8115942028985508</v>
      </c>
      <c r="S148" s="77">
        <f t="shared" si="23"/>
        <v>3.5714285714285712</v>
      </c>
      <c r="T148" s="77">
        <f t="shared" si="23"/>
        <v>0</v>
      </c>
      <c r="U148" s="104"/>
      <c r="V148" s="77">
        <f t="shared" si="24"/>
        <v>2.0979020979020979</v>
      </c>
      <c r="W148" s="77">
        <f t="shared" si="24"/>
        <v>4.0540540540540544</v>
      </c>
      <c r="X148" s="77">
        <f t="shared" si="24"/>
        <v>0</v>
      </c>
      <c r="Y148" s="103"/>
      <c r="Z148" s="77">
        <v>0</v>
      </c>
      <c r="AA148" s="77">
        <v>0</v>
      </c>
      <c r="AB148" s="77">
        <v>0</v>
      </c>
    </row>
    <row r="149" spans="1:28" x14ac:dyDescent="0.25">
      <c r="A149" s="62" t="s">
        <v>90</v>
      </c>
      <c r="B149" s="77">
        <f t="shared" si="19"/>
        <v>8.1309539782637863</v>
      </c>
      <c r="C149" s="77">
        <f t="shared" si="19"/>
        <v>10.109482606392371</v>
      </c>
      <c r="D149" s="77">
        <f t="shared" si="19"/>
        <v>6.0998821716668177</v>
      </c>
      <c r="E149" s="103"/>
      <c r="F149" s="77">
        <f t="shared" si="20"/>
        <v>9.7024824711010034</v>
      </c>
      <c r="G149" s="77">
        <f t="shared" si="20"/>
        <v>11.036539895600299</v>
      </c>
      <c r="H149" s="77">
        <f t="shared" si="20"/>
        <v>8.3236994219653173</v>
      </c>
      <c r="I149" s="104"/>
      <c r="J149" s="77">
        <f t="shared" si="21"/>
        <v>12.331969608416131</v>
      </c>
      <c r="K149" s="77">
        <f t="shared" si="21"/>
        <v>15.031704587840359</v>
      </c>
      <c r="L149" s="77">
        <f t="shared" si="21"/>
        <v>9.3800978792822196</v>
      </c>
      <c r="M149" s="104"/>
      <c r="N149" s="77">
        <f t="shared" si="22"/>
        <v>6.244671781756181</v>
      </c>
      <c r="O149" s="77">
        <f t="shared" si="22"/>
        <v>8.8358458961474042</v>
      </c>
      <c r="P149" s="77">
        <f t="shared" si="22"/>
        <v>3.5590277777777777</v>
      </c>
      <c r="Q149" s="104"/>
      <c r="R149" s="77">
        <f t="shared" si="23"/>
        <v>7.065967430306376</v>
      </c>
      <c r="S149" s="77">
        <f t="shared" si="23"/>
        <v>8.5379464285714288</v>
      </c>
      <c r="T149" s="77">
        <f t="shared" si="23"/>
        <v>5.6253413435281265</v>
      </c>
      <c r="U149" s="104"/>
      <c r="V149" s="77">
        <f t="shared" si="24"/>
        <v>3.5197275049673573</v>
      </c>
      <c r="W149" s="77">
        <f t="shared" si="24"/>
        <v>4.7398843930635834</v>
      </c>
      <c r="X149" s="77">
        <f t="shared" si="24"/>
        <v>2.3424428332403791</v>
      </c>
      <c r="Y149" s="103"/>
      <c r="Z149" s="77">
        <v>0</v>
      </c>
      <c r="AA149" s="77">
        <v>0</v>
      </c>
      <c r="AB149" s="77">
        <v>0</v>
      </c>
    </row>
    <row r="150" spans="1:28" x14ac:dyDescent="0.25">
      <c r="A150" s="62" t="s">
        <v>91</v>
      </c>
      <c r="B150" s="77">
        <f t="shared" si="19"/>
        <v>3.0291070547607304</v>
      </c>
      <c r="C150" s="77">
        <f t="shared" si="19"/>
        <v>3.8867849312338048</v>
      </c>
      <c r="D150" s="77">
        <f t="shared" si="19"/>
        <v>2.1883548261039465</v>
      </c>
      <c r="E150" s="103"/>
      <c r="F150" s="77">
        <f t="shared" si="20"/>
        <v>3.9590747330960854</v>
      </c>
      <c r="G150" s="77">
        <f t="shared" si="20"/>
        <v>4.8161120840630467</v>
      </c>
      <c r="H150" s="77">
        <f t="shared" si="20"/>
        <v>3.0741410488245928</v>
      </c>
      <c r="I150" s="104"/>
      <c r="J150" s="77">
        <f t="shared" si="21"/>
        <v>4.9876543209876543</v>
      </c>
      <c r="K150" s="77">
        <f t="shared" si="21"/>
        <v>7.1928071928071935</v>
      </c>
      <c r="L150" s="77">
        <f t="shared" si="21"/>
        <v>2.83203125</v>
      </c>
      <c r="M150" s="104"/>
      <c r="N150" s="77">
        <f t="shared" si="22"/>
        <v>2.43161094224924</v>
      </c>
      <c r="O150" s="77">
        <f t="shared" si="22"/>
        <v>2.9411764705882351</v>
      </c>
      <c r="P150" s="77">
        <f t="shared" si="22"/>
        <v>1.9230769230769231</v>
      </c>
      <c r="Q150" s="104"/>
      <c r="R150" s="77">
        <f t="shared" si="23"/>
        <v>2.7593254982115485</v>
      </c>
      <c r="S150" s="77">
        <f t="shared" si="23"/>
        <v>3.263157894736842</v>
      </c>
      <c r="T150" s="77">
        <f t="shared" si="23"/>
        <v>2.2840119165839128</v>
      </c>
      <c r="U150" s="104"/>
      <c r="V150" s="77">
        <f t="shared" si="24"/>
        <v>0.79744816586921841</v>
      </c>
      <c r="W150" s="77">
        <f t="shared" si="24"/>
        <v>0.87051142546245919</v>
      </c>
      <c r="X150" s="77">
        <f t="shared" si="24"/>
        <v>0.72765072765072769</v>
      </c>
      <c r="Y150" s="103"/>
      <c r="Z150" s="77">
        <v>0</v>
      </c>
      <c r="AA150" s="77">
        <v>0</v>
      </c>
      <c r="AB150" s="77">
        <v>0</v>
      </c>
    </row>
    <row r="151" spans="1:28" x14ac:dyDescent="0.25">
      <c r="A151" s="62" t="s">
        <v>92</v>
      </c>
      <c r="B151" s="77">
        <f t="shared" si="19"/>
        <v>6.8877810560586017</v>
      </c>
      <c r="C151" s="77">
        <f t="shared" si="19"/>
        <v>8.3587553386211102</v>
      </c>
      <c r="D151" s="77">
        <f t="shared" si="19"/>
        <v>5.4153094462540716</v>
      </c>
      <c r="E151" s="103"/>
      <c r="F151" s="77">
        <f t="shared" si="20"/>
        <v>7.4346030289123455</v>
      </c>
      <c r="G151" s="77">
        <f t="shared" si="20"/>
        <v>9.1074681238615653</v>
      </c>
      <c r="H151" s="77">
        <f t="shared" si="20"/>
        <v>5.7354301572617947</v>
      </c>
      <c r="I151" s="104"/>
      <c r="J151" s="77">
        <f t="shared" si="21"/>
        <v>9.2501122586439148</v>
      </c>
      <c r="K151" s="77">
        <f t="shared" si="21"/>
        <v>11.160714285714286</v>
      </c>
      <c r="L151" s="77">
        <f t="shared" si="21"/>
        <v>7.3170731707317067</v>
      </c>
      <c r="M151" s="104"/>
      <c r="N151" s="77">
        <f t="shared" si="22"/>
        <v>5.4956343091936315</v>
      </c>
      <c r="O151" s="77">
        <f t="shared" si="22"/>
        <v>6.2438057482656095</v>
      </c>
      <c r="P151" s="77">
        <f t="shared" si="22"/>
        <v>4.6908315565031984</v>
      </c>
      <c r="Q151" s="104"/>
      <c r="R151" s="77">
        <f t="shared" si="23"/>
        <v>8.677685950413224</v>
      </c>
      <c r="S151" s="77">
        <f t="shared" si="23"/>
        <v>10.885167464114833</v>
      </c>
      <c r="T151" s="77">
        <f t="shared" si="23"/>
        <v>6.5268065268065261</v>
      </c>
      <c r="U151" s="104"/>
      <c r="V151" s="77">
        <f t="shared" si="24"/>
        <v>3.1232254400908577</v>
      </c>
      <c r="W151" s="77">
        <f t="shared" si="24"/>
        <v>3.7825059101654848</v>
      </c>
      <c r="X151" s="77">
        <f t="shared" si="24"/>
        <v>2.5136612021857925</v>
      </c>
      <c r="Y151" s="103"/>
      <c r="Z151" s="77">
        <v>0</v>
      </c>
      <c r="AA151" s="77">
        <v>0</v>
      </c>
      <c r="AB151" s="77">
        <v>0</v>
      </c>
    </row>
    <row r="152" spans="1:28" x14ac:dyDescent="0.25">
      <c r="A152" s="62" t="s">
        <v>93</v>
      </c>
      <c r="B152" s="77">
        <f t="shared" si="19"/>
        <v>7.313681868743048</v>
      </c>
      <c r="C152" s="77">
        <f t="shared" si="19"/>
        <v>9.9555061179087865</v>
      </c>
      <c r="D152" s="77">
        <f t="shared" si="19"/>
        <v>4.6718576195773087</v>
      </c>
      <c r="E152" s="103"/>
      <c r="F152" s="77">
        <f t="shared" si="20"/>
        <v>9.5070422535211261</v>
      </c>
      <c r="G152" s="77">
        <f t="shared" si="20"/>
        <v>12.740384615384615</v>
      </c>
      <c r="H152" s="77">
        <f t="shared" si="20"/>
        <v>6.4220183486238538</v>
      </c>
      <c r="I152" s="104"/>
      <c r="J152" s="77">
        <f t="shared" si="21"/>
        <v>6.1868686868686869</v>
      </c>
      <c r="K152" s="77">
        <f t="shared" si="21"/>
        <v>9.5</v>
      </c>
      <c r="L152" s="77">
        <f t="shared" si="21"/>
        <v>2.806122448979592</v>
      </c>
      <c r="M152" s="104"/>
      <c r="N152" s="77">
        <f t="shared" si="22"/>
        <v>7.0528967254408066</v>
      </c>
      <c r="O152" s="77">
        <f t="shared" si="22"/>
        <v>9.3137254901960791</v>
      </c>
      <c r="P152" s="77">
        <f t="shared" si="22"/>
        <v>4.6632124352331603</v>
      </c>
      <c r="Q152" s="104"/>
      <c r="R152" s="77">
        <f t="shared" si="23"/>
        <v>8.6655112651646444</v>
      </c>
      <c r="S152" s="77">
        <f t="shared" si="23"/>
        <v>10.526315789473683</v>
      </c>
      <c r="T152" s="77">
        <f t="shared" si="23"/>
        <v>6.8493150684931505</v>
      </c>
      <c r="U152" s="104"/>
      <c r="V152" s="77">
        <f t="shared" si="24"/>
        <v>4.6471600688468158</v>
      </c>
      <c r="W152" s="77">
        <f t="shared" si="24"/>
        <v>6.9204152249134951</v>
      </c>
      <c r="X152" s="77">
        <f t="shared" si="24"/>
        <v>2.3972602739726026</v>
      </c>
      <c r="Y152" s="103"/>
      <c r="Z152" s="77">
        <v>0</v>
      </c>
      <c r="AA152" s="77">
        <v>0</v>
      </c>
      <c r="AB152" s="77">
        <v>0</v>
      </c>
    </row>
    <row r="153" spans="1:28" x14ac:dyDescent="0.25">
      <c r="A153" s="99" t="s">
        <v>94</v>
      </c>
      <c r="B153" s="77">
        <f t="shared" si="19"/>
        <v>10.038175411119813</v>
      </c>
      <c r="C153" s="77">
        <f t="shared" si="19"/>
        <v>11.592246118237053</v>
      </c>
      <c r="D153" s="77">
        <f t="shared" si="19"/>
        <v>8.4368478584915039</v>
      </c>
      <c r="E153" s="103"/>
      <c r="F153" s="77">
        <f t="shared" si="20"/>
        <v>12.66357112705783</v>
      </c>
      <c r="G153" s="77">
        <f t="shared" si="20"/>
        <v>13.708333333333334</v>
      </c>
      <c r="H153" s="77">
        <f t="shared" si="20"/>
        <v>11.591103507271171</v>
      </c>
      <c r="I153" s="104"/>
      <c r="J153" s="77">
        <f t="shared" si="21"/>
        <v>12.048698572628044</v>
      </c>
      <c r="K153" s="77">
        <f t="shared" si="21"/>
        <v>13.506916192026036</v>
      </c>
      <c r="L153" s="77">
        <f t="shared" si="21"/>
        <v>10.49436253252385</v>
      </c>
      <c r="M153" s="104"/>
      <c r="N153" s="77">
        <f t="shared" si="22"/>
        <v>8.4054669703872431</v>
      </c>
      <c r="O153" s="77">
        <f t="shared" si="22"/>
        <v>10.74600355239787</v>
      </c>
      <c r="P153" s="77">
        <f t="shared" si="22"/>
        <v>5.9401309635173059</v>
      </c>
      <c r="Q153" s="104"/>
      <c r="R153" s="77">
        <f t="shared" si="23"/>
        <v>11.491584445734185</v>
      </c>
      <c r="S153" s="77">
        <f t="shared" si="23"/>
        <v>13.750000000000002</v>
      </c>
      <c r="T153" s="77">
        <f t="shared" si="23"/>
        <v>9.1340450771055757</v>
      </c>
      <c r="U153" s="104"/>
      <c r="V153" s="77">
        <f t="shared" si="24"/>
        <v>3.6601307189542487</v>
      </c>
      <c r="W153" s="77">
        <f t="shared" si="24"/>
        <v>3.8332212508406189</v>
      </c>
      <c r="X153" s="77">
        <f t="shared" si="24"/>
        <v>3.4965034965034967</v>
      </c>
      <c r="Y153" s="103"/>
      <c r="Z153" s="77">
        <v>0</v>
      </c>
      <c r="AA153" s="77">
        <v>0</v>
      </c>
      <c r="AB153" s="77">
        <v>0</v>
      </c>
    </row>
    <row r="154" spans="1:28" x14ac:dyDescent="0.25">
      <c r="A154" s="62" t="s">
        <v>95</v>
      </c>
      <c r="B154" s="77">
        <f t="shared" si="19"/>
        <v>5.5455527547713359</v>
      </c>
      <c r="C154" s="77">
        <f t="shared" si="19"/>
        <v>6.6573719065876613</v>
      </c>
      <c r="D154" s="77">
        <f t="shared" si="19"/>
        <v>4.3575418994413413</v>
      </c>
      <c r="E154" s="103"/>
      <c r="F154" s="77">
        <f t="shared" si="20"/>
        <v>5.6234718826405867</v>
      </c>
      <c r="G154" s="77">
        <f t="shared" si="20"/>
        <v>6.4465408805031448</v>
      </c>
      <c r="H154" s="77">
        <f t="shared" si="20"/>
        <v>4.7377326565143827</v>
      </c>
      <c r="I154" s="104"/>
      <c r="J154" s="77">
        <f t="shared" si="21"/>
        <v>6.8803752931978099</v>
      </c>
      <c r="K154" s="77">
        <f t="shared" si="21"/>
        <v>7.4130105900151291</v>
      </c>
      <c r="L154" s="77">
        <f t="shared" si="21"/>
        <v>6.3106796116504853</v>
      </c>
      <c r="M154" s="104"/>
      <c r="N154" s="77">
        <f t="shared" si="22"/>
        <v>5.76592082616179</v>
      </c>
      <c r="O154" s="77">
        <f t="shared" si="22"/>
        <v>7.6033057851239665</v>
      </c>
      <c r="P154" s="77">
        <f t="shared" si="22"/>
        <v>3.7701974865350087</v>
      </c>
      <c r="Q154" s="104"/>
      <c r="R154" s="77">
        <f t="shared" si="23"/>
        <v>6.8607068607068609</v>
      </c>
      <c r="S154" s="77">
        <f t="shared" si="23"/>
        <v>8.2995951417004061</v>
      </c>
      <c r="T154" s="77">
        <f t="shared" si="23"/>
        <v>5.3418803418803416</v>
      </c>
      <c r="U154" s="104"/>
      <c r="V154" s="77">
        <f t="shared" si="24"/>
        <v>1.9911504424778761</v>
      </c>
      <c r="W154" s="77">
        <f t="shared" si="24"/>
        <v>3.0172413793103448</v>
      </c>
      <c r="X154" s="77">
        <f t="shared" si="24"/>
        <v>0.90909090909090906</v>
      </c>
      <c r="Y154" s="103"/>
      <c r="Z154" s="77">
        <v>0</v>
      </c>
      <c r="AA154" s="77">
        <v>0</v>
      </c>
      <c r="AB154" s="77">
        <v>0</v>
      </c>
    </row>
    <row r="155" spans="1:28" x14ac:dyDescent="0.25">
      <c r="A155" s="62" t="s">
        <v>96</v>
      </c>
      <c r="B155" s="77">
        <f t="shared" si="19"/>
        <v>8.0773606370875992</v>
      </c>
      <c r="C155" s="77">
        <f t="shared" si="19"/>
        <v>7.9061764173157041</v>
      </c>
      <c r="D155" s="77">
        <f t="shared" si="19"/>
        <v>8.250251532058904</v>
      </c>
      <c r="E155" s="103"/>
      <c r="F155" s="77">
        <f t="shared" si="20"/>
        <v>7.9694536910123359</v>
      </c>
      <c r="G155" s="77">
        <f t="shared" si="20"/>
        <v>7.1536714610143823</v>
      </c>
      <c r="H155" s="77">
        <f t="shared" si="20"/>
        <v>8.8438133874239355</v>
      </c>
      <c r="I155" s="104"/>
      <c r="J155" s="77">
        <f t="shared" si="21"/>
        <v>12.974623163518412</v>
      </c>
      <c r="K155" s="77">
        <f t="shared" si="21"/>
        <v>12.990936555891238</v>
      </c>
      <c r="L155" s="77">
        <f t="shared" si="21"/>
        <v>12.9579637485538</v>
      </c>
      <c r="M155" s="104"/>
      <c r="N155" s="77">
        <f t="shared" si="22"/>
        <v>6.1220181549503909</v>
      </c>
      <c r="O155" s="77">
        <f t="shared" si="22"/>
        <v>6.6610455311973018</v>
      </c>
      <c r="P155" s="77">
        <f t="shared" si="22"/>
        <v>5.5813953488372094</v>
      </c>
      <c r="Q155" s="104"/>
      <c r="R155" s="77">
        <f t="shared" si="23"/>
        <v>9.1233855454795272</v>
      </c>
      <c r="S155" s="77">
        <f t="shared" si="23"/>
        <v>8.5214446952595928</v>
      </c>
      <c r="T155" s="77">
        <f t="shared" si="23"/>
        <v>9.6946973754686674</v>
      </c>
      <c r="U155" s="104"/>
      <c r="V155" s="77">
        <f t="shared" si="24"/>
        <v>2.0807061790668349</v>
      </c>
      <c r="W155" s="77">
        <f t="shared" si="24"/>
        <v>1.9783024888321634</v>
      </c>
      <c r="X155" s="77">
        <f t="shared" si="24"/>
        <v>2.1806853582554515</v>
      </c>
      <c r="Y155" s="103"/>
      <c r="Z155" s="77">
        <v>0</v>
      </c>
      <c r="AA155" s="77">
        <v>0</v>
      </c>
      <c r="AB155" s="77">
        <v>0</v>
      </c>
    </row>
    <row r="156" spans="1:28" x14ac:dyDescent="0.25">
      <c r="A156" s="62" t="s">
        <v>97</v>
      </c>
      <c r="B156" s="77">
        <f t="shared" si="19"/>
        <v>5.7846664821477995</v>
      </c>
      <c r="C156" s="77">
        <f t="shared" si="19"/>
        <v>8.0043859649122808</v>
      </c>
      <c r="D156" s="77">
        <f t="shared" si="19"/>
        <v>3.5215204024594744</v>
      </c>
      <c r="E156" s="103"/>
      <c r="F156" s="77">
        <f t="shared" si="20"/>
        <v>6.7351598173515974</v>
      </c>
      <c r="G156" s="77">
        <f t="shared" si="20"/>
        <v>8.8167053364269137</v>
      </c>
      <c r="H156" s="77">
        <f t="shared" si="20"/>
        <v>4.7191011235955056</v>
      </c>
      <c r="I156" s="104"/>
      <c r="J156" s="77">
        <f t="shared" si="21"/>
        <v>7.4324324324324325</v>
      </c>
      <c r="K156" s="77">
        <f t="shared" si="21"/>
        <v>12.385321100917432</v>
      </c>
      <c r="L156" s="77">
        <f t="shared" si="21"/>
        <v>2.6548672566371683</v>
      </c>
      <c r="M156" s="104"/>
      <c r="N156" s="77">
        <f t="shared" si="22"/>
        <v>6.0880829015544045</v>
      </c>
      <c r="O156" s="77">
        <f t="shared" si="22"/>
        <v>8.2089552238805972</v>
      </c>
      <c r="P156" s="77">
        <f t="shared" si="22"/>
        <v>3.7837837837837842</v>
      </c>
      <c r="Q156" s="104"/>
      <c r="R156" s="77">
        <f t="shared" si="23"/>
        <v>4.9828178694158076</v>
      </c>
      <c r="S156" s="77">
        <f t="shared" si="23"/>
        <v>5.8219178082191778</v>
      </c>
      <c r="T156" s="77">
        <f t="shared" si="23"/>
        <v>4.1379310344827589</v>
      </c>
      <c r="U156" s="104"/>
      <c r="V156" s="77">
        <f t="shared" si="24"/>
        <v>1.6161616161616161</v>
      </c>
      <c r="W156" s="77">
        <f t="shared" si="24"/>
        <v>1.520912547528517</v>
      </c>
      <c r="X156" s="77">
        <f t="shared" si="24"/>
        <v>1.7241379310344827</v>
      </c>
      <c r="Y156" s="103"/>
      <c r="Z156" s="77">
        <v>0</v>
      </c>
      <c r="AA156" s="77">
        <v>0</v>
      </c>
      <c r="AB156" s="77">
        <v>0</v>
      </c>
    </row>
    <row r="157" spans="1:28" x14ac:dyDescent="0.25">
      <c r="A157" s="62" t="s">
        <v>98</v>
      </c>
      <c r="B157" s="77">
        <f t="shared" si="19"/>
        <v>7.0766514638811246</v>
      </c>
      <c r="C157" s="77">
        <f t="shared" si="19"/>
        <v>6.6213420041383388</v>
      </c>
      <c r="D157" s="77">
        <f t="shared" si="19"/>
        <v>7.5278265963678965</v>
      </c>
      <c r="E157" s="103"/>
      <c r="F157" s="77">
        <f t="shared" si="20"/>
        <v>8.6513994910941463</v>
      </c>
      <c r="G157" s="77">
        <f t="shared" si="20"/>
        <v>7.759699624530664</v>
      </c>
      <c r="H157" s="77">
        <f t="shared" si="20"/>
        <v>9.5730918499353166</v>
      </c>
      <c r="I157" s="104"/>
      <c r="J157" s="77">
        <f t="shared" si="21"/>
        <v>7.4866310160427805</v>
      </c>
      <c r="K157" s="77">
        <f t="shared" si="21"/>
        <v>6.4207650273224042</v>
      </c>
      <c r="L157" s="77">
        <f t="shared" si="21"/>
        <v>8.5078534031413611</v>
      </c>
      <c r="M157" s="104"/>
      <c r="N157" s="77">
        <f t="shared" si="22"/>
        <v>7.7410274454609436</v>
      </c>
      <c r="O157" s="77">
        <f t="shared" si="22"/>
        <v>9.0909090909090917</v>
      </c>
      <c r="P157" s="77">
        <f t="shared" si="22"/>
        <v>6.3309352517985609</v>
      </c>
      <c r="Q157" s="104"/>
      <c r="R157" s="77">
        <f t="shared" si="23"/>
        <v>7.1074380165289259</v>
      </c>
      <c r="S157" s="77">
        <f t="shared" si="23"/>
        <v>5.5267702936096716</v>
      </c>
      <c r="T157" s="77">
        <f t="shared" si="23"/>
        <v>8.5578446909667196</v>
      </c>
      <c r="U157" s="104"/>
      <c r="V157" s="77">
        <f t="shared" si="24"/>
        <v>3.510436432637571</v>
      </c>
      <c r="W157" s="77">
        <f t="shared" si="24"/>
        <v>3.2504780114722758</v>
      </c>
      <c r="X157" s="77">
        <f t="shared" si="24"/>
        <v>3.766478342749529</v>
      </c>
      <c r="Y157" s="103"/>
      <c r="Z157" s="77">
        <v>0</v>
      </c>
      <c r="AA157" s="77">
        <v>0</v>
      </c>
      <c r="AB157" s="77">
        <v>0</v>
      </c>
    </row>
    <row r="158" spans="1:28" x14ac:dyDescent="0.25">
      <c r="A158" s="62" t="s">
        <v>99</v>
      </c>
      <c r="B158" s="77">
        <f t="shared" si="19"/>
        <v>6.4290962527553273</v>
      </c>
      <c r="C158" s="77">
        <f t="shared" si="19"/>
        <v>8.3140877598152425</v>
      </c>
      <c r="D158" s="77">
        <f t="shared" si="19"/>
        <v>4.7083626141953623</v>
      </c>
      <c r="E158" s="103"/>
      <c r="F158" s="77">
        <f t="shared" si="20"/>
        <v>8.471760797342192</v>
      </c>
      <c r="G158" s="77">
        <f t="shared" si="20"/>
        <v>10.380622837370241</v>
      </c>
      <c r="H158" s="77">
        <f t="shared" si="20"/>
        <v>6.7092651757188495</v>
      </c>
      <c r="I158" s="104"/>
      <c r="J158" s="77">
        <f t="shared" si="21"/>
        <v>10.193321616871705</v>
      </c>
      <c r="K158" s="77">
        <f t="shared" si="21"/>
        <v>15.492957746478872</v>
      </c>
      <c r="L158" s="77">
        <f t="shared" si="21"/>
        <v>4.9122807017543861</v>
      </c>
      <c r="M158" s="104"/>
      <c r="N158" s="77">
        <f t="shared" si="22"/>
        <v>3.4734917733089579</v>
      </c>
      <c r="O158" s="77">
        <f t="shared" si="22"/>
        <v>4.8872180451127818</v>
      </c>
      <c r="P158" s="77">
        <f t="shared" si="22"/>
        <v>2.1352313167259789</v>
      </c>
      <c r="Q158" s="104"/>
      <c r="R158" s="77">
        <f t="shared" si="23"/>
        <v>6.3079777365491658</v>
      </c>
      <c r="S158" s="77">
        <f t="shared" si="23"/>
        <v>5.0980392156862742</v>
      </c>
      <c r="T158" s="77">
        <f t="shared" si="23"/>
        <v>7.3943661971830981</v>
      </c>
      <c r="U158" s="104"/>
      <c r="V158" s="77">
        <f t="shared" si="24"/>
        <v>2.8571428571428572</v>
      </c>
      <c r="W158" s="77">
        <f t="shared" si="24"/>
        <v>3.9800995024875623</v>
      </c>
      <c r="X158" s="77">
        <f t="shared" si="24"/>
        <v>1.9685039370078741</v>
      </c>
      <c r="Y158" s="103"/>
      <c r="Z158" s="77">
        <v>0</v>
      </c>
      <c r="AA158" s="77">
        <v>0</v>
      </c>
      <c r="AB158" s="77">
        <v>0</v>
      </c>
    </row>
    <row r="159" spans="1:28" x14ac:dyDescent="0.25">
      <c r="A159" s="62" t="s">
        <v>100</v>
      </c>
      <c r="B159" s="77">
        <f t="shared" ref="B159:D168" si="25">+B73/(B73+B30)*100</f>
        <v>1.3779082900384008</v>
      </c>
      <c r="C159" s="77">
        <f t="shared" si="25"/>
        <v>1.9413092550790065</v>
      </c>
      <c r="D159" s="77">
        <f t="shared" si="25"/>
        <v>0.81374321880651002</v>
      </c>
      <c r="E159" s="103"/>
      <c r="F159" s="77">
        <f t="shared" ref="F159:H168" si="26">+F73/(F73+F30)*100</f>
        <v>0.78740157480314954</v>
      </c>
      <c r="G159" s="77">
        <f t="shared" si="26"/>
        <v>1.3698630136986301</v>
      </c>
      <c r="H159" s="77">
        <f t="shared" si="26"/>
        <v>0.19801980198019803</v>
      </c>
      <c r="I159" s="104"/>
      <c r="J159" s="77">
        <f t="shared" ref="J159:L168" si="27">+J73/(J73+J30)*100</f>
        <v>1.4672686230248306</v>
      </c>
      <c r="K159" s="77">
        <f t="shared" si="27"/>
        <v>2.2779043280182232</v>
      </c>
      <c r="L159" s="77">
        <f t="shared" si="27"/>
        <v>0.67114093959731547</v>
      </c>
      <c r="M159" s="104"/>
      <c r="N159" s="77">
        <f t="shared" ref="N159:P168" si="28">+N73/(N73+N30)*100</f>
        <v>1.2805587892898718</v>
      </c>
      <c r="O159" s="77">
        <f t="shared" si="28"/>
        <v>0.89285714285714279</v>
      </c>
      <c r="P159" s="77">
        <f t="shared" si="28"/>
        <v>1.7031630170316301</v>
      </c>
      <c r="Q159" s="104"/>
      <c r="R159" s="77">
        <f t="shared" ref="R159:T168" si="29">+R73/(R73+R30)*100</f>
        <v>3.2648125755743655</v>
      </c>
      <c r="S159" s="77">
        <f t="shared" si="29"/>
        <v>4.9528301886792452</v>
      </c>
      <c r="T159" s="77">
        <f t="shared" si="29"/>
        <v>1.4888337468982631</v>
      </c>
      <c r="U159" s="104"/>
      <c r="V159" s="77">
        <f t="shared" ref="V159:X168" si="30">+V73/(V73+V30)*100</f>
        <v>0.24390243902439024</v>
      </c>
      <c r="W159" s="77">
        <f t="shared" si="30"/>
        <v>0.2583979328165375</v>
      </c>
      <c r="X159" s="77">
        <f t="shared" si="30"/>
        <v>0.23094688221709006</v>
      </c>
      <c r="Y159" s="103"/>
      <c r="Z159" s="77">
        <v>0</v>
      </c>
      <c r="AA159" s="77">
        <v>0</v>
      </c>
      <c r="AB159" s="77">
        <v>0</v>
      </c>
    </row>
    <row r="160" spans="1:28" x14ac:dyDescent="0.25">
      <c r="A160" s="62" t="s">
        <v>101</v>
      </c>
      <c r="B160" s="77">
        <f t="shared" si="25"/>
        <v>5.0778605280974949</v>
      </c>
      <c r="C160" s="77">
        <f t="shared" si="25"/>
        <v>5.5408970976253293</v>
      </c>
      <c r="D160" s="77">
        <f t="shared" si="25"/>
        <v>4.5897079276773303</v>
      </c>
      <c r="E160" s="103"/>
      <c r="F160" s="77">
        <f t="shared" si="26"/>
        <v>6.3800277392510401</v>
      </c>
      <c r="G160" s="77">
        <f t="shared" si="26"/>
        <v>9.0206185567010309</v>
      </c>
      <c r="H160" s="77">
        <f t="shared" si="26"/>
        <v>3.303303303303303</v>
      </c>
      <c r="I160" s="104"/>
      <c r="J160" s="77">
        <f t="shared" si="27"/>
        <v>5.9485530546623799</v>
      </c>
      <c r="K160" s="77">
        <f t="shared" si="27"/>
        <v>2.8481012658227849</v>
      </c>
      <c r="L160" s="77">
        <f t="shared" si="27"/>
        <v>9.1503267973856204</v>
      </c>
      <c r="M160" s="104"/>
      <c r="N160" s="77">
        <f t="shared" si="28"/>
        <v>4.5840407470288627</v>
      </c>
      <c r="O160" s="77">
        <f t="shared" si="28"/>
        <v>6.0200668896321075</v>
      </c>
      <c r="P160" s="77">
        <f t="shared" si="28"/>
        <v>3.103448275862069</v>
      </c>
      <c r="Q160" s="104"/>
      <c r="R160" s="77">
        <f t="shared" si="29"/>
        <v>6.5708418891170437</v>
      </c>
      <c r="S160" s="77">
        <f t="shared" si="29"/>
        <v>7.1748878923766819</v>
      </c>
      <c r="T160" s="77">
        <f t="shared" si="29"/>
        <v>6.0606060606060606</v>
      </c>
      <c r="U160" s="104"/>
      <c r="V160" s="77">
        <f t="shared" si="30"/>
        <v>1.4953271028037385</v>
      </c>
      <c r="W160" s="77">
        <f t="shared" si="30"/>
        <v>2.0689655172413794</v>
      </c>
      <c r="X160" s="77">
        <f t="shared" si="30"/>
        <v>0.81632653061224492</v>
      </c>
      <c r="Y160" s="103"/>
      <c r="Z160" s="77">
        <v>0</v>
      </c>
      <c r="AA160" s="77">
        <v>0</v>
      </c>
      <c r="AB160" s="77">
        <v>0</v>
      </c>
    </row>
    <row r="161" spans="1:28" x14ac:dyDescent="0.25">
      <c r="A161" s="62" t="s">
        <v>102</v>
      </c>
      <c r="B161" s="77">
        <f t="shared" si="25"/>
        <v>5.6208053691275168</v>
      </c>
      <c r="C161" s="77">
        <f t="shared" si="25"/>
        <v>7.0571630204657732</v>
      </c>
      <c r="D161" s="77">
        <f t="shared" si="25"/>
        <v>4.1290007329587102</v>
      </c>
      <c r="E161" s="103"/>
      <c r="F161" s="77">
        <f t="shared" si="26"/>
        <v>4.9280177187153935</v>
      </c>
      <c r="G161" s="77">
        <f t="shared" si="26"/>
        <v>6.0924369747899156</v>
      </c>
      <c r="H161" s="77">
        <f t="shared" si="26"/>
        <v>3.629976580796253</v>
      </c>
      <c r="I161" s="104"/>
      <c r="J161" s="77">
        <f t="shared" si="27"/>
        <v>7.5765717356260076</v>
      </c>
      <c r="K161" s="77">
        <f t="shared" si="27"/>
        <v>8.7378640776699026</v>
      </c>
      <c r="L161" s="77">
        <f t="shared" si="27"/>
        <v>6.4239828693790146</v>
      </c>
      <c r="M161" s="104"/>
      <c r="N161" s="77">
        <f t="shared" si="28"/>
        <v>5.1605504587155968</v>
      </c>
      <c r="O161" s="77">
        <f t="shared" si="28"/>
        <v>7.8626799557032108</v>
      </c>
      <c r="P161" s="77">
        <f t="shared" si="28"/>
        <v>2.2592152199762188</v>
      </c>
      <c r="Q161" s="104"/>
      <c r="R161" s="77">
        <f t="shared" si="29"/>
        <v>6.4561403508771935</v>
      </c>
      <c r="S161" s="77">
        <f t="shared" si="29"/>
        <v>8.4388185654008439</v>
      </c>
      <c r="T161" s="77">
        <f t="shared" si="29"/>
        <v>4.4817927170868348</v>
      </c>
      <c r="U161" s="104"/>
      <c r="V161" s="77">
        <f t="shared" si="30"/>
        <v>3.8203753351206431</v>
      </c>
      <c r="W161" s="77">
        <f t="shared" si="30"/>
        <v>4</v>
      </c>
      <c r="X161" s="77">
        <f t="shared" si="30"/>
        <v>3.6388140161725069</v>
      </c>
      <c r="Y161" s="103"/>
      <c r="Z161" s="77">
        <v>0</v>
      </c>
      <c r="AA161" s="77">
        <v>0</v>
      </c>
      <c r="AB161" s="77">
        <v>0</v>
      </c>
    </row>
    <row r="162" spans="1:28" x14ac:dyDescent="0.25">
      <c r="A162" s="62" t="s">
        <v>103</v>
      </c>
      <c r="B162" s="77">
        <f t="shared" si="25"/>
        <v>3.9773835055566384</v>
      </c>
      <c r="C162" s="77">
        <f t="shared" si="25"/>
        <v>4.6399999999999997</v>
      </c>
      <c r="D162" s="77">
        <f t="shared" si="25"/>
        <v>3.3472803347280333</v>
      </c>
      <c r="E162" s="103"/>
      <c r="F162" s="77">
        <f t="shared" si="26"/>
        <v>2.1026072329688814</v>
      </c>
      <c r="G162" s="77">
        <f t="shared" si="26"/>
        <v>2.8469750889679712</v>
      </c>
      <c r="H162" s="77">
        <f t="shared" si="26"/>
        <v>1.4354066985645932</v>
      </c>
      <c r="I162" s="104"/>
      <c r="J162" s="77">
        <f t="shared" si="27"/>
        <v>7.68566493955095</v>
      </c>
      <c r="K162" s="77">
        <f t="shared" si="27"/>
        <v>7.5862068965517242</v>
      </c>
      <c r="L162" s="77">
        <f t="shared" si="27"/>
        <v>7.7854671280276815</v>
      </c>
      <c r="M162" s="104"/>
      <c r="N162" s="77">
        <f t="shared" si="28"/>
        <v>3.2771535580524342</v>
      </c>
      <c r="O162" s="77">
        <f t="shared" si="28"/>
        <v>3.9292730844793713</v>
      </c>
      <c r="P162" s="77">
        <f t="shared" si="28"/>
        <v>2.6833631484794274</v>
      </c>
      <c r="Q162" s="104"/>
      <c r="R162" s="77">
        <f t="shared" si="29"/>
        <v>3.4364261168384882</v>
      </c>
      <c r="S162" s="77">
        <f t="shared" si="29"/>
        <v>3.7037037037037033</v>
      </c>
      <c r="T162" s="77">
        <f t="shared" si="29"/>
        <v>3.1746031746031744</v>
      </c>
      <c r="U162" s="104"/>
      <c r="V162" s="77">
        <f t="shared" si="30"/>
        <v>2.9726516052318668</v>
      </c>
      <c r="W162" s="77">
        <f t="shared" si="30"/>
        <v>4.7961630695443649</v>
      </c>
      <c r="X162" s="77">
        <f t="shared" si="30"/>
        <v>1.179245283018868</v>
      </c>
      <c r="Y162" s="103"/>
      <c r="Z162" s="77">
        <v>0</v>
      </c>
      <c r="AA162" s="77">
        <v>0</v>
      </c>
      <c r="AB162" s="77">
        <v>0</v>
      </c>
    </row>
    <row r="163" spans="1:28" x14ac:dyDescent="0.25">
      <c r="A163" s="62" t="s">
        <v>104</v>
      </c>
      <c r="B163" s="77">
        <f t="shared" si="25"/>
        <v>6.2650602409638561</v>
      </c>
      <c r="C163" s="77">
        <f t="shared" si="25"/>
        <v>8.6092715231788084</v>
      </c>
      <c r="D163" s="77">
        <f t="shared" si="25"/>
        <v>4.0561622464898601</v>
      </c>
      <c r="E163" s="103"/>
      <c r="F163" s="77">
        <f t="shared" si="26"/>
        <v>6.7961165048543686</v>
      </c>
      <c r="G163" s="77">
        <f t="shared" si="26"/>
        <v>6.5359477124183014</v>
      </c>
      <c r="H163" s="77">
        <f t="shared" si="26"/>
        <v>7.0512820512820511</v>
      </c>
      <c r="I163" s="104"/>
      <c r="J163" s="77">
        <f t="shared" si="27"/>
        <v>6.9444444444444446</v>
      </c>
      <c r="K163" s="77">
        <f t="shared" si="27"/>
        <v>9.5238095238095237</v>
      </c>
      <c r="L163" s="77">
        <f t="shared" si="27"/>
        <v>4.2553191489361701</v>
      </c>
      <c r="M163" s="104"/>
      <c r="N163" s="77">
        <f t="shared" si="28"/>
        <v>4.8780487804878048</v>
      </c>
      <c r="O163" s="77">
        <f t="shared" si="28"/>
        <v>7.8260869565217401</v>
      </c>
      <c r="P163" s="77">
        <f t="shared" si="28"/>
        <v>2.2900763358778624</v>
      </c>
      <c r="Q163" s="104"/>
      <c r="R163" s="77">
        <f t="shared" si="29"/>
        <v>7.9601990049751246</v>
      </c>
      <c r="S163" s="77">
        <f t="shared" si="29"/>
        <v>13.253012048192772</v>
      </c>
      <c r="T163" s="77">
        <f t="shared" si="29"/>
        <v>4.2372881355932197</v>
      </c>
      <c r="U163" s="104"/>
      <c r="V163" s="77">
        <f t="shared" si="30"/>
        <v>4.4776119402985071</v>
      </c>
      <c r="W163" s="77">
        <f t="shared" si="30"/>
        <v>7.5471698113207548</v>
      </c>
      <c r="X163" s="77">
        <f t="shared" si="30"/>
        <v>1.0526315789473684</v>
      </c>
      <c r="Y163" s="103"/>
      <c r="Z163" s="77">
        <v>0</v>
      </c>
      <c r="AA163" s="77">
        <v>0</v>
      </c>
      <c r="AB163" s="77">
        <v>0</v>
      </c>
    </row>
    <row r="164" spans="1:28" x14ac:dyDescent="0.25">
      <c r="A164" s="62" t="s">
        <v>105</v>
      </c>
      <c r="B164" s="77">
        <f t="shared" si="25"/>
        <v>4.8357242017584445</v>
      </c>
      <c r="C164" s="77">
        <f t="shared" si="25"/>
        <v>6.5964269354099869</v>
      </c>
      <c r="D164" s="77">
        <f t="shared" si="25"/>
        <v>3.0388031790556336</v>
      </c>
      <c r="E164" s="103"/>
      <c r="F164" s="77">
        <f t="shared" si="26"/>
        <v>4.8039215686274517</v>
      </c>
      <c r="G164" s="77">
        <f t="shared" si="26"/>
        <v>5.4613935969868175</v>
      </c>
      <c r="H164" s="77">
        <f t="shared" si="26"/>
        <v>4.0899795501022496</v>
      </c>
      <c r="I164" s="104"/>
      <c r="J164" s="77">
        <f t="shared" si="27"/>
        <v>6.7632850241545892</v>
      </c>
      <c r="K164" s="77">
        <f t="shared" si="27"/>
        <v>9.5057034220532319</v>
      </c>
      <c r="L164" s="77">
        <f t="shared" si="27"/>
        <v>3.9292730844793713</v>
      </c>
      <c r="M164" s="104"/>
      <c r="N164" s="77">
        <f t="shared" si="28"/>
        <v>3.9192399049881232</v>
      </c>
      <c r="O164" s="77">
        <f t="shared" si="28"/>
        <v>5.0505050505050502</v>
      </c>
      <c r="P164" s="77">
        <f t="shared" si="28"/>
        <v>2.9147982062780269</v>
      </c>
      <c r="Q164" s="104"/>
      <c r="R164" s="77">
        <f t="shared" si="29"/>
        <v>6.3920454545454541</v>
      </c>
      <c r="S164" s="77">
        <f t="shared" si="29"/>
        <v>10.512129380053908</v>
      </c>
      <c r="T164" s="77">
        <f t="shared" si="29"/>
        <v>1.8018018018018018</v>
      </c>
      <c r="U164" s="104"/>
      <c r="V164" s="77">
        <f t="shared" si="30"/>
        <v>1.7241379310344827</v>
      </c>
      <c r="W164" s="77">
        <f t="shared" si="30"/>
        <v>1.7142857142857144</v>
      </c>
      <c r="X164" s="77">
        <f t="shared" si="30"/>
        <v>1.7341040462427744</v>
      </c>
      <c r="Y164" s="103"/>
      <c r="Z164" s="77">
        <v>0</v>
      </c>
      <c r="AA164" s="77">
        <v>0</v>
      </c>
      <c r="AB164" s="77">
        <v>0</v>
      </c>
    </row>
    <row r="165" spans="1:28" x14ac:dyDescent="0.25">
      <c r="A165" s="62" t="s">
        <v>106</v>
      </c>
      <c r="B165" s="77">
        <f t="shared" si="25"/>
        <v>3.3980582524271843</v>
      </c>
      <c r="C165" s="77">
        <f t="shared" si="25"/>
        <v>4.7923322683706067</v>
      </c>
      <c r="D165" s="77">
        <f t="shared" si="25"/>
        <v>1.9672131147540985</v>
      </c>
      <c r="E165" s="103"/>
      <c r="F165" s="77">
        <f t="shared" si="26"/>
        <v>3.3613445378151261</v>
      </c>
      <c r="G165" s="77">
        <f t="shared" si="26"/>
        <v>5.6603773584905666</v>
      </c>
      <c r="H165" s="77">
        <f t="shared" si="26"/>
        <v>1.5151515151515151</v>
      </c>
      <c r="I165" s="104"/>
      <c r="J165" s="77">
        <f t="shared" si="27"/>
        <v>6.8322981366459627</v>
      </c>
      <c r="K165" s="77">
        <f t="shared" si="27"/>
        <v>9.8901098901098905</v>
      </c>
      <c r="L165" s="77">
        <f t="shared" si="27"/>
        <v>2.8571428571428572</v>
      </c>
      <c r="M165" s="104"/>
      <c r="N165" s="77">
        <f t="shared" si="28"/>
        <v>2.2900763358778624</v>
      </c>
      <c r="O165" s="77">
        <f t="shared" si="28"/>
        <v>3.0303030303030303</v>
      </c>
      <c r="P165" s="77">
        <f t="shared" si="28"/>
        <v>1.5384615384615385</v>
      </c>
      <c r="Q165" s="104"/>
      <c r="R165" s="77">
        <f t="shared" si="29"/>
        <v>1.8691588785046727</v>
      </c>
      <c r="S165" s="77">
        <f t="shared" si="29"/>
        <v>1.8867924528301887</v>
      </c>
      <c r="T165" s="77">
        <f t="shared" si="29"/>
        <v>1.8518518518518516</v>
      </c>
      <c r="U165" s="104"/>
      <c r="V165" s="77">
        <f t="shared" si="30"/>
        <v>1</v>
      </c>
      <c r="W165" s="77">
        <f t="shared" si="30"/>
        <v>0</v>
      </c>
      <c r="X165" s="77">
        <f t="shared" si="30"/>
        <v>2</v>
      </c>
      <c r="Y165" s="103"/>
      <c r="Z165" s="77">
        <v>0</v>
      </c>
      <c r="AA165" s="77">
        <v>0</v>
      </c>
      <c r="AB165" s="77">
        <v>0</v>
      </c>
    </row>
    <row r="166" spans="1:28" x14ac:dyDescent="0.25">
      <c r="A166" s="62" t="s">
        <v>107</v>
      </c>
      <c r="B166" s="77">
        <f t="shared" si="25"/>
        <v>7.4823578248235778</v>
      </c>
      <c r="C166" s="77">
        <f t="shared" si="25"/>
        <v>8.686529584557281</v>
      </c>
      <c r="D166" s="77">
        <f t="shared" si="25"/>
        <v>6.3039014373716631</v>
      </c>
      <c r="E166" s="103"/>
      <c r="F166" s="77">
        <f t="shared" si="26"/>
        <v>8.0616740088105718</v>
      </c>
      <c r="G166" s="77">
        <f t="shared" si="26"/>
        <v>8.4421235857267192</v>
      </c>
      <c r="H166" s="77">
        <f t="shared" si="26"/>
        <v>7.6717216770740411</v>
      </c>
      <c r="I166" s="104"/>
      <c r="J166" s="77">
        <f t="shared" si="27"/>
        <v>7.5915047446904653</v>
      </c>
      <c r="K166" s="77">
        <f t="shared" si="27"/>
        <v>10.018214936247723</v>
      </c>
      <c r="L166" s="77">
        <f t="shared" si="27"/>
        <v>5.2017937219730941</v>
      </c>
      <c r="M166" s="104"/>
      <c r="N166" s="77">
        <f t="shared" si="28"/>
        <v>9.0090090090090094</v>
      </c>
      <c r="O166" s="77">
        <f t="shared" si="28"/>
        <v>9.792284866468842</v>
      </c>
      <c r="P166" s="77">
        <f t="shared" si="28"/>
        <v>8.2066869300911858</v>
      </c>
      <c r="Q166" s="104"/>
      <c r="R166" s="77">
        <f t="shared" si="29"/>
        <v>7.9326923076923075</v>
      </c>
      <c r="S166" s="77">
        <f t="shared" si="29"/>
        <v>8.2174462705436149</v>
      </c>
      <c r="T166" s="77">
        <f t="shared" si="29"/>
        <v>7.6746849942726234</v>
      </c>
      <c r="U166" s="104"/>
      <c r="V166" s="77">
        <f t="shared" si="30"/>
        <v>4.0138408304498263</v>
      </c>
      <c r="W166" s="77">
        <f t="shared" si="30"/>
        <v>6.1340941512125529</v>
      </c>
      <c r="X166" s="77">
        <f t="shared" si="30"/>
        <v>2.0161290322580645</v>
      </c>
      <c r="Y166" s="103"/>
      <c r="Z166" s="77">
        <v>0</v>
      </c>
      <c r="AA166" s="77">
        <v>0</v>
      </c>
      <c r="AB166" s="77">
        <v>0</v>
      </c>
    </row>
    <row r="167" spans="1:28" x14ac:dyDescent="0.25">
      <c r="A167" s="105" t="s">
        <v>108</v>
      </c>
      <c r="B167" s="77">
        <f t="shared" si="25"/>
        <v>6.5878011721293674</v>
      </c>
      <c r="C167" s="77">
        <f t="shared" si="25"/>
        <v>8.6332523735924038</v>
      </c>
      <c r="D167" s="77">
        <f t="shared" si="25"/>
        <v>4.6104589114194239</v>
      </c>
      <c r="E167" s="103"/>
      <c r="F167" s="77">
        <f t="shared" si="26"/>
        <v>7.0013818516812529</v>
      </c>
      <c r="G167" s="77">
        <f t="shared" si="26"/>
        <v>9.2452830188679247</v>
      </c>
      <c r="H167" s="77">
        <f t="shared" si="26"/>
        <v>4.8604860486048604</v>
      </c>
      <c r="I167" s="104"/>
      <c r="J167" s="77">
        <f t="shared" si="27"/>
        <v>12.471131639722865</v>
      </c>
      <c r="K167" s="77">
        <f t="shared" si="27"/>
        <v>15.673693858845098</v>
      </c>
      <c r="L167" s="77">
        <f t="shared" si="27"/>
        <v>9.2178770949720672</v>
      </c>
      <c r="M167" s="104"/>
      <c r="N167" s="77">
        <f t="shared" si="28"/>
        <v>3.6585365853658534</v>
      </c>
      <c r="O167" s="77">
        <f t="shared" si="28"/>
        <v>4.4102564102564097</v>
      </c>
      <c r="P167" s="77">
        <f t="shared" si="28"/>
        <v>2.9204431017119838</v>
      </c>
      <c r="Q167" s="104"/>
      <c r="R167" s="77">
        <f t="shared" si="29"/>
        <v>5.4017555705604323</v>
      </c>
      <c r="S167" s="77">
        <f t="shared" si="29"/>
        <v>7.7669902912621351</v>
      </c>
      <c r="T167" s="77">
        <f t="shared" si="29"/>
        <v>3.1578947368421053</v>
      </c>
      <c r="U167" s="104"/>
      <c r="V167" s="77">
        <f t="shared" si="30"/>
        <v>2.3371104815864023</v>
      </c>
      <c r="W167" s="77">
        <f t="shared" si="30"/>
        <v>3.4175334323922733</v>
      </c>
      <c r="X167" s="77">
        <f t="shared" si="30"/>
        <v>1.3531799729364005</v>
      </c>
      <c r="Y167" s="103"/>
      <c r="Z167" s="77">
        <v>0</v>
      </c>
      <c r="AA167" s="77">
        <v>0</v>
      </c>
      <c r="AB167" s="77">
        <v>0</v>
      </c>
    </row>
    <row r="168" spans="1:28" ht="13.5" thickBot="1" x14ac:dyDescent="0.3">
      <c r="A168" s="100" t="s">
        <v>109</v>
      </c>
      <c r="B168" s="83">
        <f t="shared" si="25"/>
        <v>11.448066717210008</v>
      </c>
      <c r="C168" s="83">
        <f t="shared" si="25"/>
        <v>11.874105865522175</v>
      </c>
      <c r="D168" s="83">
        <f t="shared" si="25"/>
        <v>10.967741935483872</v>
      </c>
      <c r="E168" s="106"/>
      <c r="F168" s="83">
        <f t="shared" si="26"/>
        <v>12.140575079872203</v>
      </c>
      <c r="G168" s="83">
        <f t="shared" si="26"/>
        <v>12.179487179487179</v>
      </c>
      <c r="H168" s="83">
        <f t="shared" si="26"/>
        <v>12.101910828025478</v>
      </c>
      <c r="I168" s="100"/>
      <c r="J168" s="83">
        <f t="shared" si="27"/>
        <v>11.538461538461538</v>
      </c>
      <c r="K168" s="83">
        <f t="shared" si="27"/>
        <v>11.167512690355331</v>
      </c>
      <c r="L168" s="83">
        <f t="shared" si="27"/>
        <v>12.056737588652481</v>
      </c>
      <c r="M168" s="100"/>
      <c r="N168" s="83">
        <f t="shared" si="28"/>
        <v>16.479400749063668</v>
      </c>
      <c r="O168" s="83">
        <f t="shared" si="28"/>
        <v>21.481481481481481</v>
      </c>
      <c r="P168" s="83">
        <f t="shared" si="28"/>
        <v>11.363636363636363</v>
      </c>
      <c r="Q168" s="100"/>
      <c r="R168" s="83">
        <f t="shared" si="29"/>
        <v>11.52073732718894</v>
      </c>
      <c r="S168" s="83">
        <f t="shared" si="29"/>
        <v>11.607142857142858</v>
      </c>
      <c r="T168" s="83">
        <f t="shared" si="29"/>
        <v>11.428571428571429</v>
      </c>
      <c r="U168" s="100"/>
      <c r="V168" s="83">
        <f t="shared" si="30"/>
        <v>2.7173913043478262</v>
      </c>
      <c r="W168" s="83">
        <f t="shared" si="30"/>
        <v>0</v>
      </c>
      <c r="X168" s="83">
        <f t="shared" si="30"/>
        <v>5.8823529411764701</v>
      </c>
      <c r="Y168" s="106"/>
      <c r="Z168" s="83">
        <v>0</v>
      </c>
      <c r="AA168" s="83">
        <v>0</v>
      </c>
      <c r="AB168" s="83">
        <v>0</v>
      </c>
    </row>
    <row r="169" spans="1:28" x14ac:dyDescent="0.25">
      <c r="A169" s="226" t="s">
        <v>75</v>
      </c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  <c r="AA169" s="226"/>
      <c r="AB169" s="226"/>
    </row>
    <row r="170" spans="1:28" x14ac:dyDescent="0.25">
      <c r="A170" s="225" t="s">
        <v>14</v>
      </c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</row>
  </sheetData>
  <mergeCells count="40">
    <mergeCell ref="AD45:AE46"/>
    <mergeCell ref="A133:AB133"/>
    <mergeCell ref="A134:AB134"/>
    <mergeCell ref="A135:AB135"/>
    <mergeCell ref="A87:AB87"/>
    <mergeCell ref="A88:AB88"/>
    <mergeCell ref="A89:AB89"/>
    <mergeCell ref="A90:AB90"/>
    <mergeCell ref="A91:AB91"/>
    <mergeCell ref="A92:AB92"/>
    <mergeCell ref="A47:AB47"/>
    <mergeCell ref="A48:AB48"/>
    <mergeCell ref="A49:AB49"/>
    <mergeCell ref="A51:A52"/>
    <mergeCell ref="A83:AB83"/>
    <mergeCell ref="A137:A138"/>
    <mergeCell ref="A169:AB169"/>
    <mergeCell ref="A170:AB170"/>
    <mergeCell ref="A94:A95"/>
    <mergeCell ref="A126:AB126"/>
    <mergeCell ref="A127:AB127"/>
    <mergeCell ref="A130:AB130"/>
    <mergeCell ref="A131:AB131"/>
    <mergeCell ref="A132:AB132"/>
    <mergeCell ref="A6:AB6"/>
    <mergeCell ref="AD88:AE89"/>
    <mergeCell ref="AD130:AE131"/>
    <mergeCell ref="A1:AB1"/>
    <mergeCell ref="A2:AB2"/>
    <mergeCell ref="A3:AB3"/>
    <mergeCell ref="A4:AB4"/>
    <mergeCell ref="A5:AB5"/>
    <mergeCell ref="A84:AB84"/>
    <mergeCell ref="A8:A9"/>
    <mergeCell ref="A40:AB40"/>
    <mergeCell ref="A41:AB41"/>
    <mergeCell ref="A44:AB44"/>
    <mergeCell ref="A45:AB45"/>
    <mergeCell ref="A46:AB46"/>
    <mergeCell ref="AD1:AE2"/>
  </mergeCells>
  <hyperlinks>
    <hyperlink ref="AD1" r:id="rId1" location="INDICE!A1"/>
    <hyperlink ref="AD1:AE2" location="INDICE!A1" display="INDICE"/>
    <hyperlink ref="AD45" r:id="rId2" location="INDICE!A1"/>
    <hyperlink ref="AD45:AE46" location="INDICE!A1" display="INDICE"/>
    <hyperlink ref="AD88" r:id="rId3" location="INDICE!A1"/>
    <hyperlink ref="AD88:AE89" location="INDICE!A1" display="INDICE"/>
    <hyperlink ref="AD130" r:id="rId4" location="INDICE!A1"/>
    <hyperlink ref="AD130:AE131" location="INDICE!A1" display="INDICE"/>
  </hyperlinks>
  <printOptions horizontalCentered="1"/>
  <pageMargins left="0.39370078740157483" right="0.39370078740157483" top="0.59055118110236227" bottom="0.59055118110236227" header="0" footer="0"/>
  <pageSetup scale="75" orientation="landscape" r:id="rId5"/>
  <headerFooter alignWithMargins="0"/>
  <rowBreaks count="3" manualBreakCount="3">
    <brk id="43" max="16383" man="1"/>
    <brk id="86" max="16383" man="1"/>
    <brk id="129" max="16383" man="1"/>
  </rowBreaks>
  <colBreaks count="1" manualBreakCount="1">
    <brk id="2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8"/>
  <sheetViews>
    <sheetView topLeftCell="J37" zoomScaleNormal="100" zoomScaleSheetLayoutView="100" workbookViewId="0">
      <selection activeCell="AD50" sqref="AD50:AE51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1.7109375" style="62" customWidth="1"/>
    <col min="26" max="28" width="6.7109375" style="62" customWidth="1"/>
    <col min="29" max="29" width="11.42578125" style="63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4.855468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4.855468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4.855468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4.855468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4.855468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4.855468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4.855468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4.855468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4.855468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4.855468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4.855468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4.855468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4.855468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4.855468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4.855468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4.855468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4.855468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4.855468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4.855468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4.855468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4.855468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4.855468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4.855468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4.855468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4.855468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4.855468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4.855468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4.855468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4.855468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4.855468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4.855468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4.855468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4.855468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4.855468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4.855468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4.855468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4.855468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4.855468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4.855468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4.855468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4.855468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4.855468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4.855468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4.855468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4.855468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4.855468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4.855468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4.855468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4.855468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4.855468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4.855468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4.855468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4.855468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4.855468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4.855468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4.855468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4.855468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4.855468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4.855468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4.855468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4.855468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4.855468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4.855468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175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172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65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8" t="s">
        <v>321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48</v>
      </c>
      <c r="G7" s="53"/>
      <c r="H7" s="53"/>
      <c r="I7" s="54"/>
      <c r="J7" s="53" t="s">
        <v>49</v>
      </c>
      <c r="K7" s="53"/>
      <c r="L7" s="53"/>
      <c r="M7" s="54"/>
      <c r="N7" s="53" t="s">
        <v>50</v>
      </c>
      <c r="O7" s="53"/>
      <c r="P7" s="53"/>
      <c r="Q7" s="54"/>
      <c r="R7" s="53" t="s">
        <v>51</v>
      </c>
      <c r="S7" s="53"/>
      <c r="T7" s="53"/>
      <c r="U7" s="54"/>
      <c r="V7" s="53" t="s">
        <v>52</v>
      </c>
      <c r="W7" s="53"/>
      <c r="X7" s="53"/>
      <c r="Y7" s="54"/>
      <c r="Z7" s="53" t="s">
        <v>53</v>
      </c>
      <c r="AA7" s="53"/>
      <c r="AB7" s="53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  <c r="Y8" s="56"/>
      <c r="Z8" s="55" t="s">
        <v>67</v>
      </c>
      <c r="AA8" s="55" t="s">
        <v>68</v>
      </c>
      <c r="AB8" s="55" t="s">
        <v>69</v>
      </c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  <c r="Y9" s="59"/>
      <c r="Z9" s="58"/>
      <c r="AA9" s="58"/>
      <c r="AB9" s="58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ht="15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5.75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ht="14.25" x14ac:dyDescent="0.25">
      <c r="A12" s="64" t="s">
        <v>21</v>
      </c>
      <c r="B12" s="65">
        <f t="shared" ref="B12:D13" si="0">+B18+B24</f>
        <v>87106</v>
      </c>
      <c r="C12" s="65">
        <f t="shared" si="0"/>
        <v>42744</v>
      </c>
      <c r="D12" s="65">
        <f t="shared" si="0"/>
        <v>44362</v>
      </c>
      <c r="E12" s="65"/>
      <c r="F12" s="65">
        <f t="shared" ref="F12:H13" si="1">+F18+F24</f>
        <v>15763</v>
      </c>
      <c r="G12" s="65">
        <f t="shared" si="1"/>
        <v>7937</v>
      </c>
      <c r="H12" s="65">
        <f t="shared" si="1"/>
        <v>7826</v>
      </c>
      <c r="I12" s="65"/>
      <c r="J12" s="65">
        <f t="shared" ref="J12:L13" si="2">+J18+J24</f>
        <v>15712</v>
      </c>
      <c r="K12" s="65">
        <f t="shared" si="2"/>
        <v>7934</v>
      </c>
      <c r="L12" s="65">
        <f t="shared" si="2"/>
        <v>7778</v>
      </c>
      <c r="M12" s="65"/>
      <c r="N12" s="65">
        <f t="shared" ref="N12:P13" si="3">+N18+N24</f>
        <v>14640</v>
      </c>
      <c r="O12" s="65">
        <f t="shared" si="3"/>
        <v>7261</v>
      </c>
      <c r="P12" s="65">
        <f t="shared" si="3"/>
        <v>7379</v>
      </c>
      <c r="Q12" s="65"/>
      <c r="R12" s="65">
        <f t="shared" ref="R12:T13" si="4">+R18+R24</f>
        <v>15331</v>
      </c>
      <c r="S12" s="65">
        <f t="shared" si="4"/>
        <v>7302</v>
      </c>
      <c r="T12" s="65">
        <f t="shared" si="4"/>
        <v>8029</v>
      </c>
      <c r="U12" s="65"/>
      <c r="V12" s="65">
        <f t="shared" ref="V12:X13" si="5">+V18+V24</f>
        <v>13223</v>
      </c>
      <c r="W12" s="65">
        <f t="shared" si="5"/>
        <v>6380</v>
      </c>
      <c r="X12" s="65">
        <f t="shared" si="5"/>
        <v>6843</v>
      </c>
      <c r="Y12" s="65"/>
      <c r="Z12" s="65">
        <f t="shared" ref="Z12:AB13" si="6">+Z18+Z24</f>
        <v>12437</v>
      </c>
      <c r="AA12" s="65">
        <f t="shared" si="6"/>
        <v>5930</v>
      </c>
      <c r="AB12" s="65">
        <f t="shared" si="6"/>
        <v>6507</v>
      </c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5">
      <c r="A13" s="66" t="s">
        <v>70</v>
      </c>
      <c r="B13" s="65">
        <f t="shared" si="0"/>
        <v>84142</v>
      </c>
      <c r="C13" s="65">
        <f t="shared" si="0"/>
        <v>41002</v>
      </c>
      <c r="D13" s="65">
        <f t="shared" si="0"/>
        <v>43140</v>
      </c>
      <c r="E13" s="65"/>
      <c r="F13" s="65">
        <f t="shared" si="1"/>
        <v>15322</v>
      </c>
      <c r="G13" s="65">
        <f t="shared" si="1"/>
        <v>7633</v>
      </c>
      <c r="H13" s="65">
        <f t="shared" si="1"/>
        <v>7689</v>
      </c>
      <c r="I13" s="65"/>
      <c r="J13" s="65">
        <f t="shared" si="2"/>
        <v>15266</v>
      </c>
      <c r="K13" s="65">
        <f t="shared" si="2"/>
        <v>7663</v>
      </c>
      <c r="L13" s="65">
        <f t="shared" si="2"/>
        <v>7603</v>
      </c>
      <c r="M13" s="65"/>
      <c r="N13" s="65">
        <f t="shared" si="3"/>
        <v>14232</v>
      </c>
      <c r="O13" s="65">
        <f t="shared" si="3"/>
        <v>7000</v>
      </c>
      <c r="P13" s="65">
        <f t="shared" si="3"/>
        <v>7232</v>
      </c>
      <c r="Q13" s="65"/>
      <c r="R13" s="65">
        <f t="shared" si="4"/>
        <v>14705</v>
      </c>
      <c r="S13" s="65">
        <f t="shared" si="4"/>
        <v>6944</v>
      </c>
      <c r="T13" s="65">
        <f t="shared" si="4"/>
        <v>7761</v>
      </c>
      <c r="U13" s="65"/>
      <c r="V13" s="65">
        <f t="shared" si="5"/>
        <v>12683</v>
      </c>
      <c r="W13" s="65">
        <f t="shared" si="5"/>
        <v>6078</v>
      </c>
      <c r="X13" s="65">
        <f t="shared" si="5"/>
        <v>6605</v>
      </c>
      <c r="Y13" s="65"/>
      <c r="Z13" s="65">
        <f t="shared" si="6"/>
        <v>11934</v>
      </c>
      <c r="AA13" s="65">
        <f t="shared" si="6"/>
        <v>5684</v>
      </c>
      <c r="AB13" s="65">
        <f t="shared" si="6"/>
        <v>6250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5">
      <c r="A14" s="66" t="s">
        <v>71</v>
      </c>
      <c r="B14" s="65">
        <f>+B20</f>
        <v>714</v>
      </c>
      <c r="C14" s="65">
        <f t="shared" ref="C14:D14" si="7">+C20</f>
        <v>411</v>
      </c>
      <c r="D14" s="65">
        <f t="shared" si="7"/>
        <v>303</v>
      </c>
      <c r="E14" s="65"/>
      <c r="F14" s="65">
        <f>+F20</f>
        <v>146</v>
      </c>
      <c r="G14" s="65">
        <f t="shared" ref="G14:H14" si="8">+G20</f>
        <v>86</v>
      </c>
      <c r="H14" s="65">
        <f t="shared" si="8"/>
        <v>60</v>
      </c>
      <c r="I14" s="65"/>
      <c r="J14" s="65">
        <f>+J20</f>
        <v>144</v>
      </c>
      <c r="K14" s="65">
        <f t="shared" ref="K14:L14" si="9">+K20</f>
        <v>78</v>
      </c>
      <c r="L14" s="65">
        <f t="shared" si="9"/>
        <v>66</v>
      </c>
      <c r="M14" s="65"/>
      <c r="N14" s="65">
        <f>+N20</f>
        <v>127</v>
      </c>
      <c r="O14" s="65">
        <f t="shared" ref="O14:P14" si="10">+O20</f>
        <v>74</v>
      </c>
      <c r="P14" s="65">
        <f t="shared" si="10"/>
        <v>53</v>
      </c>
      <c r="Q14" s="65"/>
      <c r="R14" s="65">
        <f>+R20</f>
        <v>144</v>
      </c>
      <c r="S14" s="65">
        <f t="shared" ref="S14:T14" si="11">+S20</f>
        <v>87</v>
      </c>
      <c r="T14" s="65">
        <f t="shared" si="11"/>
        <v>57</v>
      </c>
      <c r="U14" s="65"/>
      <c r="V14" s="65">
        <f>+V20</f>
        <v>99</v>
      </c>
      <c r="W14" s="65">
        <f t="shared" ref="W14:X14" si="12">+W20</f>
        <v>57</v>
      </c>
      <c r="X14" s="65">
        <f t="shared" si="12"/>
        <v>42</v>
      </c>
      <c r="Y14" s="65"/>
      <c r="Z14" s="65">
        <f>+Z20</f>
        <v>54</v>
      </c>
      <c r="AA14" s="65">
        <f t="shared" ref="AA14:AB14" si="13">+AA20</f>
        <v>29</v>
      </c>
      <c r="AB14" s="65">
        <f t="shared" si="13"/>
        <v>25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5">
      <c r="A15" s="66" t="s">
        <v>72</v>
      </c>
      <c r="B15" s="65">
        <f>+B21</f>
        <v>2250</v>
      </c>
      <c r="C15" s="65">
        <f>+C21</f>
        <v>1331</v>
      </c>
      <c r="D15" s="65">
        <f>+D21</f>
        <v>919</v>
      </c>
      <c r="E15" s="65"/>
      <c r="F15" s="65">
        <f>+F21</f>
        <v>295</v>
      </c>
      <c r="G15" s="65">
        <f>+G21</f>
        <v>218</v>
      </c>
      <c r="H15" s="65">
        <f>+H21</f>
        <v>77</v>
      </c>
      <c r="I15" s="65"/>
      <c r="J15" s="65">
        <f>+J21</f>
        <v>302</v>
      </c>
      <c r="K15" s="65">
        <f>+K21</f>
        <v>193</v>
      </c>
      <c r="L15" s="65">
        <f>+L21</f>
        <v>109</v>
      </c>
      <c r="M15" s="65"/>
      <c r="N15" s="65">
        <f>+N21</f>
        <v>281</v>
      </c>
      <c r="O15" s="65">
        <f>+O21</f>
        <v>187</v>
      </c>
      <c r="P15" s="65">
        <f>+P21</f>
        <v>94</v>
      </c>
      <c r="Q15" s="65"/>
      <c r="R15" s="65">
        <f>+R21</f>
        <v>482</v>
      </c>
      <c r="S15" s="65">
        <f>+S21</f>
        <v>271</v>
      </c>
      <c r="T15" s="65">
        <f>+T21</f>
        <v>211</v>
      </c>
      <c r="U15" s="65"/>
      <c r="V15" s="65">
        <f>+V21</f>
        <v>441</v>
      </c>
      <c r="W15" s="65">
        <f>+W21</f>
        <v>245</v>
      </c>
      <c r="X15" s="65">
        <f>+X21</f>
        <v>196</v>
      </c>
      <c r="Y15" s="65"/>
      <c r="Z15" s="65">
        <f>+Z21</f>
        <v>449</v>
      </c>
      <c r="AA15" s="65">
        <f>+AA21</f>
        <v>217</v>
      </c>
      <c r="AB15" s="65">
        <f>+AB21</f>
        <v>232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ht="14.25" x14ac:dyDescent="0.25">
      <c r="A17" s="64" t="s">
        <v>73</v>
      </c>
      <c r="B17" s="68"/>
      <c r="C17" s="68"/>
      <c r="D17" s="68"/>
      <c r="E17" s="69"/>
      <c r="F17" s="68"/>
      <c r="G17" s="68"/>
      <c r="H17" s="68"/>
      <c r="I17" s="69"/>
      <c r="J17" s="68"/>
      <c r="K17" s="68"/>
      <c r="L17" s="68"/>
      <c r="M17" s="69"/>
      <c r="N17" s="68"/>
      <c r="O17" s="68"/>
      <c r="P17" s="68"/>
      <c r="Q17" s="69"/>
      <c r="R17" s="68"/>
      <c r="S17" s="68"/>
      <c r="T17" s="68"/>
      <c r="U17" s="69"/>
      <c r="V17" s="68"/>
      <c r="W17" s="68"/>
      <c r="X17" s="68"/>
      <c r="Y17" s="69"/>
      <c r="Z17" s="68"/>
      <c r="AA17" s="68"/>
      <c r="AB17" s="68"/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5">
      <c r="A18" s="70" t="s">
        <v>21</v>
      </c>
      <c r="B18" s="71">
        <f>+B19+B20+B21</f>
        <v>59155</v>
      </c>
      <c r="C18" s="71">
        <f>+C19+C20+C21</f>
        <v>28744</v>
      </c>
      <c r="D18" s="71">
        <f>+D19+D20+D21</f>
        <v>30411</v>
      </c>
      <c r="E18" s="71"/>
      <c r="F18" s="71">
        <f>+F19+F20+F21</f>
        <v>9896</v>
      </c>
      <c r="G18" s="71">
        <f>+G19+G20+G21</f>
        <v>5030</v>
      </c>
      <c r="H18" s="71">
        <f>+H19+H20+H21</f>
        <v>4866</v>
      </c>
      <c r="I18" s="72"/>
      <c r="J18" s="71">
        <f>+J19+J20+J21</f>
        <v>9935</v>
      </c>
      <c r="K18" s="71">
        <f>+K19+K20+K21</f>
        <v>4975</v>
      </c>
      <c r="L18" s="71">
        <f>+L19+L20+L21</f>
        <v>4960</v>
      </c>
      <c r="M18" s="72"/>
      <c r="N18" s="71">
        <f>+N19+N20+N21</f>
        <v>9384</v>
      </c>
      <c r="O18" s="71">
        <f>+O19+O20+O21</f>
        <v>4666</v>
      </c>
      <c r="P18" s="71">
        <f>+P19+P20+P21</f>
        <v>4718</v>
      </c>
      <c r="Q18" s="72"/>
      <c r="R18" s="71">
        <f>+R19+R20+R21</f>
        <v>11133</v>
      </c>
      <c r="S18" s="71">
        <f>+S19+S20+S21</f>
        <v>5188</v>
      </c>
      <c r="T18" s="71">
        <f>+T19+T20+T21</f>
        <v>5945</v>
      </c>
      <c r="U18" s="72"/>
      <c r="V18" s="71">
        <f>+V19+V20+V21</f>
        <v>9626</v>
      </c>
      <c r="W18" s="71">
        <f>+W19+W20+W21</f>
        <v>4542</v>
      </c>
      <c r="X18" s="71">
        <f>+X19+X20+X21</f>
        <v>5084</v>
      </c>
      <c r="Y18" s="72"/>
      <c r="Z18" s="71">
        <f>+Z19+Z20+Z21</f>
        <v>9181</v>
      </c>
      <c r="AA18" s="71">
        <f>+AA19+AA20+AA21</f>
        <v>4343</v>
      </c>
      <c r="AB18" s="71">
        <f>+AB19+AB20+AB21</f>
        <v>4838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6" t="s">
        <v>70</v>
      </c>
      <c r="B19" s="73">
        <v>56191</v>
      </c>
      <c r="C19" s="73">
        <v>27002</v>
      </c>
      <c r="D19" s="73">
        <v>29189</v>
      </c>
      <c r="E19" s="73"/>
      <c r="F19" s="73">
        <v>9455</v>
      </c>
      <c r="G19" s="73">
        <v>4726</v>
      </c>
      <c r="H19" s="73">
        <v>4729</v>
      </c>
      <c r="I19" s="73"/>
      <c r="J19" s="73">
        <v>9489</v>
      </c>
      <c r="K19" s="73">
        <v>4704</v>
      </c>
      <c r="L19" s="73">
        <v>4785</v>
      </c>
      <c r="M19" s="73"/>
      <c r="N19" s="73">
        <v>8976</v>
      </c>
      <c r="O19" s="73">
        <v>4405</v>
      </c>
      <c r="P19" s="73">
        <v>4571</v>
      </c>
      <c r="Q19" s="73"/>
      <c r="R19" s="73">
        <v>10507</v>
      </c>
      <c r="S19" s="73">
        <v>4830</v>
      </c>
      <c r="T19" s="73">
        <v>5677</v>
      </c>
      <c r="U19" s="73"/>
      <c r="V19" s="73">
        <v>9086</v>
      </c>
      <c r="W19" s="73">
        <v>4240</v>
      </c>
      <c r="X19" s="73">
        <v>4846</v>
      </c>
      <c r="Y19" s="73"/>
      <c r="Z19" s="73">
        <v>8678</v>
      </c>
      <c r="AA19" s="73">
        <v>4097</v>
      </c>
      <c r="AB19" s="73">
        <v>4581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6" t="s">
        <v>71</v>
      </c>
      <c r="B20" s="73">
        <v>714</v>
      </c>
      <c r="C20" s="73">
        <v>411</v>
      </c>
      <c r="D20" s="73">
        <v>303</v>
      </c>
      <c r="E20" s="73"/>
      <c r="F20" s="73">
        <v>146</v>
      </c>
      <c r="G20" s="73">
        <v>86</v>
      </c>
      <c r="H20" s="73">
        <v>60</v>
      </c>
      <c r="I20" s="73"/>
      <c r="J20" s="73">
        <v>144</v>
      </c>
      <c r="K20" s="73">
        <v>78</v>
      </c>
      <c r="L20" s="73">
        <v>66</v>
      </c>
      <c r="M20" s="73"/>
      <c r="N20" s="73">
        <v>127</v>
      </c>
      <c r="O20" s="73">
        <v>74</v>
      </c>
      <c r="P20" s="73">
        <v>53</v>
      </c>
      <c r="Q20" s="73"/>
      <c r="R20" s="73">
        <v>144</v>
      </c>
      <c r="S20" s="73">
        <v>87</v>
      </c>
      <c r="T20" s="73">
        <v>57</v>
      </c>
      <c r="U20" s="73"/>
      <c r="V20" s="73">
        <v>99</v>
      </c>
      <c r="W20" s="73">
        <v>57</v>
      </c>
      <c r="X20" s="73">
        <v>42</v>
      </c>
      <c r="Y20" s="73"/>
      <c r="Z20" s="73">
        <v>54</v>
      </c>
      <c r="AA20" s="73">
        <v>29</v>
      </c>
      <c r="AB20" s="73">
        <v>25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6" t="s">
        <v>72</v>
      </c>
      <c r="B21" s="73">
        <v>2250</v>
      </c>
      <c r="C21" s="73">
        <v>1331</v>
      </c>
      <c r="D21" s="73">
        <v>919</v>
      </c>
      <c r="E21" s="73"/>
      <c r="F21" s="73">
        <v>295</v>
      </c>
      <c r="G21" s="73">
        <v>218</v>
      </c>
      <c r="H21" s="73">
        <v>77</v>
      </c>
      <c r="I21" s="73"/>
      <c r="J21" s="73">
        <v>302</v>
      </c>
      <c r="K21" s="73">
        <v>193</v>
      </c>
      <c r="L21" s="73">
        <v>109</v>
      </c>
      <c r="M21" s="73"/>
      <c r="N21" s="73">
        <v>281</v>
      </c>
      <c r="O21" s="73">
        <v>187</v>
      </c>
      <c r="P21" s="73">
        <v>94</v>
      </c>
      <c r="Q21" s="73"/>
      <c r="R21" s="73">
        <v>482</v>
      </c>
      <c r="S21" s="73">
        <v>271</v>
      </c>
      <c r="T21" s="73">
        <v>211</v>
      </c>
      <c r="U21" s="73"/>
      <c r="V21" s="73">
        <v>441</v>
      </c>
      <c r="W21" s="73">
        <v>245</v>
      </c>
      <c r="X21" s="73">
        <v>196</v>
      </c>
      <c r="Y21" s="73"/>
      <c r="Z21" s="73">
        <v>449</v>
      </c>
      <c r="AA21" s="73">
        <v>217</v>
      </c>
      <c r="AB21" s="73">
        <v>232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5">
      <c r="A24" s="75" t="s">
        <v>21</v>
      </c>
      <c r="B24" s="71">
        <f>+B25+B26+B27</f>
        <v>27951</v>
      </c>
      <c r="C24" s="71">
        <f>+C25+C26+C27</f>
        <v>14000</v>
      </c>
      <c r="D24" s="71">
        <f>+D25+D26+D27</f>
        <v>13951</v>
      </c>
      <c r="E24" s="71"/>
      <c r="F24" s="71">
        <f>+F25+F26+F27</f>
        <v>5867</v>
      </c>
      <c r="G24" s="71">
        <f>+G25+G26+G27</f>
        <v>2907</v>
      </c>
      <c r="H24" s="71">
        <f>+H25+H26+H27</f>
        <v>2960</v>
      </c>
      <c r="I24" s="72"/>
      <c r="J24" s="71">
        <f>+J25+J26+J27</f>
        <v>5777</v>
      </c>
      <c r="K24" s="71">
        <f>+K25+K26+K27</f>
        <v>2959</v>
      </c>
      <c r="L24" s="71">
        <f>+L25+L26+L27</f>
        <v>2818</v>
      </c>
      <c r="M24" s="72"/>
      <c r="N24" s="71">
        <f>+N25+N26+N27</f>
        <v>5256</v>
      </c>
      <c r="O24" s="71">
        <f>+O25+O26+O27</f>
        <v>2595</v>
      </c>
      <c r="P24" s="71">
        <f>+P25+P26+P27</f>
        <v>2661</v>
      </c>
      <c r="Q24" s="72"/>
      <c r="R24" s="71">
        <f>+R25+R26+R27</f>
        <v>4198</v>
      </c>
      <c r="S24" s="71">
        <f>+S25+S26+S27</f>
        <v>2114</v>
      </c>
      <c r="T24" s="71">
        <f>+T25+T26+T27</f>
        <v>2084</v>
      </c>
      <c r="U24" s="72"/>
      <c r="V24" s="71">
        <f>+V25+V26+V27</f>
        <v>3597</v>
      </c>
      <c r="W24" s="71">
        <f>+W25+W26+W27</f>
        <v>1838</v>
      </c>
      <c r="X24" s="71">
        <f>+X25+X26+X27</f>
        <v>1759</v>
      </c>
      <c r="Y24" s="72"/>
      <c r="Z24" s="71">
        <f>+Z25+Z26+Z27</f>
        <v>3256</v>
      </c>
      <c r="AA24" s="71">
        <f>+AA25+AA26+AA27</f>
        <v>1587</v>
      </c>
      <c r="AB24" s="71">
        <f>+AB25+AB26+AB27</f>
        <v>1669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6" t="s">
        <v>70</v>
      </c>
      <c r="B25" s="73">
        <v>27951</v>
      </c>
      <c r="C25" s="73">
        <v>14000</v>
      </c>
      <c r="D25" s="73">
        <v>13951</v>
      </c>
      <c r="E25" s="73"/>
      <c r="F25" s="73">
        <v>5867</v>
      </c>
      <c r="G25" s="73">
        <v>2907</v>
      </c>
      <c r="H25" s="73">
        <v>2960</v>
      </c>
      <c r="I25" s="73"/>
      <c r="J25" s="73">
        <v>5777</v>
      </c>
      <c r="K25" s="73">
        <v>2959</v>
      </c>
      <c r="L25" s="73">
        <v>2818</v>
      </c>
      <c r="M25" s="73"/>
      <c r="N25" s="73">
        <v>5256</v>
      </c>
      <c r="O25" s="73">
        <v>2595</v>
      </c>
      <c r="P25" s="73">
        <v>2661</v>
      </c>
      <c r="Q25" s="73"/>
      <c r="R25" s="73">
        <v>4198</v>
      </c>
      <c r="S25" s="73">
        <v>2114</v>
      </c>
      <c r="T25" s="73">
        <v>2084</v>
      </c>
      <c r="U25" s="73"/>
      <c r="V25" s="73">
        <v>3597</v>
      </c>
      <c r="W25" s="73">
        <v>1838</v>
      </c>
      <c r="X25" s="73">
        <v>1759</v>
      </c>
      <c r="Y25" s="73"/>
      <c r="Z25" s="73">
        <v>3256</v>
      </c>
      <c r="AA25" s="73">
        <v>1587</v>
      </c>
      <c r="AB25" s="73">
        <v>1669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5">
      <c r="A26" s="66" t="s">
        <v>71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5">
      <c r="A27" s="66" t="s">
        <v>72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5">
      <c r="A28" s="76"/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ht="15" x14ac:dyDescent="0.25">
      <c r="A29" s="231" t="s">
        <v>44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ht="15.75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ht="14.25" x14ac:dyDescent="0.25">
      <c r="A31" s="64" t="s">
        <v>21</v>
      </c>
      <c r="B31" s="77">
        <f t="shared" ref="B31:D34" si="14">+B12/(B12+B62)*100</f>
        <v>93.265236198552401</v>
      </c>
      <c r="C31" s="77">
        <f t="shared" si="14"/>
        <v>91.934443153955343</v>
      </c>
      <c r="D31" s="77">
        <f t="shared" si="14"/>
        <v>94.584452688584705</v>
      </c>
      <c r="E31" s="77"/>
      <c r="F31" s="77">
        <f t="shared" ref="F31:H34" si="15">+F12/(F12+F62)*100</f>
        <v>91.96616102683781</v>
      </c>
      <c r="G31" s="77">
        <f t="shared" si="15"/>
        <v>90.625713633249603</v>
      </c>
      <c r="H31" s="77">
        <f t="shared" si="15"/>
        <v>93.36673824862801</v>
      </c>
      <c r="I31" s="77"/>
      <c r="J31" s="77">
        <f t="shared" ref="J31:L34" si="16">+J12/(J12+J62)*100</f>
        <v>90.836561253396539</v>
      </c>
      <c r="K31" s="77">
        <f t="shared" si="16"/>
        <v>89.346846846846844</v>
      </c>
      <c r="L31" s="77">
        <f t="shared" si="16"/>
        <v>92.408221456575973</v>
      </c>
      <c r="M31" s="77"/>
      <c r="N31" s="77">
        <f t="shared" ref="N31:P34" si="17">+N12/(N12+N62)*100</f>
        <v>94.378545642083537</v>
      </c>
      <c r="O31" s="77">
        <f t="shared" si="17"/>
        <v>93.13750641354541</v>
      </c>
      <c r="P31" s="77">
        <f t="shared" si="17"/>
        <v>95.632452047693107</v>
      </c>
      <c r="Q31" s="77"/>
      <c r="R31" s="77">
        <f t="shared" ref="R31:T34" si="18">+R12/(R12+R62)*100</f>
        <v>91.681617031455559</v>
      </c>
      <c r="S31" s="77">
        <f t="shared" si="18"/>
        <v>89.694140768947307</v>
      </c>
      <c r="T31" s="77">
        <f t="shared" si="18"/>
        <v>93.567183311968307</v>
      </c>
      <c r="U31" s="77"/>
      <c r="V31" s="77">
        <f t="shared" ref="V31:X34" si="19">+V12/(V12+V62)*100</f>
        <v>93.733607428935997</v>
      </c>
      <c r="W31" s="77">
        <f t="shared" si="19"/>
        <v>92.921642877949324</v>
      </c>
      <c r="X31" s="77">
        <f t="shared" si="19"/>
        <v>94.503521613036881</v>
      </c>
      <c r="Y31" s="77"/>
      <c r="Z31" s="77">
        <f t="shared" ref="Z31:AB34" si="20">+Z12/(Z12+Z62)*100</f>
        <v>98.56554129022031</v>
      </c>
      <c r="AA31" s="77">
        <f t="shared" si="20"/>
        <v>97.967949776970102</v>
      </c>
      <c r="AB31" s="77">
        <f t="shared" si="20"/>
        <v>99.116527037319116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5">
      <c r="A32" s="66" t="s">
        <v>70</v>
      </c>
      <c r="B32" s="77">
        <f t="shared" si="14"/>
        <v>93.218705338843151</v>
      </c>
      <c r="C32" s="77">
        <f t="shared" si="14"/>
        <v>91.829787234042541</v>
      </c>
      <c r="D32" s="77">
        <f t="shared" si="14"/>
        <v>94.578300046039516</v>
      </c>
      <c r="E32" s="77"/>
      <c r="F32" s="77">
        <f t="shared" si="15"/>
        <v>91.869528720470086</v>
      </c>
      <c r="G32" s="77">
        <f t="shared" si="15"/>
        <v>90.43838862559241</v>
      </c>
      <c r="H32" s="77">
        <f t="shared" si="15"/>
        <v>93.335761107064812</v>
      </c>
      <c r="I32" s="77"/>
      <c r="J32" s="77">
        <f t="shared" si="16"/>
        <v>90.728634256507789</v>
      </c>
      <c r="K32" s="77">
        <f t="shared" si="16"/>
        <v>89.249941765665028</v>
      </c>
      <c r="L32" s="77">
        <f t="shared" si="16"/>
        <v>92.269417475728162</v>
      </c>
      <c r="M32" s="77"/>
      <c r="N32" s="77">
        <f t="shared" si="17"/>
        <v>94.339122365106718</v>
      </c>
      <c r="O32" s="77">
        <f t="shared" si="17"/>
        <v>93.035619351408826</v>
      </c>
      <c r="P32" s="77">
        <f t="shared" si="17"/>
        <v>95.636075112404129</v>
      </c>
      <c r="Q32" s="77"/>
      <c r="R32" s="77">
        <f t="shared" si="18"/>
        <v>91.877538269290852</v>
      </c>
      <c r="S32" s="77">
        <f t="shared" si="18"/>
        <v>89.773755656108605</v>
      </c>
      <c r="T32" s="77">
        <f t="shared" si="18"/>
        <v>93.845223700120911</v>
      </c>
      <c r="U32" s="77"/>
      <c r="V32" s="77">
        <f t="shared" si="19"/>
        <v>93.580757027964296</v>
      </c>
      <c r="W32" s="77">
        <f t="shared" si="19"/>
        <v>92.680695333943277</v>
      </c>
      <c r="X32" s="77">
        <f t="shared" si="19"/>
        <v>94.424588992137231</v>
      </c>
      <c r="Y32" s="77"/>
      <c r="Z32" s="77">
        <f t="shared" si="20"/>
        <v>98.50598431696244</v>
      </c>
      <c r="AA32" s="77">
        <f t="shared" si="20"/>
        <v>97.881866712588248</v>
      </c>
      <c r="AB32" s="77">
        <f t="shared" si="20"/>
        <v>99.080532656943561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5">
      <c r="A33" s="66" t="s">
        <v>71</v>
      </c>
      <c r="B33" s="77">
        <f t="shared" si="14"/>
        <v>98.347107438016536</v>
      </c>
      <c r="C33" s="77">
        <f t="shared" si="14"/>
        <v>98.090692124105018</v>
      </c>
      <c r="D33" s="77">
        <f t="shared" si="14"/>
        <v>98.697068403908787</v>
      </c>
      <c r="E33" s="77"/>
      <c r="F33" s="77">
        <f t="shared" si="15"/>
        <v>100</v>
      </c>
      <c r="G33" s="77">
        <f t="shared" si="15"/>
        <v>100</v>
      </c>
      <c r="H33" s="77">
        <f t="shared" si="15"/>
        <v>100</v>
      </c>
      <c r="I33" s="77"/>
      <c r="J33" s="77">
        <f t="shared" si="16"/>
        <v>97.959183673469383</v>
      </c>
      <c r="K33" s="77">
        <f t="shared" si="16"/>
        <v>96.296296296296291</v>
      </c>
      <c r="L33" s="77">
        <f t="shared" si="16"/>
        <v>100</v>
      </c>
      <c r="M33" s="77"/>
      <c r="N33" s="77">
        <f t="shared" si="17"/>
        <v>98.449612403100772</v>
      </c>
      <c r="O33" s="77">
        <f t="shared" si="17"/>
        <v>98.666666666666671</v>
      </c>
      <c r="P33" s="77">
        <f t="shared" si="17"/>
        <v>98.148148148148152</v>
      </c>
      <c r="Q33" s="77"/>
      <c r="R33" s="77">
        <f t="shared" si="18"/>
        <v>96.644295302013433</v>
      </c>
      <c r="S33" s="77">
        <f t="shared" si="18"/>
        <v>96.666666666666671</v>
      </c>
      <c r="T33" s="77">
        <f t="shared" si="18"/>
        <v>96.610169491525426</v>
      </c>
      <c r="U33" s="77"/>
      <c r="V33" s="77">
        <f t="shared" si="19"/>
        <v>98.019801980198025</v>
      </c>
      <c r="W33" s="77">
        <f t="shared" si="19"/>
        <v>98.275862068965509</v>
      </c>
      <c r="X33" s="77">
        <f t="shared" si="19"/>
        <v>97.674418604651152</v>
      </c>
      <c r="Y33" s="77"/>
      <c r="Z33" s="77">
        <f t="shared" si="20"/>
        <v>100</v>
      </c>
      <c r="AA33" s="77">
        <f t="shared" si="20"/>
        <v>100</v>
      </c>
      <c r="AB33" s="77">
        <f t="shared" si="20"/>
        <v>100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5">
      <c r="A34" s="66" t="s">
        <v>72</v>
      </c>
      <c r="B34" s="77">
        <f t="shared" si="14"/>
        <v>93.477357706688821</v>
      </c>
      <c r="C34" s="77">
        <f t="shared" si="14"/>
        <v>93.403508771929822</v>
      </c>
      <c r="D34" s="77">
        <f t="shared" si="14"/>
        <v>93.584521384928721</v>
      </c>
      <c r="E34" s="77"/>
      <c r="F34" s="77">
        <f t="shared" si="15"/>
        <v>93.35443037974683</v>
      </c>
      <c r="G34" s="77">
        <f t="shared" si="15"/>
        <v>93.965517241379317</v>
      </c>
      <c r="H34" s="77">
        <f t="shared" si="15"/>
        <v>91.666666666666657</v>
      </c>
      <c r="I34" s="77"/>
      <c r="J34" s="77">
        <f t="shared" si="16"/>
        <v>93.209876543209873</v>
      </c>
      <c r="K34" s="77">
        <f t="shared" si="16"/>
        <v>90.610328638497649</v>
      </c>
      <c r="L34" s="77">
        <f t="shared" si="16"/>
        <v>98.198198198198199</v>
      </c>
      <c r="M34" s="77"/>
      <c r="N34" s="77">
        <f t="shared" si="17"/>
        <v>94.612794612794616</v>
      </c>
      <c r="O34" s="77">
        <f t="shared" si="17"/>
        <v>94.923857868020306</v>
      </c>
      <c r="P34" s="77">
        <f t="shared" si="17"/>
        <v>94</v>
      </c>
      <c r="Q34" s="77"/>
      <c r="R34" s="77">
        <f t="shared" si="18"/>
        <v>84.859154929577457</v>
      </c>
      <c r="S34" s="77">
        <f t="shared" si="18"/>
        <v>85.759493670886073</v>
      </c>
      <c r="T34" s="77">
        <f t="shared" si="18"/>
        <v>83.730158730158735</v>
      </c>
      <c r="U34" s="77"/>
      <c r="V34" s="77">
        <f t="shared" si="19"/>
        <v>97.350993377483448</v>
      </c>
      <c r="W34" s="77">
        <f t="shared" si="19"/>
        <v>98</v>
      </c>
      <c r="X34" s="77">
        <f t="shared" si="19"/>
        <v>96.551724137931032</v>
      </c>
      <c r="Y34" s="77"/>
      <c r="Z34" s="77">
        <f t="shared" si="20"/>
        <v>100</v>
      </c>
      <c r="AA34" s="77">
        <f t="shared" si="20"/>
        <v>100</v>
      </c>
      <c r="AB34" s="77">
        <f t="shared" si="20"/>
        <v>100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79"/>
      <c r="Z36" s="78"/>
      <c r="AA36" s="78"/>
      <c r="AB36" s="78"/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5">
      <c r="A37" s="70" t="s">
        <v>21</v>
      </c>
      <c r="B37" s="77">
        <f t="shared" ref="B37:D40" si="21">+B18/(B18+B68)*100</f>
        <v>92.5859262505478</v>
      </c>
      <c r="C37" s="77">
        <f t="shared" si="21"/>
        <v>91.273974342690209</v>
      </c>
      <c r="D37" s="77">
        <f t="shared" si="21"/>
        <v>93.8611111111111</v>
      </c>
      <c r="E37" s="77"/>
      <c r="F37" s="77">
        <f t="shared" ref="F37:H40" si="22">+F18/(F18+F68)*100</f>
        <v>90.88070529892552</v>
      </c>
      <c r="G37" s="77">
        <f t="shared" si="22"/>
        <v>89.869572985527952</v>
      </c>
      <c r="H37" s="77">
        <f t="shared" si="22"/>
        <v>91.950113378684804</v>
      </c>
      <c r="I37" s="77"/>
      <c r="J37" s="77">
        <f t="shared" ref="J37:L40" si="23">+J18/(J18+J68)*100</f>
        <v>90.056200145032633</v>
      </c>
      <c r="K37" s="77">
        <f t="shared" si="23"/>
        <v>88.586182336182333</v>
      </c>
      <c r="L37" s="77">
        <f t="shared" si="23"/>
        <v>91.580502215657305</v>
      </c>
      <c r="M37" s="77"/>
      <c r="N37" s="77">
        <f t="shared" ref="N37:P40" si="24">+N18/(N18+N68)*100</f>
        <v>94.103489771359804</v>
      </c>
      <c r="O37" s="77">
        <f t="shared" si="24"/>
        <v>92.874203821656053</v>
      </c>
      <c r="P37" s="77">
        <f t="shared" si="24"/>
        <v>95.351657235246563</v>
      </c>
      <c r="Q37" s="77"/>
      <c r="R37" s="77">
        <f t="shared" ref="R37:T40" si="25">+R18/(R18+R68)*100</f>
        <v>90.681762645597459</v>
      </c>
      <c r="S37" s="77">
        <f t="shared" si="25"/>
        <v>88.547533708824034</v>
      </c>
      <c r="T37" s="77">
        <f t="shared" si="25"/>
        <v>92.63010283577438</v>
      </c>
      <c r="U37" s="77"/>
      <c r="V37" s="77">
        <f t="shared" ref="V37:X40" si="26">+V18/(V18+V68)*100</f>
        <v>92.628945342571214</v>
      </c>
      <c r="W37" s="77">
        <f t="shared" si="26"/>
        <v>91.683488090431979</v>
      </c>
      <c r="X37" s="77">
        <f t="shared" si="26"/>
        <v>93.490253769768287</v>
      </c>
      <c r="Y37" s="77"/>
      <c r="Z37" s="77">
        <f t="shared" ref="Z37:AB40" si="27">+Z18/(Z18+Z68)*100</f>
        <v>98.40300107181136</v>
      </c>
      <c r="AA37" s="77">
        <f t="shared" si="27"/>
        <v>97.771274200810439</v>
      </c>
      <c r="AB37" s="77">
        <f t="shared" si="27"/>
        <v>98.977086743044183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5">
      <c r="A38" s="66" t="s">
        <v>70</v>
      </c>
      <c r="B38" s="77">
        <f t="shared" si="21"/>
        <v>92.481772247732835</v>
      </c>
      <c r="C38" s="77">
        <f t="shared" si="21"/>
        <v>91.075283324338912</v>
      </c>
      <c r="D38" s="77">
        <f t="shared" si="21"/>
        <v>93.822120793288548</v>
      </c>
      <c r="E38" s="80"/>
      <c r="F38" s="77">
        <f t="shared" si="22"/>
        <v>90.678047377002017</v>
      </c>
      <c r="G38" s="77">
        <f t="shared" si="22"/>
        <v>89.524531161204777</v>
      </c>
      <c r="H38" s="77">
        <f t="shared" si="22"/>
        <v>91.860916860916859</v>
      </c>
      <c r="I38" s="80"/>
      <c r="J38" s="77">
        <f t="shared" si="23"/>
        <v>89.849446075182271</v>
      </c>
      <c r="K38" s="77">
        <f t="shared" si="23"/>
        <v>88.387824126268328</v>
      </c>
      <c r="L38" s="77">
        <f t="shared" si="23"/>
        <v>91.334224088566515</v>
      </c>
      <c r="M38" s="80"/>
      <c r="N38" s="77">
        <f t="shared" si="24"/>
        <v>94.028912633563806</v>
      </c>
      <c r="O38" s="77">
        <f t="shared" si="24"/>
        <v>92.697811447811446</v>
      </c>
      <c r="P38" s="77">
        <f t="shared" si="24"/>
        <v>95.348352106800178</v>
      </c>
      <c r="Q38" s="80"/>
      <c r="R38" s="77">
        <f t="shared" si="25"/>
        <v>90.891003460207614</v>
      </c>
      <c r="S38" s="77">
        <f t="shared" si="25"/>
        <v>88.575096277278561</v>
      </c>
      <c r="T38" s="77">
        <f t="shared" si="25"/>
        <v>92.958899623383004</v>
      </c>
      <c r="U38" s="80"/>
      <c r="V38" s="77">
        <f t="shared" si="26"/>
        <v>92.356169953242528</v>
      </c>
      <c r="W38" s="77">
        <f t="shared" si="26"/>
        <v>91.261300043047783</v>
      </c>
      <c r="X38" s="77">
        <f t="shared" si="26"/>
        <v>93.335901386748844</v>
      </c>
      <c r="Y38" s="80"/>
      <c r="Z38" s="77">
        <f t="shared" si="27"/>
        <v>98.311997281069438</v>
      </c>
      <c r="AA38" s="77">
        <f t="shared" si="27"/>
        <v>97.640610104861764</v>
      </c>
      <c r="AB38" s="77">
        <f t="shared" si="27"/>
        <v>98.920319585402723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x14ac:dyDescent="0.25">
      <c r="A39" s="66" t="s">
        <v>71</v>
      </c>
      <c r="B39" s="77">
        <f t="shared" si="21"/>
        <v>98.347107438016536</v>
      </c>
      <c r="C39" s="77">
        <f t="shared" si="21"/>
        <v>98.090692124105018</v>
      </c>
      <c r="D39" s="77">
        <f t="shared" si="21"/>
        <v>98.697068403908787</v>
      </c>
      <c r="E39" s="80"/>
      <c r="F39" s="77">
        <f t="shared" si="22"/>
        <v>100</v>
      </c>
      <c r="G39" s="77">
        <f t="shared" si="22"/>
        <v>100</v>
      </c>
      <c r="H39" s="77">
        <f t="shared" si="22"/>
        <v>100</v>
      </c>
      <c r="I39" s="80"/>
      <c r="J39" s="77">
        <f t="shared" si="23"/>
        <v>97.959183673469383</v>
      </c>
      <c r="K39" s="77">
        <f t="shared" si="23"/>
        <v>96.296296296296291</v>
      </c>
      <c r="L39" s="77">
        <f t="shared" si="23"/>
        <v>100</v>
      </c>
      <c r="M39" s="80"/>
      <c r="N39" s="77">
        <f t="shared" si="24"/>
        <v>98.449612403100772</v>
      </c>
      <c r="O39" s="77">
        <f t="shared" si="24"/>
        <v>98.666666666666671</v>
      </c>
      <c r="P39" s="77">
        <f t="shared" si="24"/>
        <v>98.148148148148152</v>
      </c>
      <c r="Q39" s="80"/>
      <c r="R39" s="77">
        <f t="shared" si="25"/>
        <v>96.644295302013433</v>
      </c>
      <c r="S39" s="77">
        <f t="shared" si="25"/>
        <v>96.666666666666671</v>
      </c>
      <c r="T39" s="77">
        <f t="shared" si="25"/>
        <v>96.610169491525426</v>
      </c>
      <c r="U39" s="80"/>
      <c r="V39" s="77">
        <f t="shared" si="26"/>
        <v>98.019801980198025</v>
      </c>
      <c r="W39" s="77">
        <f t="shared" si="26"/>
        <v>98.275862068965509</v>
      </c>
      <c r="X39" s="77">
        <f t="shared" si="26"/>
        <v>97.674418604651152</v>
      </c>
      <c r="Y39" s="80"/>
      <c r="Z39" s="77">
        <f t="shared" si="27"/>
        <v>100</v>
      </c>
      <c r="AA39" s="77">
        <f t="shared" si="27"/>
        <v>100</v>
      </c>
      <c r="AB39" s="77">
        <f t="shared" si="27"/>
        <v>100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66" t="s">
        <v>72</v>
      </c>
      <c r="B40" s="77">
        <f t="shared" si="21"/>
        <v>93.477357706688821</v>
      </c>
      <c r="C40" s="77">
        <f t="shared" si="21"/>
        <v>93.403508771929822</v>
      </c>
      <c r="D40" s="77">
        <f t="shared" si="21"/>
        <v>93.584521384928721</v>
      </c>
      <c r="E40" s="80"/>
      <c r="F40" s="77">
        <f t="shared" si="22"/>
        <v>93.35443037974683</v>
      </c>
      <c r="G40" s="77">
        <f t="shared" si="22"/>
        <v>93.965517241379317</v>
      </c>
      <c r="H40" s="77">
        <f t="shared" si="22"/>
        <v>91.666666666666657</v>
      </c>
      <c r="I40" s="80"/>
      <c r="J40" s="77">
        <f t="shared" si="23"/>
        <v>93.209876543209873</v>
      </c>
      <c r="K40" s="77">
        <f t="shared" si="23"/>
        <v>90.610328638497649</v>
      </c>
      <c r="L40" s="77">
        <f t="shared" si="23"/>
        <v>98.198198198198199</v>
      </c>
      <c r="M40" s="80"/>
      <c r="N40" s="77">
        <f t="shared" si="24"/>
        <v>94.612794612794616</v>
      </c>
      <c r="O40" s="77">
        <f t="shared" si="24"/>
        <v>94.923857868020306</v>
      </c>
      <c r="P40" s="77">
        <f t="shared" si="24"/>
        <v>94</v>
      </c>
      <c r="Q40" s="80"/>
      <c r="R40" s="77">
        <f t="shared" si="25"/>
        <v>84.859154929577457</v>
      </c>
      <c r="S40" s="77">
        <f t="shared" si="25"/>
        <v>85.759493670886073</v>
      </c>
      <c r="T40" s="77">
        <f t="shared" si="25"/>
        <v>83.730158730158735</v>
      </c>
      <c r="U40" s="80"/>
      <c r="V40" s="77">
        <f t="shared" si="26"/>
        <v>97.350993377483448</v>
      </c>
      <c r="W40" s="77">
        <f t="shared" si="26"/>
        <v>98</v>
      </c>
      <c r="X40" s="77">
        <f t="shared" si="26"/>
        <v>96.551724137931032</v>
      </c>
      <c r="Y40" s="80"/>
      <c r="Z40" s="77">
        <f t="shared" si="27"/>
        <v>100</v>
      </c>
      <c r="AA40" s="77">
        <f t="shared" si="27"/>
        <v>100</v>
      </c>
      <c r="AB40" s="77">
        <f t="shared" si="27"/>
        <v>100</v>
      </c>
    </row>
    <row r="41" spans="1:57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57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57" x14ac:dyDescent="0.25">
      <c r="A43" s="75" t="s">
        <v>21</v>
      </c>
      <c r="B43" s="77">
        <f t="shared" ref="B43:D44" si="28">+B24/(B24+B74)*100</f>
        <v>94.736306941431664</v>
      </c>
      <c r="C43" s="77">
        <f t="shared" si="28"/>
        <v>93.320890547926936</v>
      </c>
      <c r="D43" s="77">
        <f t="shared" si="28"/>
        <v>96.200524065646121</v>
      </c>
      <c r="E43" s="77"/>
      <c r="F43" s="77">
        <f t="shared" ref="F43:H44" si="29">+F24/(F24+F74)*100</f>
        <v>93.856982882738762</v>
      </c>
      <c r="G43" s="77">
        <f t="shared" si="29"/>
        <v>91.964568174628283</v>
      </c>
      <c r="H43" s="77">
        <f t="shared" si="29"/>
        <v>95.792880258899672</v>
      </c>
      <c r="I43" s="77"/>
      <c r="J43" s="77">
        <f t="shared" ref="J43:L44" si="30">+J24/(J24+J74)*100</f>
        <v>92.210694333599363</v>
      </c>
      <c r="K43" s="77">
        <f t="shared" si="30"/>
        <v>90.655637254901961</v>
      </c>
      <c r="L43" s="77">
        <f t="shared" si="30"/>
        <v>93.902032655781412</v>
      </c>
      <c r="M43" s="77"/>
      <c r="N43" s="77">
        <f t="shared" ref="N43:P44" si="31">+N24/(N24+N74)*100</f>
        <v>94.87364620938628</v>
      </c>
      <c r="O43" s="77">
        <f t="shared" si="31"/>
        <v>93.614718614718612</v>
      </c>
      <c r="P43" s="77">
        <f t="shared" si="31"/>
        <v>96.134393063583815</v>
      </c>
      <c r="Q43" s="77"/>
      <c r="R43" s="77">
        <f t="shared" ref="R43:T44" si="32">+R24/(R24+R74)*100</f>
        <v>94.443194600674914</v>
      </c>
      <c r="S43" s="77">
        <f t="shared" si="32"/>
        <v>92.638036809815944</v>
      </c>
      <c r="T43" s="77">
        <f t="shared" si="32"/>
        <v>96.347665279704117</v>
      </c>
      <c r="U43" s="77"/>
      <c r="V43" s="77">
        <f t="shared" ref="V43:X44" si="33">+V24/(V24+V74)*100</f>
        <v>96.823687752355312</v>
      </c>
      <c r="W43" s="77">
        <f t="shared" si="33"/>
        <v>96.129707112970706</v>
      </c>
      <c r="X43" s="77">
        <f t="shared" si="33"/>
        <v>97.559622850804217</v>
      </c>
      <c r="Y43" s="77"/>
      <c r="Z43" s="82">
        <f t="shared" ref="Z43:AB44" si="34">+Z24/(Z24+Z74)*100</f>
        <v>99.026763990267639</v>
      </c>
      <c r="AA43" s="82">
        <f t="shared" si="34"/>
        <v>98.510242085661076</v>
      </c>
      <c r="AB43" s="82">
        <f t="shared" si="34"/>
        <v>99.522957662492544</v>
      </c>
    </row>
    <row r="44" spans="1:57" s="49" customFormat="1" ht="15" x14ac:dyDescent="0.25">
      <c r="A44" s="66" t="s">
        <v>70</v>
      </c>
      <c r="B44" s="77">
        <f t="shared" si="28"/>
        <v>94.736306941431664</v>
      </c>
      <c r="C44" s="77">
        <f t="shared" si="28"/>
        <v>93.320890547926936</v>
      </c>
      <c r="D44" s="77">
        <f t="shared" si="28"/>
        <v>96.200524065646121</v>
      </c>
      <c r="E44" s="80"/>
      <c r="F44" s="77">
        <f t="shared" si="29"/>
        <v>93.856982882738762</v>
      </c>
      <c r="G44" s="77">
        <f t="shared" si="29"/>
        <v>91.964568174628283</v>
      </c>
      <c r="H44" s="77">
        <f t="shared" si="29"/>
        <v>95.792880258899672</v>
      </c>
      <c r="I44" s="80"/>
      <c r="J44" s="77">
        <f t="shared" si="30"/>
        <v>92.210694333599363</v>
      </c>
      <c r="K44" s="77">
        <f t="shared" si="30"/>
        <v>90.655637254901961</v>
      </c>
      <c r="L44" s="77">
        <f t="shared" si="30"/>
        <v>93.902032655781412</v>
      </c>
      <c r="M44" s="80"/>
      <c r="N44" s="77">
        <f t="shared" si="31"/>
        <v>94.87364620938628</v>
      </c>
      <c r="O44" s="77">
        <f t="shared" si="31"/>
        <v>93.614718614718612</v>
      </c>
      <c r="P44" s="77">
        <f t="shared" si="31"/>
        <v>96.134393063583815</v>
      </c>
      <c r="Q44" s="80"/>
      <c r="R44" s="77">
        <f t="shared" si="32"/>
        <v>94.443194600674914</v>
      </c>
      <c r="S44" s="77">
        <f t="shared" si="32"/>
        <v>92.638036809815944</v>
      </c>
      <c r="T44" s="77">
        <f t="shared" si="32"/>
        <v>96.347665279704117</v>
      </c>
      <c r="U44" s="80"/>
      <c r="V44" s="77">
        <f t="shared" si="33"/>
        <v>96.823687752355312</v>
      </c>
      <c r="W44" s="77">
        <f t="shared" si="33"/>
        <v>96.129707112970706</v>
      </c>
      <c r="X44" s="77">
        <f t="shared" si="33"/>
        <v>97.559622850804217</v>
      </c>
      <c r="Y44" s="80"/>
      <c r="Z44" s="77">
        <f t="shared" si="34"/>
        <v>99.026763990267639</v>
      </c>
      <c r="AA44" s="77">
        <f t="shared" si="34"/>
        <v>98.510242085661076</v>
      </c>
      <c r="AB44" s="77">
        <f t="shared" si="34"/>
        <v>99.522957662492544</v>
      </c>
    </row>
    <row r="45" spans="1:57" s="49" customFormat="1" ht="15" x14ac:dyDescent="0.25">
      <c r="A45" s="66" t="s">
        <v>71</v>
      </c>
      <c r="B45" s="77">
        <v>0</v>
      </c>
      <c r="C45" s="77">
        <v>0</v>
      </c>
      <c r="D45" s="77">
        <v>0</v>
      </c>
      <c r="E45" s="80"/>
      <c r="F45" s="77">
        <v>0</v>
      </c>
      <c r="G45" s="77">
        <v>0</v>
      </c>
      <c r="H45" s="77">
        <v>0</v>
      </c>
      <c r="I45" s="80"/>
      <c r="J45" s="77">
        <v>0</v>
      </c>
      <c r="K45" s="77">
        <v>0</v>
      </c>
      <c r="L45" s="77">
        <v>0</v>
      </c>
      <c r="M45" s="80"/>
      <c r="N45" s="77">
        <v>0</v>
      </c>
      <c r="O45" s="77">
        <v>0</v>
      </c>
      <c r="P45" s="77">
        <v>0</v>
      </c>
      <c r="Q45" s="80"/>
      <c r="R45" s="77">
        <v>0</v>
      </c>
      <c r="S45" s="77">
        <v>0</v>
      </c>
      <c r="T45" s="77">
        <v>0</v>
      </c>
      <c r="U45" s="80"/>
      <c r="V45" s="77">
        <v>0</v>
      </c>
      <c r="W45" s="77">
        <v>0</v>
      </c>
      <c r="X45" s="77">
        <v>0</v>
      </c>
      <c r="Y45" s="80"/>
      <c r="Z45" s="77">
        <v>0</v>
      </c>
      <c r="AA45" s="77">
        <v>0</v>
      </c>
      <c r="AB45" s="77">
        <v>0</v>
      </c>
    </row>
    <row r="46" spans="1:57" s="49" customFormat="1" ht="15.75" thickBot="1" x14ac:dyDescent="0.3">
      <c r="A46" s="66" t="s">
        <v>72</v>
      </c>
      <c r="B46" s="83">
        <v>0</v>
      </c>
      <c r="C46" s="83">
        <v>0</v>
      </c>
      <c r="D46" s="83">
        <v>0</v>
      </c>
      <c r="E46" s="83"/>
      <c r="F46" s="83">
        <v>0</v>
      </c>
      <c r="G46" s="83">
        <v>0</v>
      </c>
      <c r="H46" s="83">
        <v>0</v>
      </c>
      <c r="I46" s="83"/>
      <c r="J46" s="83">
        <v>0</v>
      </c>
      <c r="K46" s="83">
        <v>0</v>
      </c>
      <c r="L46" s="83">
        <v>0</v>
      </c>
      <c r="M46" s="83"/>
      <c r="N46" s="83">
        <v>0</v>
      </c>
      <c r="O46" s="83">
        <v>0</v>
      </c>
      <c r="P46" s="83">
        <v>0</v>
      </c>
      <c r="Q46" s="83"/>
      <c r="R46" s="83">
        <v>0</v>
      </c>
      <c r="S46" s="83">
        <v>0</v>
      </c>
      <c r="T46" s="83">
        <v>0</v>
      </c>
      <c r="U46" s="83"/>
      <c r="V46" s="83">
        <v>0</v>
      </c>
      <c r="W46" s="83">
        <v>0</v>
      </c>
      <c r="X46" s="83">
        <v>0</v>
      </c>
      <c r="Y46" s="83"/>
      <c r="Z46" s="83">
        <v>0</v>
      </c>
      <c r="AA46" s="83">
        <v>0</v>
      </c>
      <c r="AB46" s="83">
        <v>0</v>
      </c>
    </row>
    <row r="47" spans="1:57" s="49" customFormat="1" ht="15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57" s="49" customFormat="1" ht="15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32" s="49" customFormat="1" ht="15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63"/>
      <c r="AD49" s="63"/>
      <c r="AE49" s="63"/>
      <c r="AF49" s="63"/>
    </row>
    <row r="50" spans="1:32" s="49" customFormat="1" ht="15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9"/>
      <c r="AD50" s="217" t="s">
        <v>221</v>
      </c>
      <c r="AE50" s="217"/>
      <c r="AF50" s="9"/>
    </row>
    <row r="51" spans="1:32" s="49" customFormat="1" ht="15" customHeight="1" x14ac:dyDescent="0.25">
      <c r="A51" s="227" t="s">
        <v>179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9"/>
      <c r="AD51" s="217"/>
      <c r="AE51" s="217"/>
      <c r="AF51"/>
    </row>
    <row r="52" spans="1:32" s="49" customFormat="1" ht="15" x14ac:dyDescent="0.25">
      <c r="A52" s="228" t="s">
        <v>174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</row>
    <row r="53" spans="1:32" ht="15" x14ac:dyDescent="0.25">
      <c r="A53" s="227" t="s">
        <v>64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49"/>
      <c r="AD53" s="49"/>
      <c r="AE53" s="49"/>
      <c r="AF53" s="49"/>
    </row>
    <row r="54" spans="1:32" ht="14.25" x14ac:dyDescent="0.25">
      <c r="A54" s="228" t="s">
        <v>65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32" ht="14.25" x14ac:dyDescent="0.25">
      <c r="A55" s="228" t="s">
        <v>321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spans="1:32" ht="15.75" thickBot="1" x14ac:dyDescent="0.3">
      <c r="A56" s="50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32" ht="14.25" customHeight="1" x14ac:dyDescent="0.25">
      <c r="A57" s="229" t="s">
        <v>66</v>
      </c>
      <c r="B57" s="53" t="s">
        <v>21</v>
      </c>
      <c r="C57" s="53"/>
      <c r="D57" s="53"/>
      <c r="E57" s="54"/>
      <c r="F57" s="53" t="s">
        <v>48</v>
      </c>
      <c r="G57" s="53"/>
      <c r="H57" s="53"/>
      <c r="I57" s="54"/>
      <c r="J57" s="53" t="s">
        <v>49</v>
      </c>
      <c r="K57" s="53"/>
      <c r="L57" s="53"/>
      <c r="M57" s="54"/>
      <c r="N57" s="53" t="s">
        <v>50</v>
      </c>
      <c r="O57" s="53"/>
      <c r="P57" s="53"/>
      <c r="Q57" s="54"/>
      <c r="R57" s="53" t="s">
        <v>51</v>
      </c>
      <c r="S57" s="53"/>
      <c r="T57" s="53"/>
      <c r="U57" s="54"/>
      <c r="V57" s="53" t="s">
        <v>52</v>
      </c>
      <c r="W57" s="53"/>
      <c r="X57" s="53"/>
      <c r="Y57" s="54"/>
      <c r="Z57" s="53" t="s">
        <v>53</v>
      </c>
      <c r="AA57" s="53"/>
      <c r="AB57" s="53"/>
    </row>
    <row r="58" spans="1:32" ht="15" thickBot="1" x14ac:dyDescent="0.3">
      <c r="A58" s="230"/>
      <c r="B58" s="55" t="s">
        <v>67</v>
      </c>
      <c r="C58" s="55" t="s">
        <v>68</v>
      </c>
      <c r="D58" s="55" t="s">
        <v>69</v>
      </c>
      <c r="E58" s="56"/>
      <c r="F58" s="55" t="s">
        <v>67</v>
      </c>
      <c r="G58" s="55" t="s">
        <v>68</v>
      </c>
      <c r="H58" s="55" t="s">
        <v>69</v>
      </c>
      <c r="I58" s="56"/>
      <c r="J58" s="55" t="s">
        <v>67</v>
      </c>
      <c r="K58" s="55" t="s">
        <v>68</v>
      </c>
      <c r="L58" s="55" t="s">
        <v>69</v>
      </c>
      <c r="M58" s="56"/>
      <c r="N58" s="55" t="s">
        <v>67</v>
      </c>
      <c r="O58" s="55" t="s">
        <v>68</v>
      </c>
      <c r="P58" s="55" t="s">
        <v>69</v>
      </c>
      <c r="Q58" s="56"/>
      <c r="R58" s="55" t="s">
        <v>67</v>
      </c>
      <c r="S58" s="55" t="s">
        <v>68</v>
      </c>
      <c r="T58" s="55" t="s">
        <v>69</v>
      </c>
      <c r="U58" s="56"/>
      <c r="V58" s="55" t="s">
        <v>67</v>
      </c>
      <c r="W58" s="55" t="s">
        <v>68</v>
      </c>
      <c r="X58" s="55" t="s">
        <v>69</v>
      </c>
      <c r="Y58" s="56"/>
      <c r="Z58" s="55" t="s">
        <v>67</v>
      </c>
      <c r="AA58" s="55" t="s">
        <v>68</v>
      </c>
      <c r="AB58" s="55" t="s">
        <v>69</v>
      </c>
    </row>
    <row r="59" spans="1:32" ht="14.25" x14ac:dyDescent="0.25">
      <c r="A59" s="57"/>
      <c r="B59" s="58"/>
      <c r="C59" s="58"/>
      <c r="D59" s="58"/>
      <c r="E59" s="59"/>
      <c r="F59" s="58"/>
      <c r="G59" s="58"/>
      <c r="H59" s="58"/>
      <c r="I59" s="59"/>
      <c r="J59" s="58"/>
      <c r="K59" s="58"/>
      <c r="L59" s="58"/>
      <c r="M59" s="59"/>
      <c r="N59" s="58"/>
      <c r="O59" s="58"/>
      <c r="P59" s="58"/>
      <c r="Q59" s="59"/>
      <c r="R59" s="58"/>
      <c r="S59" s="58"/>
      <c r="T59" s="58"/>
      <c r="U59" s="59"/>
      <c r="V59" s="58"/>
      <c r="W59" s="58"/>
      <c r="X59" s="58"/>
      <c r="Y59" s="59"/>
      <c r="Z59" s="58"/>
      <c r="AA59" s="58"/>
      <c r="AB59" s="58"/>
    </row>
    <row r="60" spans="1:32" ht="15" x14ac:dyDescent="0.25">
      <c r="A60" s="231" t="s">
        <v>38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</row>
    <row r="61" spans="1:32" ht="15.75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32" ht="14.25" x14ac:dyDescent="0.25">
      <c r="A62" s="64" t="s">
        <v>21</v>
      </c>
      <c r="B62" s="65">
        <f t="shared" ref="B62:D63" si="35">+B68+B74</f>
        <v>6290</v>
      </c>
      <c r="C62" s="65">
        <f t="shared" si="35"/>
        <v>3750</v>
      </c>
      <c r="D62" s="65">
        <f t="shared" si="35"/>
        <v>2540</v>
      </c>
      <c r="E62" s="65"/>
      <c r="F62" s="65">
        <f t="shared" ref="F62:H63" si="36">+F68+F74</f>
        <v>1377</v>
      </c>
      <c r="G62" s="65">
        <f t="shared" si="36"/>
        <v>821</v>
      </c>
      <c r="H62" s="65">
        <f t="shared" si="36"/>
        <v>556</v>
      </c>
      <c r="I62" s="65"/>
      <c r="J62" s="65">
        <f t="shared" ref="J62:L63" si="37">+J68+J74</f>
        <v>1585</v>
      </c>
      <c r="K62" s="65">
        <f t="shared" si="37"/>
        <v>946</v>
      </c>
      <c r="L62" s="65">
        <f t="shared" si="37"/>
        <v>639</v>
      </c>
      <c r="M62" s="65"/>
      <c r="N62" s="65">
        <f t="shared" ref="N62:P63" si="38">+N68+N74</f>
        <v>872</v>
      </c>
      <c r="O62" s="65">
        <f t="shared" si="38"/>
        <v>535</v>
      </c>
      <c r="P62" s="65">
        <f t="shared" si="38"/>
        <v>337</v>
      </c>
      <c r="Q62" s="65"/>
      <c r="R62" s="65">
        <f t="shared" ref="R62:T63" si="39">+R68+R74</f>
        <v>1391</v>
      </c>
      <c r="S62" s="65">
        <f t="shared" si="39"/>
        <v>839</v>
      </c>
      <c r="T62" s="65">
        <f t="shared" si="39"/>
        <v>552</v>
      </c>
      <c r="U62" s="65"/>
      <c r="V62" s="65">
        <f t="shared" ref="V62:X63" si="40">+V68+V74</f>
        <v>884</v>
      </c>
      <c r="W62" s="65">
        <f t="shared" si="40"/>
        <v>486</v>
      </c>
      <c r="X62" s="65">
        <f t="shared" si="40"/>
        <v>398</v>
      </c>
      <c r="Y62" s="65"/>
      <c r="Z62" s="65">
        <f t="shared" ref="Z62:AB63" si="41">+Z68+Z74</f>
        <v>181</v>
      </c>
      <c r="AA62" s="65">
        <f t="shared" si="41"/>
        <v>123</v>
      </c>
      <c r="AB62" s="65">
        <f t="shared" si="41"/>
        <v>58</v>
      </c>
    </row>
    <row r="63" spans="1:32" x14ac:dyDescent="0.25">
      <c r="A63" s="66" t="s">
        <v>70</v>
      </c>
      <c r="B63" s="65">
        <f t="shared" si="35"/>
        <v>6121</v>
      </c>
      <c r="C63" s="65">
        <f t="shared" si="35"/>
        <v>3648</v>
      </c>
      <c r="D63" s="65">
        <f t="shared" si="35"/>
        <v>2473</v>
      </c>
      <c r="E63" s="65"/>
      <c r="F63" s="65">
        <f t="shared" si="36"/>
        <v>1356</v>
      </c>
      <c r="G63" s="65">
        <f t="shared" si="36"/>
        <v>807</v>
      </c>
      <c r="H63" s="65">
        <f t="shared" si="36"/>
        <v>549</v>
      </c>
      <c r="I63" s="65"/>
      <c r="J63" s="65">
        <f t="shared" si="37"/>
        <v>1560</v>
      </c>
      <c r="K63" s="65">
        <f t="shared" si="37"/>
        <v>923</v>
      </c>
      <c r="L63" s="65">
        <f t="shared" si="37"/>
        <v>637</v>
      </c>
      <c r="M63" s="65"/>
      <c r="N63" s="65">
        <f t="shared" si="38"/>
        <v>854</v>
      </c>
      <c r="O63" s="65">
        <f t="shared" si="38"/>
        <v>524</v>
      </c>
      <c r="P63" s="65">
        <f t="shared" si="38"/>
        <v>330</v>
      </c>
      <c r="Q63" s="65"/>
      <c r="R63" s="65">
        <f t="shared" si="39"/>
        <v>1300</v>
      </c>
      <c r="S63" s="65">
        <f t="shared" si="39"/>
        <v>791</v>
      </c>
      <c r="T63" s="65">
        <f t="shared" si="39"/>
        <v>509</v>
      </c>
      <c r="U63" s="65"/>
      <c r="V63" s="65">
        <f t="shared" si="40"/>
        <v>870</v>
      </c>
      <c r="W63" s="65">
        <f t="shared" si="40"/>
        <v>480</v>
      </c>
      <c r="X63" s="65">
        <f t="shared" si="40"/>
        <v>390</v>
      </c>
      <c r="Y63" s="65"/>
      <c r="Z63" s="65">
        <f t="shared" si="41"/>
        <v>181</v>
      </c>
      <c r="AA63" s="65">
        <f t="shared" si="41"/>
        <v>123</v>
      </c>
      <c r="AB63" s="65">
        <f t="shared" si="41"/>
        <v>58</v>
      </c>
    </row>
    <row r="64" spans="1:32" x14ac:dyDescent="0.25">
      <c r="A64" s="66" t="s">
        <v>71</v>
      </c>
      <c r="B64" s="65">
        <f>+B70</f>
        <v>12</v>
      </c>
      <c r="C64" s="65">
        <f t="shared" ref="C64:D64" si="42">+C70</f>
        <v>8</v>
      </c>
      <c r="D64" s="65">
        <f t="shared" si="42"/>
        <v>4</v>
      </c>
      <c r="E64" s="65"/>
      <c r="F64" s="65">
        <f>+F70</f>
        <v>0</v>
      </c>
      <c r="G64" s="65">
        <f t="shared" ref="G64:H64" si="43">+G70</f>
        <v>0</v>
      </c>
      <c r="H64" s="65">
        <f t="shared" si="43"/>
        <v>0</v>
      </c>
      <c r="I64" s="65"/>
      <c r="J64" s="65">
        <f>+J70</f>
        <v>3</v>
      </c>
      <c r="K64" s="65">
        <f t="shared" ref="K64:L64" si="44">+K70</f>
        <v>3</v>
      </c>
      <c r="L64" s="65">
        <f t="shared" si="44"/>
        <v>0</v>
      </c>
      <c r="M64" s="65"/>
      <c r="N64" s="65">
        <f>+N70</f>
        <v>2</v>
      </c>
      <c r="O64" s="65">
        <f t="shared" ref="O64:P64" si="45">+O70</f>
        <v>1</v>
      </c>
      <c r="P64" s="65">
        <f t="shared" si="45"/>
        <v>1</v>
      </c>
      <c r="Q64" s="65"/>
      <c r="R64" s="65">
        <f>+R70</f>
        <v>5</v>
      </c>
      <c r="S64" s="65">
        <f t="shared" ref="S64:T64" si="46">+S70</f>
        <v>3</v>
      </c>
      <c r="T64" s="65">
        <f t="shared" si="46"/>
        <v>2</v>
      </c>
      <c r="U64" s="65"/>
      <c r="V64" s="65">
        <f>+V70</f>
        <v>2</v>
      </c>
      <c r="W64" s="65">
        <f t="shared" ref="W64:X64" si="47">+W70</f>
        <v>1</v>
      </c>
      <c r="X64" s="65">
        <f t="shared" si="47"/>
        <v>1</v>
      </c>
      <c r="Y64" s="65"/>
      <c r="Z64" s="65">
        <f>+Z70</f>
        <v>0</v>
      </c>
      <c r="AA64" s="65">
        <f t="shared" ref="AA64:AB64" si="48">+AA70</f>
        <v>0</v>
      </c>
      <c r="AB64" s="65">
        <f t="shared" si="48"/>
        <v>0</v>
      </c>
    </row>
    <row r="65" spans="1:28" x14ac:dyDescent="0.25">
      <c r="A65" s="66" t="s">
        <v>72</v>
      </c>
      <c r="B65" s="65">
        <f>+B71</f>
        <v>157</v>
      </c>
      <c r="C65" s="65">
        <f>+C71</f>
        <v>94</v>
      </c>
      <c r="D65" s="65">
        <f>+D71</f>
        <v>63</v>
      </c>
      <c r="E65" s="65"/>
      <c r="F65" s="65">
        <f>+F71</f>
        <v>21</v>
      </c>
      <c r="G65" s="65">
        <f>+G71</f>
        <v>14</v>
      </c>
      <c r="H65" s="65">
        <f>+H71</f>
        <v>7</v>
      </c>
      <c r="I65" s="65"/>
      <c r="J65" s="65">
        <f>+J71</f>
        <v>22</v>
      </c>
      <c r="K65" s="65">
        <f>+K71</f>
        <v>20</v>
      </c>
      <c r="L65" s="65">
        <f>+L71</f>
        <v>2</v>
      </c>
      <c r="M65" s="65"/>
      <c r="N65" s="65">
        <f>+N71</f>
        <v>16</v>
      </c>
      <c r="O65" s="65">
        <f>+O71</f>
        <v>10</v>
      </c>
      <c r="P65" s="65">
        <f>+P71</f>
        <v>6</v>
      </c>
      <c r="Q65" s="65"/>
      <c r="R65" s="65">
        <f>+R71</f>
        <v>86</v>
      </c>
      <c r="S65" s="65">
        <f>+S71</f>
        <v>45</v>
      </c>
      <c r="T65" s="65">
        <f>+T71</f>
        <v>41</v>
      </c>
      <c r="U65" s="65"/>
      <c r="V65" s="65">
        <f>+V71</f>
        <v>12</v>
      </c>
      <c r="W65" s="65">
        <f>+W71</f>
        <v>5</v>
      </c>
      <c r="X65" s="65">
        <f>+X71</f>
        <v>7</v>
      </c>
      <c r="Y65" s="65"/>
      <c r="Z65" s="65">
        <f>+Z71</f>
        <v>0</v>
      </c>
      <c r="AA65" s="65">
        <f>+AA71</f>
        <v>0</v>
      </c>
      <c r="AB65" s="65">
        <f>+AB71</f>
        <v>0</v>
      </c>
    </row>
    <row r="66" spans="1:28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</row>
    <row r="67" spans="1:28" ht="14.25" x14ac:dyDescent="0.25">
      <c r="A67" s="64" t="s">
        <v>73</v>
      </c>
      <c r="B67" s="68"/>
      <c r="C67" s="68"/>
      <c r="D67" s="68"/>
      <c r="E67" s="69"/>
      <c r="F67" s="68"/>
      <c r="G67" s="68"/>
      <c r="H67" s="68"/>
      <c r="I67" s="69"/>
      <c r="J67" s="68"/>
      <c r="K67" s="68"/>
      <c r="L67" s="68"/>
      <c r="M67" s="69"/>
      <c r="N67" s="68"/>
      <c r="O67" s="68"/>
      <c r="P67" s="68"/>
      <c r="Q67" s="69"/>
      <c r="R67" s="68"/>
      <c r="S67" s="68"/>
      <c r="T67" s="68"/>
      <c r="U67" s="69"/>
      <c r="V67" s="68"/>
      <c r="W67" s="68"/>
      <c r="X67" s="68"/>
      <c r="Y67" s="69"/>
      <c r="Z67" s="68"/>
      <c r="AA67" s="68"/>
      <c r="AB67" s="68"/>
    </row>
    <row r="68" spans="1:28" x14ac:dyDescent="0.25">
      <c r="A68" s="70" t="s">
        <v>21</v>
      </c>
      <c r="B68" s="71">
        <f>+B69+B70+B71</f>
        <v>4737</v>
      </c>
      <c r="C68" s="71">
        <f>+C69+C70+C71</f>
        <v>2748</v>
      </c>
      <c r="D68" s="71">
        <f>+D69+D70+D71</f>
        <v>1989</v>
      </c>
      <c r="E68" s="71"/>
      <c r="F68" s="71">
        <f>+F69+F70+F71</f>
        <v>993</v>
      </c>
      <c r="G68" s="71">
        <f>+G69+G70+G71</f>
        <v>567</v>
      </c>
      <c r="H68" s="71">
        <f>+H69+H70+H71</f>
        <v>426</v>
      </c>
      <c r="I68" s="72"/>
      <c r="J68" s="71">
        <f>+J69+J70+J71</f>
        <v>1097</v>
      </c>
      <c r="K68" s="71">
        <f>+K69+K70+K71</f>
        <v>641</v>
      </c>
      <c r="L68" s="71">
        <f>+L69+L70+L71</f>
        <v>456</v>
      </c>
      <c r="M68" s="72"/>
      <c r="N68" s="71">
        <f>+N69+N70+N71</f>
        <v>588</v>
      </c>
      <c r="O68" s="71">
        <f>+O69+O70+O71</f>
        <v>358</v>
      </c>
      <c r="P68" s="71">
        <f>+P69+P70+P71</f>
        <v>230</v>
      </c>
      <c r="Q68" s="72"/>
      <c r="R68" s="71">
        <f>+R69+R70+R71</f>
        <v>1144</v>
      </c>
      <c r="S68" s="71">
        <f>+S69+S70+S71</f>
        <v>671</v>
      </c>
      <c r="T68" s="71">
        <f>+T69+T70+T71</f>
        <v>473</v>
      </c>
      <c r="U68" s="72"/>
      <c r="V68" s="71">
        <f>+V69+V70+V71</f>
        <v>766</v>
      </c>
      <c r="W68" s="71">
        <f>+W69+W70+W71</f>
        <v>412</v>
      </c>
      <c r="X68" s="71">
        <f>+X69+X70+X71</f>
        <v>354</v>
      </c>
      <c r="Y68" s="72"/>
      <c r="Z68" s="71">
        <f>+Z69+Z70+Z71</f>
        <v>149</v>
      </c>
      <c r="AA68" s="71">
        <f>+AA69+AA70+AA71</f>
        <v>99</v>
      </c>
      <c r="AB68" s="71">
        <f>+AB69+AB70+AB71</f>
        <v>50</v>
      </c>
    </row>
    <row r="69" spans="1:28" x14ac:dyDescent="0.2">
      <c r="A69" s="66" t="s">
        <v>70</v>
      </c>
      <c r="B69" s="73">
        <v>4568</v>
      </c>
      <c r="C69" s="73">
        <v>2646</v>
      </c>
      <c r="D69" s="73">
        <v>1922</v>
      </c>
      <c r="E69" s="73"/>
      <c r="F69" s="73">
        <v>972</v>
      </c>
      <c r="G69" s="73">
        <v>553</v>
      </c>
      <c r="H69" s="73">
        <v>419</v>
      </c>
      <c r="I69" s="73"/>
      <c r="J69" s="73">
        <v>1072</v>
      </c>
      <c r="K69" s="73">
        <v>618</v>
      </c>
      <c r="L69" s="73">
        <v>454</v>
      </c>
      <c r="M69" s="73"/>
      <c r="N69" s="73">
        <v>570</v>
      </c>
      <c r="O69" s="73">
        <v>347</v>
      </c>
      <c r="P69" s="73">
        <v>223</v>
      </c>
      <c r="Q69" s="73"/>
      <c r="R69" s="73">
        <v>1053</v>
      </c>
      <c r="S69" s="73">
        <v>623</v>
      </c>
      <c r="T69" s="73">
        <v>430</v>
      </c>
      <c r="U69" s="73"/>
      <c r="V69" s="73">
        <v>752</v>
      </c>
      <c r="W69" s="73">
        <v>406</v>
      </c>
      <c r="X69" s="73">
        <v>346</v>
      </c>
      <c r="Y69" s="73"/>
      <c r="Z69" s="73">
        <v>149</v>
      </c>
      <c r="AA69" s="73">
        <v>99</v>
      </c>
      <c r="AB69" s="73">
        <v>50</v>
      </c>
    </row>
    <row r="70" spans="1:28" x14ac:dyDescent="0.2">
      <c r="A70" s="66" t="s">
        <v>71</v>
      </c>
      <c r="B70" s="73">
        <v>12</v>
      </c>
      <c r="C70" s="73">
        <v>8</v>
      </c>
      <c r="D70" s="73">
        <v>4</v>
      </c>
      <c r="E70" s="73"/>
      <c r="F70" s="73">
        <v>0</v>
      </c>
      <c r="G70" s="73">
        <v>0</v>
      </c>
      <c r="H70" s="73">
        <v>0</v>
      </c>
      <c r="I70" s="73"/>
      <c r="J70" s="73">
        <v>3</v>
      </c>
      <c r="K70" s="73">
        <v>3</v>
      </c>
      <c r="L70" s="73">
        <v>0</v>
      </c>
      <c r="M70" s="73"/>
      <c r="N70" s="73">
        <v>2</v>
      </c>
      <c r="O70" s="73">
        <v>1</v>
      </c>
      <c r="P70" s="73">
        <v>1</v>
      </c>
      <c r="Q70" s="73"/>
      <c r="R70" s="73">
        <v>5</v>
      </c>
      <c r="S70" s="73">
        <v>3</v>
      </c>
      <c r="T70" s="73">
        <v>2</v>
      </c>
      <c r="U70" s="73"/>
      <c r="V70" s="73">
        <v>2</v>
      </c>
      <c r="W70" s="73">
        <v>1</v>
      </c>
      <c r="X70" s="73">
        <v>1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66" t="s">
        <v>72</v>
      </c>
      <c r="B71" s="73">
        <v>157</v>
      </c>
      <c r="C71" s="73">
        <v>94</v>
      </c>
      <c r="D71" s="73">
        <v>63</v>
      </c>
      <c r="E71" s="73"/>
      <c r="F71" s="73">
        <v>21</v>
      </c>
      <c r="G71" s="73">
        <v>14</v>
      </c>
      <c r="H71" s="73">
        <v>7</v>
      </c>
      <c r="I71" s="73"/>
      <c r="J71" s="73">
        <v>22</v>
      </c>
      <c r="K71" s="73">
        <v>20</v>
      </c>
      <c r="L71" s="73">
        <v>2</v>
      </c>
      <c r="M71" s="73"/>
      <c r="N71" s="73">
        <v>16</v>
      </c>
      <c r="O71" s="73">
        <v>10</v>
      </c>
      <c r="P71" s="73">
        <v>6</v>
      </c>
      <c r="Q71" s="73"/>
      <c r="R71" s="73">
        <v>86</v>
      </c>
      <c r="S71" s="73">
        <v>45</v>
      </c>
      <c r="T71" s="73">
        <v>41</v>
      </c>
      <c r="U71" s="73"/>
      <c r="V71" s="73">
        <v>12</v>
      </c>
      <c r="W71" s="73">
        <v>5</v>
      </c>
      <c r="X71" s="73">
        <v>7</v>
      </c>
      <c r="Y71" s="73"/>
      <c r="Z71" s="73">
        <v>0</v>
      </c>
      <c r="AA71" s="73">
        <v>0</v>
      </c>
      <c r="AB71" s="73">
        <v>0</v>
      </c>
    </row>
    <row r="72" spans="1:28" x14ac:dyDescent="0.2">
      <c r="A72" s="6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</row>
    <row r="73" spans="1:28" ht="14.25" x14ac:dyDescent="0.2">
      <c r="A73" s="74" t="s">
        <v>74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</row>
    <row r="74" spans="1:28" x14ac:dyDescent="0.25">
      <c r="A74" s="75" t="s">
        <v>21</v>
      </c>
      <c r="B74" s="71">
        <f>+B75+B76+B77</f>
        <v>1553</v>
      </c>
      <c r="C74" s="71">
        <f>+C75+C76+C77</f>
        <v>1002</v>
      </c>
      <c r="D74" s="71">
        <f>+D75+D76+D77</f>
        <v>551</v>
      </c>
      <c r="E74" s="71"/>
      <c r="F74" s="71">
        <f>+F75+F76+F77</f>
        <v>384</v>
      </c>
      <c r="G74" s="71">
        <f>+G75+G76+G77</f>
        <v>254</v>
      </c>
      <c r="H74" s="71">
        <f>+H75+H76+H77</f>
        <v>130</v>
      </c>
      <c r="I74" s="72"/>
      <c r="J74" s="71">
        <f>+J75+J76+J77</f>
        <v>488</v>
      </c>
      <c r="K74" s="71">
        <f>+K75+K76+K77</f>
        <v>305</v>
      </c>
      <c r="L74" s="71">
        <f>+L75+L76+L77</f>
        <v>183</v>
      </c>
      <c r="M74" s="72"/>
      <c r="N74" s="71">
        <f>+N75+N76+N77</f>
        <v>284</v>
      </c>
      <c r="O74" s="71">
        <f>+O75+O76+O77</f>
        <v>177</v>
      </c>
      <c r="P74" s="71">
        <f>+P75+P76+P77</f>
        <v>107</v>
      </c>
      <c r="Q74" s="72"/>
      <c r="R74" s="71">
        <f>+R75+R76+R77</f>
        <v>247</v>
      </c>
      <c r="S74" s="71">
        <f>+S75+S76+S77</f>
        <v>168</v>
      </c>
      <c r="T74" s="71">
        <f>+T75+T76+T77</f>
        <v>79</v>
      </c>
      <c r="U74" s="72"/>
      <c r="V74" s="71">
        <f>+V75+V76+V77</f>
        <v>118</v>
      </c>
      <c r="W74" s="71">
        <f>+W75+W76+W77</f>
        <v>74</v>
      </c>
      <c r="X74" s="71">
        <f>+X75+X76+X77</f>
        <v>44</v>
      </c>
      <c r="Y74" s="72"/>
      <c r="Z74" s="71">
        <f>+Z75+Z76+Z77</f>
        <v>32</v>
      </c>
      <c r="AA74" s="71">
        <f>+AA75+AA76+AA77</f>
        <v>24</v>
      </c>
      <c r="AB74" s="71">
        <f>+AB75+AB76+AB77</f>
        <v>8</v>
      </c>
    </row>
    <row r="75" spans="1:28" x14ac:dyDescent="0.2">
      <c r="A75" s="66" t="s">
        <v>70</v>
      </c>
      <c r="B75" s="73">
        <v>1553</v>
      </c>
      <c r="C75" s="73">
        <v>1002</v>
      </c>
      <c r="D75" s="73">
        <v>551</v>
      </c>
      <c r="E75" s="73"/>
      <c r="F75" s="73">
        <v>384</v>
      </c>
      <c r="G75" s="73">
        <v>254</v>
      </c>
      <c r="H75" s="73">
        <v>130</v>
      </c>
      <c r="I75" s="73"/>
      <c r="J75" s="73">
        <v>488</v>
      </c>
      <c r="K75" s="73">
        <v>305</v>
      </c>
      <c r="L75" s="73">
        <v>183</v>
      </c>
      <c r="M75" s="73"/>
      <c r="N75" s="73">
        <v>284</v>
      </c>
      <c r="O75" s="73">
        <v>177</v>
      </c>
      <c r="P75" s="73">
        <v>107</v>
      </c>
      <c r="Q75" s="73"/>
      <c r="R75" s="73">
        <v>247</v>
      </c>
      <c r="S75" s="73">
        <v>168</v>
      </c>
      <c r="T75" s="73">
        <v>79</v>
      </c>
      <c r="U75" s="73"/>
      <c r="V75" s="73">
        <v>118</v>
      </c>
      <c r="W75" s="73">
        <v>74</v>
      </c>
      <c r="X75" s="73">
        <v>44</v>
      </c>
      <c r="Y75" s="73"/>
      <c r="Z75" s="73">
        <v>32</v>
      </c>
      <c r="AA75" s="73">
        <v>24</v>
      </c>
      <c r="AB75" s="73">
        <v>8</v>
      </c>
    </row>
    <row r="76" spans="1:28" x14ac:dyDescent="0.25">
      <c r="A76" s="66" t="s">
        <v>71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</row>
    <row r="77" spans="1:28" ht="13.5" x14ac:dyDescent="0.25">
      <c r="A77" s="66" t="s">
        <v>72</v>
      </c>
      <c r="B77" s="84"/>
      <c r="C77" s="84"/>
      <c r="D77" s="84"/>
      <c r="E77" s="85"/>
      <c r="F77" s="84"/>
      <c r="G77" s="84"/>
      <c r="H77" s="84"/>
      <c r="I77" s="72"/>
      <c r="J77" s="84"/>
      <c r="K77" s="84"/>
      <c r="L77" s="84"/>
      <c r="M77" s="72"/>
      <c r="N77" s="84"/>
      <c r="O77" s="84"/>
      <c r="P77" s="84"/>
      <c r="Q77" s="72"/>
      <c r="R77" s="84"/>
      <c r="S77" s="84"/>
      <c r="T77" s="84"/>
      <c r="U77" s="72"/>
      <c r="V77" s="84"/>
      <c r="W77" s="84"/>
      <c r="X77" s="84"/>
      <c r="Y77" s="72"/>
      <c r="Z77" s="84"/>
      <c r="AA77" s="84"/>
      <c r="AB77" s="84"/>
    </row>
    <row r="78" spans="1:28" x14ac:dyDescent="0.25">
      <c r="A78" s="76"/>
    </row>
    <row r="79" spans="1:28" ht="15" x14ac:dyDescent="0.25">
      <c r="A79" s="231" t="s">
        <v>44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</row>
    <row r="80" spans="1:28" ht="15.75" x14ac:dyDescent="0.2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32" ht="14.25" x14ac:dyDescent="0.25">
      <c r="A81" s="64" t="s">
        <v>21</v>
      </c>
      <c r="B81" s="77">
        <f t="shared" ref="B81:D84" si="49">+B62/(B62+B12)*100</f>
        <v>6.734763801447599</v>
      </c>
      <c r="C81" s="77">
        <f t="shared" si="49"/>
        <v>8.0655568460446503</v>
      </c>
      <c r="D81" s="77">
        <f t="shared" si="49"/>
        <v>5.415547311415291</v>
      </c>
      <c r="E81" s="77"/>
      <c r="F81" s="77">
        <f t="shared" ref="F81:H84" si="50">+F62/(F62+F12)*100</f>
        <v>8.0338389731621938</v>
      </c>
      <c r="G81" s="77">
        <f t="shared" si="50"/>
        <v>9.3742863667503986</v>
      </c>
      <c r="H81" s="77">
        <f t="shared" si="50"/>
        <v>6.6332617513719878</v>
      </c>
      <c r="I81" s="77"/>
      <c r="J81" s="77">
        <f t="shared" ref="J81:L84" si="51">+J62/(J62+J12)*100</f>
        <v>9.1634387466034575</v>
      </c>
      <c r="K81" s="77">
        <f t="shared" si="51"/>
        <v>10.653153153153152</v>
      </c>
      <c r="L81" s="77">
        <f t="shared" si="51"/>
        <v>7.5917785434240228</v>
      </c>
      <c r="M81" s="77"/>
      <c r="N81" s="77">
        <f t="shared" ref="N81:P84" si="52">+N62/(N62+N12)*100</f>
        <v>5.621454357916452</v>
      </c>
      <c r="O81" s="77">
        <f t="shared" si="52"/>
        <v>6.8624935864545922</v>
      </c>
      <c r="P81" s="77">
        <f t="shared" si="52"/>
        <v>4.3675479523068947</v>
      </c>
      <c r="Q81" s="77"/>
      <c r="R81" s="77">
        <f t="shared" ref="R81:T84" si="53">+R62/(R62+R12)*100</f>
        <v>8.3183829685444319</v>
      </c>
      <c r="S81" s="77">
        <f t="shared" si="53"/>
        <v>10.305859231052695</v>
      </c>
      <c r="T81" s="77">
        <f t="shared" si="53"/>
        <v>6.4328166880316981</v>
      </c>
      <c r="U81" s="77"/>
      <c r="V81" s="77">
        <f t="shared" ref="V81:X84" si="54">+V62/(V62+V12)*100</f>
        <v>6.2663925710640109</v>
      </c>
      <c r="W81" s="77">
        <f t="shared" si="54"/>
        <v>7.0783571220506838</v>
      </c>
      <c r="X81" s="77">
        <f t="shared" si="54"/>
        <v>5.4964783869631262</v>
      </c>
      <c r="Y81" s="77"/>
      <c r="Z81" s="77">
        <f t="shared" ref="Z81:AB84" si="55">+Z62/(Z62+Z12)*100</f>
        <v>1.4344587097796797</v>
      </c>
      <c r="AA81" s="77">
        <f t="shared" si="55"/>
        <v>2.0320502230299025</v>
      </c>
      <c r="AB81" s="77">
        <f t="shared" si="55"/>
        <v>0.88347296268088349</v>
      </c>
    </row>
    <row r="82" spans="1:32" x14ac:dyDescent="0.25">
      <c r="A82" s="66" t="s">
        <v>70</v>
      </c>
      <c r="B82" s="77">
        <f t="shared" si="49"/>
        <v>6.7812946611568421</v>
      </c>
      <c r="C82" s="77">
        <f t="shared" si="49"/>
        <v>8.1702127659574462</v>
      </c>
      <c r="D82" s="77">
        <f t="shared" si="49"/>
        <v>5.421699953960494</v>
      </c>
      <c r="E82" s="77"/>
      <c r="F82" s="77">
        <f t="shared" si="50"/>
        <v>8.130471279529921</v>
      </c>
      <c r="G82" s="77">
        <f t="shared" si="50"/>
        <v>9.5616113744075832</v>
      </c>
      <c r="H82" s="77">
        <f t="shared" si="50"/>
        <v>6.6642388929351783</v>
      </c>
      <c r="I82" s="77"/>
      <c r="J82" s="77">
        <f t="shared" si="51"/>
        <v>9.2713657434922148</v>
      </c>
      <c r="K82" s="77">
        <f t="shared" si="51"/>
        <v>10.750058234334963</v>
      </c>
      <c r="L82" s="77">
        <f t="shared" si="51"/>
        <v>7.7305825242718456</v>
      </c>
      <c r="M82" s="77"/>
      <c r="N82" s="77">
        <f t="shared" si="52"/>
        <v>5.6608776348932786</v>
      </c>
      <c r="O82" s="77">
        <f t="shared" si="52"/>
        <v>6.9643806485911748</v>
      </c>
      <c r="P82" s="77">
        <f t="shared" si="52"/>
        <v>4.363924887595874</v>
      </c>
      <c r="Q82" s="77"/>
      <c r="R82" s="77">
        <f t="shared" si="53"/>
        <v>8.1224617307091531</v>
      </c>
      <c r="S82" s="77">
        <f t="shared" si="53"/>
        <v>10.226244343891402</v>
      </c>
      <c r="T82" s="77">
        <f t="shared" si="53"/>
        <v>6.1547762998790816</v>
      </c>
      <c r="U82" s="77"/>
      <c r="V82" s="77">
        <f t="shared" si="54"/>
        <v>6.419242972035712</v>
      </c>
      <c r="W82" s="77">
        <f t="shared" si="54"/>
        <v>7.3193046660567251</v>
      </c>
      <c r="X82" s="77">
        <f t="shared" si="54"/>
        <v>5.5754110078627592</v>
      </c>
      <c r="Y82" s="77"/>
      <c r="Z82" s="77">
        <f t="shared" si="55"/>
        <v>1.4940156830375568</v>
      </c>
      <c r="AA82" s="77">
        <f t="shared" si="55"/>
        <v>2.1181332874117444</v>
      </c>
      <c r="AB82" s="77">
        <f t="shared" si="55"/>
        <v>0.91946734305643618</v>
      </c>
    </row>
    <row r="83" spans="1:32" x14ac:dyDescent="0.25">
      <c r="A83" s="66" t="s">
        <v>71</v>
      </c>
      <c r="B83" s="77">
        <f t="shared" si="49"/>
        <v>1.6528925619834711</v>
      </c>
      <c r="C83" s="77">
        <f t="shared" si="49"/>
        <v>1.9093078758949882</v>
      </c>
      <c r="D83" s="77">
        <f t="shared" si="49"/>
        <v>1.3029315960912053</v>
      </c>
      <c r="E83" s="77"/>
      <c r="F83" s="77">
        <f t="shared" si="50"/>
        <v>0</v>
      </c>
      <c r="G83" s="77">
        <f t="shared" si="50"/>
        <v>0</v>
      </c>
      <c r="H83" s="77">
        <f t="shared" si="50"/>
        <v>0</v>
      </c>
      <c r="I83" s="77"/>
      <c r="J83" s="77">
        <f t="shared" si="51"/>
        <v>2.0408163265306123</v>
      </c>
      <c r="K83" s="77">
        <f t="shared" si="51"/>
        <v>3.7037037037037033</v>
      </c>
      <c r="L83" s="77">
        <f t="shared" si="51"/>
        <v>0</v>
      </c>
      <c r="M83" s="77"/>
      <c r="N83" s="77">
        <f t="shared" si="52"/>
        <v>1.5503875968992249</v>
      </c>
      <c r="O83" s="77">
        <f t="shared" si="52"/>
        <v>1.3333333333333335</v>
      </c>
      <c r="P83" s="77">
        <f t="shared" si="52"/>
        <v>1.8518518518518516</v>
      </c>
      <c r="Q83" s="77"/>
      <c r="R83" s="77">
        <f t="shared" si="53"/>
        <v>3.3557046979865772</v>
      </c>
      <c r="S83" s="77">
        <f t="shared" si="53"/>
        <v>3.3333333333333335</v>
      </c>
      <c r="T83" s="77">
        <f t="shared" si="53"/>
        <v>3.3898305084745761</v>
      </c>
      <c r="U83" s="77"/>
      <c r="V83" s="77">
        <f t="shared" si="54"/>
        <v>1.9801980198019802</v>
      </c>
      <c r="W83" s="77">
        <f t="shared" si="54"/>
        <v>1.7241379310344827</v>
      </c>
      <c r="X83" s="77">
        <f t="shared" si="54"/>
        <v>2.3255813953488373</v>
      </c>
      <c r="Y83" s="77"/>
      <c r="Z83" s="77">
        <f t="shared" si="55"/>
        <v>0</v>
      </c>
      <c r="AA83" s="77">
        <f t="shared" si="55"/>
        <v>0</v>
      </c>
      <c r="AB83" s="77">
        <f t="shared" si="55"/>
        <v>0</v>
      </c>
    </row>
    <row r="84" spans="1:32" x14ac:dyDescent="0.25">
      <c r="A84" s="66" t="s">
        <v>72</v>
      </c>
      <c r="B84" s="77">
        <f t="shared" si="49"/>
        <v>6.5226422933111756</v>
      </c>
      <c r="C84" s="77">
        <f t="shared" si="49"/>
        <v>6.5964912280701755</v>
      </c>
      <c r="D84" s="77">
        <f t="shared" si="49"/>
        <v>6.4154786150712839</v>
      </c>
      <c r="E84" s="77"/>
      <c r="F84" s="77">
        <f t="shared" si="50"/>
        <v>6.6455696202531636</v>
      </c>
      <c r="G84" s="77">
        <f t="shared" si="50"/>
        <v>6.0344827586206895</v>
      </c>
      <c r="H84" s="77">
        <f t="shared" si="50"/>
        <v>8.3333333333333321</v>
      </c>
      <c r="I84" s="77"/>
      <c r="J84" s="77">
        <f t="shared" si="51"/>
        <v>6.7901234567901234</v>
      </c>
      <c r="K84" s="77">
        <f t="shared" si="51"/>
        <v>9.3896713615023462</v>
      </c>
      <c r="L84" s="77">
        <f t="shared" si="51"/>
        <v>1.8018018018018018</v>
      </c>
      <c r="M84" s="77"/>
      <c r="N84" s="77">
        <f t="shared" si="52"/>
        <v>5.3872053872053867</v>
      </c>
      <c r="O84" s="77">
        <f t="shared" si="52"/>
        <v>5.0761421319796955</v>
      </c>
      <c r="P84" s="77">
        <f t="shared" si="52"/>
        <v>6</v>
      </c>
      <c r="Q84" s="77"/>
      <c r="R84" s="77">
        <f t="shared" si="53"/>
        <v>15.140845070422534</v>
      </c>
      <c r="S84" s="77">
        <f t="shared" si="53"/>
        <v>14.240506329113925</v>
      </c>
      <c r="T84" s="77">
        <f t="shared" si="53"/>
        <v>16.269841269841269</v>
      </c>
      <c r="U84" s="77"/>
      <c r="V84" s="77">
        <f t="shared" si="54"/>
        <v>2.6490066225165565</v>
      </c>
      <c r="W84" s="77">
        <f t="shared" si="54"/>
        <v>2</v>
      </c>
      <c r="X84" s="77">
        <f t="shared" si="54"/>
        <v>3.4482758620689653</v>
      </c>
      <c r="Y84" s="77"/>
      <c r="Z84" s="77">
        <f t="shared" si="55"/>
        <v>0</v>
      </c>
      <c r="AA84" s="77">
        <f t="shared" si="55"/>
        <v>0</v>
      </c>
      <c r="AB84" s="77">
        <f t="shared" si="55"/>
        <v>0</v>
      </c>
    </row>
    <row r="85" spans="1:32" x14ac:dyDescent="0.25">
      <c r="A85" s="6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</row>
    <row r="86" spans="1:32" ht="14.25" x14ac:dyDescent="0.25">
      <c r="A86" s="64" t="s">
        <v>73</v>
      </c>
      <c r="B86" s="78"/>
      <c r="C86" s="78"/>
      <c r="D86" s="78"/>
      <c r="E86" s="79"/>
      <c r="F86" s="78"/>
      <c r="G86" s="78"/>
      <c r="H86" s="78"/>
      <c r="I86" s="79"/>
      <c r="J86" s="78"/>
      <c r="K86" s="78"/>
      <c r="L86" s="78"/>
      <c r="M86" s="79"/>
      <c r="N86" s="78"/>
      <c r="O86" s="78"/>
      <c r="P86" s="78"/>
      <c r="Q86" s="79"/>
      <c r="R86" s="78"/>
      <c r="S86" s="78"/>
      <c r="T86" s="78"/>
      <c r="U86" s="79"/>
      <c r="V86" s="78"/>
      <c r="W86" s="78"/>
      <c r="X86" s="78"/>
      <c r="Y86" s="79"/>
      <c r="Z86" s="78"/>
      <c r="AA86" s="78"/>
      <c r="AB86" s="78"/>
    </row>
    <row r="87" spans="1:32" s="49" customFormat="1" ht="15" customHeight="1" x14ac:dyDescent="0.25">
      <c r="A87" s="70" t="s">
        <v>21</v>
      </c>
      <c r="B87" s="77">
        <f t="shared" ref="B87:D90" si="56">+B68/(B68+B18)*100</f>
        <v>7.4140737494522009</v>
      </c>
      <c r="C87" s="77">
        <f t="shared" si="56"/>
        <v>8.7260256573097923</v>
      </c>
      <c r="D87" s="77">
        <f t="shared" si="56"/>
        <v>6.1388888888888893</v>
      </c>
      <c r="E87" s="77"/>
      <c r="F87" s="77">
        <f t="shared" ref="F87:H90" si="57">+F68/(F68+F18)*100</f>
        <v>9.1192947010744785</v>
      </c>
      <c r="G87" s="77">
        <f t="shared" si="57"/>
        <v>10.130427014472039</v>
      </c>
      <c r="H87" s="77">
        <f t="shared" si="57"/>
        <v>8.0498866213151921</v>
      </c>
      <c r="I87" s="77"/>
      <c r="J87" s="77">
        <f t="shared" ref="J87:L90" si="58">+J68/(J68+J18)*100</f>
        <v>9.9437998549673683</v>
      </c>
      <c r="K87" s="77">
        <f t="shared" si="58"/>
        <v>11.413817663817664</v>
      </c>
      <c r="L87" s="77">
        <f t="shared" si="58"/>
        <v>8.4194977843426884</v>
      </c>
      <c r="M87" s="77"/>
      <c r="N87" s="77">
        <f t="shared" ref="N87:P90" si="59">+N68/(N68+N18)*100</f>
        <v>5.8965102286401931</v>
      </c>
      <c r="O87" s="77">
        <f t="shared" si="59"/>
        <v>7.1257961783439487</v>
      </c>
      <c r="P87" s="77">
        <f t="shared" si="59"/>
        <v>4.6483427647534361</v>
      </c>
      <c r="Q87" s="77"/>
      <c r="R87" s="77">
        <f t="shared" ref="R87:T90" si="60">+R68/(R68+R18)*100</f>
        <v>9.318237354402541</v>
      </c>
      <c r="S87" s="77">
        <f t="shared" si="60"/>
        <v>11.452466291175968</v>
      </c>
      <c r="T87" s="77">
        <f t="shared" si="60"/>
        <v>7.3698971642256152</v>
      </c>
      <c r="U87" s="77"/>
      <c r="V87" s="77">
        <f t="shared" ref="V87:X90" si="61">+V68/(V68+V18)*100</f>
        <v>7.3710546574287914</v>
      </c>
      <c r="W87" s="77">
        <f t="shared" si="61"/>
        <v>8.3165119095680264</v>
      </c>
      <c r="X87" s="77">
        <f t="shared" si="61"/>
        <v>6.5097462302317028</v>
      </c>
      <c r="Y87" s="77"/>
      <c r="Z87" s="77">
        <f t="shared" ref="Z87:AB90" si="62">+Z68/(Z68+Z18)*100</f>
        <v>1.596998928188639</v>
      </c>
      <c r="AA87" s="77">
        <f t="shared" si="62"/>
        <v>2.2287257991895544</v>
      </c>
      <c r="AB87" s="77">
        <f t="shared" si="62"/>
        <v>1.0229132569558101</v>
      </c>
      <c r="AC87" s="9"/>
      <c r="AD87" s="63"/>
      <c r="AE87" s="63"/>
      <c r="AF87" s="9"/>
    </row>
    <row r="88" spans="1:32" s="49" customFormat="1" ht="15" customHeight="1" x14ac:dyDescent="0.25">
      <c r="A88" s="66" t="s">
        <v>70</v>
      </c>
      <c r="B88" s="77">
        <f t="shared" si="56"/>
        <v>7.5182277522671539</v>
      </c>
      <c r="C88" s="77">
        <f t="shared" si="56"/>
        <v>8.9247166756610898</v>
      </c>
      <c r="D88" s="77">
        <f t="shared" si="56"/>
        <v>6.1778792067114532</v>
      </c>
      <c r="E88" s="80"/>
      <c r="F88" s="77">
        <f t="shared" si="57"/>
        <v>9.321952622997987</v>
      </c>
      <c r="G88" s="77">
        <f t="shared" si="57"/>
        <v>10.475468838795226</v>
      </c>
      <c r="H88" s="77">
        <f t="shared" si="57"/>
        <v>8.1390831390831391</v>
      </c>
      <c r="I88" s="80"/>
      <c r="J88" s="77">
        <f t="shared" si="58"/>
        <v>10.150553924817727</v>
      </c>
      <c r="K88" s="77">
        <f t="shared" si="58"/>
        <v>11.61217587373168</v>
      </c>
      <c r="L88" s="77">
        <f t="shared" si="58"/>
        <v>8.6657759114334798</v>
      </c>
      <c r="M88" s="80"/>
      <c r="N88" s="77">
        <f t="shared" si="59"/>
        <v>5.9710873664362039</v>
      </c>
      <c r="O88" s="77">
        <f t="shared" si="59"/>
        <v>7.3021885521885519</v>
      </c>
      <c r="P88" s="77">
        <f t="shared" si="59"/>
        <v>4.6516478931998329</v>
      </c>
      <c r="Q88" s="80"/>
      <c r="R88" s="77">
        <f t="shared" si="60"/>
        <v>9.1089965397923862</v>
      </c>
      <c r="S88" s="77">
        <f t="shared" si="60"/>
        <v>11.424903722721439</v>
      </c>
      <c r="T88" s="77">
        <f t="shared" si="60"/>
        <v>7.0411003766169973</v>
      </c>
      <c r="U88" s="80"/>
      <c r="V88" s="77">
        <f t="shared" si="61"/>
        <v>7.643830046757472</v>
      </c>
      <c r="W88" s="77">
        <f t="shared" si="61"/>
        <v>8.7386999569522175</v>
      </c>
      <c r="X88" s="77">
        <f t="shared" si="61"/>
        <v>6.6640986132511557</v>
      </c>
      <c r="Y88" s="80"/>
      <c r="Z88" s="77">
        <f t="shared" si="62"/>
        <v>1.688002718930554</v>
      </c>
      <c r="AA88" s="77">
        <f t="shared" si="62"/>
        <v>2.3593898951382268</v>
      </c>
      <c r="AB88" s="77">
        <f t="shared" si="62"/>
        <v>1.0796804145972791</v>
      </c>
      <c r="AC88" s="9"/>
      <c r="AD88" s="63"/>
      <c r="AE88" s="63"/>
      <c r="AF88"/>
    </row>
    <row r="89" spans="1:32" s="49" customFormat="1" ht="15" x14ac:dyDescent="0.25">
      <c r="A89" s="66" t="s">
        <v>71</v>
      </c>
      <c r="B89" s="77">
        <f t="shared" si="56"/>
        <v>1.6528925619834711</v>
      </c>
      <c r="C89" s="77">
        <f t="shared" si="56"/>
        <v>1.9093078758949882</v>
      </c>
      <c r="D89" s="77">
        <f t="shared" si="56"/>
        <v>1.3029315960912053</v>
      </c>
      <c r="E89" s="80"/>
      <c r="F89" s="77">
        <f t="shared" si="57"/>
        <v>0</v>
      </c>
      <c r="G89" s="77">
        <f t="shared" si="57"/>
        <v>0</v>
      </c>
      <c r="H89" s="77">
        <f t="shared" si="57"/>
        <v>0</v>
      </c>
      <c r="I89" s="80"/>
      <c r="J89" s="77">
        <f t="shared" si="58"/>
        <v>2.0408163265306123</v>
      </c>
      <c r="K89" s="77">
        <f t="shared" si="58"/>
        <v>3.7037037037037033</v>
      </c>
      <c r="L89" s="77">
        <f t="shared" si="58"/>
        <v>0</v>
      </c>
      <c r="M89" s="80"/>
      <c r="N89" s="77">
        <f t="shared" si="59"/>
        <v>1.5503875968992249</v>
      </c>
      <c r="O89" s="77">
        <f t="shared" si="59"/>
        <v>1.3333333333333335</v>
      </c>
      <c r="P89" s="77">
        <f t="shared" si="59"/>
        <v>1.8518518518518516</v>
      </c>
      <c r="Q89" s="80"/>
      <c r="R89" s="77">
        <f t="shared" si="60"/>
        <v>3.3557046979865772</v>
      </c>
      <c r="S89" s="77">
        <f t="shared" si="60"/>
        <v>3.3333333333333335</v>
      </c>
      <c r="T89" s="77">
        <f t="shared" si="60"/>
        <v>3.3898305084745761</v>
      </c>
      <c r="U89" s="80"/>
      <c r="V89" s="77">
        <f t="shared" si="61"/>
        <v>1.9801980198019802</v>
      </c>
      <c r="W89" s="77">
        <f t="shared" si="61"/>
        <v>1.7241379310344827</v>
      </c>
      <c r="X89" s="77">
        <f t="shared" si="61"/>
        <v>2.3255813953488373</v>
      </c>
      <c r="Y89" s="80"/>
      <c r="Z89" s="77">
        <f t="shared" si="62"/>
        <v>0</v>
      </c>
      <c r="AA89" s="77">
        <f t="shared" si="62"/>
        <v>0</v>
      </c>
      <c r="AB89" s="77">
        <f t="shared" si="62"/>
        <v>0</v>
      </c>
    </row>
    <row r="90" spans="1:32" s="49" customFormat="1" ht="15" x14ac:dyDescent="0.25">
      <c r="A90" s="66" t="s">
        <v>72</v>
      </c>
      <c r="B90" s="77">
        <f t="shared" si="56"/>
        <v>6.5226422933111756</v>
      </c>
      <c r="C90" s="77">
        <f t="shared" si="56"/>
        <v>6.5964912280701755</v>
      </c>
      <c r="D90" s="77">
        <f t="shared" si="56"/>
        <v>6.4154786150712839</v>
      </c>
      <c r="E90" s="80"/>
      <c r="F90" s="77">
        <f t="shared" si="57"/>
        <v>6.6455696202531636</v>
      </c>
      <c r="G90" s="77">
        <f t="shared" si="57"/>
        <v>6.0344827586206895</v>
      </c>
      <c r="H90" s="77">
        <f t="shared" si="57"/>
        <v>8.3333333333333321</v>
      </c>
      <c r="I90" s="80"/>
      <c r="J90" s="77">
        <f t="shared" si="58"/>
        <v>6.7901234567901234</v>
      </c>
      <c r="K90" s="77">
        <f t="shared" si="58"/>
        <v>9.3896713615023462</v>
      </c>
      <c r="L90" s="77">
        <f t="shared" si="58"/>
        <v>1.8018018018018018</v>
      </c>
      <c r="M90" s="80"/>
      <c r="N90" s="77">
        <f t="shared" si="59"/>
        <v>5.3872053872053867</v>
      </c>
      <c r="O90" s="77">
        <f t="shared" si="59"/>
        <v>5.0761421319796955</v>
      </c>
      <c r="P90" s="77">
        <f t="shared" si="59"/>
        <v>6</v>
      </c>
      <c r="Q90" s="80"/>
      <c r="R90" s="77">
        <f t="shared" si="60"/>
        <v>15.140845070422534</v>
      </c>
      <c r="S90" s="77">
        <f t="shared" si="60"/>
        <v>14.240506329113925</v>
      </c>
      <c r="T90" s="77">
        <f t="shared" si="60"/>
        <v>16.269841269841269</v>
      </c>
      <c r="U90" s="80"/>
      <c r="V90" s="77">
        <f t="shared" si="61"/>
        <v>2.6490066225165565</v>
      </c>
      <c r="W90" s="77">
        <f t="shared" si="61"/>
        <v>2</v>
      </c>
      <c r="X90" s="77">
        <f t="shared" si="61"/>
        <v>3.4482758620689653</v>
      </c>
      <c r="Y90" s="80"/>
      <c r="Z90" s="77">
        <f t="shared" si="62"/>
        <v>0</v>
      </c>
      <c r="AA90" s="77">
        <f t="shared" si="62"/>
        <v>0</v>
      </c>
      <c r="AB90" s="77">
        <f t="shared" si="62"/>
        <v>0</v>
      </c>
    </row>
    <row r="91" spans="1:32" s="49" customFormat="1" ht="15" x14ac:dyDescent="0.25">
      <c r="A91" s="6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32" s="49" customFormat="1" ht="15" x14ac:dyDescent="0.25">
      <c r="A92" s="74" t="s">
        <v>74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32" s="49" customFormat="1" ht="15" x14ac:dyDescent="0.25">
      <c r="A93" s="75" t="s">
        <v>21</v>
      </c>
      <c r="B93" s="77">
        <f t="shared" ref="B93:D94" si="63">+B74/(B74+B24)*100</f>
        <v>5.2636930585683297</v>
      </c>
      <c r="C93" s="77">
        <f t="shared" si="63"/>
        <v>6.6791094520730567</v>
      </c>
      <c r="D93" s="77">
        <f t="shared" si="63"/>
        <v>3.7994759343538824</v>
      </c>
      <c r="E93" s="77"/>
      <c r="F93" s="77">
        <f t="shared" ref="F93:H94" si="64">+F74/(F74+F24)*100</f>
        <v>6.1430171172612384</v>
      </c>
      <c r="G93" s="77">
        <f t="shared" si="64"/>
        <v>8.0354318253717185</v>
      </c>
      <c r="H93" s="77">
        <f t="shared" si="64"/>
        <v>4.2071197411003238</v>
      </c>
      <c r="I93" s="77"/>
      <c r="J93" s="77">
        <f t="shared" ref="J93:L94" si="65">+J74/(J74+J24)*100</f>
        <v>7.7893056664006384</v>
      </c>
      <c r="K93" s="77">
        <f t="shared" si="65"/>
        <v>9.3443627450980387</v>
      </c>
      <c r="L93" s="77">
        <f t="shared" si="65"/>
        <v>6.0979673442185938</v>
      </c>
      <c r="M93" s="77"/>
      <c r="N93" s="77">
        <f t="shared" ref="N93:P94" si="66">+N74/(N74+N24)*100</f>
        <v>5.1263537906137184</v>
      </c>
      <c r="O93" s="77">
        <f t="shared" si="66"/>
        <v>6.3852813852813854</v>
      </c>
      <c r="P93" s="77">
        <f t="shared" si="66"/>
        <v>3.8656069364161847</v>
      </c>
      <c r="Q93" s="77"/>
      <c r="R93" s="77">
        <f t="shared" ref="R93:T94" si="67">+R74/(R74+R24)*100</f>
        <v>5.5568053993250839</v>
      </c>
      <c r="S93" s="77">
        <f t="shared" si="67"/>
        <v>7.3619631901840492</v>
      </c>
      <c r="T93" s="77">
        <f t="shared" si="67"/>
        <v>3.6523347202958858</v>
      </c>
      <c r="U93" s="77"/>
      <c r="V93" s="77">
        <f t="shared" ref="V93:X94" si="68">+V74/(V74+V24)*100</f>
        <v>3.1763122476446837</v>
      </c>
      <c r="W93" s="77">
        <f t="shared" si="68"/>
        <v>3.8702928870292883</v>
      </c>
      <c r="X93" s="77">
        <f t="shared" si="68"/>
        <v>2.4403771491957849</v>
      </c>
      <c r="Y93" s="77"/>
      <c r="Z93" s="77">
        <f t="shared" ref="Z93:AB94" si="69">+Z74/(Z74+Z24)*100</f>
        <v>0.97323600973236013</v>
      </c>
      <c r="AA93" s="77">
        <f t="shared" si="69"/>
        <v>1.4897579143389199</v>
      </c>
      <c r="AB93" s="77">
        <f t="shared" si="69"/>
        <v>0.47704233750745378</v>
      </c>
    </row>
    <row r="94" spans="1:32" s="49" customFormat="1" ht="15" customHeight="1" x14ac:dyDescent="0.25">
      <c r="A94" s="66" t="s">
        <v>70</v>
      </c>
      <c r="B94" s="77">
        <f t="shared" si="63"/>
        <v>5.2636930585683297</v>
      </c>
      <c r="C94" s="77">
        <f t="shared" si="63"/>
        <v>6.6791094520730567</v>
      </c>
      <c r="D94" s="77">
        <f t="shared" si="63"/>
        <v>3.7994759343538824</v>
      </c>
      <c r="E94" s="80"/>
      <c r="F94" s="77">
        <f t="shared" si="64"/>
        <v>6.1430171172612384</v>
      </c>
      <c r="G94" s="77">
        <f t="shared" si="64"/>
        <v>8.0354318253717185</v>
      </c>
      <c r="H94" s="77">
        <f t="shared" si="64"/>
        <v>4.2071197411003238</v>
      </c>
      <c r="I94" s="80"/>
      <c r="J94" s="77">
        <f t="shared" si="65"/>
        <v>7.7893056664006384</v>
      </c>
      <c r="K94" s="77">
        <f t="shared" si="65"/>
        <v>9.3443627450980387</v>
      </c>
      <c r="L94" s="77">
        <f t="shared" si="65"/>
        <v>6.0979673442185938</v>
      </c>
      <c r="M94" s="80"/>
      <c r="N94" s="77">
        <f t="shared" si="66"/>
        <v>5.1263537906137184</v>
      </c>
      <c r="O94" s="77">
        <f t="shared" si="66"/>
        <v>6.3852813852813854</v>
      </c>
      <c r="P94" s="77">
        <f t="shared" si="66"/>
        <v>3.8656069364161847</v>
      </c>
      <c r="Q94" s="80"/>
      <c r="R94" s="77">
        <f t="shared" si="67"/>
        <v>5.5568053993250839</v>
      </c>
      <c r="S94" s="77">
        <f t="shared" si="67"/>
        <v>7.3619631901840492</v>
      </c>
      <c r="T94" s="77">
        <f t="shared" si="67"/>
        <v>3.6523347202958858</v>
      </c>
      <c r="U94" s="80"/>
      <c r="V94" s="77">
        <f t="shared" si="68"/>
        <v>3.1763122476446837</v>
      </c>
      <c r="W94" s="77">
        <f t="shared" si="68"/>
        <v>3.8702928870292883</v>
      </c>
      <c r="X94" s="77">
        <f t="shared" si="68"/>
        <v>2.4403771491957849</v>
      </c>
      <c r="Y94" s="80"/>
      <c r="Z94" s="77">
        <f t="shared" si="69"/>
        <v>0.97323600973236013</v>
      </c>
      <c r="AA94" s="77">
        <f t="shared" si="69"/>
        <v>1.4897579143389199</v>
      </c>
      <c r="AB94" s="77">
        <f t="shared" si="69"/>
        <v>0.47704233750745378</v>
      </c>
    </row>
    <row r="95" spans="1:32" s="49" customFormat="1" ht="15" x14ac:dyDescent="0.25">
      <c r="A95" s="66" t="s">
        <v>71</v>
      </c>
      <c r="B95" s="77">
        <v>0</v>
      </c>
      <c r="C95" s="77">
        <v>0</v>
      </c>
      <c r="D95" s="77">
        <v>0</v>
      </c>
      <c r="E95" s="80"/>
      <c r="F95" s="77">
        <v>0</v>
      </c>
      <c r="G95" s="77">
        <v>0</v>
      </c>
      <c r="H95" s="77">
        <v>0</v>
      </c>
      <c r="I95" s="80"/>
      <c r="J95" s="77">
        <v>0</v>
      </c>
      <c r="K95" s="77">
        <v>0</v>
      </c>
      <c r="L95" s="77">
        <v>0</v>
      </c>
      <c r="M95" s="80"/>
      <c r="N95" s="77">
        <v>0</v>
      </c>
      <c r="O95" s="77">
        <v>0</v>
      </c>
      <c r="P95" s="77">
        <v>0</v>
      </c>
      <c r="Q95" s="80"/>
      <c r="R95" s="77">
        <v>0</v>
      </c>
      <c r="S95" s="77">
        <v>0</v>
      </c>
      <c r="T95" s="77">
        <v>0</v>
      </c>
      <c r="U95" s="80"/>
      <c r="V95" s="77">
        <v>0</v>
      </c>
      <c r="W95" s="77">
        <v>0</v>
      </c>
      <c r="X95" s="77">
        <v>0</v>
      </c>
      <c r="Y95" s="80"/>
      <c r="Z95" s="77">
        <v>0</v>
      </c>
      <c r="AA95" s="77">
        <v>0</v>
      </c>
      <c r="AB95" s="77">
        <v>0</v>
      </c>
    </row>
    <row r="96" spans="1:32" ht="13.5" thickBot="1" x14ac:dyDescent="0.3">
      <c r="A96" s="66" t="s">
        <v>72</v>
      </c>
      <c r="B96" s="83">
        <v>0</v>
      </c>
      <c r="C96" s="83">
        <v>0</v>
      </c>
      <c r="D96" s="83">
        <v>0</v>
      </c>
      <c r="E96" s="86"/>
      <c r="F96" s="83">
        <v>0</v>
      </c>
      <c r="G96" s="83">
        <v>0</v>
      </c>
      <c r="H96" s="83">
        <v>0</v>
      </c>
      <c r="I96" s="86"/>
      <c r="J96" s="83">
        <v>0</v>
      </c>
      <c r="K96" s="83">
        <v>0</v>
      </c>
      <c r="L96" s="83">
        <v>0</v>
      </c>
      <c r="M96" s="86"/>
      <c r="N96" s="83">
        <v>0</v>
      </c>
      <c r="O96" s="83">
        <v>0</v>
      </c>
      <c r="P96" s="83">
        <v>0</v>
      </c>
      <c r="Q96" s="86"/>
      <c r="R96" s="83">
        <v>0</v>
      </c>
      <c r="S96" s="83">
        <v>0</v>
      </c>
      <c r="T96" s="83">
        <v>0</v>
      </c>
      <c r="U96" s="86"/>
      <c r="V96" s="83">
        <v>0</v>
      </c>
      <c r="W96" s="83">
        <v>0</v>
      </c>
      <c r="X96" s="83">
        <v>0</v>
      </c>
      <c r="Y96" s="86"/>
      <c r="Z96" s="83">
        <v>0</v>
      </c>
      <c r="AA96" s="83">
        <v>0</v>
      </c>
      <c r="AB96" s="83">
        <v>0</v>
      </c>
    </row>
    <row r="97" spans="1:28" x14ac:dyDescent="0.25">
      <c r="A97" s="226" t="s">
        <v>75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</row>
    <row r="98" spans="1:28" x14ac:dyDescent="0.25">
      <c r="A98" s="225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  <row r="130" spans="1:32" s="49" customFormat="1" ht="1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"/>
      <c r="AD130" s="63"/>
      <c r="AE130" s="63"/>
      <c r="AF130" s="9"/>
    </row>
    <row r="131" spans="1:32" s="49" customFormat="1" ht="1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9"/>
      <c r="AD131" s="63"/>
      <c r="AE131" s="63"/>
      <c r="AF131"/>
    </row>
    <row r="132" spans="1:32" s="49" customFormat="1" ht="15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spans="1:32" s="49" customFormat="1" ht="15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</row>
    <row r="134" spans="1:32" s="49" customFormat="1" ht="15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</row>
    <row r="135" spans="1:32" s="49" customFormat="1" ht="15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</row>
    <row r="136" spans="1:32" s="49" customFormat="1" ht="15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</row>
    <row r="137" spans="1:32" s="49" customFormat="1" ht="1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1:32" s="49" customFormat="1" ht="15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</row>
  </sheetData>
  <mergeCells count="22">
    <mergeCell ref="A60:AB60"/>
    <mergeCell ref="A79:AB79"/>
    <mergeCell ref="A97:AB97"/>
    <mergeCell ref="A98:AB98"/>
    <mergeCell ref="A7:A8"/>
    <mergeCell ref="A10:AB10"/>
    <mergeCell ref="A29:AB29"/>
    <mergeCell ref="A51:AB51"/>
    <mergeCell ref="A52:AB52"/>
    <mergeCell ref="A53:AB53"/>
    <mergeCell ref="A54:AB54"/>
    <mergeCell ref="A55:AB55"/>
    <mergeCell ref="A57:A58"/>
    <mergeCell ref="AD1:AE2"/>
    <mergeCell ref="AD50:AE51"/>
    <mergeCell ref="A1:AB1"/>
    <mergeCell ref="A2:AB2"/>
    <mergeCell ref="A3:AB3"/>
    <mergeCell ref="A4:AB4"/>
    <mergeCell ref="A5:AB5"/>
    <mergeCell ref="A47:AB47"/>
    <mergeCell ref="A48:AB48"/>
  </mergeCells>
  <hyperlinks>
    <hyperlink ref="AD1" r:id="rId1" location="INDICE!A1"/>
    <hyperlink ref="AD1:AE2" location="INDICE!A1" display="INDICE"/>
    <hyperlink ref="AD50" r:id="rId2" location="INDICE!A1"/>
    <hyperlink ref="AD50:AE5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3" manualBreakCount="3">
    <brk id="43" max="16383" man="1"/>
    <brk id="86" max="16383" man="1"/>
    <brk id="12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J115" zoomScaleNormal="100" zoomScaleSheetLayoutView="100" workbookViewId="0">
      <selection activeCell="AD129" sqref="AD129:AE130"/>
    </sheetView>
  </sheetViews>
  <sheetFormatPr baseColWidth="10" defaultRowHeight="12.75" x14ac:dyDescent="0.25"/>
  <cols>
    <col min="1" max="1" width="15.7109375" style="62" customWidth="1"/>
    <col min="2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710937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1.42578125" style="63" customWidth="1"/>
    <col min="26" max="26" width="7.28515625" style="63" customWidth="1"/>
    <col min="27" max="28" width="6.7109375" style="63" customWidth="1"/>
    <col min="29" max="29" width="7.42578125" style="63" customWidth="1"/>
    <col min="30" max="30" width="13.28515625" style="63" customWidth="1"/>
    <col min="31" max="33" width="6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0" width="1.42578125" style="63" customWidth="1"/>
    <col min="51" max="53" width="5.140625" style="63" customWidth="1"/>
    <col min="54" max="54" width="1.42578125" style="63" customWidth="1"/>
    <col min="55" max="57" width="5.140625" style="63" customWidth="1"/>
    <col min="58" max="62" width="11.42578125" style="62"/>
    <col min="63" max="256" width="11.42578125" style="63"/>
    <col min="257" max="257" width="15.42578125" style="63" customWidth="1"/>
    <col min="258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4" width="4.85546875" style="63" bestFit="1" customWidth="1"/>
    <col min="285" max="285" width="11.42578125" style="63"/>
    <col min="286" max="286" width="13.28515625" style="63" customWidth="1"/>
    <col min="287" max="289" width="6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306" width="1.42578125" style="63" customWidth="1"/>
    <col min="307" max="309" width="5.140625" style="63" customWidth="1"/>
    <col min="310" max="310" width="1.42578125" style="63" customWidth="1"/>
    <col min="311" max="313" width="5.140625" style="63" customWidth="1"/>
    <col min="314" max="512" width="11.42578125" style="63"/>
    <col min="513" max="513" width="15.42578125" style="63" customWidth="1"/>
    <col min="514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40" width="4.85546875" style="63" bestFit="1" customWidth="1"/>
    <col min="541" max="541" width="11.42578125" style="63"/>
    <col min="542" max="542" width="13.28515625" style="63" customWidth="1"/>
    <col min="543" max="545" width="6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562" width="1.42578125" style="63" customWidth="1"/>
    <col min="563" max="565" width="5.140625" style="63" customWidth="1"/>
    <col min="566" max="566" width="1.42578125" style="63" customWidth="1"/>
    <col min="567" max="569" width="5.140625" style="63" customWidth="1"/>
    <col min="570" max="768" width="11.42578125" style="63"/>
    <col min="769" max="769" width="15.42578125" style="63" customWidth="1"/>
    <col min="770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6" width="4.85546875" style="63" bestFit="1" customWidth="1"/>
    <col min="797" max="797" width="11.42578125" style="63"/>
    <col min="798" max="798" width="13.28515625" style="63" customWidth="1"/>
    <col min="799" max="801" width="6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818" width="1.42578125" style="63" customWidth="1"/>
    <col min="819" max="821" width="5.140625" style="63" customWidth="1"/>
    <col min="822" max="822" width="1.42578125" style="63" customWidth="1"/>
    <col min="823" max="825" width="5.140625" style="63" customWidth="1"/>
    <col min="826" max="1024" width="11.42578125" style="63"/>
    <col min="1025" max="1025" width="15.42578125" style="63" customWidth="1"/>
    <col min="1026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2" width="4.85546875" style="63" bestFit="1" customWidth="1"/>
    <col min="1053" max="1053" width="11.42578125" style="63"/>
    <col min="1054" max="1054" width="13.28515625" style="63" customWidth="1"/>
    <col min="1055" max="1057" width="6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074" width="1.42578125" style="63" customWidth="1"/>
    <col min="1075" max="1077" width="5.140625" style="63" customWidth="1"/>
    <col min="1078" max="1078" width="1.42578125" style="63" customWidth="1"/>
    <col min="1079" max="1081" width="5.140625" style="63" customWidth="1"/>
    <col min="1082" max="1280" width="11.42578125" style="63"/>
    <col min="1281" max="1281" width="15.42578125" style="63" customWidth="1"/>
    <col min="1282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8" width="4.85546875" style="63" bestFit="1" customWidth="1"/>
    <col min="1309" max="1309" width="11.42578125" style="63"/>
    <col min="1310" max="1310" width="13.28515625" style="63" customWidth="1"/>
    <col min="1311" max="1313" width="6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330" width="1.42578125" style="63" customWidth="1"/>
    <col min="1331" max="1333" width="5.140625" style="63" customWidth="1"/>
    <col min="1334" max="1334" width="1.42578125" style="63" customWidth="1"/>
    <col min="1335" max="1337" width="5.140625" style="63" customWidth="1"/>
    <col min="1338" max="1536" width="11.42578125" style="63"/>
    <col min="1537" max="1537" width="15.42578125" style="63" customWidth="1"/>
    <col min="1538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4" width="4.85546875" style="63" bestFit="1" customWidth="1"/>
    <col min="1565" max="1565" width="11.42578125" style="63"/>
    <col min="1566" max="1566" width="13.28515625" style="63" customWidth="1"/>
    <col min="1567" max="1569" width="6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586" width="1.42578125" style="63" customWidth="1"/>
    <col min="1587" max="1589" width="5.140625" style="63" customWidth="1"/>
    <col min="1590" max="1590" width="1.42578125" style="63" customWidth="1"/>
    <col min="1591" max="1593" width="5.140625" style="63" customWidth="1"/>
    <col min="1594" max="1792" width="11.42578125" style="63"/>
    <col min="1793" max="1793" width="15.42578125" style="63" customWidth="1"/>
    <col min="1794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20" width="4.85546875" style="63" bestFit="1" customWidth="1"/>
    <col min="1821" max="1821" width="11.42578125" style="63"/>
    <col min="1822" max="1822" width="13.28515625" style="63" customWidth="1"/>
    <col min="1823" max="1825" width="6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1842" width="1.42578125" style="63" customWidth="1"/>
    <col min="1843" max="1845" width="5.140625" style="63" customWidth="1"/>
    <col min="1846" max="1846" width="1.42578125" style="63" customWidth="1"/>
    <col min="1847" max="1849" width="5.140625" style="63" customWidth="1"/>
    <col min="1850" max="2048" width="11.42578125" style="63"/>
    <col min="2049" max="2049" width="15.42578125" style="63" customWidth="1"/>
    <col min="2050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6" width="4.85546875" style="63" bestFit="1" customWidth="1"/>
    <col min="2077" max="2077" width="11.42578125" style="63"/>
    <col min="2078" max="2078" width="13.28515625" style="63" customWidth="1"/>
    <col min="2079" max="2081" width="6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098" width="1.42578125" style="63" customWidth="1"/>
    <col min="2099" max="2101" width="5.140625" style="63" customWidth="1"/>
    <col min="2102" max="2102" width="1.42578125" style="63" customWidth="1"/>
    <col min="2103" max="2105" width="5.140625" style="63" customWidth="1"/>
    <col min="2106" max="2304" width="11.42578125" style="63"/>
    <col min="2305" max="2305" width="15.42578125" style="63" customWidth="1"/>
    <col min="2306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2" width="4.85546875" style="63" bestFit="1" customWidth="1"/>
    <col min="2333" max="2333" width="11.42578125" style="63"/>
    <col min="2334" max="2334" width="13.28515625" style="63" customWidth="1"/>
    <col min="2335" max="2337" width="6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354" width="1.42578125" style="63" customWidth="1"/>
    <col min="2355" max="2357" width="5.140625" style="63" customWidth="1"/>
    <col min="2358" max="2358" width="1.42578125" style="63" customWidth="1"/>
    <col min="2359" max="2361" width="5.140625" style="63" customWidth="1"/>
    <col min="2362" max="2560" width="11.42578125" style="63"/>
    <col min="2561" max="2561" width="15.42578125" style="63" customWidth="1"/>
    <col min="2562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8" width="4.85546875" style="63" bestFit="1" customWidth="1"/>
    <col min="2589" max="2589" width="11.42578125" style="63"/>
    <col min="2590" max="2590" width="13.28515625" style="63" customWidth="1"/>
    <col min="2591" max="2593" width="6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610" width="1.42578125" style="63" customWidth="1"/>
    <col min="2611" max="2613" width="5.140625" style="63" customWidth="1"/>
    <col min="2614" max="2614" width="1.42578125" style="63" customWidth="1"/>
    <col min="2615" max="2617" width="5.140625" style="63" customWidth="1"/>
    <col min="2618" max="2816" width="11.42578125" style="63"/>
    <col min="2817" max="2817" width="15.42578125" style="63" customWidth="1"/>
    <col min="2818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4" width="4.85546875" style="63" bestFit="1" customWidth="1"/>
    <col min="2845" max="2845" width="11.42578125" style="63"/>
    <col min="2846" max="2846" width="13.28515625" style="63" customWidth="1"/>
    <col min="2847" max="2849" width="6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2866" width="1.42578125" style="63" customWidth="1"/>
    <col min="2867" max="2869" width="5.140625" style="63" customWidth="1"/>
    <col min="2870" max="2870" width="1.42578125" style="63" customWidth="1"/>
    <col min="2871" max="2873" width="5.140625" style="63" customWidth="1"/>
    <col min="2874" max="3072" width="11.42578125" style="63"/>
    <col min="3073" max="3073" width="15.42578125" style="63" customWidth="1"/>
    <col min="3074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100" width="4.85546875" style="63" bestFit="1" customWidth="1"/>
    <col min="3101" max="3101" width="11.42578125" style="63"/>
    <col min="3102" max="3102" width="13.28515625" style="63" customWidth="1"/>
    <col min="3103" max="3105" width="6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122" width="1.42578125" style="63" customWidth="1"/>
    <col min="3123" max="3125" width="5.140625" style="63" customWidth="1"/>
    <col min="3126" max="3126" width="1.42578125" style="63" customWidth="1"/>
    <col min="3127" max="3129" width="5.140625" style="63" customWidth="1"/>
    <col min="3130" max="3328" width="11.42578125" style="63"/>
    <col min="3329" max="3329" width="15.42578125" style="63" customWidth="1"/>
    <col min="3330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6" width="4.85546875" style="63" bestFit="1" customWidth="1"/>
    <col min="3357" max="3357" width="11.42578125" style="63"/>
    <col min="3358" max="3358" width="13.28515625" style="63" customWidth="1"/>
    <col min="3359" max="3361" width="6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378" width="1.42578125" style="63" customWidth="1"/>
    <col min="3379" max="3381" width="5.140625" style="63" customWidth="1"/>
    <col min="3382" max="3382" width="1.42578125" style="63" customWidth="1"/>
    <col min="3383" max="3385" width="5.140625" style="63" customWidth="1"/>
    <col min="3386" max="3584" width="11.42578125" style="63"/>
    <col min="3585" max="3585" width="15.42578125" style="63" customWidth="1"/>
    <col min="3586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2" width="4.85546875" style="63" bestFit="1" customWidth="1"/>
    <col min="3613" max="3613" width="11.42578125" style="63"/>
    <col min="3614" max="3614" width="13.28515625" style="63" customWidth="1"/>
    <col min="3615" max="3617" width="6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634" width="1.42578125" style="63" customWidth="1"/>
    <col min="3635" max="3637" width="5.140625" style="63" customWidth="1"/>
    <col min="3638" max="3638" width="1.42578125" style="63" customWidth="1"/>
    <col min="3639" max="3641" width="5.140625" style="63" customWidth="1"/>
    <col min="3642" max="3840" width="11.42578125" style="63"/>
    <col min="3841" max="3841" width="15.42578125" style="63" customWidth="1"/>
    <col min="3842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8" width="4.85546875" style="63" bestFit="1" customWidth="1"/>
    <col min="3869" max="3869" width="11.42578125" style="63"/>
    <col min="3870" max="3870" width="13.28515625" style="63" customWidth="1"/>
    <col min="3871" max="3873" width="6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3890" width="1.42578125" style="63" customWidth="1"/>
    <col min="3891" max="3893" width="5.140625" style="63" customWidth="1"/>
    <col min="3894" max="3894" width="1.42578125" style="63" customWidth="1"/>
    <col min="3895" max="3897" width="5.140625" style="63" customWidth="1"/>
    <col min="3898" max="4096" width="11.42578125" style="63"/>
    <col min="4097" max="4097" width="15.42578125" style="63" customWidth="1"/>
    <col min="4098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4" width="4.85546875" style="63" bestFit="1" customWidth="1"/>
    <col min="4125" max="4125" width="11.42578125" style="63"/>
    <col min="4126" max="4126" width="13.28515625" style="63" customWidth="1"/>
    <col min="4127" max="4129" width="6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146" width="1.42578125" style="63" customWidth="1"/>
    <col min="4147" max="4149" width="5.140625" style="63" customWidth="1"/>
    <col min="4150" max="4150" width="1.42578125" style="63" customWidth="1"/>
    <col min="4151" max="4153" width="5.140625" style="63" customWidth="1"/>
    <col min="4154" max="4352" width="11.42578125" style="63"/>
    <col min="4353" max="4353" width="15.42578125" style="63" customWidth="1"/>
    <col min="4354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80" width="4.85546875" style="63" bestFit="1" customWidth="1"/>
    <col min="4381" max="4381" width="11.42578125" style="63"/>
    <col min="4382" max="4382" width="13.28515625" style="63" customWidth="1"/>
    <col min="4383" max="4385" width="6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402" width="1.42578125" style="63" customWidth="1"/>
    <col min="4403" max="4405" width="5.140625" style="63" customWidth="1"/>
    <col min="4406" max="4406" width="1.42578125" style="63" customWidth="1"/>
    <col min="4407" max="4409" width="5.140625" style="63" customWidth="1"/>
    <col min="4410" max="4608" width="11.42578125" style="63"/>
    <col min="4609" max="4609" width="15.42578125" style="63" customWidth="1"/>
    <col min="4610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6" width="4.85546875" style="63" bestFit="1" customWidth="1"/>
    <col min="4637" max="4637" width="11.42578125" style="63"/>
    <col min="4638" max="4638" width="13.28515625" style="63" customWidth="1"/>
    <col min="4639" max="4641" width="6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658" width="1.42578125" style="63" customWidth="1"/>
    <col min="4659" max="4661" width="5.140625" style="63" customWidth="1"/>
    <col min="4662" max="4662" width="1.42578125" style="63" customWidth="1"/>
    <col min="4663" max="4665" width="5.140625" style="63" customWidth="1"/>
    <col min="4666" max="4864" width="11.42578125" style="63"/>
    <col min="4865" max="4865" width="15.42578125" style="63" customWidth="1"/>
    <col min="4866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2" width="4.85546875" style="63" bestFit="1" customWidth="1"/>
    <col min="4893" max="4893" width="11.42578125" style="63"/>
    <col min="4894" max="4894" width="13.28515625" style="63" customWidth="1"/>
    <col min="4895" max="4897" width="6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4914" width="1.42578125" style="63" customWidth="1"/>
    <col min="4915" max="4917" width="5.140625" style="63" customWidth="1"/>
    <col min="4918" max="4918" width="1.42578125" style="63" customWidth="1"/>
    <col min="4919" max="4921" width="5.140625" style="63" customWidth="1"/>
    <col min="4922" max="5120" width="11.42578125" style="63"/>
    <col min="5121" max="5121" width="15.42578125" style="63" customWidth="1"/>
    <col min="5122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8" width="4.85546875" style="63" bestFit="1" customWidth="1"/>
    <col min="5149" max="5149" width="11.42578125" style="63"/>
    <col min="5150" max="5150" width="13.28515625" style="63" customWidth="1"/>
    <col min="5151" max="5153" width="6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170" width="1.42578125" style="63" customWidth="1"/>
    <col min="5171" max="5173" width="5.140625" style="63" customWidth="1"/>
    <col min="5174" max="5174" width="1.42578125" style="63" customWidth="1"/>
    <col min="5175" max="5177" width="5.140625" style="63" customWidth="1"/>
    <col min="5178" max="5376" width="11.42578125" style="63"/>
    <col min="5377" max="5377" width="15.42578125" style="63" customWidth="1"/>
    <col min="5378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4" width="4.85546875" style="63" bestFit="1" customWidth="1"/>
    <col min="5405" max="5405" width="11.42578125" style="63"/>
    <col min="5406" max="5406" width="13.28515625" style="63" customWidth="1"/>
    <col min="5407" max="5409" width="6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426" width="1.42578125" style="63" customWidth="1"/>
    <col min="5427" max="5429" width="5.140625" style="63" customWidth="1"/>
    <col min="5430" max="5430" width="1.42578125" style="63" customWidth="1"/>
    <col min="5431" max="5433" width="5.140625" style="63" customWidth="1"/>
    <col min="5434" max="5632" width="11.42578125" style="63"/>
    <col min="5633" max="5633" width="15.42578125" style="63" customWidth="1"/>
    <col min="5634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60" width="4.85546875" style="63" bestFit="1" customWidth="1"/>
    <col min="5661" max="5661" width="11.42578125" style="63"/>
    <col min="5662" max="5662" width="13.28515625" style="63" customWidth="1"/>
    <col min="5663" max="5665" width="6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682" width="1.42578125" style="63" customWidth="1"/>
    <col min="5683" max="5685" width="5.140625" style="63" customWidth="1"/>
    <col min="5686" max="5686" width="1.42578125" style="63" customWidth="1"/>
    <col min="5687" max="5689" width="5.140625" style="63" customWidth="1"/>
    <col min="5690" max="5888" width="11.42578125" style="63"/>
    <col min="5889" max="5889" width="15.42578125" style="63" customWidth="1"/>
    <col min="5890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6" width="4.85546875" style="63" bestFit="1" customWidth="1"/>
    <col min="5917" max="5917" width="11.42578125" style="63"/>
    <col min="5918" max="5918" width="13.28515625" style="63" customWidth="1"/>
    <col min="5919" max="5921" width="6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5938" width="1.42578125" style="63" customWidth="1"/>
    <col min="5939" max="5941" width="5.140625" style="63" customWidth="1"/>
    <col min="5942" max="5942" width="1.42578125" style="63" customWidth="1"/>
    <col min="5943" max="5945" width="5.140625" style="63" customWidth="1"/>
    <col min="5946" max="6144" width="11.42578125" style="63"/>
    <col min="6145" max="6145" width="15.42578125" style="63" customWidth="1"/>
    <col min="6146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2" width="4.85546875" style="63" bestFit="1" customWidth="1"/>
    <col min="6173" max="6173" width="11.42578125" style="63"/>
    <col min="6174" max="6174" width="13.28515625" style="63" customWidth="1"/>
    <col min="6175" max="6177" width="6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194" width="1.42578125" style="63" customWidth="1"/>
    <col min="6195" max="6197" width="5.140625" style="63" customWidth="1"/>
    <col min="6198" max="6198" width="1.42578125" style="63" customWidth="1"/>
    <col min="6199" max="6201" width="5.140625" style="63" customWidth="1"/>
    <col min="6202" max="6400" width="11.42578125" style="63"/>
    <col min="6401" max="6401" width="15.42578125" style="63" customWidth="1"/>
    <col min="6402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8" width="4.85546875" style="63" bestFit="1" customWidth="1"/>
    <col min="6429" max="6429" width="11.42578125" style="63"/>
    <col min="6430" max="6430" width="13.28515625" style="63" customWidth="1"/>
    <col min="6431" max="6433" width="6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450" width="1.42578125" style="63" customWidth="1"/>
    <col min="6451" max="6453" width="5.140625" style="63" customWidth="1"/>
    <col min="6454" max="6454" width="1.42578125" style="63" customWidth="1"/>
    <col min="6455" max="6457" width="5.140625" style="63" customWidth="1"/>
    <col min="6458" max="6656" width="11.42578125" style="63"/>
    <col min="6657" max="6657" width="15.42578125" style="63" customWidth="1"/>
    <col min="6658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4" width="4.85546875" style="63" bestFit="1" customWidth="1"/>
    <col min="6685" max="6685" width="11.42578125" style="63"/>
    <col min="6686" max="6686" width="13.28515625" style="63" customWidth="1"/>
    <col min="6687" max="6689" width="6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706" width="1.42578125" style="63" customWidth="1"/>
    <col min="6707" max="6709" width="5.140625" style="63" customWidth="1"/>
    <col min="6710" max="6710" width="1.42578125" style="63" customWidth="1"/>
    <col min="6711" max="6713" width="5.140625" style="63" customWidth="1"/>
    <col min="6714" max="6912" width="11.42578125" style="63"/>
    <col min="6913" max="6913" width="15.42578125" style="63" customWidth="1"/>
    <col min="6914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40" width="4.85546875" style="63" bestFit="1" customWidth="1"/>
    <col min="6941" max="6941" width="11.42578125" style="63"/>
    <col min="6942" max="6942" width="13.28515625" style="63" customWidth="1"/>
    <col min="6943" max="6945" width="6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6962" width="1.42578125" style="63" customWidth="1"/>
    <col min="6963" max="6965" width="5.140625" style="63" customWidth="1"/>
    <col min="6966" max="6966" width="1.42578125" style="63" customWidth="1"/>
    <col min="6967" max="6969" width="5.140625" style="63" customWidth="1"/>
    <col min="6970" max="7168" width="11.42578125" style="63"/>
    <col min="7169" max="7169" width="15.42578125" style="63" customWidth="1"/>
    <col min="7170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6" width="4.85546875" style="63" bestFit="1" customWidth="1"/>
    <col min="7197" max="7197" width="11.42578125" style="63"/>
    <col min="7198" max="7198" width="13.28515625" style="63" customWidth="1"/>
    <col min="7199" max="7201" width="6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218" width="1.42578125" style="63" customWidth="1"/>
    <col min="7219" max="7221" width="5.140625" style="63" customWidth="1"/>
    <col min="7222" max="7222" width="1.42578125" style="63" customWidth="1"/>
    <col min="7223" max="7225" width="5.140625" style="63" customWidth="1"/>
    <col min="7226" max="7424" width="11.42578125" style="63"/>
    <col min="7425" max="7425" width="15.42578125" style="63" customWidth="1"/>
    <col min="7426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2" width="4.85546875" style="63" bestFit="1" customWidth="1"/>
    <col min="7453" max="7453" width="11.42578125" style="63"/>
    <col min="7454" max="7454" width="13.28515625" style="63" customWidth="1"/>
    <col min="7455" max="7457" width="6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474" width="1.42578125" style="63" customWidth="1"/>
    <col min="7475" max="7477" width="5.140625" style="63" customWidth="1"/>
    <col min="7478" max="7478" width="1.42578125" style="63" customWidth="1"/>
    <col min="7479" max="7481" width="5.140625" style="63" customWidth="1"/>
    <col min="7482" max="7680" width="11.42578125" style="63"/>
    <col min="7681" max="7681" width="15.42578125" style="63" customWidth="1"/>
    <col min="7682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8" width="4.85546875" style="63" bestFit="1" customWidth="1"/>
    <col min="7709" max="7709" width="11.42578125" style="63"/>
    <col min="7710" max="7710" width="13.28515625" style="63" customWidth="1"/>
    <col min="7711" max="7713" width="6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730" width="1.42578125" style="63" customWidth="1"/>
    <col min="7731" max="7733" width="5.140625" style="63" customWidth="1"/>
    <col min="7734" max="7734" width="1.42578125" style="63" customWidth="1"/>
    <col min="7735" max="7737" width="5.140625" style="63" customWidth="1"/>
    <col min="7738" max="7936" width="11.42578125" style="63"/>
    <col min="7937" max="7937" width="15.42578125" style="63" customWidth="1"/>
    <col min="7938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4" width="4.85546875" style="63" bestFit="1" customWidth="1"/>
    <col min="7965" max="7965" width="11.42578125" style="63"/>
    <col min="7966" max="7966" width="13.28515625" style="63" customWidth="1"/>
    <col min="7967" max="7969" width="6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7986" width="1.42578125" style="63" customWidth="1"/>
    <col min="7987" max="7989" width="5.140625" style="63" customWidth="1"/>
    <col min="7990" max="7990" width="1.42578125" style="63" customWidth="1"/>
    <col min="7991" max="7993" width="5.140625" style="63" customWidth="1"/>
    <col min="7994" max="8192" width="11.42578125" style="63"/>
    <col min="8193" max="8193" width="15.42578125" style="63" customWidth="1"/>
    <col min="8194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20" width="4.85546875" style="63" bestFit="1" customWidth="1"/>
    <col min="8221" max="8221" width="11.42578125" style="63"/>
    <col min="8222" max="8222" width="13.28515625" style="63" customWidth="1"/>
    <col min="8223" max="8225" width="6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242" width="1.42578125" style="63" customWidth="1"/>
    <col min="8243" max="8245" width="5.140625" style="63" customWidth="1"/>
    <col min="8246" max="8246" width="1.42578125" style="63" customWidth="1"/>
    <col min="8247" max="8249" width="5.140625" style="63" customWidth="1"/>
    <col min="8250" max="8448" width="11.42578125" style="63"/>
    <col min="8449" max="8449" width="15.42578125" style="63" customWidth="1"/>
    <col min="8450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6" width="4.85546875" style="63" bestFit="1" customWidth="1"/>
    <col min="8477" max="8477" width="11.42578125" style="63"/>
    <col min="8478" max="8478" width="13.28515625" style="63" customWidth="1"/>
    <col min="8479" max="8481" width="6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498" width="1.42578125" style="63" customWidth="1"/>
    <col min="8499" max="8501" width="5.140625" style="63" customWidth="1"/>
    <col min="8502" max="8502" width="1.42578125" style="63" customWidth="1"/>
    <col min="8503" max="8505" width="5.140625" style="63" customWidth="1"/>
    <col min="8506" max="8704" width="11.42578125" style="63"/>
    <col min="8705" max="8705" width="15.42578125" style="63" customWidth="1"/>
    <col min="8706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2" width="4.85546875" style="63" bestFit="1" customWidth="1"/>
    <col min="8733" max="8733" width="11.42578125" style="63"/>
    <col min="8734" max="8734" width="13.28515625" style="63" customWidth="1"/>
    <col min="8735" max="8737" width="6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754" width="1.42578125" style="63" customWidth="1"/>
    <col min="8755" max="8757" width="5.140625" style="63" customWidth="1"/>
    <col min="8758" max="8758" width="1.42578125" style="63" customWidth="1"/>
    <col min="8759" max="8761" width="5.140625" style="63" customWidth="1"/>
    <col min="8762" max="8960" width="11.42578125" style="63"/>
    <col min="8961" max="8961" width="15.42578125" style="63" customWidth="1"/>
    <col min="8962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8" width="4.85546875" style="63" bestFit="1" customWidth="1"/>
    <col min="8989" max="8989" width="11.42578125" style="63"/>
    <col min="8990" max="8990" width="13.28515625" style="63" customWidth="1"/>
    <col min="8991" max="8993" width="6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010" width="1.42578125" style="63" customWidth="1"/>
    <col min="9011" max="9013" width="5.140625" style="63" customWidth="1"/>
    <col min="9014" max="9014" width="1.42578125" style="63" customWidth="1"/>
    <col min="9015" max="9017" width="5.140625" style="63" customWidth="1"/>
    <col min="9018" max="9216" width="11.42578125" style="63"/>
    <col min="9217" max="9217" width="15.42578125" style="63" customWidth="1"/>
    <col min="9218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4" width="4.85546875" style="63" bestFit="1" customWidth="1"/>
    <col min="9245" max="9245" width="11.42578125" style="63"/>
    <col min="9246" max="9246" width="13.28515625" style="63" customWidth="1"/>
    <col min="9247" max="9249" width="6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266" width="1.42578125" style="63" customWidth="1"/>
    <col min="9267" max="9269" width="5.140625" style="63" customWidth="1"/>
    <col min="9270" max="9270" width="1.42578125" style="63" customWidth="1"/>
    <col min="9271" max="9273" width="5.140625" style="63" customWidth="1"/>
    <col min="9274" max="9472" width="11.42578125" style="63"/>
    <col min="9473" max="9473" width="15.42578125" style="63" customWidth="1"/>
    <col min="9474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500" width="4.85546875" style="63" bestFit="1" customWidth="1"/>
    <col min="9501" max="9501" width="11.42578125" style="63"/>
    <col min="9502" max="9502" width="13.28515625" style="63" customWidth="1"/>
    <col min="9503" max="9505" width="6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522" width="1.42578125" style="63" customWidth="1"/>
    <col min="9523" max="9525" width="5.140625" style="63" customWidth="1"/>
    <col min="9526" max="9526" width="1.42578125" style="63" customWidth="1"/>
    <col min="9527" max="9529" width="5.140625" style="63" customWidth="1"/>
    <col min="9530" max="9728" width="11.42578125" style="63"/>
    <col min="9729" max="9729" width="15.42578125" style="63" customWidth="1"/>
    <col min="9730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6" width="4.85546875" style="63" bestFit="1" customWidth="1"/>
    <col min="9757" max="9757" width="11.42578125" style="63"/>
    <col min="9758" max="9758" width="13.28515625" style="63" customWidth="1"/>
    <col min="9759" max="9761" width="6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778" width="1.42578125" style="63" customWidth="1"/>
    <col min="9779" max="9781" width="5.140625" style="63" customWidth="1"/>
    <col min="9782" max="9782" width="1.42578125" style="63" customWidth="1"/>
    <col min="9783" max="9785" width="5.140625" style="63" customWidth="1"/>
    <col min="9786" max="9984" width="11.42578125" style="63"/>
    <col min="9985" max="9985" width="15.42578125" style="63" customWidth="1"/>
    <col min="9986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2" width="4.85546875" style="63" bestFit="1" customWidth="1"/>
    <col min="10013" max="10013" width="11.42578125" style="63"/>
    <col min="10014" max="10014" width="13.28515625" style="63" customWidth="1"/>
    <col min="10015" max="10017" width="6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034" width="1.42578125" style="63" customWidth="1"/>
    <col min="10035" max="10037" width="5.140625" style="63" customWidth="1"/>
    <col min="10038" max="10038" width="1.42578125" style="63" customWidth="1"/>
    <col min="10039" max="10041" width="5.140625" style="63" customWidth="1"/>
    <col min="10042" max="10240" width="11.42578125" style="63"/>
    <col min="10241" max="10241" width="15.42578125" style="63" customWidth="1"/>
    <col min="10242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8" width="4.85546875" style="63" bestFit="1" customWidth="1"/>
    <col min="10269" max="10269" width="11.42578125" style="63"/>
    <col min="10270" max="10270" width="13.28515625" style="63" customWidth="1"/>
    <col min="10271" max="10273" width="6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290" width="1.42578125" style="63" customWidth="1"/>
    <col min="10291" max="10293" width="5.140625" style="63" customWidth="1"/>
    <col min="10294" max="10294" width="1.42578125" style="63" customWidth="1"/>
    <col min="10295" max="10297" width="5.140625" style="63" customWidth="1"/>
    <col min="10298" max="10496" width="11.42578125" style="63"/>
    <col min="10497" max="10497" width="15.42578125" style="63" customWidth="1"/>
    <col min="10498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4" width="4.85546875" style="63" bestFit="1" customWidth="1"/>
    <col min="10525" max="10525" width="11.42578125" style="63"/>
    <col min="10526" max="10526" width="13.28515625" style="63" customWidth="1"/>
    <col min="10527" max="10529" width="6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546" width="1.42578125" style="63" customWidth="1"/>
    <col min="10547" max="10549" width="5.140625" style="63" customWidth="1"/>
    <col min="10550" max="10550" width="1.42578125" style="63" customWidth="1"/>
    <col min="10551" max="10553" width="5.140625" style="63" customWidth="1"/>
    <col min="10554" max="10752" width="11.42578125" style="63"/>
    <col min="10753" max="10753" width="15.42578125" style="63" customWidth="1"/>
    <col min="10754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80" width="4.85546875" style="63" bestFit="1" customWidth="1"/>
    <col min="10781" max="10781" width="11.42578125" style="63"/>
    <col min="10782" max="10782" width="13.28515625" style="63" customWidth="1"/>
    <col min="10783" max="10785" width="6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0802" width="1.42578125" style="63" customWidth="1"/>
    <col min="10803" max="10805" width="5.140625" style="63" customWidth="1"/>
    <col min="10806" max="10806" width="1.42578125" style="63" customWidth="1"/>
    <col min="10807" max="10809" width="5.140625" style="63" customWidth="1"/>
    <col min="10810" max="11008" width="11.42578125" style="63"/>
    <col min="11009" max="11009" width="15.42578125" style="63" customWidth="1"/>
    <col min="11010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6" width="4.85546875" style="63" bestFit="1" customWidth="1"/>
    <col min="11037" max="11037" width="11.42578125" style="63"/>
    <col min="11038" max="11038" width="13.28515625" style="63" customWidth="1"/>
    <col min="11039" max="11041" width="6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058" width="1.42578125" style="63" customWidth="1"/>
    <col min="11059" max="11061" width="5.140625" style="63" customWidth="1"/>
    <col min="11062" max="11062" width="1.42578125" style="63" customWidth="1"/>
    <col min="11063" max="11065" width="5.140625" style="63" customWidth="1"/>
    <col min="11066" max="11264" width="11.42578125" style="63"/>
    <col min="11265" max="11265" width="15.42578125" style="63" customWidth="1"/>
    <col min="11266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2" width="4.85546875" style="63" bestFit="1" customWidth="1"/>
    <col min="11293" max="11293" width="11.42578125" style="63"/>
    <col min="11294" max="11294" width="13.28515625" style="63" customWidth="1"/>
    <col min="11295" max="11297" width="6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314" width="1.42578125" style="63" customWidth="1"/>
    <col min="11315" max="11317" width="5.140625" style="63" customWidth="1"/>
    <col min="11318" max="11318" width="1.42578125" style="63" customWidth="1"/>
    <col min="11319" max="11321" width="5.140625" style="63" customWidth="1"/>
    <col min="11322" max="11520" width="11.42578125" style="63"/>
    <col min="11521" max="11521" width="15.42578125" style="63" customWidth="1"/>
    <col min="11522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8" width="4.85546875" style="63" bestFit="1" customWidth="1"/>
    <col min="11549" max="11549" width="11.42578125" style="63"/>
    <col min="11550" max="11550" width="13.28515625" style="63" customWidth="1"/>
    <col min="11551" max="11553" width="6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570" width="1.42578125" style="63" customWidth="1"/>
    <col min="11571" max="11573" width="5.140625" style="63" customWidth="1"/>
    <col min="11574" max="11574" width="1.42578125" style="63" customWidth="1"/>
    <col min="11575" max="11577" width="5.140625" style="63" customWidth="1"/>
    <col min="11578" max="11776" width="11.42578125" style="63"/>
    <col min="11777" max="11777" width="15.42578125" style="63" customWidth="1"/>
    <col min="11778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4" width="4.85546875" style="63" bestFit="1" customWidth="1"/>
    <col min="11805" max="11805" width="11.42578125" style="63"/>
    <col min="11806" max="11806" width="13.28515625" style="63" customWidth="1"/>
    <col min="11807" max="11809" width="6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1826" width="1.42578125" style="63" customWidth="1"/>
    <col min="11827" max="11829" width="5.140625" style="63" customWidth="1"/>
    <col min="11830" max="11830" width="1.42578125" style="63" customWidth="1"/>
    <col min="11831" max="11833" width="5.140625" style="63" customWidth="1"/>
    <col min="11834" max="12032" width="11.42578125" style="63"/>
    <col min="12033" max="12033" width="15.42578125" style="63" customWidth="1"/>
    <col min="12034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60" width="4.85546875" style="63" bestFit="1" customWidth="1"/>
    <col min="12061" max="12061" width="11.42578125" style="63"/>
    <col min="12062" max="12062" width="13.28515625" style="63" customWidth="1"/>
    <col min="12063" max="12065" width="6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082" width="1.42578125" style="63" customWidth="1"/>
    <col min="12083" max="12085" width="5.140625" style="63" customWidth="1"/>
    <col min="12086" max="12086" width="1.42578125" style="63" customWidth="1"/>
    <col min="12087" max="12089" width="5.140625" style="63" customWidth="1"/>
    <col min="12090" max="12288" width="11.42578125" style="63"/>
    <col min="12289" max="12289" width="15.42578125" style="63" customWidth="1"/>
    <col min="12290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6" width="4.85546875" style="63" bestFit="1" customWidth="1"/>
    <col min="12317" max="12317" width="11.42578125" style="63"/>
    <col min="12318" max="12318" width="13.28515625" style="63" customWidth="1"/>
    <col min="12319" max="12321" width="6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338" width="1.42578125" style="63" customWidth="1"/>
    <col min="12339" max="12341" width="5.140625" style="63" customWidth="1"/>
    <col min="12342" max="12342" width="1.42578125" style="63" customWidth="1"/>
    <col min="12343" max="12345" width="5.140625" style="63" customWidth="1"/>
    <col min="12346" max="12544" width="11.42578125" style="63"/>
    <col min="12545" max="12545" width="15.42578125" style="63" customWidth="1"/>
    <col min="12546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2" width="4.85546875" style="63" bestFit="1" customWidth="1"/>
    <col min="12573" max="12573" width="11.42578125" style="63"/>
    <col min="12574" max="12574" width="13.28515625" style="63" customWidth="1"/>
    <col min="12575" max="12577" width="6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594" width="1.42578125" style="63" customWidth="1"/>
    <col min="12595" max="12597" width="5.140625" style="63" customWidth="1"/>
    <col min="12598" max="12598" width="1.42578125" style="63" customWidth="1"/>
    <col min="12599" max="12601" width="5.140625" style="63" customWidth="1"/>
    <col min="12602" max="12800" width="11.42578125" style="63"/>
    <col min="12801" max="12801" width="15.42578125" style="63" customWidth="1"/>
    <col min="12802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8" width="4.85546875" style="63" bestFit="1" customWidth="1"/>
    <col min="12829" max="12829" width="11.42578125" style="63"/>
    <col min="12830" max="12830" width="13.28515625" style="63" customWidth="1"/>
    <col min="12831" max="12833" width="6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2850" width="1.42578125" style="63" customWidth="1"/>
    <col min="12851" max="12853" width="5.140625" style="63" customWidth="1"/>
    <col min="12854" max="12854" width="1.42578125" style="63" customWidth="1"/>
    <col min="12855" max="12857" width="5.140625" style="63" customWidth="1"/>
    <col min="12858" max="13056" width="11.42578125" style="63"/>
    <col min="13057" max="13057" width="15.42578125" style="63" customWidth="1"/>
    <col min="13058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4" width="4.85546875" style="63" bestFit="1" customWidth="1"/>
    <col min="13085" max="13085" width="11.42578125" style="63"/>
    <col min="13086" max="13086" width="13.28515625" style="63" customWidth="1"/>
    <col min="13087" max="13089" width="6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106" width="1.42578125" style="63" customWidth="1"/>
    <col min="13107" max="13109" width="5.140625" style="63" customWidth="1"/>
    <col min="13110" max="13110" width="1.42578125" style="63" customWidth="1"/>
    <col min="13111" max="13113" width="5.140625" style="63" customWidth="1"/>
    <col min="13114" max="13312" width="11.42578125" style="63"/>
    <col min="13313" max="13313" width="15.42578125" style="63" customWidth="1"/>
    <col min="13314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40" width="4.85546875" style="63" bestFit="1" customWidth="1"/>
    <col min="13341" max="13341" width="11.42578125" style="63"/>
    <col min="13342" max="13342" width="13.28515625" style="63" customWidth="1"/>
    <col min="13343" max="13345" width="6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362" width="1.42578125" style="63" customWidth="1"/>
    <col min="13363" max="13365" width="5.140625" style="63" customWidth="1"/>
    <col min="13366" max="13366" width="1.42578125" style="63" customWidth="1"/>
    <col min="13367" max="13369" width="5.140625" style="63" customWidth="1"/>
    <col min="13370" max="13568" width="11.42578125" style="63"/>
    <col min="13569" max="13569" width="15.42578125" style="63" customWidth="1"/>
    <col min="13570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6" width="4.85546875" style="63" bestFit="1" customWidth="1"/>
    <col min="13597" max="13597" width="11.42578125" style="63"/>
    <col min="13598" max="13598" width="13.28515625" style="63" customWidth="1"/>
    <col min="13599" max="13601" width="6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618" width="1.42578125" style="63" customWidth="1"/>
    <col min="13619" max="13621" width="5.140625" style="63" customWidth="1"/>
    <col min="13622" max="13622" width="1.42578125" style="63" customWidth="1"/>
    <col min="13623" max="13625" width="5.140625" style="63" customWidth="1"/>
    <col min="13626" max="13824" width="11.42578125" style="63"/>
    <col min="13825" max="13825" width="15.42578125" style="63" customWidth="1"/>
    <col min="13826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2" width="4.85546875" style="63" bestFit="1" customWidth="1"/>
    <col min="13853" max="13853" width="11.42578125" style="63"/>
    <col min="13854" max="13854" width="13.28515625" style="63" customWidth="1"/>
    <col min="13855" max="13857" width="6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3874" width="1.42578125" style="63" customWidth="1"/>
    <col min="13875" max="13877" width="5.140625" style="63" customWidth="1"/>
    <col min="13878" max="13878" width="1.42578125" style="63" customWidth="1"/>
    <col min="13879" max="13881" width="5.140625" style="63" customWidth="1"/>
    <col min="13882" max="14080" width="11.42578125" style="63"/>
    <col min="14081" max="14081" width="15.42578125" style="63" customWidth="1"/>
    <col min="14082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8" width="4.85546875" style="63" bestFit="1" customWidth="1"/>
    <col min="14109" max="14109" width="11.42578125" style="63"/>
    <col min="14110" max="14110" width="13.28515625" style="63" customWidth="1"/>
    <col min="14111" max="14113" width="6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130" width="1.42578125" style="63" customWidth="1"/>
    <col min="14131" max="14133" width="5.140625" style="63" customWidth="1"/>
    <col min="14134" max="14134" width="1.42578125" style="63" customWidth="1"/>
    <col min="14135" max="14137" width="5.140625" style="63" customWidth="1"/>
    <col min="14138" max="14336" width="11.42578125" style="63"/>
    <col min="14337" max="14337" width="15.42578125" style="63" customWidth="1"/>
    <col min="14338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4" width="4.85546875" style="63" bestFit="1" customWidth="1"/>
    <col min="14365" max="14365" width="11.42578125" style="63"/>
    <col min="14366" max="14366" width="13.28515625" style="63" customWidth="1"/>
    <col min="14367" max="14369" width="6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386" width="1.42578125" style="63" customWidth="1"/>
    <col min="14387" max="14389" width="5.140625" style="63" customWidth="1"/>
    <col min="14390" max="14390" width="1.42578125" style="63" customWidth="1"/>
    <col min="14391" max="14393" width="5.140625" style="63" customWidth="1"/>
    <col min="14394" max="14592" width="11.42578125" style="63"/>
    <col min="14593" max="14593" width="15.42578125" style="63" customWidth="1"/>
    <col min="14594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20" width="4.85546875" style="63" bestFit="1" customWidth="1"/>
    <col min="14621" max="14621" width="11.42578125" style="63"/>
    <col min="14622" max="14622" width="13.28515625" style="63" customWidth="1"/>
    <col min="14623" max="14625" width="6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642" width="1.42578125" style="63" customWidth="1"/>
    <col min="14643" max="14645" width="5.140625" style="63" customWidth="1"/>
    <col min="14646" max="14646" width="1.42578125" style="63" customWidth="1"/>
    <col min="14647" max="14649" width="5.140625" style="63" customWidth="1"/>
    <col min="14650" max="14848" width="11.42578125" style="63"/>
    <col min="14849" max="14849" width="15.42578125" style="63" customWidth="1"/>
    <col min="14850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6" width="4.85546875" style="63" bestFit="1" customWidth="1"/>
    <col min="14877" max="14877" width="11.42578125" style="63"/>
    <col min="14878" max="14878" width="13.28515625" style="63" customWidth="1"/>
    <col min="14879" max="14881" width="6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4898" width="1.42578125" style="63" customWidth="1"/>
    <col min="14899" max="14901" width="5.140625" style="63" customWidth="1"/>
    <col min="14902" max="14902" width="1.42578125" style="63" customWidth="1"/>
    <col min="14903" max="14905" width="5.140625" style="63" customWidth="1"/>
    <col min="14906" max="15104" width="11.42578125" style="63"/>
    <col min="15105" max="15105" width="15.42578125" style="63" customWidth="1"/>
    <col min="15106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2" width="4.85546875" style="63" bestFit="1" customWidth="1"/>
    <col min="15133" max="15133" width="11.42578125" style="63"/>
    <col min="15134" max="15134" width="13.28515625" style="63" customWidth="1"/>
    <col min="15135" max="15137" width="6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154" width="1.42578125" style="63" customWidth="1"/>
    <col min="15155" max="15157" width="5.140625" style="63" customWidth="1"/>
    <col min="15158" max="15158" width="1.42578125" style="63" customWidth="1"/>
    <col min="15159" max="15161" width="5.140625" style="63" customWidth="1"/>
    <col min="15162" max="15360" width="11.42578125" style="63"/>
    <col min="15361" max="15361" width="15.42578125" style="63" customWidth="1"/>
    <col min="15362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8" width="4.85546875" style="63" bestFit="1" customWidth="1"/>
    <col min="15389" max="15389" width="11.42578125" style="63"/>
    <col min="15390" max="15390" width="13.28515625" style="63" customWidth="1"/>
    <col min="15391" max="15393" width="6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410" width="1.42578125" style="63" customWidth="1"/>
    <col min="15411" max="15413" width="5.140625" style="63" customWidth="1"/>
    <col min="15414" max="15414" width="1.42578125" style="63" customWidth="1"/>
    <col min="15415" max="15417" width="5.140625" style="63" customWidth="1"/>
    <col min="15418" max="15616" width="11.42578125" style="63"/>
    <col min="15617" max="15617" width="15.42578125" style="63" customWidth="1"/>
    <col min="15618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4" width="4.85546875" style="63" bestFit="1" customWidth="1"/>
    <col min="15645" max="15645" width="11.42578125" style="63"/>
    <col min="15646" max="15646" width="13.28515625" style="63" customWidth="1"/>
    <col min="15647" max="15649" width="6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666" width="1.42578125" style="63" customWidth="1"/>
    <col min="15667" max="15669" width="5.140625" style="63" customWidth="1"/>
    <col min="15670" max="15670" width="1.42578125" style="63" customWidth="1"/>
    <col min="15671" max="15673" width="5.140625" style="63" customWidth="1"/>
    <col min="15674" max="15872" width="11.42578125" style="63"/>
    <col min="15873" max="15873" width="15.42578125" style="63" customWidth="1"/>
    <col min="15874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900" width="4.85546875" style="63" bestFit="1" customWidth="1"/>
    <col min="15901" max="15901" width="11.42578125" style="63"/>
    <col min="15902" max="15902" width="13.28515625" style="63" customWidth="1"/>
    <col min="15903" max="15905" width="6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5922" width="1.42578125" style="63" customWidth="1"/>
    <col min="15923" max="15925" width="5.140625" style="63" customWidth="1"/>
    <col min="15926" max="15926" width="1.42578125" style="63" customWidth="1"/>
    <col min="15927" max="15929" width="5.140625" style="63" customWidth="1"/>
    <col min="15930" max="16128" width="11.42578125" style="63"/>
    <col min="16129" max="16129" width="15.42578125" style="63" customWidth="1"/>
    <col min="16130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6" width="4.85546875" style="63" bestFit="1" customWidth="1"/>
    <col min="16157" max="16157" width="11.42578125" style="63"/>
    <col min="16158" max="16158" width="13.28515625" style="63" customWidth="1"/>
    <col min="16159" max="16161" width="6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178" width="1.42578125" style="63" customWidth="1"/>
    <col min="16179" max="16181" width="5.140625" style="63" customWidth="1"/>
    <col min="16182" max="16182" width="1.42578125" style="63" customWidth="1"/>
    <col min="16183" max="16185" width="5.140625" style="63" customWidth="1"/>
    <col min="16186" max="16384" width="11.42578125" style="63"/>
  </cols>
  <sheetData>
    <row r="1" spans="1:62" s="49" customFormat="1" ht="15" x14ac:dyDescent="0.25">
      <c r="A1" s="227" t="s">
        <v>177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</row>
    <row r="2" spans="1:62" s="49" customFormat="1" ht="15" x14ac:dyDescent="0.25">
      <c r="A2" s="228" t="s">
        <v>176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</row>
    <row r="3" spans="1:62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</row>
    <row r="4" spans="1:62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62" s="49" customFormat="1" ht="15" x14ac:dyDescent="0.25">
      <c r="A5" s="227" t="s">
        <v>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</row>
    <row r="6" spans="1:62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</row>
    <row r="7" spans="1:62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</row>
    <row r="8" spans="1:62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54"/>
      <c r="Z8" s="53" t="s">
        <v>53</v>
      </c>
      <c r="AA8" s="53"/>
      <c r="AB8" s="53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</row>
    <row r="9" spans="1:62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</row>
    <row r="10" spans="1:62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</row>
    <row r="11" spans="1:62" s="94" customFormat="1" ht="13.5" x14ac:dyDescent="0.25">
      <c r="A11" s="92" t="s">
        <v>82</v>
      </c>
      <c r="B11" s="101">
        <f>SUM(B13:B39)</f>
        <v>87106</v>
      </c>
      <c r="C11" s="101">
        <f>SUM(C13:C39)</f>
        <v>42744</v>
      </c>
      <c r="D11" s="101">
        <f>SUM(D13:D39)</f>
        <v>44362</v>
      </c>
      <c r="E11" s="101"/>
      <c r="F11" s="101">
        <f>SUM(F13:F39)</f>
        <v>15763</v>
      </c>
      <c r="G11" s="101">
        <f>SUM(G13:G39)</f>
        <v>7937</v>
      </c>
      <c r="H11" s="101">
        <f>SUM(H13:H39)</f>
        <v>7826</v>
      </c>
      <c r="I11" s="101"/>
      <c r="J11" s="101">
        <f>SUM(J13:J39)</f>
        <v>15712</v>
      </c>
      <c r="K11" s="101">
        <f>SUM(K13:K39)</f>
        <v>7934</v>
      </c>
      <c r="L11" s="101">
        <f>SUM(L13:L39)</f>
        <v>7778</v>
      </c>
      <c r="M11" s="101"/>
      <c r="N11" s="101">
        <f>SUM(N13:N39)</f>
        <v>14640</v>
      </c>
      <c r="O11" s="101">
        <f>SUM(O13:O39)</f>
        <v>7261</v>
      </c>
      <c r="P11" s="101">
        <f>SUM(P13:P39)</f>
        <v>7379</v>
      </c>
      <c r="Q11" s="101"/>
      <c r="R11" s="101">
        <f>SUM(R13:R39)</f>
        <v>15331</v>
      </c>
      <c r="S11" s="101">
        <f>SUM(S13:S39)</f>
        <v>7302</v>
      </c>
      <c r="T11" s="101">
        <f>SUM(T13:T39)</f>
        <v>8029</v>
      </c>
      <c r="U11" s="101"/>
      <c r="V11" s="101">
        <f>SUM(V13:V39)</f>
        <v>13223</v>
      </c>
      <c r="W11" s="101">
        <f>SUM(W13:W39)</f>
        <v>6380</v>
      </c>
      <c r="X11" s="101">
        <f>SUM(X13:X39)</f>
        <v>6843</v>
      </c>
      <c r="Y11" s="101"/>
      <c r="Z11" s="101">
        <f>SUM(Z13:Z39)</f>
        <v>12437</v>
      </c>
      <c r="AA11" s="101">
        <f>SUM(AA13:AA39)</f>
        <v>5930</v>
      </c>
      <c r="AB11" s="101">
        <f>SUM(AB13:AB39)</f>
        <v>6507</v>
      </c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  <c r="BG11" s="96"/>
      <c r="BH11" s="96"/>
      <c r="BI11" s="96"/>
      <c r="BJ11" s="96"/>
    </row>
    <row r="12" spans="1:62" x14ac:dyDescent="0.2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</row>
    <row r="13" spans="1:62" x14ac:dyDescent="0.2">
      <c r="A13" s="62" t="s">
        <v>83</v>
      </c>
      <c r="B13" s="73">
        <v>5058</v>
      </c>
      <c r="C13" s="73">
        <v>2479</v>
      </c>
      <c r="D13" s="73">
        <v>2579</v>
      </c>
      <c r="E13" s="73"/>
      <c r="F13" s="73">
        <v>767</v>
      </c>
      <c r="G13" s="73">
        <v>411</v>
      </c>
      <c r="H13" s="73">
        <v>356</v>
      </c>
      <c r="I13" s="73"/>
      <c r="J13" s="73">
        <v>797</v>
      </c>
      <c r="K13" s="73">
        <v>388</v>
      </c>
      <c r="L13" s="73">
        <v>409</v>
      </c>
      <c r="M13" s="73"/>
      <c r="N13" s="73">
        <v>780</v>
      </c>
      <c r="O13" s="73">
        <v>393</v>
      </c>
      <c r="P13" s="73">
        <v>387</v>
      </c>
      <c r="Q13" s="73"/>
      <c r="R13" s="73">
        <v>972</v>
      </c>
      <c r="S13" s="73">
        <v>460</v>
      </c>
      <c r="T13" s="73">
        <v>512</v>
      </c>
      <c r="U13" s="73"/>
      <c r="V13" s="73">
        <v>883</v>
      </c>
      <c r="W13" s="73">
        <v>438</v>
      </c>
      <c r="X13" s="73">
        <v>445</v>
      </c>
      <c r="Y13" s="73"/>
      <c r="Z13" s="73">
        <v>859</v>
      </c>
      <c r="AA13" s="73">
        <v>389</v>
      </c>
      <c r="AB13" s="73">
        <v>470</v>
      </c>
      <c r="AC13" s="98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</row>
    <row r="14" spans="1:62" x14ac:dyDescent="0.2">
      <c r="A14" s="62" t="s">
        <v>84</v>
      </c>
      <c r="B14" s="73">
        <v>2649</v>
      </c>
      <c r="C14" s="73">
        <v>1273</v>
      </c>
      <c r="D14" s="73">
        <v>1376</v>
      </c>
      <c r="E14" s="73"/>
      <c r="F14" s="73">
        <v>319</v>
      </c>
      <c r="G14" s="73">
        <v>161</v>
      </c>
      <c r="H14" s="73">
        <v>158</v>
      </c>
      <c r="I14" s="73"/>
      <c r="J14" s="73">
        <v>288</v>
      </c>
      <c r="K14" s="73">
        <v>145</v>
      </c>
      <c r="L14" s="73">
        <v>143</v>
      </c>
      <c r="M14" s="73"/>
      <c r="N14" s="73">
        <v>297</v>
      </c>
      <c r="O14" s="73">
        <v>152</v>
      </c>
      <c r="P14" s="73">
        <v>145</v>
      </c>
      <c r="Q14" s="73"/>
      <c r="R14" s="73">
        <v>629</v>
      </c>
      <c r="S14" s="73">
        <v>283</v>
      </c>
      <c r="T14" s="73">
        <v>346</v>
      </c>
      <c r="U14" s="73"/>
      <c r="V14" s="73">
        <v>577</v>
      </c>
      <c r="W14" s="73">
        <v>286</v>
      </c>
      <c r="X14" s="73">
        <v>291</v>
      </c>
      <c r="Y14" s="73"/>
      <c r="Z14" s="73">
        <v>539</v>
      </c>
      <c r="AA14" s="73">
        <v>246</v>
      </c>
      <c r="AB14" s="73">
        <v>293</v>
      </c>
      <c r="AC14" s="98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</row>
    <row r="15" spans="1:62" x14ac:dyDescent="0.2">
      <c r="A15" s="62" t="s">
        <v>85</v>
      </c>
      <c r="B15" s="73">
        <v>1863</v>
      </c>
      <c r="C15" s="73">
        <v>705</v>
      </c>
      <c r="D15" s="73">
        <v>1158</v>
      </c>
      <c r="E15" s="73"/>
      <c r="F15" s="73">
        <v>73</v>
      </c>
      <c r="G15" s="73">
        <v>31</v>
      </c>
      <c r="H15" s="73">
        <v>42</v>
      </c>
      <c r="I15" s="73"/>
      <c r="J15" s="73">
        <v>51</v>
      </c>
      <c r="K15" s="73">
        <v>22</v>
      </c>
      <c r="L15" s="73">
        <v>29</v>
      </c>
      <c r="M15" s="73"/>
      <c r="N15" s="73">
        <v>59</v>
      </c>
      <c r="O15" s="73">
        <v>31</v>
      </c>
      <c r="P15" s="73">
        <v>28</v>
      </c>
      <c r="Q15" s="73"/>
      <c r="R15" s="73">
        <v>557</v>
      </c>
      <c r="S15" s="73">
        <v>223</v>
      </c>
      <c r="T15" s="73">
        <v>334</v>
      </c>
      <c r="U15" s="73"/>
      <c r="V15" s="73">
        <v>597</v>
      </c>
      <c r="W15" s="73">
        <v>195</v>
      </c>
      <c r="X15" s="73">
        <v>402</v>
      </c>
      <c r="Y15" s="73"/>
      <c r="Z15" s="73">
        <v>526</v>
      </c>
      <c r="AA15" s="73">
        <v>203</v>
      </c>
      <c r="AB15" s="73">
        <v>323</v>
      </c>
      <c r="AC15" s="98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</row>
    <row r="16" spans="1:62" x14ac:dyDescent="0.2">
      <c r="A16" s="62" t="s">
        <v>86</v>
      </c>
      <c r="B16" s="73">
        <v>8743</v>
      </c>
      <c r="C16" s="73">
        <v>4143</v>
      </c>
      <c r="D16" s="73">
        <v>4600</v>
      </c>
      <c r="E16" s="73"/>
      <c r="F16" s="73">
        <v>1348</v>
      </c>
      <c r="G16" s="73">
        <v>682</v>
      </c>
      <c r="H16" s="73">
        <v>666</v>
      </c>
      <c r="I16" s="73"/>
      <c r="J16" s="73">
        <v>1315</v>
      </c>
      <c r="K16" s="73">
        <v>635</v>
      </c>
      <c r="L16" s="73">
        <v>680</v>
      </c>
      <c r="M16" s="73"/>
      <c r="N16" s="73">
        <v>1448</v>
      </c>
      <c r="O16" s="73">
        <v>724</v>
      </c>
      <c r="P16" s="73">
        <v>724</v>
      </c>
      <c r="Q16" s="73"/>
      <c r="R16" s="73">
        <v>1646</v>
      </c>
      <c r="S16" s="73">
        <v>715</v>
      </c>
      <c r="T16" s="73">
        <v>931</v>
      </c>
      <c r="U16" s="73"/>
      <c r="V16" s="73">
        <v>1534</v>
      </c>
      <c r="W16" s="73">
        <v>698</v>
      </c>
      <c r="X16" s="73">
        <v>836</v>
      </c>
      <c r="Y16" s="73"/>
      <c r="Z16" s="73">
        <v>1452</v>
      </c>
      <c r="AA16" s="73">
        <v>689</v>
      </c>
      <c r="AB16" s="73">
        <v>763</v>
      </c>
      <c r="AC16" s="98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</row>
    <row r="17" spans="1:57" x14ac:dyDescent="0.2">
      <c r="A17" s="62" t="s">
        <v>87</v>
      </c>
      <c r="B17" s="73">
        <v>2082</v>
      </c>
      <c r="C17" s="73">
        <v>1099</v>
      </c>
      <c r="D17" s="73">
        <v>983</v>
      </c>
      <c r="E17" s="73"/>
      <c r="F17" s="73">
        <v>357</v>
      </c>
      <c r="G17" s="73">
        <v>191</v>
      </c>
      <c r="H17" s="73">
        <v>166</v>
      </c>
      <c r="I17" s="73"/>
      <c r="J17" s="73">
        <v>355</v>
      </c>
      <c r="K17" s="73">
        <v>187</v>
      </c>
      <c r="L17" s="73">
        <v>168</v>
      </c>
      <c r="M17" s="73"/>
      <c r="N17" s="73">
        <v>332</v>
      </c>
      <c r="O17" s="73">
        <v>176</v>
      </c>
      <c r="P17" s="73">
        <v>156</v>
      </c>
      <c r="Q17" s="73"/>
      <c r="R17" s="73">
        <v>398</v>
      </c>
      <c r="S17" s="73">
        <v>215</v>
      </c>
      <c r="T17" s="73">
        <v>183</v>
      </c>
      <c r="U17" s="73"/>
      <c r="V17" s="73">
        <v>345</v>
      </c>
      <c r="W17" s="73">
        <v>177</v>
      </c>
      <c r="X17" s="73">
        <v>168</v>
      </c>
      <c r="Y17" s="73"/>
      <c r="Z17" s="73">
        <v>295</v>
      </c>
      <c r="AA17" s="73">
        <v>153</v>
      </c>
      <c r="AB17" s="73">
        <v>142</v>
      </c>
      <c r="AC17" s="98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</row>
    <row r="18" spans="1:57" x14ac:dyDescent="0.2">
      <c r="A18" s="62" t="s">
        <v>88</v>
      </c>
      <c r="B18" s="73">
        <v>3120</v>
      </c>
      <c r="C18" s="73">
        <v>1531</v>
      </c>
      <c r="D18" s="73">
        <v>1589</v>
      </c>
      <c r="E18" s="73"/>
      <c r="F18" s="73">
        <v>589</v>
      </c>
      <c r="G18" s="73">
        <v>292</v>
      </c>
      <c r="H18" s="73">
        <v>297</v>
      </c>
      <c r="I18" s="73"/>
      <c r="J18" s="73">
        <v>612</v>
      </c>
      <c r="K18" s="73">
        <v>305</v>
      </c>
      <c r="L18" s="73">
        <v>307</v>
      </c>
      <c r="M18" s="73"/>
      <c r="N18" s="73">
        <v>605</v>
      </c>
      <c r="O18" s="73">
        <v>297</v>
      </c>
      <c r="P18" s="73">
        <v>308</v>
      </c>
      <c r="Q18" s="73"/>
      <c r="R18" s="73">
        <v>476</v>
      </c>
      <c r="S18" s="73">
        <v>252</v>
      </c>
      <c r="T18" s="73">
        <v>224</v>
      </c>
      <c r="U18" s="73"/>
      <c r="V18" s="73">
        <v>429</v>
      </c>
      <c r="W18" s="73">
        <v>207</v>
      </c>
      <c r="X18" s="73">
        <v>222</v>
      </c>
      <c r="Y18" s="73"/>
      <c r="Z18" s="73">
        <v>409</v>
      </c>
      <c r="AA18" s="73">
        <v>178</v>
      </c>
      <c r="AB18" s="73">
        <v>231</v>
      </c>
      <c r="AC18" s="98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</row>
    <row r="19" spans="1:57" x14ac:dyDescent="0.2">
      <c r="A19" s="62" t="s">
        <v>89</v>
      </c>
      <c r="B19" s="73">
        <v>1043</v>
      </c>
      <c r="C19" s="73">
        <v>508</v>
      </c>
      <c r="D19" s="73">
        <v>535</v>
      </c>
      <c r="E19" s="73"/>
      <c r="F19" s="73">
        <v>208</v>
      </c>
      <c r="G19" s="73">
        <v>110</v>
      </c>
      <c r="H19" s="73">
        <v>98</v>
      </c>
      <c r="I19" s="73"/>
      <c r="J19" s="73">
        <v>186</v>
      </c>
      <c r="K19" s="73">
        <v>86</v>
      </c>
      <c r="L19" s="73">
        <v>100</v>
      </c>
      <c r="M19" s="73"/>
      <c r="N19" s="73">
        <v>197</v>
      </c>
      <c r="O19" s="73">
        <v>88</v>
      </c>
      <c r="P19" s="73">
        <v>109</v>
      </c>
      <c r="Q19" s="73"/>
      <c r="R19" s="73">
        <v>166</v>
      </c>
      <c r="S19" s="73">
        <v>78</v>
      </c>
      <c r="T19" s="73">
        <v>88</v>
      </c>
      <c r="U19" s="73"/>
      <c r="V19" s="73">
        <v>170</v>
      </c>
      <c r="W19" s="73">
        <v>94</v>
      </c>
      <c r="X19" s="73">
        <v>76</v>
      </c>
      <c r="Y19" s="73"/>
      <c r="Z19" s="73">
        <v>116</v>
      </c>
      <c r="AA19" s="73">
        <v>52</v>
      </c>
      <c r="AB19" s="73">
        <v>64</v>
      </c>
      <c r="AC19" s="98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</row>
    <row r="20" spans="1:57" x14ac:dyDescent="0.2">
      <c r="A20" s="62" t="s">
        <v>90</v>
      </c>
      <c r="B20" s="73">
        <v>7540</v>
      </c>
      <c r="C20" s="73">
        <v>3679</v>
      </c>
      <c r="D20" s="73">
        <v>3861</v>
      </c>
      <c r="E20" s="73"/>
      <c r="F20" s="73">
        <v>1334</v>
      </c>
      <c r="G20" s="73">
        <v>649</v>
      </c>
      <c r="H20" s="73">
        <v>685</v>
      </c>
      <c r="I20" s="73"/>
      <c r="J20" s="73">
        <v>1315</v>
      </c>
      <c r="K20" s="73">
        <v>656</v>
      </c>
      <c r="L20" s="73">
        <v>659</v>
      </c>
      <c r="M20" s="73"/>
      <c r="N20" s="73">
        <v>1176</v>
      </c>
      <c r="O20" s="73">
        <v>588</v>
      </c>
      <c r="P20" s="73">
        <v>588</v>
      </c>
      <c r="Q20" s="73"/>
      <c r="R20" s="73">
        <v>1486</v>
      </c>
      <c r="S20" s="73">
        <v>709</v>
      </c>
      <c r="T20" s="73">
        <v>777</v>
      </c>
      <c r="U20" s="73"/>
      <c r="V20" s="73">
        <v>1121</v>
      </c>
      <c r="W20" s="73">
        <v>553</v>
      </c>
      <c r="X20" s="73">
        <v>568</v>
      </c>
      <c r="Y20" s="73"/>
      <c r="Z20" s="73">
        <v>1108</v>
      </c>
      <c r="AA20" s="73">
        <v>524</v>
      </c>
      <c r="AB20" s="73">
        <v>584</v>
      </c>
      <c r="AC20" s="98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</row>
    <row r="21" spans="1:57" x14ac:dyDescent="0.2">
      <c r="A21" s="62" t="s">
        <v>91</v>
      </c>
      <c r="B21" s="73">
        <v>3294</v>
      </c>
      <c r="C21" s="73">
        <v>1647</v>
      </c>
      <c r="D21" s="73">
        <v>1647</v>
      </c>
      <c r="E21" s="73"/>
      <c r="F21" s="73">
        <v>668</v>
      </c>
      <c r="G21" s="73">
        <v>340</v>
      </c>
      <c r="H21" s="73">
        <v>328</v>
      </c>
      <c r="I21" s="73"/>
      <c r="J21" s="73">
        <v>662</v>
      </c>
      <c r="K21" s="73">
        <v>336</v>
      </c>
      <c r="L21" s="73">
        <v>326</v>
      </c>
      <c r="M21" s="73"/>
      <c r="N21" s="73">
        <v>649</v>
      </c>
      <c r="O21" s="73">
        <v>321</v>
      </c>
      <c r="P21" s="73">
        <v>328</v>
      </c>
      <c r="Q21" s="73"/>
      <c r="R21" s="73">
        <v>476</v>
      </c>
      <c r="S21" s="73">
        <v>225</v>
      </c>
      <c r="T21" s="73">
        <v>251</v>
      </c>
      <c r="U21" s="73"/>
      <c r="V21" s="73">
        <v>443</v>
      </c>
      <c r="W21" s="73">
        <v>218</v>
      </c>
      <c r="X21" s="73">
        <v>225</v>
      </c>
      <c r="Y21" s="73"/>
      <c r="Z21" s="73">
        <v>396</v>
      </c>
      <c r="AA21" s="73">
        <v>207</v>
      </c>
      <c r="AB21" s="73">
        <v>189</v>
      </c>
      <c r="AC21" s="98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</row>
    <row r="22" spans="1:57" x14ac:dyDescent="0.2">
      <c r="A22" s="62" t="s">
        <v>92</v>
      </c>
      <c r="B22" s="73">
        <v>7111</v>
      </c>
      <c r="C22" s="73">
        <v>3425</v>
      </c>
      <c r="D22" s="73">
        <v>3686</v>
      </c>
      <c r="E22" s="73"/>
      <c r="F22" s="73">
        <v>1542</v>
      </c>
      <c r="G22" s="73">
        <v>757</v>
      </c>
      <c r="H22" s="73">
        <v>785</v>
      </c>
      <c r="I22" s="73"/>
      <c r="J22" s="73">
        <v>1442</v>
      </c>
      <c r="K22" s="73">
        <v>684</v>
      </c>
      <c r="L22" s="73">
        <v>758</v>
      </c>
      <c r="M22" s="73"/>
      <c r="N22" s="73">
        <v>1275</v>
      </c>
      <c r="O22" s="73">
        <v>616</v>
      </c>
      <c r="P22" s="73">
        <v>659</v>
      </c>
      <c r="Q22" s="73"/>
      <c r="R22" s="73">
        <v>1037</v>
      </c>
      <c r="S22" s="73">
        <v>485</v>
      </c>
      <c r="T22" s="73">
        <v>552</v>
      </c>
      <c r="U22" s="73"/>
      <c r="V22" s="73">
        <v>949</v>
      </c>
      <c r="W22" s="73">
        <v>454</v>
      </c>
      <c r="X22" s="73">
        <v>495</v>
      </c>
      <c r="Y22" s="73"/>
      <c r="Z22" s="73">
        <v>866</v>
      </c>
      <c r="AA22" s="73">
        <v>429</v>
      </c>
      <c r="AB22" s="73">
        <v>437</v>
      </c>
      <c r="AC22" s="98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</row>
    <row r="23" spans="1:57" x14ac:dyDescent="0.2">
      <c r="A23" s="62" t="s">
        <v>93</v>
      </c>
      <c r="B23" s="73">
        <v>1634</v>
      </c>
      <c r="C23" s="73">
        <v>754</v>
      </c>
      <c r="D23" s="73">
        <v>880</v>
      </c>
      <c r="E23" s="73"/>
      <c r="F23" s="73">
        <v>393</v>
      </c>
      <c r="G23" s="73">
        <v>187</v>
      </c>
      <c r="H23" s="73">
        <v>206</v>
      </c>
      <c r="I23" s="73"/>
      <c r="J23" s="73">
        <v>338</v>
      </c>
      <c r="K23" s="73">
        <v>165</v>
      </c>
      <c r="L23" s="73">
        <v>173</v>
      </c>
      <c r="M23" s="73"/>
      <c r="N23" s="73">
        <v>293</v>
      </c>
      <c r="O23" s="73">
        <v>124</v>
      </c>
      <c r="P23" s="73">
        <v>169</v>
      </c>
      <c r="Q23" s="73"/>
      <c r="R23" s="73">
        <v>236</v>
      </c>
      <c r="S23" s="73">
        <v>104</v>
      </c>
      <c r="T23" s="73">
        <v>132</v>
      </c>
      <c r="U23" s="73"/>
      <c r="V23" s="73">
        <v>198</v>
      </c>
      <c r="W23" s="73">
        <v>87</v>
      </c>
      <c r="X23" s="73">
        <v>111</v>
      </c>
      <c r="Y23" s="73"/>
      <c r="Z23" s="73">
        <v>176</v>
      </c>
      <c r="AA23" s="73">
        <v>87</v>
      </c>
      <c r="AB23" s="73">
        <v>89</v>
      </c>
      <c r="AC23" s="98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</row>
    <row r="24" spans="1:57" x14ac:dyDescent="0.2">
      <c r="A24" s="99" t="s">
        <v>94</v>
      </c>
      <c r="B24" s="73">
        <v>6437</v>
      </c>
      <c r="C24" s="73">
        <v>3313</v>
      </c>
      <c r="D24" s="73">
        <v>3124</v>
      </c>
      <c r="E24" s="73"/>
      <c r="F24" s="73">
        <v>1053</v>
      </c>
      <c r="G24" s="73">
        <v>596</v>
      </c>
      <c r="H24" s="73">
        <v>457</v>
      </c>
      <c r="I24" s="73"/>
      <c r="J24" s="73">
        <v>1131</v>
      </c>
      <c r="K24" s="73">
        <v>617</v>
      </c>
      <c r="L24" s="73">
        <v>514</v>
      </c>
      <c r="M24" s="73"/>
      <c r="N24" s="73">
        <v>998</v>
      </c>
      <c r="O24" s="73">
        <v>505</v>
      </c>
      <c r="P24" s="73">
        <v>493</v>
      </c>
      <c r="Q24" s="73"/>
      <c r="R24" s="73">
        <v>1180</v>
      </c>
      <c r="S24" s="73">
        <v>591</v>
      </c>
      <c r="T24" s="73">
        <v>589</v>
      </c>
      <c r="U24" s="73"/>
      <c r="V24" s="73">
        <v>1120</v>
      </c>
      <c r="W24" s="73">
        <v>530</v>
      </c>
      <c r="X24" s="73">
        <v>590</v>
      </c>
      <c r="Y24" s="73"/>
      <c r="Z24" s="73">
        <v>955</v>
      </c>
      <c r="AA24" s="73">
        <v>474</v>
      </c>
      <c r="AB24" s="73">
        <v>481</v>
      </c>
      <c r="AC24" s="98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</row>
    <row r="25" spans="1:57" x14ac:dyDescent="0.2">
      <c r="A25" s="62" t="s">
        <v>95</v>
      </c>
      <c r="B25" s="73">
        <v>822</v>
      </c>
      <c r="C25" s="73">
        <v>406</v>
      </c>
      <c r="D25" s="73">
        <v>416</v>
      </c>
      <c r="E25" s="73"/>
      <c r="F25" s="73">
        <v>168</v>
      </c>
      <c r="G25" s="73">
        <v>89</v>
      </c>
      <c r="H25" s="73">
        <v>79</v>
      </c>
      <c r="I25" s="73"/>
      <c r="J25" s="73">
        <v>178</v>
      </c>
      <c r="K25" s="73">
        <v>91</v>
      </c>
      <c r="L25" s="73">
        <v>87</v>
      </c>
      <c r="M25" s="73"/>
      <c r="N25" s="73">
        <v>172</v>
      </c>
      <c r="O25" s="73">
        <v>93</v>
      </c>
      <c r="P25" s="73">
        <v>79</v>
      </c>
      <c r="Q25" s="73"/>
      <c r="R25" s="73">
        <v>122</v>
      </c>
      <c r="S25" s="73">
        <v>52</v>
      </c>
      <c r="T25" s="73">
        <v>70</v>
      </c>
      <c r="U25" s="73"/>
      <c r="V25" s="73">
        <v>103</v>
      </c>
      <c r="W25" s="73">
        <v>45</v>
      </c>
      <c r="X25" s="73">
        <v>58</v>
      </c>
      <c r="Y25" s="73"/>
      <c r="Z25" s="73">
        <v>79</v>
      </c>
      <c r="AA25" s="73">
        <v>36</v>
      </c>
      <c r="AB25" s="73">
        <v>43</v>
      </c>
      <c r="AC25" s="98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</row>
    <row r="26" spans="1:57" x14ac:dyDescent="0.2">
      <c r="A26" s="62" t="s">
        <v>96</v>
      </c>
      <c r="B26" s="73">
        <v>5778</v>
      </c>
      <c r="C26" s="73">
        <v>2826</v>
      </c>
      <c r="D26" s="73">
        <v>2952</v>
      </c>
      <c r="E26" s="73"/>
      <c r="F26" s="73">
        <v>607</v>
      </c>
      <c r="G26" s="73">
        <v>315</v>
      </c>
      <c r="H26" s="73">
        <v>292</v>
      </c>
      <c r="I26" s="73"/>
      <c r="J26" s="73">
        <v>649</v>
      </c>
      <c r="K26" s="73">
        <v>348</v>
      </c>
      <c r="L26" s="73">
        <v>301</v>
      </c>
      <c r="M26" s="73"/>
      <c r="N26" s="73">
        <v>639</v>
      </c>
      <c r="O26" s="73">
        <v>334</v>
      </c>
      <c r="P26" s="73">
        <v>305</v>
      </c>
      <c r="Q26" s="73"/>
      <c r="R26" s="73">
        <v>1421</v>
      </c>
      <c r="S26" s="73">
        <v>636</v>
      </c>
      <c r="T26" s="73">
        <v>785</v>
      </c>
      <c r="U26" s="73"/>
      <c r="V26" s="73">
        <v>1266</v>
      </c>
      <c r="W26" s="73">
        <v>618</v>
      </c>
      <c r="X26" s="73">
        <v>648</v>
      </c>
      <c r="Y26" s="73"/>
      <c r="Z26" s="73">
        <v>1196</v>
      </c>
      <c r="AA26" s="73">
        <v>575</v>
      </c>
      <c r="AB26" s="73">
        <v>621</v>
      </c>
      <c r="AC26" s="98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</row>
    <row r="27" spans="1:57" x14ac:dyDescent="0.2">
      <c r="A27" s="62" t="s">
        <v>97</v>
      </c>
      <c r="B27" s="73">
        <v>861</v>
      </c>
      <c r="C27" s="73">
        <v>450</v>
      </c>
      <c r="D27" s="73">
        <v>411</v>
      </c>
      <c r="E27" s="73"/>
      <c r="F27" s="73">
        <v>186</v>
      </c>
      <c r="G27" s="73">
        <v>95</v>
      </c>
      <c r="H27" s="73">
        <v>91</v>
      </c>
      <c r="I27" s="73"/>
      <c r="J27" s="73">
        <v>230</v>
      </c>
      <c r="K27" s="73">
        <v>128</v>
      </c>
      <c r="L27" s="73">
        <v>102</v>
      </c>
      <c r="M27" s="73"/>
      <c r="N27" s="73">
        <v>157</v>
      </c>
      <c r="O27" s="73">
        <v>80</v>
      </c>
      <c r="P27" s="73">
        <v>77</v>
      </c>
      <c r="Q27" s="73"/>
      <c r="R27" s="73">
        <v>125</v>
      </c>
      <c r="S27" s="73">
        <v>63</v>
      </c>
      <c r="T27" s="73">
        <v>62</v>
      </c>
      <c r="U27" s="73"/>
      <c r="V27" s="73">
        <v>75</v>
      </c>
      <c r="W27" s="73">
        <v>38</v>
      </c>
      <c r="X27" s="73">
        <v>37</v>
      </c>
      <c r="Y27" s="73"/>
      <c r="Z27" s="73">
        <v>88</v>
      </c>
      <c r="AA27" s="73">
        <v>46</v>
      </c>
      <c r="AB27" s="73">
        <v>42</v>
      </c>
      <c r="AC27" s="98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</row>
    <row r="28" spans="1:57" x14ac:dyDescent="0.2">
      <c r="A28" s="62" t="s">
        <v>98</v>
      </c>
      <c r="B28" s="73">
        <v>1803</v>
      </c>
      <c r="C28" s="73">
        <v>877</v>
      </c>
      <c r="D28" s="73">
        <v>926</v>
      </c>
      <c r="E28" s="73"/>
      <c r="F28" s="73">
        <v>406</v>
      </c>
      <c r="G28" s="73">
        <v>204</v>
      </c>
      <c r="H28" s="73">
        <v>202</v>
      </c>
      <c r="I28" s="73"/>
      <c r="J28" s="73">
        <v>417</v>
      </c>
      <c r="K28" s="73">
        <v>203</v>
      </c>
      <c r="L28" s="73">
        <v>214</v>
      </c>
      <c r="M28" s="73"/>
      <c r="N28" s="73">
        <v>325</v>
      </c>
      <c r="O28" s="73">
        <v>149</v>
      </c>
      <c r="P28" s="73">
        <v>176</v>
      </c>
      <c r="Q28" s="73"/>
      <c r="R28" s="73">
        <v>266</v>
      </c>
      <c r="S28" s="73">
        <v>125</v>
      </c>
      <c r="T28" s="73">
        <v>141</v>
      </c>
      <c r="U28" s="73"/>
      <c r="V28" s="73">
        <v>166</v>
      </c>
      <c r="W28" s="73">
        <v>89</v>
      </c>
      <c r="X28" s="73">
        <v>77</v>
      </c>
      <c r="Y28" s="73"/>
      <c r="Z28" s="73">
        <v>223</v>
      </c>
      <c r="AA28" s="73">
        <v>107</v>
      </c>
      <c r="AB28" s="73">
        <v>116</v>
      </c>
      <c r="AC28" s="98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</row>
    <row r="29" spans="1:57" x14ac:dyDescent="0.2">
      <c r="A29" s="62" t="s">
        <v>99</v>
      </c>
      <c r="B29" s="73">
        <v>2555</v>
      </c>
      <c r="C29" s="73">
        <v>1336</v>
      </c>
      <c r="D29" s="73">
        <v>1219</v>
      </c>
      <c r="E29" s="73"/>
      <c r="F29" s="73">
        <v>454</v>
      </c>
      <c r="G29" s="73">
        <v>244</v>
      </c>
      <c r="H29" s="73">
        <v>210</v>
      </c>
      <c r="I29" s="73"/>
      <c r="J29" s="73">
        <v>463</v>
      </c>
      <c r="K29" s="73">
        <v>238</v>
      </c>
      <c r="L29" s="73">
        <v>225</v>
      </c>
      <c r="M29" s="73"/>
      <c r="N29" s="73">
        <v>484</v>
      </c>
      <c r="O29" s="73">
        <v>256</v>
      </c>
      <c r="P29" s="73">
        <v>228</v>
      </c>
      <c r="Q29" s="73"/>
      <c r="R29" s="73">
        <v>418</v>
      </c>
      <c r="S29" s="73">
        <v>216</v>
      </c>
      <c r="T29" s="73">
        <v>202</v>
      </c>
      <c r="U29" s="73"/>
      <c r="V29" s="73">
        <v>361</v>
      </c>
      <c r="W29" s="73">
        <v>196</v>
      </c>
      <c r="X29" s="73">
        <v>165</v>
      </c>
      <c r="Y29" s="73"/>
      <c r="Z29" s="73">
        <v>375</v>
      </c>
      <c r="AA29" s="73">
        <v>186</v>
      </c>
      <c r="AB29" s="73">
        <v>189</v>
      </c>
      <c r="AC29" s="98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</row>
    <row r="30" spans="1:57" x14ac:dyDescent="0.2">
      <c r="A30" s="62" t="s">
        <v>100</v>
      </c>
      <c r="B30" s="73">
        <v>2561</v>
      </c>
      <c r="C30" s="73">
        <v>1281</v>
      </c>
      <c r="D30" s="73">
        <v>1280</v>
      </c>
      <c r="E30" s="73"/>
      <c r="F30" s="73">
        <v>530</v>
      </c>
      <c r="G30" s="73">
        <v>268</v>
      </c>
      <c r="H30" s="73">
        <v>262</v>
      </c>
      <c r="I30" s="73"/>
      <c r="J30" s="73">
        <v>513</v>
      </c>
      <c r="K30" s="73">
        <v>260</v>
      </c>
      <c r="L30" s="73">
        <v>253</v>
      </c>
      <c r="M30" s="73"/>
      <c r="N30" s="73">
        <v>469</v>
      </c>
      <c r="O30" s="73">
        <v>226</v>
      </c>
      <c r="P30" s="73">
        <v>243</v>
      </c>
      <c r="Q30" s="73"/>
      <c r="R30" s="73">
        <v>414</v>
      </c>
      <c r="S30" s="73">
        <v>205</v>
      </c>
      <c r="T30" s="73">
        <v>209</v>
      </c>
      <c r="U30" s="73"/>
      <c r="V30" s="73">
        <v>284</v>
      </c>
      <c r="W30" s="73">
        <v>141</v>
      </c>
      <c r="X30" s="73">
        <v>143</v>
      </c>
      <c r="Y30" s="73"/>
      <c r="Z30" s="73">
        <v>351</v>
      </c>
      <c r="AA30" s="73">
        <v>181</v>
      </c>
      <c r="AB30" s="73">
        <v>170</v>
      </c>
      <c r="AC30" s="98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</row>
    <row r="31" spans="1:57" x14ac:dyDescent="0.2">
      <c r="A31" s="62" t="s">
        <v>101</v>
      </c>
      <c r="B31" s="73">
        <v>1509</v>
      </c>
      <c r="C31" s="73">
        <v>733</v>
      </c>
      <c r="D31" s="73">
        <v>776</v>
      </c>
      <c r="E31" s="73"/>
      <c r="F31" s="73">
        <v>284</v>
      </c>
      <c r="G31" s="73">
        <v>135</v>
      </c>
      <c r="H31" s="73">
        <v>149</v>
      </c>
      <c r="I31" s="73"/>
      <c r="J31" s="73">
        <v>297</v>
      </c>
      <c r="K31" s="73">
        <v>154</v>
      </c>
      <c r="L31" s="73">
        <v>143</v>
      </c>
      <c r="M31" s="73"/>
      <c r="N31" s="73">
        <v>286</v>
      </c>
      <c r="O31" s="73">
        <v>126</v>
      </c>
      <c r="P31" s="73">
        <v>160</v>
      </c>
      <c r="Q31" s="73"/>
      <c r="R31" s="73">
        <v>229</v>
      </c>
      <c r="S31" s="73">
        <v>121</v>
      </c>
      <c r="T31" s="73">
        <v>108</v>
      </c>
      <c r="U31" s="73"/>
      <c r="V31" s="73">
        <v>203</v>
      </c>
      <c r="W31" s="73">
        <v>94</v>
      </c>
      <c r="X31" s="73">
        <v>109</v>
      </c>
      <c r="Y31" s="73"/>
      <c r="Z31" s="73">
        <v>210</v>
      </c>
      <c r="AA31" s="73">
        <v>103</v>
      </c>
      <c r="AB31" s="73">
        <v>107</v>
      </c>
      <c r="AC31" s="98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</row>
    <row r="32" spans="1:57" x14ac:dyDescent="0.2">
      <c r="A32" s="62" t="s">
        <v>102</v>
      </c>
      <c r="B32" s="73">
        <v>1753</v>
      </c>
      <c r="C32" s="73">
        <v>884</v>
      </c>
      <c r="D32" s="73">
        <v>869</v>
      </c>
      <c r="E32" s="73"/>
      <c r="F32" s="73">
        <v>370</v>
      </c>
      <c r="G32" s="73">
        <v>186</v>
      </c>
      <c r="H32" s="73">
        <v>184</v>
      </c>
      <c r="I32" s="73"/>
      <c r="J32" s="73">
        <v>346</v>
      </c>
      <c r="K32" s="73">
        <v>184</v>
      </c>
      <c r="L32" s="73">
        <v>162</v>
      </c>
      <c r="M32" s="73"/>
      <c r="N32" s="73">
        <v>323</v>
      </c>
      <c r="O32" s="73">
        <v>167</v>
      </c>
      <c r="P32" s="73">
        <v>156</v>
      </c>
      <c r="Q32" s="73"/>
      <c r="R32" s="73">
        <v>289</v>
      </c>
      <c r="S32" s="73">
        <v>135</v>
      </c>
      <c r="T32" s="73">
        <v>154</v>
      </c>
      <c r="U32" s="73"/>
      <c r="V32" s="73">
        <v>206</v>
      </c>
      <c r="W32" s="73">
        <v>110</v>
      </c>
      <c r="X32" s="73">
        <v>96</v>
      </c>
      <c r="Y32" s="73"/>
      <c r="Z32" s="73">
        <v>219</v>
      </c>
      <c r="AA32" s="73">
        <v>102</v>
      </c>
      <c r="AB32" s="73">
        <v>117</v>
      </c>
      <c r="AC32" s="98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</row>
    <row r="33" spans="1:57" x14ac:dyDescent="0.2">
      <c r="A33" s="62" t="s">
        <v>103</v>
      </c>
      <c r="B33" s="73">
        <v>4310</v>
      </c>
      <c r="C33" s="73">
        <v>2159</v>
      </c>
      <c r="D33" s="73">
        <v>2151</v>
      </c>
      <c r="E33" s="73"/>
      <c r="F33" s="73">
        <v>919</v>
      </c>
      <c r="G33" s="73">
        <v>433</v>
      </c>
      <c r="H33" s="73">
        <v>486</v>
      </c>
      <c r="I33" s="73"/>
      <c r="J33" s="73">
        <v>966</v>
      </c>
      <c r="K33" s="73">
        <v>506</v>
      </c>
      <c r="L33" s="73">
        <v>460</v>
      </c>
      <c r="M33" s="73"/>
      <c r="N33" s="73">
        <v>793</v>
      </c>
      <c r="O33" s="73">
        <v>378</v>
      </c>
      <c r="P33" s="73">
        <v>415</v>
      </c>
      <c r="Q33" s="73"/>
      <c r="R33" s="73">
        <v>620</v>
      </c>
      <c r="S33" s="73">
        <v>320</v>
      </c>
      <c r="T33" s="73">
        <v>300</v>
      </c>
      <c r="U33" s="73"/>
      <c r="V33" s="73">
        <v>518</v>
      </c>
      <c r="W33" s="73">
        <v>277</v>
      </c>
      <c r="X33" s="73">
        <v>241</v>
      </c>
      <c r="Y33" s="73"/>
      <c r="Z33" s="73">
        <v>494</v>
      </c>
      <c r="AA33" s="73">
        <v>245</v>
      </c>
      <c r="AB33" s="73">
        <v>249</v>
      </c>
      <c r="AC33" s="98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</row>
    <row r="34" spans="1:57" x14ac:dyDescent="0.2">
      <c r="A34" s="62" t="s">
        <v>104</v>
      </c>
      <c r="B34" s="73">
        <v>3455</v>
      </c>
      <c r="C34" s="73">
        <v>1777</v>
      </c>
      <c r="D34" s="73">
        <v>1678</v>
      </c>
      <c r="E34" s="73"/>
      <c r="F34" s="73">
        <v>789</v>
      </c>
      <c r="G34" s="73">
        <v>393</v>
      </c>
      <c r="H34" s="73">
        <v>396</v>
      </c>
      <c r="I34" s="73"/>
      <c r="J34" s="73">
        <v>750</v>
      </c>
      <c r="K34" s="73">
        <v>389</v>
      </c>
      <c r="L34" s="73">
        <v>361</v>
      </c>
      <c r="M34" s="73"/>
      <c r="N34" s="73">
        <v>646</v>
      </c>
      <c r="O34" s="73">
        <v>345</v>
      </c>
      <c r="P34" s="73">
        <v>301</v>
      </c>
      <c r="Q34" s="73"/>
      <c r="R34" s="73">
        <v>522</v>
      </c>
      <c r="S34" s="73">
        <v>262</v>
      </c>
      <c r="T34" s="73">
        <v>260</v>
      </c>
      <c r="U34" s="73"/>
      <c r="V34" s="73">
        <v>400</v>
      </c>
      <c r="W34" s="73">
        <v>214</v>
      </c>
      <c r="X34" s="73">
        <v>186</v>
      </c>
      <c r="Y34" s="73"/>
      <c r="Z34" s="73">
        <v>348</v>
      </c>
      <c r="AA34" s="73">
        <v>174</v>
      </c>
      <c r="AB34" s="73">
        <v>174</v>
      </c>
      <c r="AC34" s="98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</row>
    <row r="35" spans="1:57" x14ac:dyDescent="0.2">
      <c r="A35" s="62" t="s">
        <v>105</v>
      </c>
      <c r="B35" s="73">
        <v>1122</v>
      </c>
      <c r="C35" s="73">
        <v>584</v>
      </c>
      <c r="D35" s="73">
        <v>538</v>
      </c>
      <c r="E35" s="73"/>
      <c r="F35" s="73">
        <v>238</v>
      </c>
      <c r="G35" s="73">
        <v>118</v>
      </c>
      <c r="H35" s="73">
        <v>120</v>
      </c>
      <c r="I35" s="73"/>
      <c r="J35" s="73">
        <v>279</v>
      </c>
      <c r="K35" s="73">
        <v>152</v>
      </c>
      <c r="L35" s="73">
        <v>127</v>
      </c>
      <c r="M35" s="73"/>
      <c r="N35" s="73">
        <v>215</v>
      </c>
      <c r="O35" s="73">
        <v>110</v>
      </c>
      <c r="P35" s="73">
        <v>105</v>
      </c>
      <c r="Q35" s="73"/>
      <c r="R35" s="73">
        <v>190</v>
      </c>
      <c r="S35" s="73">
        <v>100</v>
      </c>
      <c r="T35" s="73">
        <v>90</v>
      </c>
      <c r="U35" s="73"/>
      <c r="V35" s="73">
        <v>107</v>
      </c>
      <c r="W35" s="73">
        <v>54</v>
      </c>
      <c r="X35" s="73">
        <v>53</v>
      </c>
      <c r="Y35" s="73"/>
      <c r="Z35" s="73">
        <v>93</v>
      </c>
      <c r="AA35" s="73">
        <v>50</v>
      </c>
      <c r="AB35" s="73">
        <v>43</v>
      </c>
      <c r="AC35" s="98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</row>
    <row r="36" spans="1:57" x14ac:dyDescent="0.2">
      <c r="A36" s="62" t="s">
        <v>106</v>
      </c>
      <c r="B36" s="73">
        <v>1220</v>
      </c>
      <c r="C36" s="73">
        <v>618</v>
      </c>
      <c r="D36" s="73">
        <v>602</v>
      </c>
      <c r="E36" s="73"/>
      <c r="F36" s="73">
        <v>277</v>
      </c>
      <c r="G36" s="73">
        <v>137</v>
      </c>
      <c r="H36" s="73">
        <v>140</v>
      </c>
      <c r="I36" s="73"/>
      <c r="J36" s="73">
        <v>296</v>
      </c>
      <c r="K36" s="73">
        <v>170</v>
      </c>
      <c r="L36" s="73">
        <v>126</v>
      </c>
      <c r="M36" s="73"/>
      <c r="N36" s="73">
        <v>224</v>
      </c>
      <c r="O36" s="73">
        <v>118</v>
      </c>
      <c r="P36" s="73">
        <v>106</v>
      </c>
      <c r="Q36" s="73"/>
      <c r="R36" s="73">
        <v>155</v>
      </c>
      <c r="S36" s="73">
        <v>65</v>
      </c>
      <c r="T36" s="73">
        <v>90</v>
      </c>
      <c r="U36" s="73"/>
      <c r="V36" s="73">
        <v>145</v>
      </c>
      <c r="W36" s="73">
        <v>69</v>
      </c>
      <c r="X36" s="73">
        <v>76</v>
      </c>
      <c r="Y36" s="73"/>
      <c r="Z36" s="73">
        <v>123</v>
      </c>
      <c r="AA36" s="73">
        <v>59</v>
      </c>
      <c r="AB36" s="73">
        <v>64</v>
      </c>
      <c r="AC36" s="98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</row>
    <row r="37" spans="1:57" x14ac:dyDescent="0.2">
      <c r="A37" s="62" t="s">
        <v>107</v>
      </c>
      <c r="B37" s="73">
        <v>4242</v>
      </c>
      <c r="C37" s="73">
        <v>2019</v>
      </c>
      <c r="D37" s="73">
        <v>2223</v>
      </c>
      <c r="E37" s="73"/>
      <c r="F37" s="73">
        <v>887</v>
      </c>
      <c r="G37" s="73">
        <v>408</v>
      </c>
      <c r="H37" s="73">
        <v>479</v>
      </c>
      <c r="I37" s="73"/>
      <c r="J37" s="73">
        <v>930</v>
      </c>
      <c r="K37" s="73">
        <v>445</v>
      </c>
      <c r="L37" s="73">
        <v>485</v>
      </c>
      <c r="M37" s="73"/>
      <c r="N37" s="73">
        <v>859</v>
      </c>
      <c r="O37" s="73">
        <v>430</v>
      </c>
      <c r="P37" s="73">
        <v>429</v>
      </c>
      <c r="Q37" s="73"/>
      <c r="R37" s="73">
        <v>555</v>
      </c>
      <c r="S37" s="73">
        <v>278</v>
      </c>
      <c r="T37" s="73">
        <v>277</v>
      </c>
      <c r="U37" s="73"/>
      <c r="V37" s="73">
        <v>510</v>
      </c>
      <c r="W37" s="73">
        <v>238</v>
      </c>
      <c r="X37" s="73">
        <v>272</v>
      </c>
      <c r="Y37" s="73"/>
      <c r="Z37" s="73">
        <v>501</v>
      </c>
      <c r="AA37" s="73">
        <v>220</v>
      </c>
      <c r="AB37" s="73">
        <v>281</v>
      </c>
      <c r="AC37" s="98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</row>
    <row r="38" spans="1:57" x14ac:dyDescent="0.2">
      <c r="A38" s="105" t="s">
        <v>108</v>
      </c>
      <c r="B38" s="73">
        <v>3560</v>
      </c>
      <c r="C38" s="73">
        <v>1744</v>
      </c>
      <c r="D38" s="73">
        <v>1816</v>
      </c>
      <c r="E38" s="73"/>
      <c r="F38" s="73">
        <v>745</v>
      </c>
      <c r="G38" s="73">
        <v>377</v>
      </c>
      <c r="H38" s="73">
        <v>368</v>
      </c>
      <c r="I38" s="73"/>
      <c r="J38" s="73">
        <v>686</v>
      </c>
      <c r="K38" s="73">
        <v>333</v>
      </c>
      <c r="L38" s="73">
        <v>353</v>
      </c>
      <c r="M38" s="73"/>
      <c r="N38" s="73">
        <v>764</v>
      </c>
      <c r="O38" s="73">
        <v>349</v>
      </c>
      <c r="P38" s="73">
        <v>415</v>
      </c>
      <c r="Q38" s="73"/>
      <c r="R38" s="73">
        <v>561</v>
      </c>
      <c r="S38" s="73">
        <v>284</v>
      </c>
      <c r="T38" s="73">
        <v>277</v>
      </c>
      <c r="U38" s="73"/>
      <c r="V38" s="73">
        <v>423</v>
      </c>
      <c r="W38" s="73">
        <v>218</v>
      </c>
      <c r="X38" s="73">
        <v>205</v>
      </c>
      <c r="Y38" s="73"/>
      <c r="Z38" s="73">
        <v>381</v>
      </c>
      <c r="AA38" s="73">
        <v>183</v>
      </c>
      <c r="AB38" s="73">
        <v>198</v>
      </c>
      <c r="AC38" s="98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ht="13.5" thickBot="1" x14ac:dyDescent="0.25">
      <c r="A39" s="100" t="s">
        <v>109</v>
      </c>
      <c r="B39" s="73">
        <v>981</v>
      </c>
      <c r="C39" s="73">
        <v>494</v>
      </c>
      <c r="D39" s="73">
        <v>487</v>
      </c>
      <c r="E39" s="73"/>
      <c r="F39" s="73">
        <v>252</v>
      </c>
      <c r="G39" s="73">
        <v>128</v>
      </c>
      <c r="H39" s="73">
        <v>124</v>
      </c>
      <c r="I39" s="73"/>
      <c r="J39" s="73">
        <v>220</v>
      </c>
      <c r="K39" s="73">
        <v>107</v>
      </c>
      <c r="L39" s="73">
        <v>113</v>
      </c>
      <c r="M39" s="73"/>
      <c r="N39" s="73">
        <v>175</v>
      </c>
      <c r="O39" s="73">
        <v>85</v>
      </c>
      <c r="P39" s="73">
        <v>90</v>
      </c>
      <c r="Q39" s="73"/>
      <c r="R39" s="73">
        <v>185</v>
      </c>
      <c r="S39" s="73">
        <v>100</v>
      </c>
      <c r="T39" s="73">
        <v>85</v>
      </c>
      <c r="U39" s="73"/>
      <c r="V39" s="73">
        <v>90</v>
      </c>
      <c r="W39" s="73">
        <v>42</v>
      </c>
      <c r="X39" s="73">
        <v>48</v>
      </c>
      <c r="Y39" s="73"/>
      <c r="Z39" s="73">
        <v>59</v>
      </c>
      <c r="AA39" s="73">
        <v>32</v>
      </c>
      <c r="AB39" s="73">
        <v>27</v>
      </c>
      <c r="AC39" s="98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x14ac:dyDescent="0.25">
      <c r="A40" s="226" t="s">
        <v>75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</row>
    <row r="41" spans="1:57" x14ac:dyDescent="0.25">
      <c r="A41" s="225" t="s">
        <v>14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</row>
    <row r="43" spans="1:57" x14ac:dyDescent="0.25">
      <c r="AC43" s="9"/>
      <c r="AD43" s="217" t="s">
        <v>221</v>
      </c>
      <c r="AE43" s="217"/>
      <c r="AF43" s="9"/>
    </row>
    <row r="44" spans="1:57" s="49" customFormat="1" ht="15" x14ac:dyDescent="0.25">
      <c r="A44" s="227" t="s">
        <v>183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9"/>
      <c r="AD44" s="217"/>
      <c r="AE44" s="217"/>
      <c r="AF44"/>
    </row>
    <row r="45" spans="1:57" s="49" customFormat="1" ht="15" x14ac:dyDescent="0.25">
      <c r="A45" s="228" t="s">
        <v>178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D45" s="87"/>
      <c r="AE45" s="87"/>
      <c r="AF45" s="87"/>
    </row>
    <row r="46" spans="1:57" s="49" customFormat="1" ht="15" x14ac:dyDescent="0.25">
      <c r="A46" s="227" t="s">
        <v>64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</row>
    <row r="47" spans="1:57" s="49" customFormat="1" ht="15" x14ac:dyDescent="0.25">
      <c r="A47" s="228" t="s">
        <v>79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</row>
    <row r="48" spans="1:57" s="49" customFormat="1" ht="15" x14ac:dyDescent="0.25">
      <c r="A48" s="227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</row>
    <row r="49" spans="1:28" s="49" customFormat="1" ht="15" x14ac:dyDescent="0.25">
      <c r="A49" s="228" t="s">
        <v>321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</row>
    <row r="50" spans="1:28" s="49" customFormat="1" ht="15.75" thickBot="1" x14ac:dyDescent="0.3">
      <c r="A50" s="52"/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49" customFormat="1" ht="15" customHeight="1" x14ac:dyDescent="0.25">
      <c r="A51" s="232" t="s">
        <v>81</v>
      </c>
      <c r="B51" s="53" t="s">
        <v>21</v>
      </c>
      <c r="C51" s="53"/>
      <c r="D51" s="53"/>
      <c r="E51" s="54"/>
      <c r="F51" s="53" t="s">
        <v>48</v>
      </c>
      <c r="G51" s="53"/>
      <c r="H51" s="53"/>
      <c r="I51" s="54"/>
      <c r="J51" s="53" t="s">
        <v>49</v>
      </c>
      <c r="K51" s="53"/>
      <c r="L51" s="53"/>
      <c r="M51" s="54"/>
      <c r="N51" s="53" t="s">
        <v>50</v>
      </c>
      <c r="O51" s="53"/>
      <c r="P51" s="53"/>
      <c r="Q51" s="54"/>
      <c r="R51" s="53" t="s">
        <v>51</v>
      </c>
      <c r="S51" s="53"/>
      <c r="T51" s="53"/>
      <c r="U51" s="54"/>
      <c r="V51" s="53" t="s">
        <v>52</v>
      </c>
      <c r="W51" s="53"/>
      <c r="X51" s="53"/>
      <c r="Y51" s="54"/>
      <c r="Z51" s="53" t="s">
        <v>53</v>
      </c>
      <c r="AA51" s="53"/>
      <c r="AB51" s="53"/>
    </row>
    <row r="52" spans="1:28" s="49" customFormat="1" ht="15.75" thickBot="1" x14ac:dyDescent="0.3">
      <c r="A52" s="233"/>
      <c r="B52" s="55" t="s">
        <v>67</v>
      </c>
      <c r="C52" s="55" t="s">
        <v>68</v>
      </c>
      <c r="D52" s="55" t="s">
        <v>69</v>
      </c>
      <c r="E52" s="56"/>
      <c r="F52" s="55" t="s">
        <v>67</v>
      </c>
      <c r="G52" s="55" t="s">
        <v>68</v>
      </c>
      <c r="H52" s="55" t="s">
        <v>69</v>
      </c>
      <c r="I52" s="56"/>
      <c r="J52" s="55" t="s">
        <v>67</v>
      </c>
      <c r="K52" s="55" t="s">
        <v>68</v>
      </c>
      <c r="L52" s="55" t="s">
        <v>69</v>
      </c>
      <c r="M52" s="56"/>
      <c r="N52" s="55" t="s">
        <v>67</v>
      </c>
      <c r="O52" s="55" t="s">
        <v>68</v>
      </c>
      <c r="P52" s="55" t="s">
        <v>69</v>
      </c>
      <c r="Q52" s="56"/>
      <c r="R52" s="55" t="s">
        <v>67</v>
      </c>
      <c r="S52" s="55" t="s">
        <v>68</v>
      </c>
      <c r="T52" s="55" t="s">
        <v>69</v>
      </c>
      <c r="U52" s="56"/>
      <c r="V52" s="55" t="s">
        <v>67</v>
      </c>
      <c r="W52" s="55" t="s">
        <v>68</v>
      </c>
      <c r="X52" s="55" t="s">
        <v>69</v>
      </c>
      <c r="Y52" s="56"/>
      <c r="Z52" s="55" t="s">
        <v>67</v>
      </c>
      <c r="AA52" s="55" t="s">
        <v>68</v>
      </c>
      <c r="AB52" s="55" t="s">
        <v>69</v>
      </c>
    </row>
    <row r="53" spans="1:28" x14ac:dyDescent="0.25">
      <c r="A53" s="88"/>
      <c r="B53" s="89"/>
      <c r="C53" s="89"/>
      <c r="D53" s="89"/>
      <c r="E53" s="90"/>
      <c r="F53" s="89"/>
      <c r="G53" s="89"/>
      <c r="H53" s="89"/>
      <c r="I53" s="90"/>
      <c r="J53" s="89"/>
      <c r="K53" s="89"/>
      <c r="L53" s="89"/>
      <c r="M53" s="90"/>
      <c r="N53" s="89"/>
      <c r="O53" s="89"/>
      <c r="P53" s="89"/>
      <c r="Q53" s="90"/>
      <c r="R53" s="89"/>
      <c r="S53" s="89"/>
      <c r="T53" s="89"/>
      <c r="U53" s="90"/>
      <c r="V53" s="89"/>
      <c r="W53" s="89"/>
      <c r="X53" s="89"/>
      <c r="Y53" s="90"/>
      <c r="Z53" s="89"/>
      <c r="AA53" s="89"/>
      <c r="AB53" s="89"/>
    </row>
    <row r="54" spans="1:28" ht="13.5" x14ac:dyDescent="0.25">
      <c r="A54" s="92" t="s">
        <v>82</v>
      </c>
      <c r="B54" s="101">
        <f>SUM(B56:B82)</f>
        <v>6290</v>
      </c>
      <c r="C54" s="101">
        <f>SUM(C56:C82)</f>
        <v>3750</v>
      </c>
      <c r="D54" s="101">
        <f>SUM(D56:D82)</f>
        <v>2540</v>
      </c>
      <c r="E54" s="101"/>
      <c r="F54" s="101">
        <f>SUM(F56:F82)</f>
        <v>1377</v>
      </c>
      <c r="G54" s="101">
        <f>SUM(G56:G82)</f>
        <v>821</v>
      </c>
      <c r="H54" s="101">
        <f>SUM(H56:H82)</f>
        <v>556</v>
      </c>
      <c r="I54" s="101"/>
      <c r="J54" s="101">
        <f>SUM(J56:J82)</f>
        <v>1585</v>
      </c>
      <c r="K54" s="101">
        <f>SUM(K56:K82)</f>
        <v>946</v>
      </c>
      <c r="L54" s="101">
        <f>SUM(L56:L82)</f>
        <v>639</v>
      </c>
      <c r="M54" s="101"/>
      <c r="N54" s="101">
        <f>SUM(N56:N82)</f>
        <v>872</v>
      </c>
      <c r="O54" s="101">
        <f>SUM(O56:O82)</f>
        <v>535</v>
      </c>
      <c r="P54" s="101">
        <f>SUM(P56:P82)</f>
        <v>337</v>
      </c>
      <c r="Q54" s="101"/>
      <c r="R54" s="101">
        <f>SUM(R56:R82)</f>
        <v>1391</v>
      </c>
      <c r="S54" s="101">
        <f>SUM(S56:S82)</f>
        <v>839</v>
      </c>
      <c r="T54" s="101">
        <f>SUM(T56:T82)</f>
        <v>552</v>
      </c>
      <c r="U54" s="101"/>
      <c r="V54" s="101">
        <f>SUM(V56:V82)</f>
        <v>884</v>
      </c>
      <c r="W54" s="101">
        <f>SUM(W56:W82)</f>
        <v>486</v>
      </c>
      <c r="X54" s="101">
        <f>SUM(X56:X82)</f>
        <v>398</v>
      </c>
      <c r="Y54" s="101"/>
      <c r="Z54" s="101">
        <f>SUM(Z56:Z82)</f>
        <v>181</v>
      </c>
      <c r="AA54" s="101">
        <f>SUM(AA56:AA82)</f>
        <v>123</v>
      </c>
      <c r="AB54" s="101">
        <f>SUM(AB56:AB82)</f>
        <v>58</v>
      </c>
    </row>
    <row r="55" spans="1:28" x14ac:dyDescent="0.2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 x14ac:dyDescent="0.2">
      <c r="A56" s="62" t="s">
        <v>83</v>
      </c>
      <c r="B56" s="73">
        <v>128</v>
      </c>
      <c r="C56" s="73">
        <v>65</v>
      </c>
      <c r="D56" s="73">
        <v>63</v>
      </c>
      <c r="E56" s="73"/>
      <c r="F56" s="73">
        <v>48</v>
      </c>
      <c r="G56" s="73">
        <v>21</v>
      </c>
      <c r="H56" s="73">
        <v>27</v>
      </c>
      <c r="I56" s="73"/>
      <c r="J56" s="73">
        <v>29</v>
      </c>
      <c r="K56" s="73">
        <v>16</v>
      </c>
      <c r="L56" s="73">
        <v>13</v>
      </c>
      <c r="M56" s="73"/>
      <c r="N56" s="73">
        <v>20</v>
      </c>
      <c r="O56" s="73">
        <v>12</v>
      </c>
      <c r="P56" s="73">
        <v>8</v>
      </c>
      <c r="Q56" s="73"/>
      <c r="R56" s="73">
        <v>20</v>
      </c>
      <c r="S56" s="73">
        <v>9</v>
      </c>
      <c r="T56" s="73">
        <v>11</v>
      </c>
      <c r="U56" s="73"/>
      <c r="V56" s="73">
        <v>11</v>
      </c>
      <c r="W56" s="73">
        <v>7</v>
      </c>
      <c r="X56" s="73">
        <v>4</v>
      </c>
      <c r="Y56" s="73"/>
      <c r="Z56" s="73">
        <v>0</v>
      </c>
      <c r="AA56" s="73">
        <v>0</v>
      </c>
      <c r="AB56" s="73">
        <v>0</v>
      </c>
    </row>
    <row r="57" spans="1:28" x14ac:dyDescent="0.2">
      <c r="A57" s="62" t="s">
        <v>84</v>
      </c>
      <c r="B57" s="73">
        <v>254</v>
      </c>
      <c r="C57" s="73">
        <v>141</v>
      </c>
      <c r="D57" s="73">
        <v>113</v>
      </c>
      <c r="E57" s="73"/>
      <c r="F57" s="73">
        <v>110</v>
      </c>
      <c r="G57" s="73">
        <v>63</v>
      </c>
      <c r="H57" s="73">
        <v>47</v>
      </c>
      <c r="I57" s="73"/>
      <c r="J57" s="73">
        <v>27</v>
      </c>
      <c r="K57" s="73">
        <v>14</v>
      </c>
      <c r="L57" s="73">
        <v>13</v>
      </c>
      <c r="M57" s="73"/>
      <c r="N57" s="73">
        <v>22</v>
      </c>
      <c r="O57" s="73">
        <v>9</v>
      </c>
      <c r="P57" s="73">
        <v>13</v>
      </c>
      <c r="Q57" s="73"/>
      <c r="R57" s="73">
        <v>56</v>
      </c>
      <c r="S57" s="73">
        <v>22</v>
      </c>
      <c r="T57" s="73">
        <v>34</v>
      </c>
      <c r="U57" s="73"/>
      <c r="V57" s="73">
        <v>36</v>
      </c>
      <c r="W57" s="73">
        <v>30</v>
      </c>
      <c r="X57" s="73">
        <v>6</v>
      </c>
      <c r="Y57" s="73"/>
      <c r="Z57" s="73">
        <v>3</v>
      </c>
      <c r="AA57" s="73">
        <v>3</v>
      </c>
      <c r="AB57" s="73">
        <v>0</v>
      </c>
    </row>
    <row r="58" spans="1:28" x14ac:dyDescent="0.2">
      <c r="A58" s="62" t="s">
        <v>85</v>
      </c>
      <c r="B58" s="73">
        <v>79</v>
      </c>
      <c r="C58" s="73">
        <v>42</v>
      </c>
      <c r="D58" s="73">
        <v>37</v>
      </c>
      <c r="E58" s="73"/>
      <c r="F58" s="73">
        <v>4</v>
      </c>
      <c r="G58" s="73">
        <v>2</v>
      </c>
      <c r="H58" s="73">
        <v>2</v>
      </c>
      <c r="I58" s="73"/>
      <c r="J58" s="73">
        <v>8</v>
      </c>
      <c r="K58" s="73">
        <v>6</v>
      </c>
      <c r="L58" s="73">
        <v>2</v>
      </c>
      <c r="M58" s="73"/>
      <c r="N58" s="73">
        <v>12</v>
      </c>
      <c r="O58" s="73">
        <v>6</v>
      </c>
      <c r="P58" s="73">
        <v>6</v>
      </c>
      <c r="Q58" s="73"/>
      <c r="R58" s="73">
        <v>35</v>
      </c>
      <c r="S58" s="73">
        <v>17</v>
      </c>
      <c r="T58" s="73">
        <v>18</v>
      </c>
      <c r="U58" s="73"/>
      <c r="V58" s="73">
        <v>20</v>
      </c>
      <c r="W58" s="73">
        <v>11</v>
      </c>
      <c r="X58" s="73">
        <v>9</v>
      </c>
      <c r="Y58" s="73"/>
      <c r="Z58" s="73">
        <v>0</v>
      </c>
      <c r="AA58" s="73">
        <v>0</v>
      </c>
      <c r="AB58" s="73">
        <v>0</v>
      </c>
    </row>
    <row r="59" spans="1:28" x14ac:dyDescent="0.2">
      <c r="A59" s="62" t="s">
        <v>86</v>
      </c>
      <c r="B59" s="73">
        <v>1085</v>
      </c>
      <c r="C59" s="73">
        <v>657</v>
      </c>
      <c r="D59" s="73">
        <v>428</v>
      </c>
      <c r="E59" s="73"/>
      <c r="F59" s="73">
        <v>235</v>
      </c>
      <c r="G59" s="73">
        <v>137</v>
      </c>
      <c r="H59" s="73">
        <v>98</v>
      </c>
      <c r="I59" s="73"/>
      <c r="J59" s="73">
        <v>309</v>
      </c>
      <c r="K59" s="73">
        <v>164</v>
      </c>
      <c r="L59" s="73">
        <v>145</v>
      </c>
      <c r="M59" s="73"/>
      <c r="N59" s="73">
        <v>147</v>
      </c>
      <c r="O59" s="73">
        <v>88</v>
      </c>
      <c r="P59" s="73">
        <v>59</v>
      </c>
      <c r="Q59" s="73"/>
      <c r="R59" s="73">
        <v>197</v>
      </c>
      <c r="S59" s="73">
        <v>142</v>
      </c>
      <c r="T59" s="73">
        <v>55</v>
      </c>
      <c r="U59" s="73"/>
      <c r="V59" s="73">
        <v>123</v>
      </c>
      <c r="W59" s="73">
        <v>78</v>
      </c>
      <c r="X59" s="73">
        <v>45</v>
      </c>
      <c r="Y59" s="73"/>
      <c r="Z59" s="73">
        <v>74</v>
      </c>
      <c r="AA59" s="73">
        <v>48</v>
      </c>
      <c r="AB59" s="73">
        <v>26</v>
      </c>
    </row>
    <row r="60" spans="1:28" x14ac:dyDescent="0.2">
      <c r="A60" s="62" t="s">
        <v>87</v>
      </c>
      <c r="B60" s="73">
        <v>63</v>
      </c>
      <c r="C60" s="73">
        <v>41</v>
      </c>
      <c r="D60" s="73">
        <v>22</v>
      </c>
      <c r="E60" s="73"/>
      <c r="F60" s="73">
        <v>4</v>
      </c>
      <c r="G60" s="73">
        <v>3</v>
      </c>
      <c r="H60" s="73">
        <v>1</v>
      </c>
      <c r="I60" s="73"/>
      <c r="J60" s="73">
        <v>9</v>
      </c>
      <c r="K60" s="73">
        <v>8</v>
      </c>
      <c r="L60" s="73">
        <v>1</v>
      </c>
      <c r="M60" s="73"/>
      <c r="N60" s="73">
        <v>9</v>
      </c>
      <c r="O60" s="73">
        <v>4</v>
      </c>
      <c r="P60" s="73">
        <v>5</v>
      </c>
      <c r="Q60" s="73"/>
      <c r="R60" s="73">
        <v>27</v>
      </c>
      <c r="S60" s="73">
        <v>17</v>
      </c>
      <c r="T60" s="73">
        <v>10</v>
      </c>
      <c r="U60" s="73"/>
      <c r="V60" s="73">
        <v>12</v>
      </c>
      <c r="W60" s="73">
        <v>9</v>
      </c>
      <c r="X60" s="73">
        <v>3</v>
      </c>
      <c r="Y60" s="73"/>
      <c r="Z60" s="73">
        <v>2</v>
      </c>
      <c r="AA60" s="73">
        <v>0</v>
      </c>
      <c r="AB60" s="73">
        <v>2</v>
      </c>
    </row>
    <row r="61" spans="1:28" x14ac:dyDescent="0.2">
      <c r="A61" s="62" t="s">
        <v>88</v>
      </c>
      <c r="B61" s="73">
        <v>109</v>
      </c>
      <c r="C61" s="73">
        <v>77</v>
      </c>
      <c r="D61" s="73">
        <v>32</v>
      </c>
      <c r="E61" s="73"/>
      <c r="F61" s="73">
        <v>21</v>
      </c>
      <c r="G61" s="73">
        <v>11</v>
      </c>
      <c r="H61" s="73">
        <v>10</v>
      </c>
      <c r="I61" s="73"/>
      <c r="J61" s="73">
        <v>28</v>
      </c>
      <c r="K61" s="73">
        <v>22</v>
      </c>
      <c r="L61" s="73">
        <v>6</v>
      </c>
      <c r="M61" s="73"/>
      <c r="N61" s="73">
        <v>18</v>
      </c>
      <c r="O61" s="73">
        <v>14</v>
      </c>
      <c r="P61" s="73">
        <v>4</v>
      </c>
      <c r="Q61" s="73"/>
      <c r="R61" s="73">
        <v>25</v>
      </c>
      <c r="S61" s="73">
        <v>16</v>
      </c>
      <c r="T61" s="73">
        <v>9</v>
      </c>
      <c r="U61" s="73"/>
      <c r="V61" s="73">
        <v>9</v>
      </c>
      <c r="W61" s="73">
        <v>7</v>
      </c>
      <c r="X61" s="73">
        <v>2</v>
      </c>
      <c r="Y61" s="73"/>
      <c r="Z61" s="73">
        <v>8</v>
      </c>
      <c r="AA61" s="73">
        <v>7</v>
      </c>
      <c r="AB61" s="73">
        <v>1</v>
      </c>
    </row>
    <row r="62" spans="1:28" x14ac:dyDescent="0.2">
      <c r="A62" s="62" t="s">
        <v>89</v>
      </c>
      <c r="B62" s="73">
        <v>8</v>
      </c>
      <c r="C62" s="73">
        <v>6</v>
      </c>
      <c r="D62" s="73">
        <v>2</v>
      </c>
      <c r="E62" s="73"/>
      <c r="F62" s="73">
        <v>0</v>
      </c>
      <c r="G62" s="73">
        <v>0</v>
      </c>
      <c r="H62" s="73">
        <v>0</v>
      </c>
      <c r="I62" s="73"/>
      <c r="J62" s="73">
        <v>0</v>
      </c>
      <c r="K62" s="73">
        <v>0</v>
      </c>
      <c r="L62" s="73">
        <v>0</v>
      </c>
      <c r="M62" s="73"/>
      <c r="N62" s="73">
        <v>2</v>
      </c>
      <c r="O62" s="73">
        <v>2</v>
      </c>
      <c r="P62" s="73">
        <v>0</v>
      </c>
      <c r="Q62" s="73"/>
      <c r="R62" s="73">
        <v>5</v>
      </c>
      <c r="S62" s="73">
        <v>3</v>
      </c>
      <c r="T62" s="73">
        <v>2</v>
      </c>
      <c r="U62" s="73"/>
      <c r="V62" s="73">
        <v>1</v>
      </c>
      <c r="W62" s="73">
        <v>1</v>
      </c>
      <c r="X62" s="73">
        <v>0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62" t="s">
        <v>90</v>
      </c>
      <c r="B63" s="73">
        <v>316</v>
      </c>
      <c r="C63" s="73">
        <v>193</v>
      </c>
      <c r="D63" s="73">
        <v>123</v>
      </c>
      <c r="E63" s="73"/>
      <c r="F63" s="73">
        <v>51</v>
      </c>
      <c r="G63" s="73">
        <v>35</v>
      </c>
      <c r="H63" s="73">
        <v>16</v>
      </c>
      <c r="I63" s="73"/>
      <c r="J63" s="73">
        <v>69</v>
      </c>
      <c r="K63" s="73">
        <v>39</v>
      </c>
      <c r="L63" s="73">
        <v>30</v>
      </c>
      <c r="M63" s="73"/>
      <c r="N63" s="73">
        <v>74</v>
      </c>
      <c r="O63" s="73">
        <v>48</v>
      </c>
      <c r="P63" s="73">
        <v>26</v>
      </c>
      <c r="Q63" s="73"/>
      <c r="R63" s="73">
        <v>56</v>
      </c>
      <c r="S63" s="73">
        <v>34</v>
      </c>
      <c r="T63" s="73">
        <v>22</v>
      </c>
      <c r="U63" s="73"/>
      <c r="V63" s="73">
        <v>62</v>
      </c>
      <c r="W63" s="73">
        <v>34</v>
      </c>
      <c r="X63" s="73">
        <v>28</v>
      </c>
      <c r="Y63" s="73"/>
      <c r="Z63" s="73">
        <v>4</v>
      </c>
      <c r="AA63" s="73">
        <v>3</v>
      </c>
      <c r="AB63" s="73">
        <v>1</v>
      </c>
    </row>
    <row r="64" spans="1:28" x14ac:dyDescent="0.2">
      <c r="A64" s="62" t="s">
        <v>91</v>
      </c>
      <c r="B64" s="73">
        <v>227</v>
      </c>
      <c r="C64" s="73">
        <v>161</v>
      </c>
      <c r="D64" s="73">
        <v>66</v>
      </c>
      <c r="E64" s="73"/>
      <c r="F64" s="73">
        <v>39</v>
      </c>
      <c r="G64" s="73">
        <v>27</v>
      </c>
      <c r="H64" s="73">
        <v>12</v>
      </c>
      <c r="I64" s="73"/>
      <c r="J64" s="73">
        <v>72</v>
      </c>
      <c r="K64" s="73">
        <v>50</v>
      </c>
      <c r="L64" s="73">
        <v>22</v>
      </c>
      <c r="M64" s="73"/>
      <c r="N64" s="73">
        <v>48</v>
      </c>
      <c r="O64" s="73">
        <v>36</v>
      </c>
      <c r="P64" s="73">
        <v>12</v>
      </c>
      <c r="Q64" s="73"/>
      <c r="R64" s="73">
        <v>46</v>
      </c>
      <c r="S64" s="73">
        <v>33</v>
      </c>
      <c r="T64" s="73">
        <v>13</v>
      </c>
      <c r="U64" s="73"/>
      <c r="V64" s="73">
        <v>17</v>
      </c>
      <c r="W64" s="73">
        <v>11</v>
      </c>
      <c r="X64" s="73">
        <v>6</v>
      </c>
      <c r="Y64" s="73"/>
      <c r="Z64" s="73">
        <v>5</v>
      </c>
      <c r="AA64" s="73">
        <v>4</v>
      </c>
      <c r="AB64" s="73">
        <v>1</v>
      </c>
    </row>
    <row r="65" spans="1:28" x14ac:dyDescent="0.2">
      <c r="A65" s="62" t="s">
        <v>92</v>
      </c>
      <c r="B65" s="73">
        <v>470</v>
      </c>
      <c r="C65" s="73">
        <v>299</v>
      </c>
      <c r="D65" s="73">
        <v>171</v>
      </c>
      <c r="E65" s="73"/>
      <c r="F65" s="73">
        <v>115</v>
      </c>
      <c r="G65" s="73">
        <v>77</v>
      </c>
      <c r="H65" s="73">
        <v>38</v>
      </c>
      <c r="I65" s="73"/>
      <c r="J65" s="73">
        <v>159</v>
      </c>
      <c r="K65" s="73">
        <v>96</v>
      </c>
      <c r="L65" s="73">
        <v>63</v>
      </c>
      <c r="M65" s="73"/>
      <c r="N65" s="73">
        <v>64</v>
      </c>
      <c r="O65" s="73">
        <v>44</v>
      </c>
      <c r="P65" s="73">
        <v>20</v>
      </c>
      <c r="Q65" s="73"/>
      <c r="R65" s="73">
        <v>91</v>
      </c>
      <c r="S65" s="73">
        <v>58</v>
      </c>
      <c r="T65" s="73">
        <v>33</v>
      </c>
      <c r="U65" s="73"/>
      <c r="V65" s="73">
        <v>37</v>
      </c>
      <c r="W65" s="73">
        <v>22</v>
      </c>
      <c r="X65" s="73">
        <v>15</v>
      </c>
      <c r="Y65" s="73"/>
      <c r="Z65" s="73">
        <v>4</v>
      </c>
      <c r="AA65" s="73">
        <v>2</v>
      </c>
      <c r="AB65" s="73">
        <v>2</v>
      </c>
    </row>
    <row r="66" spans="1:28" x14ac:dyDescent="0.2">
      <c r="A66" s="62" t="s">
        <v>93</v>
      </c>
      <c r="B66" s="73">
        <v>32</v>
      </c>
      <c r="C66" s="73">
        <v>15</v>
      </c>
      <c r="D66" s="73">
        <v>17</v>
      </c>
      <c r="E66" s="73"/>
      <c r="F66" s="73">
        <v>7</v>
      </c>
      <c r="G66" s="73">
        <v>1</v>
      </c>
      <c r="H66" s="73">
        <v>6</v>
      </c>
      <c r="I66" s="73"/>
      <c r="J66" s="73">
        <v>14</v>
      </c>
      <c r="K66" s="73">
        <v>6</v>
      </c>
      <c r="L66" s="73">
        <v>8</v>
      </c>
      <c r="M66" s="73"/>
      <c r="N66" s="73">
        <v>1</v>
      </c>
      <c r="O66" s="73">
        <v>1</v>
      </c>
      <c r="P66" s="73">
        <v>0</v>
      </c>
      <c r="Q66" s="73"/>
      <c r="R66" s="73">
        <v>6</v>
      </c>
      <c r="S66" s="73">
        <v>4</v>
      </c>
      <c r="T66" s="73">
        <v>2</v>
      </c>
      <c r="U66" s="73"/>
      <c r="V66" s="73">
        <v>1</v>
      </c>
      <c r="W66" s="73">
        <v>0</v>
      </c>
      <c r="X66" s="73">
        <v>1</v>
      </c>
      <c r="Y66" s="73"/>
      <c r="Z66" s="73">
        <v>3</v>
      </c>
      <c r="AA66" s="73">
        <v>3</v>
      </c>
      <c r="AB66" s="73">
        <v>0</v>
      </c>
    </row>
    <row r="67" spans="1:28" x14ac:dyDescent="0.2">
      <c r="A67" s="99" t="s">
        <v>94</v>
      </c>
      <c r="B67" s="73">
        <v>585</v>
      </c>
      <c r="C67" s="73">
        <v>319</v>
      </c>
      <c r="D67" s="73">
        <v>266</v>
      </c>
      <c r="E67" s="73"/>
      <c r="F67" s="73">
        <v>42</v>
      </c>
      <c r="G67" s="73">
        <v>25</v>
      </c>
      <c r="H67" s="73">
        <v>17</v>
      </c>
      <c r="I67" s="73"/>
      <c r="J67" s="73">
        <v>96</v>
      </c>
      <c r="K67" s="73">
        <v>66</v>
      </c>
      <c r="L67" s="73">
        <v>30</v>
      </c>
      <c r="M67" s="73"/>
      <c r="N67" s="73">
        <v>27</v>
      </c>
      <c r="O67" s="73">
        <v>12</v>
      </c>
      <c r="P67" s="73">
        <v>15</v>
      </c>
      <c r="Q67" s="73"/>
      <c r="R67" s="73">
        <v>230</v>
      </c>
      <c r="S67" s="73">
        <v>120</v>
      </c>
      <c r="T67" s="73">
        <v>110</v>
      </c>
      <c r="U67" s="73"/>
      <c r="V67" s="73">
        <v>188</v>
      </c>
      <c r="W67" s="73">
        <v>95</v>
      </c>
      <c r="X67" s="73">
        <v>93</v>
      </c>
      <c r="Y67" s="73"/>
      <c r="Z67" s="73">
        <v>2</v>
      </c>
      <c r="AA67" s="73">
        <v>1</v>
      </c>
      <c r="AB67" s="73">
        <v>1</v>
      </c>
    </row>
    <row r="68" spans="1:28" x14ac:dyDescent="0.2">
      <c r="A68" s="62" t="s">
        <v>95</v>
      </c>
      <c r="B68" s="73">
        <v>22</v>
      </c>
      <c r="C68" s="73">
        <v>14</v>
      </c>
      <c r="D68" s="73">
        <v>8</v>
      </c>
      <c r="E68" s="73"/>
      <c r="F68" s="73">
        <v>0</v>
      </c>
      <c r="G68" s="73">
        <v>0</v>
      </c>
      <c r="H68" s="73">
        <v>0</v>
      </c>
      <c r="I68" s="73"/>
      <c r="J68" s="73">
        <v>14</v>
      </c>
      <c r="K68" s="73">
        <v>9</v>
      </c>
      <c r="L68" s="73">
        <v>5</v>
      </c>
      <c r="M68" s="73"/>
      <c r="N68" s="73">
        <v>0</v>
      </c>
      <c r="O68" s="73">
        <v>0</v>
      </c>
      <c r="P68" s="73">
        <v>0</v>
      </c>
      <c r="Q68" s="73"/>
      <c r="R68" s="73">
        <v>0</v>
      </c>
      <c r="S68" s="73">
        <v>0</v>
      </c>
      <c r="T68" s="73">
        <v>0</v>
      </c>
      <c r="U68" s="73"/>
      <c r="V68" s="73">
        <v>5</v>
      </c>
      <c r="W68" s="73">
        <v>5</v>
      </c>
      <c r="X68" s="73">
        <v>0</v>
      </c>
      <c r="Y68" s="73"/>
      <c r="Z68" s="73">
        <v>3</v>
      </c>
      <c r="AA68" s="73">
        <v>0</v>
      </c>
      <c r="AB68" s="73">
        <v>3</v>
      </c>
    </row>
    <row r="69" spans="1:28" x14ac:dyDescent="0.2">
      <c r="A69" s="62" t="s">
        <v>96</v>
      </c>
      <c r="B69" s="73">
        <v>178</v>
      </c>
      <c r="C69" s="73">
        <v>91</v>
      </c>
      <c r="D69" s="73">
        <v>87</v>
      </c>
      <c r="E69" s="73"/>
      <c r="F69" s="73">
        <v>3</v>
      </c>
      <c r="G69" s="73">
        <v>2</v>
      </c>
      <c r="H69" s="73">
        <v>1</v>
      </c>
      <c r="I69" s="73"/>
      <c r="J69" s="73">
        <v>10</v>
      </c>
      <c r="K69" s="73">
        <v>8</v>
      </c>
      <c r="L69" s="73">
        <v>2</v>
      </c>
      <c r="M69" s="73"/>
      <c r="N69" s="73">
        <v>10</v>
      </c>
      <c r="O69" s="73">
        <v>4</v>
      </c>
      <c r="P69" s="73">
        <v>6</v>
      </c>
      <c r="Q69" s="73"/>
      <c r="R69" s="73">
        <v>81</v>
      </c>
      <c r="S69" s="73">
        <v>39</v>
      </c>
      <c r="T69" s="73">
        <v>42</v>
      </c>
      <c r="U69" s="73"/>
      <c r="V69" s="73">
        <v>58</v>
      </c>
      <c r="W69" s="73">
        <v>27</v>
      </c>
      <c r="X69" s="73">
        <v>31</v>
      </c>
      <c r="Y69" s="73"/>
      <c r="Z69" s="73">
        <v>16</v>
      </c>
      <c r="AA69" s="73">
        <v>11</v>
      </c>
      <c r="AB69" s="73">
        <v>5</v>
      </c>
    </row>
    <row r="70" spans="1:28" x14ac:dyDescent="0.2">
      <c r="A70" s="62" t="s">
        <v>97</v>
      </c>
      <c r="B70" s="73">
        <v>151</v>
      </c>
      <c r="C70" s="73">
        <v>92</v>
      </c>
      <c r="D70" s="73">
        <v>59</v>
      </c>
      <c r="E70" s="73"/>
      <c r="F70" s="73">
        <v>64</v>
      </c>
      <c r="G70" s="73">
        <v>39</v>
      </c>
      <c r="H70" s="73">
        <v>25</v>
      </c>
      <c r="I70" s="73"/>
      <c r="J70" s="73">
        <v>48</v>
      </c>
      <c r="K70" s="73">
        <v>30</v>
      </c>
      <c r="L70" s="73">
        <v>18</v>
      </c>
      <c r="M70" s="73"/>
      <c r="N70" s="73">
        <v>18</v>
      </c>
      <c r="O70" s="73">
        <v>10</v>
      </c>
      <c r="P70" s="73">
        <v>8</v>
      </c>
      <c r="Q70" s="73"/>
      <c r="R70" s="73">
        <v>9</v>
      </c>
      <c r="S70" s="73">
        <v>7</v>
      </c>
      <c r="T70" s="73">
        <v>2</v>
      </c>
      <c r="U70" s="73"/>
      <c r="V70" s="73">
        <v>12</v>
      </c>
      <c r="W70" s="73">
        <v>6</v>
      </c>
      <c r="X70" s="73">
        <v>6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62" t="s">
        <v>98</v>
      </c>
      <c r="B71" s="73">
        <v>293</v>
      </c>
      <c r="C71" s="73">
        <v>164</v>
      </c>
      <c r="D71" s="73">
        <v>129</v>
      </c>
      <c r="E71" s="73"/>
      <c r="F71" s="73">
        <v>45</v>
      </c>
      <c r="G71" s="73">
        <v>24</v>
      </c>
      <c r="H71" s="73">
        <v>21</v>
      </c>
      <c r="I71" s="73"/>
      <c r="J71" s="73">
        <v>75</v>
      </c>
      <c r="K71" s="73">
        <v>35</v>
      </c>
      <c r="L71" s="73">
        <v>40</v>
      </c>
      <c r="M71" s="73"/>
      <c r="N71" s="73">
        <v>63</v>
      </c>
      <c r="O71" s="73">
        <v>35</v>
      </c>
      <c r="P71" s="73">
        <v>28</v>
      </c>
      <c r="Q71" s="73"/>
      <c r="R71" s="73">
        <v>74</v>
      </c>
      <c r="S71" s="73">
        <v>51</v>
      </c>
      <c r="T71" s="73">
        <v>23</v>
      </c>
      <c r="U71" s="73"/>
      <c r="V71" s="73">
        <v>20</v>
      </c>
      <c r="W71" s="73">
        <v>9</v>
      </c>
      <c r="X71" s="73">
        <v>11</v>
      </c>
      <c r="Y71" s="73"/>
      <c r="Z71" s="73">
        <v>16</v>
      </c>
      <c r="AA71" s="73">
        <v>10</v>
      </c>
      <c r="AB71" s="73">
        <v>6</v>
      </c>
    </row>
    <row r="72" spans="1:28" x14ac:dyDescent="0.2">
      <c r="A72" s="62" t="s">
        <v>99</v>
      </c>
      <c r="B72" s="73">
        <v>160</v>
      </c>
      <c r="C72" s="73">
        <v>99</v>
      </c>
      <c r="D72" s="73">
        <v>61</v>
      </c>
      <c r="E72" s="73"/>
      <c r="F72" s="73">
        <v>46</v>
      </c>
      <c r="G72" s="73">
        <v>23</v>
      </c>
      <c r="H72" s="73">
        <v>23</v>
      </c>
      <c r="I72" s="73"/>
      <c r="J72" s="73">
        <v>48</v>
      </c>
      <c r="K72" s="73">
        <v>30</v>
      </c>
      <c r="L72" s="73">
        <v>18</v>
      </c>
      <c r="M72" s="73"/>
      <c r="N72" s="73">
        <v>23</v>
      </c>
      <c r="O72" s="73">
        <v>15</v>
      </c>
      <c r="P72" s="73">
        <v>8</v>
      </c>
      <c r="Q72" s="73"/>
      <c r="R72" s="73">
        <v>35</v>
      </c>
      <c r="S72" s="73">
        <v>24</v>
      </c>
      <c r="T72" s="73">
        <v>11</v>
      </c>
      <c r="U72" s="73"/>
      <c r="V72" s="73">
        <v>8</v>
      </c>
      <c r="W72" s="73">
        <v>7</v>
      </c>
      <c r="X72" s="73">
        <v>1</v>
      </c>
      <c r="Y72" s="73"/>
      <c r="Z72" s="73">
        <v>0</v>
      </c>
      <c r="AA72" s="73">
        <v>0</v>
      </c>
      <c r="AB72" s="73">
        <v>0</v>
      </c>
    </row>
    <row r="73" spans="1:28" x14ac:dyDescent="0.2">
      <c r="A73" s="62" t="s">
        <v>100</v>
      </c>
      <c r="B73" s="73">
        <v>308</v>
      </c>
      <c r="C73" s="73">
        <v>207</v>
      </c>
      <c r="D73" s="73">
        <v>101</v>
      </c>
      <c r="E73" s="73"/>
      <c r="F73" s="73">
        <v>67</v>
      </c>
      <c r="G73" s="73">
        <v>48</v>
      </c>
      <c r="H73" s="73">
        <v>19</v>
      </c>
      <c r="I73" s="73"/>
      <c r="J73" s="73">
        <v>61</v>
      </c>
      <c r="K73" s="73">
        <v>41</v>
      </c>
      <c r="L73" s="73">
        <v>20</v>
      </c>
      <c r="M73" s="73"/>
      <c r="N73" s="73">
        <v>34</v>
      </c>
      <c r="O73" s="73">
        <v>26</v>
      </c>
      <c r="P73" s="73">
        <v>8</v>
      </c>
      <c r="Q73" s="73"/>
      <c r="R73" s="73">
        <v>74</v>
      </c>
      <c r="S73" s="73">
        <v>40</v>
      </c>
      <c r="T73" s="73">
        <v>34</v>
      </c>
      <c r="U73" s="73"/>
      <c r="V73" s="73">
        <v>64</v>
      </c>
      <c r="W73" s="73">
        <v>45</v>
      </c>
      <c r="X73" s="73">
        <v>19</v>
      </c>
      <c r="Y73" s="73"/>
      <c r="Z73" s="73">
        <v>8</v>
      </c>
      <c r="AA73" s="73">
        <v>7</v>
      </c>
      <c r="AB73" s="73">
        <v>1</v>
      </c>
    </row>
    <row r="74" spans="1:28" x14ac:dyDescent="0.2">
      <c r="A74" s="62" t="s">
        <v>101</v>
      </c>
      <c r="B74" s="73">
        <v>118</v>
      </c>
      <c r="C74" s="73">
        <v>69</v>
      </c>
      <c r="D74" s="73">
        <v>49</v>
      </c>
      <c r="E74" s="73"/>
      <c r="F74" s="73">
        <v>39</v>
      </c>
      <c r="G74" s="73">
        <v>21</v>
      </c>
      <c r="H74" s="73">
        <v>18</v>
      </c>
      <c r="I74" s="73"/>
      <c r="J74" s="73">
        <v>23</v>
      </c>
      <c r="K74" s="73">
        <v>10</v>
      </c>
      <c r="L74" s="73">
        <v>13</v>
      </c>
      <c r="M74" s="73"/>
      <c r="N74" s="73">
        <v>33</v>
      </c>
      <c r="O74" s="73">
        <v>21</v>
      </c>
      <c r="P74" s="73">
        <v>12</v>
      </c>
      <c r="Q74" s="73"/>
      <c r="R74" s="73">
        <v>13</v>
      </c>
      <c r="S74" s="73">
        <v>9</v>
      </c>
      <c r="T74" s="73">
        <v>4</v>
      </c>
      <c r="U74" s="73"/>
      <c r="V74" s="73">
        <v>9</v>
      </c>
      <c r="W74" s="73">
        <v>7</v>
      </c>
      <c r="X74" s="73">
        <v>2</v>
      </c>
      <c r="Y74" s="73"/>
      <c r="Z74" s="73">
        <v>1</v>
      </c>
      <c r="AA74" s="73">
        <v>1</v>
      </c>
      <c r="AB74" s="73">
        <v>0</v>
      </c>
    </row>
    <row r="75" spans="1:28" x14ac:dyDescent="0.2">
      <c r="A75" s="62" t="s">
        <v>102</v>
      </c>
      <c r="B75" s="73">
        <v>226</v>
      </c>
      <c r="C75" s="73">
        <v>138</v>
      </c>
      <c r="D75" s="73">
        <v>88</v>
      </c>
      <c r="E75" s="73"/>
      <c r="F75" s="73">
        <v>40</v>
      </c>
      <c r="G75" s="73">
        <v>27</v>
      </c>
      <c r="H75" s="73">
        <v>13</v>
      </c>
      <c r="I75" s="73"/>
      <c r="J75" s="73">
        <v>60</v>
      </c>
      <c r="K75" s="73">
        <v>31</v>
      </c>
      <c r="L75" s="73">
        <v>29</v>
      </c>
      <c r="M75" s="73"/>
      <c r="N75" s="73">
        <v>41</v>
      </c>
      <c r="O75" s="73">
        <v>28</v>
      </c>
      <c r="P75" s="73">
        <v>13</v>
      </c>
      <c r="Q75" s="73"/>
      <c r="R75" s="73">
        <v>50</v>
      </c>
      <c r="S75" s="73">
        <v>38</v>
      </c>
      <c r="T75" s="73">
        <v>12</v>
      </c>
      <c r="U75" s="73"/>
      <c r="V75" s="73">
        <v>31</v>
      </c>
      <c r="W75" s="73">
        <v>10</v>
      </c>
      <c r="X75" s="73">
        <v>21</v>
      </c>
      <c r="Y75" s="73"/>
      <c r="Z75" s="73">
        <v>4</v>
      </c>
      <c r="AA75" s="73">
        <v>4</v>
      </c>
      <c r="AB75" s="73">
        <v>0</v>
      </c>
    </row>
    <row r="76" spans="1:28" x14ac:dyDescent="0.2">
      <c r="A76" s="62" t="s">
        <v>103</v>
      </c>
      <c r="B76" s="73">
        <v>188</v>
      </c>
      <c r="C76" s="73">
        <v>130</v>
      </c>
      <c r="D76" s="73">
        <v>58</v>
      </c>
      <c r="E76" s="73"/>
      <c r="F76" s="73">
        <v>50</v>
      </c>
      <c r="G76" s="73">
        <v>33</v>
      </c>
      <c r="H76" s="73">
        <v>17</v>
      </c>
      <c r="I76" s="73"/>
      <c r="J76" s="73">
        <v>59</v>
      </c>
      <c r="K76" s="73">
        <v>42</v>
      </c>
      <c r="L76" s="73">
        <v>17</v>
      </c>
      <c r="M76" s="73"/>
      <c r="N76" s="73">
        <v>36</v>
      </c>
      <c r="O76" s="73">
        <v>28</v>
      </c>
      <c r="P76" s="73">
        <v>8</v>
      </c>
      <c r="Q76" s="73"/>
      <c r="R76" s="73">
        <v>20</v>
      </c>
      <c r="S76" s="73">
        <v>15</v>
      </c>
      <c r="T76" s="73">
        <v>5</v>
      </c>
      <c r="U76" s="73"/>
      <c r="V76" s="73">
        <v>19</v>
      </c>
      <c r="W76" s="73">
        <v>9</v>
      </c>
      <c r="X76" s="73">
        <v>10</v>
      </c>
      <c r="Y76" s="73"/>
      <c r="Z76" s="73">
        <v>4</v>
      </c>
      <c r="AA76" s="73">
        <v>3</v>
      </c>
      <c r="AB76" s="73">
        <v>1</v>
      </c>
    </row>
    <row r="77" spans="1:28" x14ac:dyDescent="0.2">
      <c r="A77" s="62" t="s">
        <v>104</v>
      </c>
      <c r="B77" s="73">
        <v>238</v>
      </c>
      <c r="C77" s="73">
        <v>122</v>
      </c>
      <c r="D77" s="73">
        <v>116</v>
      </c>
      <c r="E77" s="73"/>
      <c r="F77" s="73">
        <v>72</v>
      </c>
      <c r="G77" s="73">
        <v>42</v>
      </c>
      <c r="H77" s="73">
        <v>30</v>
      </c>
      <c r="I77" s="73"/>
      <c r="J77" s="73">
        <v>78</v>
      </c>
      <c r="K77" s="73">
        <v>40</v>
      </c>
      <c r="L77" s="73">
        <v>38</v>
      </c>
      <c r="M77" s="73"/>
      <c r="N77" s="73">
        <v>28</v>
      </c>
      <c r="O77" s="73">
        <v>15</v>
      </c>
      <c r="P77" s="73">
        <v>13</v>
      </c>
      <c r="Q77" s="73"/>
      <c r="R77" s="73">
        <v>31</v>
      </c>
      <c r="S77" s="73">
        <v>15</v>
      </c>
      <c r="T77" s="73">
        <v>16</v>
      </c>
      <c r="U77" s="73"/>
      <c r="V77" s="73">
        <v>28</v>
      </c>
      <c r="W77" s="73">
        <v>9</v>
      </c>
      <c r="X77" s="73">
        <v>19</v>
      </c>
      <c r="Y77" s="73"/>
      <c r="Z77" s="73">
        <v>1</v>
      </c>
      <c r="AA77" s="73">
        <v>1</v>
      </c>
      <c r="AB77" s="73">
        <v>0</v>
      </c>
    </row>
    <row r="78" spans="1:28" x14ac:dyDescent="0.2">
      <c r="A78" s="62" t="s">
        <v>105</v>
      </c>
      <c r="B78" s="73">
        <v>43</v>
      </c>
      <c r="C78" s="73">
        <v>28</v>
      </c>
      <c r="D78" s="73">
        <v>15</v>
      </c>
      <c r="E78" s="73"/>
      <c r="F78" s="73">
        <v>4</v>
      </c>
      <c r="G78" s="73">
        <v>3</v>
      </c>
      <c r="H78" s="73">
        <v>1</v>
      </c>
      <c r="I78" s="73"/>
      <c r="J78" s="73">
        <v>14</v>
      </c>
      <c r="K78" s="73">
        <v>8</v>
      </c>
      <c r="L78" s="73">
        <v>6</v>
      </c>
      <c r="M78" s="73"/>
      <c r="N78" s="73">
        <v>12</v>
      </c>
      <c r="O78" s="73">
        <v>7</v>
      </c>
      <c r="P78" s="73">
        <v>5</v>
      </c>
      <c r="Q78" s="73"/>
      <c r="R78" s="73">
        <v>10</v>
      </c>
      <c r="S78" s="73">
        <v>7</v>
      </c>
      <c r="T78" s="73">
        <v>3</v>
      </c>
      <c r="U78" s="73"/>
      <c r="V78" s="73">
        <v>3</v>
      </c>
      <c r="W78" s="73">
        <v>3</v>
      </c>
      <c r="X78" s="73">
        <v>0</v>
      </c>
      <c r="Y78" s="73"/>
      <c r="Z78" s="73">
        <v>0</v>
      </c>
      <c r="AA78" s="73">
        <v>0</v>
      </c>
      <c r="AB78" s="73">
        <v>0</v>
      </c>
    </row>
    <row r="79" spans="1:28" x14ac:dyDescent="0.2">
      <c r="A79" s="62" t="s">
        <v>106</v>
      </c>
      <c r="B79" s="73">
        <v>131</v>
      </c>
      <c r="C79" s="73">
        <v>82</v>
      </c>
      <c r="D79" s="73">
        <v>49</v>
      </c>
      <c r="E79" s="73"/>
      <c r="F79" s="73">
        <v>42</v>
      </c>
      <c r="G79" s="73">
        <v>31</v>
      </c>
      <c r="H79" s="73">
        <v>11</v>
      </c>
      <c r="I79" s="73"/>
      <c r="J79" s="73">
        <v>31</v>
      </c>
      <c r="K79" s="73">
        <v>25</v>
      </c>
      <c r="L79" s="73">
        <v>6</v>
      </c>
      <c r="M79" s="73"/>
      <c r="N79" s="73">
        <v>38</v>
      </c>
      <c r="O79" s="73">
        <v>8</v>
      </c>
      <c r="P79" s="73">
        <v>30</v>
      </c>
      <c r="Q79" s="73"/>
      <c r="R79" s="73">
        <v>10</v>
      </c>
      <c r="S79" s="73">
        <v>9</v>
      </c>
      <c r="T79" s="73">
        <v>1</v>
      </c>
      <c r="U79" s="73"/>
      <c r="V79" s="73">
        <v>3</v>
      </c>
      <c r="W79" s="73">
        <v>3</v>
      </c>
      <c r="X79" s="73">
        <v>0</v>
      </c>
      <c r="Y79" s="73"/>
      <c r="Z79" s="73">
        <v>7</v>
      </c>
      <c r="AA79" s="73">
        <v>6</v>
      </c>
      <c r="AB79" s="73">
        <v>1</v>
      </c>
    </row>
    <row r="80" spans="1:28" x14ac:dyDescent="0.2">
      <c r="A80" s="62" t="s">
        <v>107</v>
      </c>
      <c r="B80" s="73">
        <v>398</v>
      </c>
      <c r="C80" s="73">
        <v>207</v>
      </c>
      <c r="D80" s="73">
        <v>191</v>
      </c>
      <c r="E80" s="73"/>
      <c r="F80" s="73">
        <v>107</v>
      </c>
      <c r="G80" s="73">
        <v>58</v>
      </c>
      <c r="H80" s="73">
        <v>49</v>
      </c>
      <c r="I80" s="73"/>
      <c r="J80" s="73">
        <v>120</v>
      </c>
      <c r="K80" s="73">
        <v>74</v>
      </c>
      <c r="L80" s="73">
        <v>46</v>
      </c>
      <c r="M80" s="73"/>
      <c r="N80" s="73">
        <v>29</v>
      </c>
      <c r="O80" s="73">
        <v>15</v>
      </c>
      <c r="P80" s="73">
        <v>14</v>
      </c>
      <c r="Q80" s="73"/>
      <c r="R80" s="73">
        <v>76</v>
      </c>
      <c r="S80" s="73">
        <v>36</v>
      </c>
      <c r="T80" s="73">
        <v>40</v>
      </c>
      <c r="U80" s="73"/>
      <c r="V80" s="73">
        <v>53</v>
      </c>
      <c r="W80" s="73">
        <v>15</v>
      </c>
      <c r="X80" s="73">
        <v>38</v>
      </c>
      <c r="Y80" s="73"/>
      <c r="Z80" s="73">
        <v>13</v>
      </c>
      <c r="AA80" s="73">
        <v>9</v>
      </c>
      <c r="AB80" s="73">
        <v>4</v>
      </c>
    </row>
    <row r="81" spans="1:32" x14ac:dyDescent="0.2">
      <c r="A81" s="105" t="s">
        <v>108</v>
      </c>
      <c r="B81" s="73">
        <v>464</v>
      </c>
      <c r="C81" s="73">
        <v>282</v>
      </c>
      <c r="D81" s="73">
        <v>182</v>
      </c>
      <c r="E81" s="73"/>
      <c r="F81" s="73">
        <v>120</v>
      </c>
      <c r="G81" s="73">
        <v>68</v>
      </c>
      <c r="H81" s="73">
        <v>52</v>
      </c>
      <c r="I81" s="73"/>
      <c r="J81" s="73">
        <v>116</v>
      </c>
      <c r="K81" s="73">
        <v>73</v>
      </c>
      <c r="L81" s="73">
        <v>43</v>
      </c>
      <c r="M81" s="73"/>
      <c r="N81" s="73">
        <v>63</v>
      </c>
      <c r="O81" s="73">
        <v>47</v>
      </c>
      <c r="P81" s="73">
        <v>16</v>
      </c>
      <c r="Q81" s="73"/>
      <c r="R81" s="73">
        <v>111</v>
      </c>
      <c r="S81" s="73">
        <v>71</v>
      </c>
      <c r="T81" s="73">
        <v>40</v>
      </c>
      <c r="U81" s="73"/>
      <c r="V81" s="73">
        <v>51</v>
      </c>
      <c r="W81" s="73">
        <v>23</v>
      </c>
      <c r="X81" s="73">
        <v>28</v>
      </c>
      <c r="Y81" s="73"/>
      <c r="Z81" s="73">
        <v>3</v>
      </c>
      <c r="AA81" s="73">
        <v>0</v>
      </c>
      <c r="AB81" s="73">
        <v>3</v>
      </c>
    </row>
    <row r="82" spans="1:32" ht="13.5" thickBot="1" x14ac:dyDescent="0.25">
      <c r="A82" s="100" t="s">
        <v>109</v>
      </c>
      <c r="B82" s="73">
        <v>16</v>
      </c>
      <c r="C82" s="73">
        <v>9</v>
      </c>
      <c r="D82" s="73">
        <v>7</v>
      </c>
      <c r="E82" s="73"/>
      <c r="F82" s="73">
        <v>2</v>
      </c>
      <c r="G82" s="73">
        <v>0</v>
      </c>
      <c r="H82" s="73">
        <v>2</v>
      </c>
      <c r="I82" s="73"/>
      <c r="J82" s="73">
        <v>8</v>
      </c>
      <c r="K82" s="73">
        <v>3</v>
      </c>
      <c r="L82" s="73">
        <v>5</v>
      </c>
      <c r="M82" s="73"/>
      <c r="N82" s="73">
        <v>0</v>
      </c>
      <c r="O82" s="73">
        <v>0</v>
      </c>
      <c r="P82" s="73">
        <v>0</v>
      </c>
      <c r="Q82" s="73"/>
      <c r="R82" s="73">
        <v>3</v>
      </c>
      <c r="S82" s="73">
        <v>3</v>
      </c>
      <c r="T82" s="73">
        <v>0</v>
      </c>
      <c r="U82" s="73"/>
      <c r="V82" s="73">
        <v>3</v>
      </c>
      <c r="W82" s="73">
        <v>3</v>
      </c>
      <c r="X82" s="73">
        <v>0</v>
      </c>
      <c r="Y82" s="73"/>
      <c r="Z82" s="73">
        <v>0</v>
      </c>
      <c r="AA82" s="73">
        <v>0</v>
      </c>
      <c r="AB82" s="73">
        <v>0</v>
      </c>
    </row>
    <row r="83" spans="1:32" x14ac:dyDescent="0.25">
      <c r="A83" s="226" t="s">
        <v>75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</row>
    <row r="84" spans="1:32" x14ac:dyDescent="0.25">
      <c r="A84" s="225" t="s">
        <v>14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</row>
    <row r="86" spans="1:32" x14ac:dyDescent="0.25">
      <c r="AC86" s="9"/>
      <c r="AD86" s="217" t="s">
        <v>221</v>
      </c>
      <c r="AE86" s="217"/>
      <c r="AF86" s="9"/>
    </row>
    <row r="87" spans="1:32" s="49" customFormat="1" ht="15" x14ac:dyDescent="0.25">
      <c r="A87" s="227" t="s">
        <v>181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9"/>
      <c r="AD87" s="217"/>
      <c r="AE87" s="217"/>
      <c r="AF87"/>
    </row>
    <row r="88" spans="1:32" s="49" customFormat="1" ht="15" x14ac:dyDescent="0.25">
      <c r="A88" s="228" t="s">
        <v>180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D88" s="87"/>
      <c r="AE88" s="87"/>
      <c r="AF88" s="87"/>
    </row>
    <row r="89" spans="1:32" s="49" customFormat="1" ht="15" x14ac:dyDescent="0.25">
      <c r="A89" s="227" t="s">
        <v>64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</row>
    <row r="90" spans="1:32" s="49" customFormat="1" ht="15" x14ac:dyDescent="0.25">
      <c r="A90" s="228" t="s">
        <v>79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</row>
    <row r="91" spans="1:32" s="49" customFormat="1" ht="15" x14ac:dyDescent="0.25">
      <c r="A91" s="227" t="s">
        <v>80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</row>
    <row r="92" spans="1:32" s="49" customFormat="1" ht="15" x14ac:dyDescent="0.25">
      <c r="A92" s="228" t="s">
        <v>321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</row>
    <row r="93" spans="1:32" s="49" customFormat="1" ht="15.75" thickBot="1" x14ac:dyDescent="0.3">
      <c r="A93" s="52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</row>
    <row r="94" spans="1:32" s="49" customFormat="1" ht="15" customHeight="1" x14ac:dyDescent="0.25">
      <c r="A94" s="232" t="s">
        <v>81</v>
      </c>
      <c r="B94" s="53" t="s">
        <v>21</v>
      </c>
      <c r="C94" s="53"/>
      <c r="D94" s="53"/>
      <c r="E94" s="54"/>
      <c r="F94" s="53" t="s">
        <v>48</v>
      </c>
      <c r="G94" s="53"/>
      <c r="H94" s="53"/>
      <c r="I94" s="54"/>
      <c r="J94" s="53" t="s">
        <v>49</v>
      </c>
      <c r="K94" s="53"/>
      <c r="L94" s="53"/>
      <c r="M94" s="54"/>
      <c r="N94" s="53" t="s">
        <v>50</v>
      </c>
      <c r="O94" s="53"/>
      <c r="P94" s="53"/>
      <c r="Q94" s="54"/>
      <c r="R94" s="53" t="s">
        <v>51</v>
      </c>
      <c r="S94" s="53"/>
      <c r="T94" s="53"/>
      <c r="U94" s="54"/>
      <c r="V94" s="53" t="s">
        <v>52</v>
      </c>
      <c r="W94" s="53"/>
      <c r="X94" s="53"/>
      <c r="Y94" s="54"/>
      <c r="Z94" s="53" t="s">
        <v>53</v>
      </c>
      <c r="AA94" s="53"/>
      <c r="AB94" s="53"/>
    </row>
    <row r="95" spans="1:32" s="49" customFormat="1" ht="15.75" thickBot="1" x14ac:dyDescent="0.3">
      <c r="A95" s="233"/>
      <c r="B95" s="55" t="s">
        <v>67</v>
      </c>
      <c r="C95" s="55" t="s">
        <v>68</v>
      </c>
      <c r="D95" s="55" t="s">
        <v>69</v>
      </c>
      <c r="E95" s="56"/>
      <c r="F95" s="55" t="s">
        <v>67</v>
      </c>
      <c r="G95" s="55" t="s">
        <v>68</v>
      </c>
      <c r="H95" s="55" t="s">
        <v>69</v>
      </c>
      <c r="I95" s="56"/>
      <c r="J95" s="55" t="s">
        <v>67</v>
      </c>
      <c r="K95" s="55" t="s">
        <v>68</v>
      </c>
      <c r="L95" s="55" t="s">
        <v>69</v>
      </c>
      <c r="M95" s="56"/>
      <c r="N95" s="55" t="s">
        <v>67</v>
      </c>
      <c r="O95" s="55" t="s">
        <v>68</v>
      </c>
      <c r="P95" s="55" t="s">
        <v>69</v>
      </c>
      <c r="Q95" s="56"/>
      <c r="R95" s="55" t="s">
        <v>67</v>
      </c>
      <c r="S95" s="55" t="s">
        <v>68</v>
      </c>
      <c r="T95" s="55" t="s">
        <v>69</v>
      </c>
      <c r="U95" s="56"/>
      <c r="V95" s="55" t="s">
        <v>67</v>
      </c>
      <c r="W95" s="55" t="s">
        <v>68</v>
      </c>
      <c r="X95" s="55" t="s">
        <v>69</v>
      </c>
      <c r="Y95" s="56"/>
      <c r="Z95" s="55" t="s">
        <v>67</v>
      </c>
      <c r="AA95" s="55" t="s">
        <v>68</v>
      </c>
      <c r="AB95" s="55" t="s">
        <v>69</v>
      </c>
    </row>
    <row r="96" spans="1:32" x14ac:dyDescent="0.25">
      <c r="A96" s="88"/>
      <c r="B96" s="89"/>
      <c r="C96" s="89"/>
      <c r="D96" s="89"/>
      <c r="E96" s="90"/>
      <c r="F96" s="89"/>
      <c r="G96" s="89"/>
      <c r="H96" s="89"/>
      <c r="I96" s="90"/>
      <c r="J96" s="89"/>
      <c r="K96" s="89"/>
      <c r="L96" s="89"/>
      <c r="M96" s="90"/>
      <c r="N96" s="89"/>
      <c r="O96" s="89"/>
      <c r="P96" s="89"/>
      <c r="Q96" s="90"/>
      <c r="R96" s="89"/>
      <c r="S96" s="89"/>
      <c r="T96" s="89"/>
      <c r="U96" s="90"/>
      <c r="V96" s="89"/>
      <c r="W96" s="89"/>
      <c r="X96" s="89"/>
      <c r="Y96" s="90"/>
      <c r="Z96" s="89"/>
      <c r="AA96" s="89"/>
      <c r="AB96" s="89"/>
    </row>
    <row r="97" spans="1:28" ht="13.5" x14ac:dyDescent="0.25">
      <c r="A97" s="92" t="s">
        <v>82</v>
      </c>
      <c r="B97" s="77">
        <f>+B11/(B11+B54)*100</f>
        <v>93.265236198552401</v>
      </c>
      <c r="C97" s="77">
        <f>+C11/(C11+C54)*100</f>
        <v>91.934443153955343</v>
      </c>
      <c r="D97" s="77">
        <f>+D11/(D11+D54)*100</f>
        <v>94.584452688584705</v>
      </c>
      <c r="E97" s="103"/>
      <c r="F97" s="77">
        <f>+F11/(F11+F54)*100</f>
        <v>91.96616102683781</v>
      </c>
      <c r="G97" s="77">
        <f>+G11/(G11+G54)*100</f>
        <v>90.625713633249603</v>
      </c>
      <c r="H97" s="77">
        <f>+H11/(H11+H54)*100</f>
        <v>93.36673824862801</v>
      </c>
      <c r="I97" s="103"/>
      <c r="J97" s="77">
        <f>+J11/(J11+J54)*100</f>
        <v>90.836561253396539</v>
      </c>
      <c r="K97" s="77">
        <f>+K11/(K11+K54)*100</f>
        <v>89.346846846846844</v>
      </c>
      <c r="L97" s="77">
        <f>+L11/(L11+L54)*100</f>
        <v>92.408221456575973</v>
      </c>
      <c r="M97" s="103"/>
      <c r="N97" s="77">
        <f>+N11/(N11+N54)*100</f>
        <v>94.378545642083537</v>
      </c>
      <c r="O97" s="77">
        <f>+O11/(O11+O54)*100</f>
        <v>93.13750641354541</v>
      </c>
      <c r="P97" s="77">
        <f>+P11/(P11+P54)*100</f>
        <v>95.632452047693107</v>
      </c>
      <c r="Q97" s="103"/>
      <c r="R97" s="77">
        <f>+R11/(R11+R54)*100</f>
        <v>91.681617031455559</v>
      </c>
      <c r="S97" s="77">
        <f>+S11/(S11+S54)*100</f>
        <v>89.694140768947307</v>
      </c>
      <c r="T97" s="77">
        <f>+T11/(T11+T54)*100</f>
        <v>93.567183311968307</v>
      </c>
      <c r="U97" s="103"/>
      <c r="V97" s="77">
        <f>+V11/(V11+V54)*100</f>
        <v>93.733607428935997</v>
      </c>
      <c r="W97" s="77">
        <f>+W11/(W11+W54)*100</f>
        <v>92.921642877949324</v>
      </c>
      <c r="X97" s="77">
        <f>+X11/(X11+X54)*100</f>
        <v>94.503521613036881</v>
      </c>
      <c r="Y97" s="103"/>
      <c r="Z97" s="77">
        <f>+Z11/(Z11+Z54)*100</f>
        <v>98.56554129022031</v>
      </c>
      <c r="AA97" s="77">
        <f>+AA11/(AA11+AA54)*100</f>
        <v>97.967949776970102</v>
      </c>
      <c r="AB97" s="77">
        <f>+AB11/(AB11+AB54)*100</f>
        <v>99.116527037319116</v>
      </c>
    </row>
    <row r="98" spans="1:28" x14ac:dyDescent="0.25"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</row>
    <row r="99" spans="1:28" x14ac:dyDescent="0.25">
      <c r="A99" s="62" t="s">
        <v>83</v>
      </c>
      <c r="B99" s="77">
        <f t="shared" ref="B99:D114" si="0">+B13/(B13+B56)*100</f>
        <v>97.531816428846895</v>
      </c>
      <c r="C99" s="77">
        <f t="shared" si="0"/>
        <v>97.44496855345912</v>
      </c>
      <c r="D99" s="77">
        <f t="shared" si="0"/>
        <v>97.615442846328534</v>
      </c>
      <c r="E99" s="103"/>
      <c r="F99" s="77">
        <f t="shared" ref="F99:P114" si="1">+F13/(F13+F56)*100</f>
        <v>94.110429447852766</v>
      </c>
      <c r="G99" s="77">
        <f t="shared" si="1"/>
        <v>95.138888888888886</v>
      </c>
      <c r="H99" s="77">
        <f t="shared" si="1"/>
        <v>92.95039164490862</v>
      </c>
      <c r="I99" s="103"/>
      <c r="J99" s="77">
        <f>+J13/(J13+J56)*100</f>
        <v>96.489104116222762</v>
      </c>
      <c r="K99" s="77">
        <f>+K13/(K13+K56)*100</f>
        <v>96.039603960396036</v>
      </c>
      <c r="L99" s="77">
        <f>+L13/(L13+L56)*100</f>
        <v>96.919431279620852</v>
      </c>
      <c r="M99" s="103"/>
      <c r="N99" s="77">
        <f>+N13/(N13+N56)*100</f>
        <v>97.5</v>
      </c>
      <c r="O99" s="77">
        <f>+O13/(O13+O56)*100</f>
        <v>97.037037037037038</v>
      </c>
      <c r="P99" s="77">
        <f>+P13/(P13+P56)*100</f>
        <v>97.974683544303801</v>
      </c>
      <c r="Q99" s="103"/>
      <c r="R99" s="77">
        <f t="shared" ref="R99:T114" si="2">+R13/(R13+R56)*100</f>
        <v>97.983870967741936</v>
      </c>
      <c r="S99" s="77">
        <f t="shared" si="2"/>
        <v>98.081023454157773</v>
      </c>
      <c r="T99" s="77">
        <f t="shared" si="2"/>
        <v>97.896749521988525</v>
      </c>
      <c r="U99" s="103"/>
      <c r="V99" s="77">
        <f t="shared" ref="V99:X114" si="3">+V13/(V13+V56)*100</f>
        <v>98.769574944071593</v>
      </c>
      <c r="W99" s="77">
        <f t="shared" si="3"/>
        <v>98.426966292134836</v>
      </c>
      <c r="X99" s="77">
        <f t="shared" si="3"/>
        <v>99.109131403118042</v>
      </c>
      <c r="Y99" s="103"/>
      <c r="Z99" s="77">
        <f t="shared" ref="Z99:AB114" si="4">+Z13/(Z13+Z56)*100</f>
        <v>100</v>
      </c>
      <c r="AA99" s="77">
        <f t="shared" si="4"/>
        <v>100</v>
      </c>
      <c r="AB99" s="77">
        <f t="shared" si="4"/>
        <v>100</v>
      </c>
    </row>
    <row r="100" spans="1:28" x14ac:dyDescent="0.25">
      <c r="A100" s="62" t="s">
        <v>84</v>
      </c>
      <c r="B100" s="77">
        <f t="shared" si="0"/>
        <v>91.25043058904582</v>
      </c>
      <c r="C100" s="77">
        <f t="shared" si="0"/>
        <v>90.028288543140036</v>
      </c>
      <c r="D100" s="77">
        <f t="shared" si="0"/>
        <v>92.411014103425117</v>
      </c>
      <c r="E100" s="103"/>
      <c r="F100" s="77">
        <f t="shared" si="1"/>
        <v>74.358974358974365</v>
      </c>
      <c r="G100" s="77">
        <f t="shared" si="1"/>
        <v>71.875</v>
      </c>
      <c r="H100" s="77">
        <f t="shared" si="1"/>
        <v>77.073170731707322</v>
      </c>
      <c r="I100" s="103"/>
      <c r="J100" s="77">
        <f t="shared" si="1"/>
        <v>91.428571428571431</v>
      </c>
      <c r="K100" s="77">
        <f t="shared" si="1"/>
        <v>91.19496855345912</v>
      </c>
      <c r="L100" s="77">
        <f t="shared" si="1"/>
        <v>91.666666666666657</v>
      </c>
      <c r="M100" s="103"/>
      <c r="N100" s="77">
        <f t="shared" si="1"/>
        <v>93.103448275862064</v>
      </c>
      <c r="O100" s="77">
        <f t="shared" si="1"/>
        <v>94.409937888198755</v>
      </c>
      <c r="P100" s="77">
        <f t="shared" si="1"/>
        <v>91.77215189873418</v>
      </c>
      <c r="Q100" s="103"/>
      <c r="R100" s="77">
        <f t="shared" si="2"/>
        <v>91.824817518248182</v>
      </c>
      <c r="S100" s="77">
        <f t="shared" si="2"/>
        <v>92.786885245901644</v>
      </c>
      <c r="T100" s="77">
        <f t="shared" si="2"/>
        <v>91.05263157894737</v>
      </c>
      <c r="U100" s="103"/>
      <c r="V100" s="77">
        <f t="shared" si="3"/>
        <v>94.127243066884176</v>
      </c>
      <c r="W100" s="77">
        <f t="shared" si="3"/>
        <v>90.506329113924053</v>
      </c>
      <c r="X100" s="77">
        <f t="shared" si="3"/>
        <v>97.979797979797979</v>
      </c>
      <c r="Y100" s="103"/>
      <c r="Z100" s="77">
        <f t="shared" si="4"/>
        <v>99.446494464944649</v>
      </c>
      <c r="AA100" s="77">
        <f t="shared" si="4"/>
        <v>98.795180722891558</v>
      </c>
      <c r="AB100" s="77">
        <f t="shared" si="4"/>
        <v>100</v>
      </c>
    </row>
    <row r="101" spans="1:28" x14ac:dyDescent="0.25">
      <c r="A101" s="62" t="s">
        <v>85</v>
      </c>
      <c r="B101" s="77">
        <f t="shared" si="0"/>
        <v>95.932028836251277</v>
      </c>
      <c r="C101" s="77">
        <f t="shared" si="0"/>
        <v>94.377510040160644</v>
      </c>
      <c r="D101" s="77">
        <f t="shared" si="0"/>
        <v>96.903765690376559</v>
      </c>
      <c r="E101" s="103"/>
      <c r="F101" s="77">
        <f t="shared" si="1"/>
        <v>94.805194805194802</v>
      </c>
      <c r="G101" s="77">
        <f t="shared" si="1"/>
        <v>93.939393939393938</v>
      </c>
      <c r="H101" s="77">
        <f t="shared" si="1"/>
        <v>95.454545454545453</v>
      </c>
      <c r="I101" s="103"/>
      <c r="J101" s="77" t="s">
        <v>47</v>
      </c>
      <c r="K101" s="77" t="s">
        <v>47</v>
      </c>
      <c r="L101" s="77" t="s">
        <v>47</v>
      </c>
      <c r="M101" s="103"/>
      <c r="N101" s="77" t="s">
        <v>47</v>
      </c>
      <c r="O101" s="77" t="s">
        <v>47</v>
      </c>
      <c r="P101" s="77" t="s">
        <v>47</v>
      </c>
      <c r="Q101" s="103"/>
      <c r="R101" s="77">
        <f t="shared" si="2"/>
        <v>94.087837837837839</v>
      </c>
      <c r="S101" s="77">
        <f t="shared" si="2"/>
        <v>92.916666666666671</v>
      </c>
      <c r="T101" s="77">
        <f t="shared" si="2"/>
        <v>94.88636363636364</v>
      </c>
      <c r="U101" s="103"/>
      <c r="V101" s="77">
        <f t="shared" si="3"/>
        <v>96.758508914100489</v>
      </c>
      <c r="W101" s="77">
        <f t="shared" si="3"/>
        <v>94.660194174757279</v>
      </c>
      <c r="X101" s="77">
        <f t="shared" si="3"/>
        <v>97.810218978102199</v>
      </c>
      <c r="Y101" s="103"/>
      <c r="Z101" s="77">
        <f t="shared" si="4"/>
        <v>100</v>
      </c>
      <c r="AA101" s="77">
        <f t="shared" si="4"/>
        <v>100</v>
      </c>
      <c r="AB101" s="77">
        <f t="shared" si="4"/>
        <v>100</v>
      </c>
    </row>
    <row r="102" spans="1:28" x14ac:dyDescent="0.25">
      <c r="A102" s="62" t="s">
        <v>86</v>
      </c>
      <c r="B102" s="77">
        <f t="shared" si="0"/>
        <v>88.960113960113958</v>
      </c>
      <c r="C102" s="77">
        <f t="shared" si="0"/>
        <v>86.3125</v>
      </c>
      <c r="D102" s="77">
        <f t="shared" si="0"/>
        <v>91.487669053301516</v>
      </c>
      <c r="E102" s="103"/>
      <c r="F102" s="77">
        <f t="shared" si="1"/>
        <v>85.154769425142135</v>
      </c>
      <c r="G102" s="77">
        <f t="shared" si="1"/>
        <v>83.272283272283275</v>
      </c>
      <c r="H102" s="77">
        <f t="shared" si="1"/>
        <v>87.172774869109944</v>
      </c>
      <c r="I102" s="103"/>
      <c r="J102" s="77">
        <f t="shared" ref="J102:L117" si="5">+J16/(J16+J59)*100</f>
        <v>80.972906403940897</v>
      </c>
      <c r="K102" s="77">
        <f t="shared" si="5"/>
        <v>79.474342928660818</v>
      </c>
      <c r="L102" s="77">
        <f t="shared" si="5"/>
        <v>82.424242424242422</v>
      </c>
      <c r="M102" s="103"/>
      <c r="N102" s="77">
        <f t="shared" ref="N102:P117" si="6">+N16/(N16+N59)*100</f>
        <v>90.78369905956113</v>
      </c>
      <c r="O102" s="77">
        <f t="shared" si="6"/>
        <v>89.162561576354676</v>
      </c>
      <c r="P102" s="77">
        <f t="shared" si="6"/>
        <v>92.464878671775224</v>
      </c>
      <c r="Q102" s="103"/>
      <c r="R102" s="77">
        <f t="shared" si="2"/>
        <v>89.310906131307661</v>
      </c>
      <c r="S102" s="77">
        <f t="shared" si="2"/>
        <v>83.430571761960323</v>
      </c>
      <c r="T102" s="77">
        <f t="shared" si="2"/>
        <v>94.421906693711961</v>
      </c>
      <c r="U102" s="103"/>
      <c r="V102" s="77">
        <f t="shared" si="3"/>
        <v>92.576946288473152</v>
      </c>
      <c r="W102" s="77">
        <f t="shared" si="3"/>
        <v>89.948453608247419</v>
      </c>
      <c r="X102" s="77">
        <f t="shared" si="3"/>
        <v>94.892167990919404</v>
      </c>
      <c r="Y102" s="103"/>
      <c r="Z102" s="77">
        <f t="shared" si="4"/>
        <v>95.150720838794228</v>
      </c>
      <c r="AA102" s="77">
        <f t="shared" si="4"/>
        <v>93.487109905020347</v>
      </c>
      <c r="AB102" s="77">
        <f t="shared" si="4"/>
        <v>96.704689480354872</v>
      </c>
    </row>
    <row r="103" spans="1:28" x14ac:dyDescent="0.25">
      <c r="A103" s="62" t="s">
        <v>87</v>
      </c>
      <c r="B103" s="77">
        <f t="shared" si="0"/>
        <v>97.062937062937067</v>
      </c>
      <c r="C103" s="77">
        <f t="shared" si="0"/>
        <v>96.403508771929822</v>
      </c>
      <c r="D103" s="77">
        <f t="shared" si="0"/>
        <v>97.810945273631845</v>
      </c>
      <c r="E103" s="103"/>
      <c r="F103" s="77">
        <f t="shared" si="1"/>
        <v>98.89196675900277</v>
      </c>
      <c r="G103" s="77">
        <f t="shared" si="1"/>
        <v>98.453608247422693</v>
      </c>
      <c r="H103" s="77">
        <f t="shared" si="1"/>
        <v>99.401197604790411</v>
      </c>
      <c r="I103" s="103"/>
      <c r="J103" s="77">
        <f t="shared" si="5"/>
        <v>97.527472527472526</v>
      </c>
      <c r="K103" s="77">
        <f t="shared" si="5"/>
        <v>95.897435897435898</v>
      </c>
      <c r="L103" s="77">
        <f t="shared" si="5"/>
        <v>99.408284023668642</v>
      </c>
      <c r="M103" s="103"/>
      <c r="N103" s="77">
        <f t="shared" si="6"/>
        <v>97.360703812316714</v>
      </c>
      <c r="O103" s="77">
        <f t="shared" si="6"/>
        <v>97.777777777777771</v>
      </c>
      <c r="P103" s="77">
        <f t="shared" si="6"/>
        <v>96.894409937888199</v>
      </c>
      <c r="Q103" s="103"/>
      <c r="R103" s="77">
        <f t="shared" si="2"/>
        <v>93.64705882352942</v>
      </c>
      <c r="S103" s="77">
        <f t="shared" si="2"/>
        <v>92.672413793103445</v>
      </c>
      <c r="T103" s="77">
        <f t="shared" si="2"/>
        <v>94.818652849740943</v>
      </c>
      <c r="U103" s="103"/>
      <c r="V103" s="77">
        <f t="shared" si="3"/>
        <v>96.638655462184872</v>
      </c>
      <c r="W103" s="77">
        <f t="shared" si="3"/>
        <v>95.161290322580655</v>
      </c>
      <c r="X103" s="77">
        <f t="shared" si="3"/>
        <v>98.245614035087712</v>
      </c>
      <c r="Y103" s="103"/>
      <c r="Z103" s="77">
        <f t="shared" si="4"/>
        <v>99.326599326599336</v>
      </c>
      <c r="AA103" s="77">
        <f t="shared" si="4"/>
        <v>100</v>
      </c>
      <c r="AB103" s="77">
        <f t="shared" si="4"/>
        <v>98.611111111111114</v>
      </c>
    </row>
    <row r="104" spans="1:28" x14ac:dyDescent="0.25">
      <c r="A104" s="62" t="s">
        <v>88</v>
      </c>
      <c r="B104" s="77">
        <f t="shared" si="0"/>
        <v>96.624341901517496</v>
      </c>
      <c r="C104" s="77">
        <f t="shared" si="0"/>
        <v>95.211442786069654</v>
      </c>
      <c r="D104" s="77">
        <f t="shared" si="0"/>
        <v>98.02590993214065</v>
      </c>
      <c r="E104" s="103"/>
      <c r="F104" s="77">
        <f t="shared" si="1"/>
        <v>96.557377049180332</v>
      </c>
      <c r="G104" s="77">
        <f t="shared" si="1"/>
        <v>96.369636963696365</v>
      </c>
      <c r="H104" s="77">
        <f t="shared" si="1"/>
        <v>96.742671009771982</v>
      </c>
      <c r="I104" s="103"/>
      <c r="J104" s="77">
        <f t="shared" si="5"/>
        <v>95.625</v>
      </c>
      <c r="K104" s="77">
        <f t="shared" si="5"/>
        <v>93.272171253822634</v>
      </c>
      <c r="L104" s="77">
        <f t="shared" si="5"/>
        <v>98.08306709265176</v>
      </c>
      <c r="M104" s="103"/>
      <c r="N104" s="77">
        <f t="shared" si="6"/>
        <v>97.110754414125196</v>
      </c>
      <c r="O104" s="77">
        <f t="shared" si="6"/>
        <v>95.498392282958207</v>
      </c>
      <c r="P104" s="77">
        <f t="shared" si="6"/>
        <v>98.71794871794873</v>
      </c>
      <c r="Q104" s="103"/>
      <c r="R104" s="77">
        <f t="shared" si="2"/>
        <v>95.009980039920165</v>
      </c>
      <c r="S104" s="77">
        <f t="shared" si="2"/>
        <v>94.029850746268664</v>
      </c>
      <c r="T104" s="77">
        <f t="shared" si="2"/>
        <v>96.137339055793987</v>
      </c>
      <c r="U104" s="103"/>
      <c r="V104" s="77">
        <f t="shared" si="3"/>
        <v>97.945205479452056</v>
      </c>
      <c r="W104" s="77">
        <f t="shared" si="3"/>
        <v>96.728971962616825</v>
      </c>
      <c r="X104" s="77">
        <f t="shared" si="3"/>
        <v>99.107142857142861</v>
      </c>
      <c r="Y104" s="103"/>
      <c r="Z104" s="77">
        <f t="shared" si="4"/>
        <v>98.081534772182252</v>
      </c>
      <c r="AA104" s="77">
        <f t="shared" si="4"/>
        <v>96.216216216216225</v>
      </c>
      <c r="AB104" s="77">
        <f t="shared" si="4"/>
        <v>99.568965517241381</v>
      </c>
    </row>
    <row r="105" spans="1:28" x14ac:dyDescent="0.25">
      <c r="A105" s="62" t="s">
        <v>89</v>
      </c>
      <c r="B105" s="77">
        <f t="shared" si="0"/>
        <v>99.238820171265459</v>
      </c>
      <c r="C105" s="77">
        <f t="shared" si="0"/>
        <v>98.832684824902728</v>
      </c>
      <c r="D105" s="77">
        <f t="shared" si="0"/>
        <v>99.627560521415276</v>
      </c>
      <c r="E105" s="103"/>
      <c r="F105" s="77">
        <f t="shared" si="1"/>
        <v>100</v>
      </c>
      <c r="G105" s="77">
        <f t="shared" si="1"/>
        <v>100</v>
      </c>
      <c r="H105" s="77">
        <f t="shared" si="1"/>
        <v>100</v>
      </c>
      <c r="I105" s="103"/>
      <c r="J105" s="77">
        <f t="shared" si="5"/>
        <v>100</v>
      </c>
      <c r="K105" s="77">
        <f t="shared" si="5"/>
        <v>100</v>
      </c>
      <c r="L105" s="77">
        <f t="shared" si="5"/>
        <v>100</v>
      </c>
      <c r="M105" s="103"/>
      <c r="N105" s="77">
        <f t="shared" si="6"/>
        <v>98.994974874371849</v>
      </c>
      <c r="O105" s="77">
        <f t="shared" si="6"/>
        <v>97.777777777777771</v>
      </c>
      <c r="P105" s="77">
        <f t="shared" si="6"/>
        <v>100</v>
      </c>
      <c r="Q105" s="103"/>
      <c r="R105" s="77">
        <f t="shared" si="2"/>
        <v>97.076023391812853</v>
      </c>
      <c r="S105" s="77">
        <f t="shared" si="2"/>
        <v>96.296296296296291</v>
      </c>
      <c r="T105" s="77">
        <f t="shared" si="2"/>
        <v>97.777777777777771</v>
      </c>
      <c r="U105" s="103"/>
      <c r="V105" s="77">
        <f t="shared" si="3"/>
        <v>99.415204678362571</v>
      </c>
      <c r="W105" s="77">
        <f t="shared" si="3"/>
        <v>98.94736842105263</v>
      </c>
      <c r="X105" s="77">
        <f t="shared" si="3"/>
        <v>100</v>
      </c>
      <c r="Y105" s="103"/>
      <c r="Z105" s="77">
        <f t="shared" si="4"/>
        <v>100</v>
      </c>
      <c r="AA105" s="77">
        <f t="shared" si="4"/>
        <v>100</v>
      </c>
      <c r="AB105" s="77">
        <f t="shared" si="4"/>
        <v>100</v>
      </c>
    </row>
    <row r="106" spans="1:28" x14ac:dyDescent="0.25">
      <c r="A106" s="62" t="s">
        <v>90</v>
      </c>
      <c r="B106" s="77">
        <f t="shared" si="0"/>
        <v>95.9775967413442</v>
      </c>
      <c r="C106" s="77">
        <f t="shared" si="0"/>
        <v>95.015495867768593</v>
      </c>
      <c r="D106" s="77">
        <f t="shared" si="0"/>
        <v>96.912650602409627</v>
      </c>
      <c r="E106" s="103"/>
      <c r="F106" s="77">
        <f t="shared" si="1"/>
        <v>96.317689530685925</v>
      </c>
      <c r="G106" s="77">
        <f t="shared" si="1"/>
        <v>94.883040935672511</v>
      </c>
      <c r="H106" s="77">
        <f t="shared" si="1"/>
        <v>97.717546362339519</v>
      </c>
      <c r="I106" s="103"/>
      <c r="J106" s="77">
        <f t="shared" si="5"/>
        <v>95.01445086705202</v>
      </c>
      <c r="K106" s="77">
        <f t="shared" si="5"/>
        <v>94.388489208633104</v>
      </c>
      <c r="L106" s="77">
        <f t="shared" si="5"/>
        <v>95.645863570391882</v>
      </c>
      <c r="M106" s="103"/>
      <c r="N106" s="77">
        <f t="shared" si="6"/>
        <v>94.08</v>
      </c>
      <c r="O106" s="77">
        <f t="shared" si="6"/>
        <v>92.452830188679243</v>
      </c>
      <c r="P106" s="77">
        <f t="shared" si="6"/>
        <v>95.765472312703579</v>
      </c>
      <c r="Q106" s="103"/>
      <c r="R106" s="77">
        <f t="shared" si="2"/>
        <v>96.36835278858625</v>
      </c>
      <c r="S106" s="77">
        <f t="shared" si="2"/>
        <v>95.423956931359356</v>
      </c>
      <c r="T106" s="77">
        <f t="shared" si="2"/>
        <v>97.246558197747177</v>
      </c>
      <c r="U106" s="103"/>
      <c r="V106" s="77">
        <f t="shared" si="3"/>
        <v>94.759087066779387</v>
      </c>
      <c r="W106" s="77">
        <f t="shared" si="3"/>
        <v>94.207836456558766</v>
      </c>
      <c r="X106" s="77">
        <f t="shared" si="3"/>
        <v>95.302013422818789</v>
      </c>
      <c r="Y106" s="103"/>
      <c r="Z106" s="77">
        <f t="shared" si="4"/>
        <v>99.64028776978418</v>
      </c>
      <c r="AA106" s="77">
        <f t="shared" si="4"/>
        <v>99.430740037950656</v>
      </c>
      <c r="AB106" s="77">
        <f t="shared" si="4"/>
        <v>99.82905982905983</v>
      </c>
    </row>
    <row r="107" spans="1:28" x14ac:dyDescent="0.25">
      <c r="A107" s="62" t="s">
        <v>91</v>
      </c>
      <c r="B107" s="77">
        <f t="shared" si="0"/>
        <v>93.552967906844643</v>
      </c>
      <c r="C107" s="77">
        <f t="shared" si="0"/>
        <v>91.095132743362825</v>
      </c>
      <c r="D107" s="77">
        <f t="shared" si="0"/>
        <v>96.147110332749563</v>
      </c>
      <c r="E107" s="103"/>
      <c r="F107" s="77">
        <f t="shared" si="1"/>
        <v>94.483734087694486</v>
      </c>
      <c r="G107" s="77">
        <f t="shared" si="1"/>
        <v>92.643051771117172</v>
      </c>
      <c r="H107" s="77">
        <f t="shared" si="1"/>
        <v>96.470588235294116</v>
      </c>
      <c r="I107" s="103"/>
      <c r="J107" s="77">
        <f t="shared" si="5"/>
        <v>90.190735694822891</v>
      </c>
      <c r="K107" s="77">
        <f t="shared" si="5"/>
        <v>87.046632124352328</v>
      </c>
      <c r="L107" s="77">
        <f t="shared" si="5"/>
        <v>93.678160919540232</v>
      </c>
      <c r="M107" s="103"/>
      <c r="N107" s="77">
        <f t="shared" si="6"/>
        <v>93.11334289813486</v>
      </c>
      <c r="O107" s="77">
        <f t="shared" si="6"/>
        <v>89.915966386554629</v>
      </c>
      <c r="P107" s="77">
        <f t="shared" si="6"/>
        <v>96.470588235294116</v>
      </c>
      <c r="Q107" s="103"/>
      <c r="R107" s="77">
        <f t="shared" si="2"/>
        <v>91.187739463601531</v>
      </c>
      <c r="S107" s="77">
        <f t="shared" si="2"/>
        <v>87.20930232558139</v>
      </c>
      <c r="T107" s="77">
        <f t="shared" si="2"/>
        <v>95.075757575757578</v>
      </c>
      <c r="U107" s="103"/>
      <c r="V107" s="77">
        <f t="shared" si="3"/>
        <v>96.304347826086953</v>
      </c>
      <c r="W107" s="77">
        <f t="shared" si="3"/>
        <v>95.196506550218345</v>
      </c>
      <c r="X107" s="77">
        <f t="shared" si="3"/>
        <v>97.402597402597408</v>
      </c>
      <c r="Y107" s="103"/>
      <c r="Z107" s="77">
        <f t="shared" si="4"/>
        <v>98.753117206982537</v>
      </c>
      <c r="AA107" s="77">
        <f t="shared" si="4"/>
        <v>98.104265402843609</v>
      </c>
      <c r="AB107" s="77">
        <f t="shared" si="4"/>
        <v>99.473684210526315</v>
      </c>
    </row>
    <row r="108" spans="1:28" x14ac:dyDescent="0.25">
      <c r="A108" s="62" t="s">
        <v>92</v>
      </c>
      <c r="B108" s="77">
        <f t="shared" si="0"/>
        <v>93.800290199182172</v>
      </c>
      <c r="C108" s="77">
        <f t="shared" si="0"/>
        <v>91.97099892588615</v>
      </c>
      <c r="D108" s="77">
        <f t="shared" si="0"/>
        <v>95.566502463054192</v>
      </c>
      <c r="E108" s="103"/>
      <c r="F108" s="77">
        <f t="shared" si="1"/>
        <v>93.059746529873266</v>
      </c>
      <c r="G108" s="77">
        <f t="shared" si="1"/>
        <v>90.767386091127094</v>
      </c>
      <c r="H108" s="77">
        <f t="shared" si="1"/>
        <v>95.382746051032811</v>
      </c>
      <c r="I108" s="103"/>
      <c r="J108" s="77">
        <f t="shared" si="5"/>
        <v>90.068707058088691</v>
      </c>
      <c r="K108" s="77">
        <f t="shared" si="5"/>
        <v>87.692307692307693</v>
      </c>
      <c r="L108" s="77">
        <f t="shared" si="5"/>
        <v>92.326431181485987</v>
      </c>
      <c r="M108" s="103"/>
      <c r="N108" s="77">
        <f t="shared" si="6"/>
        <v>95.220313666915615</v>
      </c>
      <c r="O108" s="77">
        <f t="shared" si="6"/>
        <v>93.333333333333329</v>
      </c>
      <c r="P108" s="77">
        <f t="shared" si="6"/>
        <v>97.054491899852721</v>
      </c>
      <c r="Q108" s="103"/>
      <c r="R108" s="77">
        <f t="shared" si="2"/>
        <v>91.932624113475185</v>
      </c>
      <c r="S108" s="77">
        <f t="shared" si="2"/>
        <v>89.318600368324127</v>
      </c>
      <c r="T108" s="77">
        <f t="shared" si="2"/>
        <v>94.358974358974351</v>
      </c>
      <c r="U108" s="103"/>
      <c r="V108" s="77">
        <f t="shared" si="3"/>
        <v>96.247464503042607</v>
      </c>
      <c r="W108" s="77">
        <f t="shared" si="3"/>
        <v>95.378151260504211</v>
      </c>
      <c r="X108" s="77">
        <f t="shared" si="3"/>
        <v>97.058823529411768</v>
      </c>
      <c r="Y108" s="103"/>
      <c r="Z108" s="77">
        <f t="shared" si="4"/>
        <v>99.540229885057471</v>
      </c>
      <c r="AA108" s="77">
        <f t="shared" si="4"/>
        <v>99.535962877030158</v>
      </c>
      <c r="AB108" s="77">
        <f t="shared" si="4"/>
        <v>99.54441913439635</v>
      </c>
    </row>
    <row r="109" spans="1:28" x14ac:dyDescent="0.25">
      <c r="A109" s="62" t="s">
        <v>93</v>
      </c>
      <c r="B109" s="77">
        <f t="shared" si="0"/>
        <v>98.07923169267707</v>
      </c>
      <c r="C109" s="77">
        <f t="shared" si="0"/>
        <v>98.049414824447339</v>
      </c>
      <c r="D109" s="77">
        <f t="shared" si="0"/>
        <v>98.104793756967666</v>
      </c>
      <c r="E109" s="103"/>
      <c r="F109" s="77">
        <f t="shared" si="1"/>
        <v>98.25</v>
      </c>
      <c r="G109" s="77">
        <f t="shared" si="1"/>
        <v>99.468085106382972</v>
      </c>
      <c r="H109" s="77">
        <f t="shared" si="1"/>
        <v>97.169811320754718</v>
      </c>
      <c r="I109" s="103"/>
      <c r="J109" s="77">
        <f t="shared" si="5"/>
        <v>96.022727272727266</v>
      </c>
      <c r="K109" s="77">
        <f t="shared" si="5"/>
        <v>96.491228070175438</v>
      </c>
      <c r="L109" s="77">
        <f t="shared" si="5"/>
        <v>95.58011049723757</v>
      </c>
      <c r="M109" s="103"/>
      <c r="N109" s="77">
        <f t="shared" si="6"/>
        <v>99.659863945578238</v>
      </c>
      <c r="O109" s="77">
        <f t="shared" si="6"/>
        <v>99.2</v>
      </c>
      <c r="P109" s="77">
        <f t="shared" si="6"/>
        <v>100</v>
      </c>
      <c r="Q109" s="103"/>
      <c r="R109" s="77">
        <f t="shared" si="2"/>
        <v>97.52066115702479</v>
      </c>
      <c r="S109" s="77">
        <f t="shared" si="2"/>
        <v>96.296296296296291</v>
      </c>
      <c r="T109" s="77">
        <f t="shared" si="2"/>
        <v>98.507462686567166</v>
      </c>
      <c r="U109" s="103"/>
      <c r="V109" s="77">
        <f t="shared" si="3"/>
        <v>99.497487437185924</v>
      </c>
      <c r="W109" s="77">
        <f t="shared" si="3"/>
        <v>100</v>
      </c>
      <c r="X109" s="77">
        <f t="shared" si="3"/>
        <v>99.107142857142861</v>
      </c>
      <c r="Y109" s="103"/>
      <c r="Z109" s="77">
        <f t="shared" si="4"/>
        <v>98.324022346368707</v>
      </c>
      <c r="AA109" s="77">
        <f t="shared" si="4"/>
        <v>96.666666666666671</v>
      </c>
      <c r="AB109" s="77">
        <f t="shared" si="4"/>
        <v>100</v>
      </c>
    </row>
    <row r="110" spans="1:28" x14ac:dyDescent="0.25">
      <c r="A110" s="99" t="s">
        <v>94</v>
      </c>
      <c r="B110" s="77">
        <f t="shared" si="0"/>
        <v>91.669040159498721</v>
      </c>
      <c r="C110" s="77">
        <f t="shared" si="0"/>
        <v>91.216960352422902</v>
      </c>
      <c r="D110" s="77">
        <f t="shared" si="0"/>
        <v>92.153392330383483</v>
      </c>
      <c r="E110" s="103"/>
      <c r="F110" s="77">
        <f t="shared" si="1"/>
        <v>96.164383561643845</v>
      </c>
      <c r="G110" s="77">
        <f t="shared" si="1"/>
        <v>95.974235104669887</v>
      </c>
      <c r="H110" s="77">
        <f t="shared" si="1"/>
        <v>96.413502109704638</v>
      </c>
      <c r="I110" s="103"/>
      <c r="J110" s="77">
        <f t="shared" si="5"/>
        <v>92.1760391198044</v>
      </c>
      <c r="K110" s="77">
        <f t="shared" si="5"/>
        <v>90.336749633967798</v>
      </c>
      <c r="L110" s="77">
        <f t="shared" si="5"/>
        <v>94.485294117647058</v>
      </c>
      <c r="M110" s="103"/>
      <c r="N110" s="77">
        <f t="shared" si="6"/>
        <v>97.365853658536579</v>
      </c>
      <c r="O110" s="77">
        <f t="shared" si="6"/>
        <v>97.678916827853001</v>
      </c>
      <c r="P110" s="77">
        <f t="shared" si="6"/>
        <v>97.047244094488192</v>
      </c>
      <c r="Q110" s="103"/>
      <c r="R110" s="77">
        <f t="shared" si="2"/>
        <v>83.687943262411352</v>
      </c>
      <c r="S110" s="77">
        <f t="shared" si="2"/>
        <v>83.122362869198312</v>
      </c>
      <c r="T110" s="77">
        <f t="shared" si="2"/>
        <v>84.263233190271819</v>
      </c>
      <c r="U110" s="103"/>
      <c r="V110" s="77">
        <f t="shared" si="3"/>
        <v>85.62691131498471</v>
      </c>
      <c r="W110" s="77">
        <f t="shared" si="3"/>
        <v>84.8</v>
      </c>
      <c r="X110" s="77">
        <f t="shared" si="3"/>
        <v>86.383601756954604</v>
      </c>
      <c r="Y110" s="103"/>
      <c r="Z110" s="77">
        <f t="shared" si="4"/>
        <v>99.791013584117024</v>
      </c>
      <c r="AA110" s="77">
        <f t="shared" si="4"/>
        <v>99.789473684210535</v>
      </c>
      <c r="AB110" s="77">
        <f t="shared" si="4"/>
        <v>99.792531120331944</v>
      </c>
    </row>
    <row r="111" spans="1:28" x14ac:dyDescent="0.25">
      <c r="A111" s="62" t="s">
        <v>95</v>
      </c>
      <c r="B111" s="77">
        <f t="shared" si="0"/>
        <v>97.393364928909961</v>
      </c>
      <c r="C111" s="77">
        <f t="shared" si="0"/>
        <v>96.666666666666671</v>
      </c>
      <c r="D111" s="77">
        <f t="shared" si="0"/>
        <v>98.113207547169807</v>
      </c>
      <c r="E111" s="103"/>
      <c r="F111" s="77">
        <f t="shared" si="1"/>
        <v>100</v>
      </c>
      <c r="G111" s="77">
        <f t="shared" si="1"/>
        <v>100</v>
      </c>
      <c r="H111" s="77">
        <f t="shared" si="1"/>
        <v>100</v>
      </c>
      <c r="I111" s="103"/>
      <c r="J111" s="77">
        <f t="shared" si="5"/>
        <v>92.708333333333343</v>
      </c>
      <c r="K111" s="77">
        <f t="shared" si="5"/>
        <v>91</v>
      </c>
      <c r="L111" s="77">
        <f t="shared" si="5"/>
        <v>94.565217391304344</v>
      </c>
      <c r="M111" s="103"/>
      <c r="N111" s="77">
        <f t="shared" si="6"/>
        <v>100</v>
      </c>
      <c r="O111" s="77">
        <f t="shared" si="6"/>
        <v>100</v>
      </c>
      <c r="P111" s="77">
        <f t="shared" si="6"/>
        <v>100</v>
      </c>
      <c r="Q111" s="103"/>
      <c r="R111" s="77">
        <f t="shared" si="2"/>
        <v>100</v>
      </c>
      <c r="S111" s="77">
        <f t="shared" si="2"/>
        <v>100</v>
      </c>
      <c r="T111" s="77">
        <f t="shared" si="2"/>
        <v>100</v>
      </c>
      <c r="U111" s="103"/>
      <c r="V111" s="77">
        <f t="shared" si="3"/>
        <v>95.370370370370367</v>
      </c>
      <c r="W111" s="77">
        <f t="shared" si="3"/>
        <v>90</v>
      </c>
      <c r="X111" s="77">
        <f t="shared" si="3"/>
        <v>100</v>
      </c>
      <c r="Y111" s="103"/>
      <c r="Z111" s="77">
        <f t="shared" si="4"/>
        <v>96.341463414634148</v>
      </c>
      <c r="AA111" s="77">
        <f t="shared" si="4"/>
        <v>100</v>
      </c>
      <c r="AB111" s="77">
        <f t="shared" si="4"/>
        <v>93.478260869565219</v>
      </c>
    </row>
    <row r="112" spans="1:28" x14ac:dyDescent="0.25">
      <c r="A112" s="62" t="s">
        <v>96</v>
      </c>
      <c r="B112" s="77">
        <f t="shared" si="0"/>
        <v>97.011417058428478</v>
      </c>
      <c r="C112" s="77">
        <f t="shared" si="0"/>
        <v>96.880356530682207</v>
      </c>
      <c r="D112" s="77">
        <f t="shared" si="0"/>
        <v>97.137216189536034</v>
      </c>
      <c r="E112" s="103"/>
      <c r="F112" s="77">
        <f t="shared" si="1"/>
        <v>99.508196721311464</v>
      </c>
      <c r="G112" s="77">
        <f t="shared" si="1"/>
        <v>99.369085173501588</v>
      </c>
      <c r="H112" s="77">
        <f t="shared" si="1"/>
        <v>99.658703071672349</v>
      </c>
      <c r="I112" s="103"/>
      <c r="J112" s="77">
        <f t="shared" si="5"/>
        <v>98.482549317147189</v>
      </c>
      <c r="K112" s="77">
        <f t="shared" si="5"/>
        <v>97.752808988764045</v>
      </c>
      <c r="L112" s="77">
        <f t="shared" si="5"/>
        <v>99.339933993399342</v>
      </c>
      <c r="M112" s="103"/>
      <c r="N112" s="77">
        <f t="shared" si="6"/>
        <v>98.45916795069337</v>
      </c>
      <c r="O112" s="77">
        <f t="shared" si="6"/>
        <v>98.816568047337284</v>
      </c>
      <c r="P112" s="77">
        <f t="shared" si="6"/>
        <v>98.070739549839232</v>
      </c>
      <c r="Q112" s="103"/>
      <c r="R112" s="77">
        <f t="shared" si="2"/>
        <v>94.607190412782955</v>
      </c>
      <c r="S112" s="77">
        <f t="shared" si="2"/>
        <v>94.222222222222214</v>
      </c>
      <c r="T112" s="77">
        <f t="shared" si="2"/>
        <v>94.921402660217652</v>
      </c>
      <c r="U112" s="103"/>
      <c r="V112" s="77">
        <f t="shared" si="3"/>
        <v>95.619335347432028</v>
      </c>
      <c r="W112" s="77">
        <f t="shared" si="3"/>
        <v>95.813953488372093</v>
      </c>
      <c r="X112" s="77">
        <f t="shared" si="3"/>
        <v>95.434462444771725</v>
      </c>
      <c r="Y112" s="103"/>
      <c r="Z112" s="77">
        <f t="shared" si="4"/>
        <v>98.679867986798669</v>
      </c>
      <c r="AA112" s="77">
        <f t="shared" si="4"/>
        <v>98.122866894197955</v>
      </c>
      <c r="AB112" s="77">
        <f t="shared" si="4"/>
        <v>99.201277955271564</v>
      </c>
    </row>
    <row r="113" spans="1:28" x14ac:dyDescent="0.25">
      <c r="A113" s="62" t="s">
        <v>97</v>
      </c>
      <c r="B113" s="77">
        <f t="shared" si="0"/>
        <v>85.079051383399204</v>
      </c>
      <c r="C113" s="77">
        <f t="shared" si="0"/>
        <v>83.025830258302577</v>
      </c>
      <c r="D113" s="77">
        <f t="shared" si="0"/>
        <v>87.446808510638292</v>
      </c>
      <c r="E113" s="103"/>
      <c r="F113" s="77">
        <f t="shared" si="1"/>
        <v>74.400000000000006</v>
      </c>
      <c r="G113" s="77">
        <f t="shared" si="1"/>
        <v>70.895522388059703</v>
      </c>
      <c r="H113" s="77">
        <f t="shared" si="1"/>
        <v>78.448275862068968</v>
      </c>
      <c r="I113" s="103"/>
      <c r="J113" s="77">
        <f t="shared" si="5"/>
        <v>82.733812949640281</v>
      </c>
      <c r="K113" s="77">
        <f t="shared" si="5"/>
        <v>81.012658227848107</v>
      </c>
      <c r="L113" s="77">
        <f t="shared" si="5"/>
        <v>85</v>
      </c>
      <c r="M113" s="103"/>
      <c r="N113" s="77">
        <f t="shared" si="6"/>
        <v>89.714285714285708</v>
      </c>
      <c r="O113" s="77">
        <f t="shared" si="6"/>
        <v>88.888888888888886</v>
      </c>
      <c r="P113" s="77">
        <f t="shared" si="6"/>
        <v>90.588235294117652</v>
      </c>
      <c r="Q113" s="103"/>
      <c r="R113" s="77">
        <f t="shared" si="2"/>
        <v>93.28358208955224</v>
      </c>
      <c r="S113" s="77">
        <f t="shared" si="2"/>
        <v>90</v>
      </c>
      <c r="T113" s="77">
        <f t="shared" si="2"/>
        <v>96.875</v>
      </c>
      <c r="U113" s="103"/>
      <c r="V113" s="77">
        <f t="shared" si="3"/>
        <v>86.206896551724128</v>
      </c>
      <c r="W113" s="77">
        <f t="shared" si="3"/>
        <v>86.36363636363636</v>
      </c>
      <c r="X113" s="77">
        <f t="shared" si="3"/>
        <v>86.04651162790698</v>
      </c>
      <c r="Y113" s="103"/>
      <c r="Z113" s="77">
        <f t="shared" si="4"/>
        <v>100</v>
      </c>
      <c r="AA113" s="77">
        <f t="shared" si="4"/>
        <v>100</v>
      </c>
      <c r="AB113" s="77">
        <f t="shared" si="4"/>
        <v>100</v>
      </c>
    </row>
    <row r="114" spans="1:28" x14ac:dyDescent="0.25">
      <c r="A114" s="62" t="s">
        <v>98</v>
      </c>
      <c r="B114" s="77">
        <f t="shared" si="0"/>
        <v>86.020992366412216</v>
      </c>
      <c r="C114" s="77">
        <f t="shared" si="0"/>
        <v>84.245917387127761</v>
      </c>
      <c r="D114" s="77">
        <f t="shared" si="0"/>
        <v>87.772511848341225</v>
      </c>
      <c r="E114" s="103"/>
      <c r="F114" s="77">
        <f t="shared" si="1"/>
        <v>90.022172949002226</v>
      </c>
      <c r="G114" s="77">
        <f t="shared" si="1"/>
        <v>89.473684210526315</v>
      </c>
      <c r="H114" s="77">
        <f t="shared" si="1"/>
        <v>90.582959641255599</v>
      </c>
      <c r="I114" s="103"/>
      <c r="J114" s="77">
        <f t="shared" si="5"/>
        <v>84.756097560975604</v>
      </c>
      <c r="K114" s="77">
        <f t="shared" si="5"/>
        <v>85.294117647058826</v>
      </c>
      <c r="L114" s="77">
        <f t="shared" si="5"/>
        <v>84.251968503937007</v>
      </c>
      <c r="M114" s="103"/>
      <c r="N114" s="77">
        <f t="shared" si="6"/>
        <v>83.762886597938149</v>
      </c>
      <c r="O114" s="77">
        <f t="shared" si="6"/>
        <v>80.978260869565219</v>
      </c>
      <c r="P114" s="77">
        <f t="shared" si="6"/>
        <v>86.274509803921575</v>
      </c>
      <c r="Q114" s="103"/>
      <c r="R114" s="77">
        <f t="shared" si="2"/>
        <v>78.235294117647058</v>
      </c>
      <c r="S114" s="77">
        <f t="shared" si="2"/>
        <v>71.022727272727266</v>
      </c>
      <c r="T114" s="77">
        <f t="shared" si="2"/>
        <v>85.975609756097555</v>
      </c>
      <c r="U114" s="103"/>
      <c r="V114" s="77">
        <f t="shared" si="3"/>
        <v>89.247311827956992</v>
      </c>
      <c r="W114" s="77">
        <f t="shared" si="3"/>
        <v>90.816326530612244</v>
      </c>
      <c r="X114" s="77">
        <f t="shared" si="3"/>
        <v>87.5</v>
      </c>
      <c r="Y114" s="103"/>
      <c r="Z114" s="77">
        <f t="shared" si="4"/>
        <v>93.305439330543933</v>
      </c>
      <c r="AA114" s="77">
        <f t="shared" si="4"/>
        <v>91.452991452991455</v>
      </c>
      <c r="AB114" s="77">
        <f t="shared" si="4"/>
        <v>95.081967213114751</v>
      </c>
    </row>
    <row r="115" spans="1:28" x14ac:dyDescent="0.25">
      <c r="A115" s="62" t="s">
        <v>99</v>
      </c>
      <c r="B115" s="77">
        <f t="shared" ref="B115:D125" si="7">+B29/(B29+B72)*100</f>
        <v>94.10681399631676</v>
      </c>
      <c r="C115" s="77">
        <f t="shared" si="7"/>
        <v>93.101045296167257</v>
      </c>
      <c r="D115" s="77">
        <f t="shared" si="7"/>
        <v>95.234375</v>
      </c>
      <c r="E115" s="103"/>
      <c r="F115" s="77">
        <f t="shared" ref="F115:H125" si="8">+F29/(F29+F72)*100</f>
        <v>90.8</v>
      </c>
      <c r="G115" s="77">
        <f t="shared" si="8"/>
        <v>91.385767790262179</v>
      </c>
      <c r="H115" s="77">
        <f t="shared" si="8"/>
        <v>90.128755364806864</v>
      </c>
      <c r="I115" s="103"/>
      <c r="J115" s="77">
        <f t="shared" si="5"/>
        <v>90.606653620352247</v>
      </c>
      <c r="K115" s="77">
        <f t="shared" si="5"/>
        <v>88.805970149253739</v>
      </c>
      <c r="L115" s="77">
        <f t="shared" si="5"/>
        <v>92.592592592592595</v>
      </c>
      <c r="M115" s="103"/>
      <c r="N115" s="77">
        <f t="shared" si="6"/>
        <v>95.463510848126234</v>
      </c>
      <c r="O115" s="77">
        <f t="shared" si="6"/>
        <v>94.464944649446494</v>
      </c>
      <c r="P115" s="77">
        <f t="shared" si="6"/>
        <v>96.610169491525426</v>
      </c>
      <c r="Q115" s="103"/>
      <c r="R115" s="77">
        <f t="shared" ref="R115:T125" si="9">+R29/(R29+R72)*100</f>
        <v>92.273730684326722</v>
      </c>
      <c r="S115" s="77">
        <f t="shared" si="9"/>
        <v>90</v>
      </c>
      <c r="T115" s="77">
        <f t="shared" si="9"/>
        <v>94.835680751173712</v>
      </c>
      <c r="U115" s="103"/>
      <c r="V115" s="77">
        <f t="shared" ref="V115:X125" si="10">+V29/(V29+V72)*100</f>
        <v>97.831978319783204</v>
      </c>
      <c r="W115" s="77">
        <f t="shared" si="10"/>
        <v>96.551724137931032</v>
      </c>
      <c r="X115" s="77">
        <f t="shared" si="10"/>
        <v>99.397590361445793</v>
      </c>
      <c r="Y115" s="103"/>
      <c r="Z115" s="77">
        <f t="shared" ref="Z115:AB125" si="11">+Z29/(Z29+Z72)*100</f>
        <v>100</v>
      </c>
      <c r="AA115" s="77">
        <f t="shared" si="11"/>
        <v>100</v>
      </c>
      <c r="AB115" s="77">
        <f t="shared" si="11"/>
        <v>100</v>
      </c>
    </row>
    <row r="116" spans="1:28" x14ac:dyDescent="0.25">
      <c r="A116" s="62" t="s">
        <v>100</v>
      </c>
      <c r="B116" s="77">
        <f t="shared" si="7"/>
        <v>89.264552108748703</v>
      </c>
      <c r="C116" s="77">
        <f t="shared" si="7"/>
        <v>86.088709677419345</v>
      </c>
      <c r="D116" s="77">
        <f t="shared" si="7"/>
        <v>92.686459087617663</v>
      </c>
      <c r="E116" s="103"/>
      <c r="F116" s="77">
        <f t="shared" si="8"/>
        <v>88.777219430485772</v>
      </c>
      <c r="G116" s="77">
        <f t="shared" si="8"/>
        <v>84.810126582278471</v>
      </c>
      <c r="H116" s="77">
        <f t="shared" si="8"/>
        <v>93.238434163701072</v>
      </c>
      <c r="I116" s="103"/>
      <c r="J116" s="77">
        <f t="shared" si="5"/>
        <v>89.37282229965156</v>
      </c>
      <c r="K116" s="77">
        <f t="shared" si="5"/>
        <v>86.378737541528238</v>
      </c>
      <c r="L116" s="77">
        <f t="shared" si="5"/>
        <v>92.673992673992672</v>
      </c>
      <c r="M116" s="103"/>
      <c r="N116" s="77">
        <f t="shared" si="6"/>
        <v>93.240556660039758</v>
      </c>
      <c r="O116" s="77">
        <f t="shared" si="6"/>
        <v>89.682539682539684</v>
      </c>
      <c r="P116" s="77">
        <f t="shared" si="6"/>
        <v>96.812749003984067</v>
      </c>
      <c r="Q116" s="103"/>
      <c r="R116" s="77">
        <f t="shared" si="9"/>
        <v>84.836065573770497</v>
      </c>
      <c r="S116" s="77">
        <f t="shared" si="9"/>
        <v>83.673469387755105</v>
      </c>
      <c r="T116" s="77">
        <f t="shared" si="9"/>
        <v>86.008230452674894</v>
      </c>
      <c r="U116" s="103"/>
      <c r="V116" s="77">
        <f t="shared" si="10"/>
        <v>81.609195402298852</v>
      </c>
      <c r="W116" s="77">
        <f t="shared" si="10"/>
        <v>75.806451612903231</v>
      </c>
      <c r="X116" s="77">
        <f t="shared" si="10"/>
        <v>88.271604938271608</v>
      </c>
      <c r="Y116" s="103"/>
      <c r="Z116" s="77">
        <f t="shared" si="11"/>
        <v>97.771587743732596</v>
      </c>
      <c r="AA116" s="77">
        <f t="shared" si="11"/>
        <v>96.276595744680847</v>
      </c>
      <c r="AB116" s="77">
        <f t="shared" si="11"/>
        <v>99.415204678362571</v>
      </c>
    </row>
    <row r="117" spans="1:28" x14ac:dyDescent="0.25">
      <c r="A117" s="62" t="s">
        <v>101</v>
      </c>
      <c r="B117" s="77">
        <f t="shared" si="7"/>
        <v>92.747387830362626</v>
      </c>
      <c r="C117" s="77">
        <f t="shared" si="7"/>
        <v>91.396508728179555</v>
      </c>
      <c r="D117" s="77">
        <f t="shared" si="7"/>
        <v>94.060606060606062</v>
      </c>
      <c r="E117" s="103"/>
      <c r="F117" s="77">
        <f t="shared" si="8"/>
        <v>87.925696594427251</v>
      </c>
      <c r="G117" s="77">
        <f t="shared" si="8"/>
        <v>86.538461538461547</v>
      </c>
      <c r="H117" s="77">
        <f t="shared" si="8"/>
        <v>89.221556886227546</v>
      </c>
      <c r="I117" s="103"/>
      <c r="J117" s="77">
        <f t="shared" si="5"/>
        <v>92.8125</v>
      </c>
      <c r="K117" s="77">
        <f t="shared" si="5"/>
        <v>93.902439024390233</v>
      </c>
      <c r="L117" s="77">
        <f t="shared" si="5"/>
        <v>91.666666666666657</v>
      </c>
      <c r="M117" s="103"/>
      <c r="N117" s="77">
        <f t="shared" si="6"/>
        <v>89.65517241379311</v>
      </c>
      <c r="O117" s="77">
        <f t="shared" si="6"/>
        <v>85.714285714285708</v>
      </c>
      <c r="P117" s="77">
        <f t="shared" si="6"/>
        <v>93.023255813953483</v>
      </c>
      <c r="Q117" s="103"/>
      <c r="R117" s="77">
        <f t="shared" si="9"/>
        <v>94.628099173553721</v>
      </c>
      <c r="S117" s="77">
        <f t="shared" si="9"/>
        <v>93.07692307692308</v>
      </c>
      <c r="T117" s="77">
        <f t="shared" si="9"/>
        <v>96.428571428571431</v>
      </c>
      <c r="U117" s="103"/>
      <c r="V117" s="77">
        <f t="shared" si="10"/>
        <v>95.754716981132077</v>
      </c>
      <c r="W117" s="77">
        <f t="shared" si="10"/>
        <v>93.069306930693074</v>
      </c>
      <c r="X117" s="77">
        <f t="shared" si="10"/>
        <v>98.198198198198199</v>
      </c>
      <c r="Y117" s="103"/>
      <c r="Z117" s="77">
        <f t="shared" si="11"/>
        <v>99.526066350710892</v>
      </c>
      <c r="AA117" s="77">
        <f t="shared" si="11"/>
        <v>99.038461538461547</v>
      </c>
      <c r="AB117" s="77">
        <f t="shared" si="11"/>
        <v>100</v>
      </c>
    </row>
    <row r="118" spans="1:28" x14ac:dyDescent="0.25">
      <c r="A118" s="62" t="s">
        <v>102</v>
      </c>
      <c r="B118" s="77">
        <f t="shared" si="7"/>
        <v>88.580090955027785</v>
      </c>
      <c r="C118" s="77">
        <f t="shared" si="7"/>
        <v>86.49706457925636</v>
      </c>
      <c r="D118" s="77">
        <f t="shared" si="7"/>
        <v>90.804597701149419</v>
      </c>
      <c r="E118" s="103"/>
      <c r="F118" s="77">
        <f t="shared" si="8"/>
        <v>90.243902439024396</v>
      </c>
      <c r="G118" s="77">
        <f t="shared" si="8"/>
        <v>87.323943661971825</v>
      </c>
      <c r="H118" s="77">
        <f t="shared" si="8"/>
        <v>93.401015228426402</v>
      </c>
      <c r="I118" s="103"/>
      <c r="J118" s="77">
        <f t="shared" ref="J118:L125" si="12">+J32/(J32+J75)*100</f>
        <v>85.221674876847288</v>
      </c>
      <c r="K118" s="77">
        <f t="shared" si="12"/>
        <v>85.581395348837205</v>
      </c>
      <c r="L118" s="77">
        <f t="shared" si="12"/>
        <v>84.816753926701566</v>
      </c>
      <c r="M118" s="103"/>
      <c r="N118" s="77">
        <f t="shared" ref="N118:P125" si="13">+N32/(N32+N75)*100</f>
        <v>88.736263736263737</v>
      </c>
      <c r="O118" s="77">
        <f t="shared" si="13"/>
        <v>85.641025641025635</v>
      </c>
      <c r="P118" s="77">
        <f t="shared" si="13"/>
        <v>92.307692307692307</v>
      </c>
      <c r="Q118" s="103"/>
      <c r="R118" s="77">
        <f t="shared" si="9"/>
        <v>85.250737463126853</v>
      </c>
      <c r="S118" s="77">
        <f t="shared" si="9"/>
        <v>78.034682080924853</v>
      </c>
      <c r="T118" s="77">
        <f t="shared" si="9"/>
        <v>92.771084337349393</v>
      </c>
      <c r="U118" s="103"/>
      <c r="V118" s="77">
        <f t="shared" si="10"/>
        <v>86.919831223628691</v>
      </c>
      <c r="W118" s="77">
        <f t="shared" si="10"/>
        <v>91.666666666666657</v>
      </c>
      <c r="X118" s="77">
        <f t="shared" si="10"/>
        <v>82.051282051282044</v>
      </c>
      <c r="Y118" s="103"/>
      <c r="Z118" s="77">
        <f t="shared" si="11"/>
        <v>98.206278026905821</v>
      </c>
      <c r="AA118" s="77">
        <f t="shared" si="11"/>
        <v>96.226415094339629</v>
      </c>
      <c r="AB118" s="77">
        <f t="shared" si="11"/>
        <v>100</v>
      </c>
    </row>
    <row r="119" spans="1:28" x14ac:dyDescent="0.25">
      <c r="A119" s="62" t="s">
        <v>103</v>
      </c>
      <c r="B119" s="77">
        <f t="shared" si="7"/>
        <v>95.820364606491765</v>
      </c>
      <c r="C119" s="77">
        <f t="shared" si="7"/>
        <v>94.320664045434683</v>
      </c>
      <c r="D119" s="77">
        <f t="shared" si="7"/>
        <v>97.374377546401092</v>
      </c>
      <c r="E119" s="103"/>
      <c r="F119" s="77">
        <f t="shared" si="8"/>
        <v>94.840041279669762</v>
      </c>
      <c r="G119" s="77">
        <f t="shared" si="8"/>
        <v>92.918454935622321</v>
      </c>
      <c r="H119" s="77">
        <f t="shared" si="8"/>
        <v>96.620278330019886</v>
      </c>
      <c r="I119" s="103"/>
      <c r="J119" s="77">
        <f t="shared" si="12"/>
        <v>94.243902439024382</v>
      </c>
      <c r="K119" s="77">
        <f t="shared" si="12"/>
        <v>92.335766423357668</v>
      </c>
      <c r="L119" s="77">
        <f t="shared" si="12"/>
        <v>96.436058700209642</v>
      </c>
      <c r="M119" s="103"/>
      <c r="N119" s="77">
        <f t="shared" si="13"/>
        <v>95.657418576598303</v>
      </c>
      <c r="O119" s="77">
        <f t="shared" si="13"/>
        <v>93.103448275862064</v>
      </c>
      <c r="P119" s="77">
        <f t="shared" si="13"/>
        <v>98.108747044917251</v>
      </c>
      <c r="Q119" s="103"/>
      <c r="R119" s="77">
        <f t="shared" si="9"/>
        <v>96.875</v>
      </c>
      <c r="S119" s="77">
        <f t="shared" si="9"/>
        <v>95.522388059701484</v>
      </c>
      <c r="T119" s="77">
        <f t="shared" si="9"/>
        <v>98.360655737704917</v>
      </c>
      <c r="U119" s="103"/>
      <c r="V119" s="77">
        <f t="shared" si="10"/>
        <v>96.46182495344506</v>
      </c>
      <c r="W119" s="77">
        <f t="shared" si="10"/>
        <v>96.853146853146853</v>
      </c>
      <c r="X119" s="77">
        <f t="shared" si="10"/>
        <v>96.01593625498009</v>
      </c>
      <c r="Y119" s="103"/>
      <c r="Z119" s="77">
        <f t="shared" si="11"/>
        <v>99.196787148594382</v>
      </c>
      <c r="AA119" s="77">
        <f t="shared" si="11"/>
        <v>98.790322580645167</v>
      </c>
      <c r="AB119" s="77">
        <f t="shared" si="11"/>
        <v>99.6</v>
      </c>
    </row>
    <row r="120" spans="1:28" x14ac:dyDescent="0.25">
      <c r="A120" s="62" t="s">
        <v>104</v>
      </c>
      <c r="B120" s="77">
        <f t="shared" si="7"/>
        <v>93.555375033847824</v>
      </c>
      <c r="C120" s="77">
        <f t="shared" si="7"/>
        <v>93.57556608741443</v>
      </c>
      <c r="D120" s="77">
        <f t="shared" si="7"/>
        <v>93.534002229654405</v>
      </c>
      <c r="E120" s="103"/>
      <c r="F120" s="77">
        <f t="shared" si="8"/>
        <v>91.637630662020911</v>
      </c>
      <c r="G120" s="77">
        <f t="shared" si="8"/>
        <v>90.344827586206904</v>
      </c>
      <c r="H120" s="77">
        <f t="shared" si="8"/>
        <v>92.957746478873233</v>
      </c>
      <c r="I120" s="103"/>
      <c r="J120" s="77">
        <f t="shared" si="12"/>
        <v>90.579710144927532</v>
      </c>
      <c r="K120" s="77">
        <f t="shared" si="12"/>
        <v>90.675990675990676</v>
      </c>
      <c r="L120" s="77">
        <f t="shared" si="12"/>
        <v>90.476190476190482</v>
      </c>
      <c r="M120" s="103"/>
      <c r="N120" s="77">
        <f t="shared" si="13"/>
        <v>95.845697329376861</v>
      </c>
      <c r="O120" s="77">
        <f t="shared" si="13"/>
        <v>95.833333333333343</v>
      </c>
      <c r="P120" s="77">
        <f t="shared" si="13"/>
        <v>95.859872611464965</v>
      </c>
      <c r="Q120" s="103"/>
      <c r="R120" s="77">
        <f t="shared" si="9"/>
        <v>94.394213381555161</v>
      </c>
      <c r="S120" s="77">
        <f t="shared" si="9"/>
        <v>94.584837545126348</v>
      </c>
      <c r="T120" s="77">
        <f t="shared" si="9"/>
        <v>94.20289855072464</v>
      </c>
      <c r="U120" s="103"/>
      <c r="V120" s="77">
        <f t="shared" si="10"/>
        <v>93.45794392523365</v>
      </c>
      <c r="W120" s="77">
        <f t="shared" si="10"/>
        <v>95.964125560538122</v>
      </c>
      <c r="X120" s="77">
        <f t="shared" si="10"/>
        <v>90.731707317073173</v>
      </c>
      <c r="Y120" s="103"/>
      <c r="Z120" s="77">
        <f t="shared" si="11"/>
        <v>99.713467048710598</v>
      </c>
      <c r="AA120" s="77">
        <f t="shared" si="11"/>
        <v>99.428571428571431</v>
      </c>
      <c r="AB120" s="77">
        <f t="shared" si="11"/>
        <v>100</v>
      </c>
    </row>
    <row r="121" spans="1:28" x14ac:dyDescent="0.25">
      <c r="A121" s="62" t="s">
        <v>105</v>
      </c>
      <c r="B121" s="77">
        <f t="shared" si="7"/>
        <v>96.309012875536482</v>
      </c>
      <c r="C121" s="77">
        <f t="shared" si="7"/>
        <v>95.424836601307192</v>
      </c>
      <c r="D121" s="77">
        <f t="shared" si="7"/>
        <v>97.287522603978303</v>
      </c>
      <c r="E121" s="103"/>
      <c r="F121" s="77">
        <f t="shared" si="8"/>
        <v>98.347107438016536</v>
      </c>
      <c r="G121" s="77">
        <f t="shared" si="8"/>
        <v>97.52066115702479</v>
      </c>
      <c r="H121" s="77">
        <f t="shared" si="8"/>
        <v>99.173553719008268</v>
      </c>
      <c r="I121" s="103"/>
      <c r="J121" s="77">
        <f t="shared" si="12"/>
        <v>95.221843003412971</v>
      </c>
      <c r="K121" s="77">
        <f t="shared" si="12"/>
        <v>95</v>
      </c>
      <c r="L121" s="77">
        <f t="shared" si="12"/>
        <v>95.488721804511272</v>
      </c>
      <c r="M121" s="103"/>
      <c r="N121" s="77">
        <f t="shared" si="13"/>
        <v>94.713656387665196</v>
      </c>
      <c r="O121" s="77">
        <f t="shared" si="13"/>
        <v>94.01709401709401</v>
      </c>
      <c r="P121" s="77">
        <f t="shared" si="13"/>
        <v>95.454545454545453</v>
      </c>
      <c r="Q121" s="103"/>
      <c r="R121" s="77">
        <f t="shared" si="9"/>
        <v>95</v>
      </c>
      <c r="S121" s="77">
        <f t="shared" si="9"/>
        <v>93.45794392523365</v>
      </c>
      <c r="T121" s="77">
        <f t="shared" si="9"/>
        <v>96.774193548387103</v>
      </c>
      <c r="U121" s="103"/>
      <c r="V121" s="77">
        <f t="shared" si="10"/>
        <v>97.27272727272728</v>
      </c>
      <c r="W121" s="77">
        <f t="shared" si="10"/>
        <v>94.73684210526315</v>
      </c>
      <c r="X121" s="77">
        <f t="shared" si="10"/>
        <v>100</v>
      </c>
      <c r="Y121" s="103"/>
      <c r="Z121" s="77">
        <f t="shared" si="11"/>
        <v>100</v>
      </c>
      <c r="AA121" s="77">
        <f t="shared" si="11"/>
        <v>100</v>
      </c>
      <c r="AB121" s="77">
        <f t="shared" si="11"/>
        <v>100</v>
      </c>
    </row>
    <row r="122" spans="1:28" x14ac:dyDescent="0.25">
      <c r="A122" s="62" t="s">
        <v>106</v>
      </c>
      <c r="B122" s="77">
        <f t="shared" si="7"/>
        <v>90.303478904515174</v>
      </c>
      <c r="C122" s="77">
        <f t="shared" si="7"/>
        <v>88.285714285714292</v>
      </c>
      <c r="D122" s="77">
        <f t="shared" si="7"/>
        <v>92.473118279569889</v>
      </c>
      <c r="E122" s="103"/>
      <c r="F122" s="77">
        <f t="shared" si="8"/>
        <v>86.83385579937304</v>
      </c>
      <c r="G122" s="77">
        <f t="shared" si="8"/>
        <v>81.547619047619051</v>
      </c>
      <c r="H122" s="77">
        <f t="shared" si="8"/>
        <v>92.715231788079464</v>
      </c>
      <c r="I122" s="103"/>
      <c r="J122" s="77">
        <f t="shared" si="12"/>
        <v>90.519877675840974</v>
      </c>
      <c r="K122" s="77">
        <f t="shared" si="12"/>
        <v>87.179487179487182</v>
      </c>
      <c r="L122" s="77">
        <f t="shared" si="12"/>
        <v>95.454545454545453</v>
      </c>
      <c r="M122" s="103"/>
      <c r="N122" s="77">
        <f t="shared" si="13"/>
        <v>85.496183206106863</v>
      </c>
      <c r="O122" s="77">
        <f t="shared" si="13"/>
        <v>93.650793650793645</v>
      </c>
      <c r="P122" s="77">
        <f t="shared" si="13"/>
        <v>77.941176470588232</v>
      </c>
      <c r="Q122" s="103"/>
      <c r="R122" s="77">
        <f t="shared" si="9"/>
        <v>93.939393939393938</v>
      </c>
      <c r="S122" s="77">
        <f t="shared" si="9"/>
        <v>87.837837837837839</v>
      </c>
      <c r="T122" s="77">
        <f t="shared" si="9"/>
        <v>98.901098901098905</v>
      </c>
      <c r="U122" s="103"/>
      <c r="V122" s="77">
        <f t="shared" si="10"/>
        <v>97.972972972972968</v>
      </c>
      <c r="W122" s="77">
        <f t="shared" si="10"/>
        <v>95.833333333333343</v>
      </c>
      <c r="X122" s="77">
        <f t="shared" si="10"/>
        <v>100</v>
      </c>
      <c r="Y122" s="103"/>
      <c r="Z122" s="77">
        <f t="shared" si="11"/>
        <v>94.615384615384613</v>
      </c>
      <c r="AA122" s="77">
        <f t="shared" si="11"/>
        <v>90.769230769230774</v>
      </c>
      <c r="AB122" s="77">
        <f t="shared" si="11"/>
        <v>98.461538461538467</v>
      </c>
    </row>
    <row r="123" spans="1:28" x14ac:dyDescent="0.25">
      <c r="A123" s="62" t="s">
        <v>107</v>
      </c>
      <c r="B123" s="77">
        <f t="shared" si="7"/>
        <v>91.422413793103459</v>
      </c>
      <c r="C123" s="77">
        <f t="shared" si="7"/>
        <v>90.700808625336933</v>
      </c>
      <c r="D123" s="77">
        <f t="shared" si="7"/>
        <v>92.087821043910523</v>
      </c>
      <c r="E123" s="103"/>
      <c r="F123" s="77">
        <f t="shared" si="8"/>
        <v>89.235412474849099</v>
      </c>
      <c r="G123" s="77">
        <f t="shared" si="8"/>
        <v>87.553648068669531</v>
      </c>
      <c r="H123" s="77">
        <f t="shared" si="8"/>
        <v>90.719696969696969</v>
      </c>
      <c r="I123" s="103"/>
      <c r="J123" s="77">
        <f t="shared" si="12"/>
        <v>88.571428571428569</v>
      </c>
      <c r="K123" s="77">
        <f t="shared" si="12"/>
        <v>85.74181117533719</v>
      </c>
      <c r="L123" s="77">
        <f t="shared" si="12"/>
        <v>91.337099811676083</v>
      </c>
      <c r="M123" s="103"/>
      <c r="N123" s="77">
        <f t="shared" si="13"/>
        <v>96.734234234234222</v>
      </c>
      <c r="O123" s="77">
        <f t="shared" si="13"/>
        <v>96.629213483146074</v>
      </c>
      <c r="P123" s="77">
        <f t="shared" si="13"/>
        <v>96.839729119638832</v>
      </c>
      <c r="Q123" s="103"/>
      <c r="R123" s="77">
        <f t="shared" si="9"/>
        <v>87.955625990491285</v>
      </c>
      <c r="S123" s="77">
        <f t="shared" si="9"/>
        <v>88.535031847133766</v>
      </c>
      <c r="T123" s="77">
        <f t="shared" si="9"/>
        <v>87.381703470031553</v>
      </c>
      <c r="U123" s="103"/>
      <c r="V123" s="77">
        <f t="shared" si="10"/>
        <v>90.586145648312609</v>
      </c>
      <c r="W123" s="77">
        <f t="shared" si="10"/>
        <v>94.071146245059296</v>
      </c>
      <c r="X123" s="77">
        <f t="shared" si="10"/>
        <v>87.741935483870975</v>
      </c>
      <c r="Y123" s="103"/>
      <c r="Z123" s="77">
        <f t="shared" si="11"/>
        <v>97.47081712062257</v>
      </c>
      <c r="AA123" s="77">
        <f t="shared" si="11"/>
        <v>96.069868995633186</v>
      </c>
      <c r="AB123" s="77">
        <f t="shared" si="11"/>
        <v>98.596491228070164</v>
      </c>
    </row>
    <row r="124" spans="1:28" x14ac:dyDescent="0.25">
      <c r="A124" s="105" t="s">
        <v>108</v>
      </c>
      <c r="B124" s="77">
        <f t="shared" si="7"/>
        <v>88.469184890656067</v>
      </c>
      <c r="C124" s="77">
        <f t="shared" si="7"/>
        <v>86.080947680157948</v>
      </c>
      <c r="D124" s="77">
        <f t="shared" si="7"/>
        <v>90.890890890890901</v>
      </c>
      <c r="E124" s="103"/>
      <c r="F124" s="77">
        <f t="shared" si="8"/>
        <v>86.127167630057798</v>
      </c>
      <c r="G124" s="77">
        <f t="shared" si="8"/>
        <v>84.719101123595507</v>
      </c>
      <c r="H124" s="77">
        <f t="shared" si="8"/>
        <v>87.61904761904762</v>
      </c>
      <c r="I124" s="103"/>
      <c r="J124" s="77">
        <f t="shared" si="12"/>
        <v>85.536159600997507</v>
      </c>
      <c r="K124" s="77">
        <f t="shared" si="12"/>
        <v>82.019704433497537</v>
      </c>
      <c r="L124" s="77">
        <f t="shared" si="12"/>
        <v>89.141414141414145</v>
      </c>
      <c r="M124" s="103"/>
      <c r="N124" s="77">
        <f t="shared" si="13"/>
        <v>92.382103990326485</v>
      </c>
      <c r="O124" s="77">
        <f t="shared" si="13"/>
        <v>88.131313131313121</v>
      </c>
      <c r="P124" s="77">
        <f t="shared" si="13"/>
        <v>96.287703016241295</v>
      </c>
      <c r="Q124" s="103"/>
      <c r="R124" s="77">
        <f t="shared" si="9"/>
        <v>83.482142857142861</v>
      </c>
      <c r="S124" s="77">
        <f t="shared" si="9"/>
        <v>80</v>
      </c>
      <c r="T124" s="77">
        <f t="shared" si="9"/>
        <v>87.381703470031553</v>
      </c>
      <c r="U124" s="103"/>
      <c r="V124" s="77">
        <f t="shared" si="10"/>
        <v>89.240506329113927</v>
      </c>
      <c r="W124" s="77">
        <f t="shared" si="10"/>
        <v>90.456431535269715</v>
      </c>
      <c r="X124" s="77">
        <f t="shared" si="10"/>
        <v>87.982832618025753</v>
      </c>
      <c r="Y124" s="103"/>
      <c r="Z124" s="77">
        <f t="shared" si="11"/>
        <v>99.21875</v>
      </c>
      <c r="AA124" s="77">
        <f t="shared" si="11"/>
        <v>100</v>
      </c>
      <c r="AB124" s="77">
        <f t="shared" si="11"/>
        <v>98.507462686567166</v>
      </c>
    </row>
    <row r="125" spans="1:28" ht="13.5" thickBot="1" x14ac:dyDescent="0.3">
      <c r="A125" s="100" t="s">
        <v>109</v>
      </c>
      <c r="B125" s="83">
        <f t="shared" si="7"/>
        <v>98.39518555667</v>
      </c>
      <c r="C125" s="83">
        <f t="shared" si="7"/>
        <v>98.210735586481107</v>
      </c>
      <c r="D125" s="83">
        <f t="shared" si="7"/>
        <v>98.582995951417004</v>
      </c>
      <c r="E125" s="106"/>
      <c r="F125" s="83">
        <f t="shared" si="8"/>
        <v>99.212598425196859</v>
      </c>
      <c r="G125" s="83">
        <f t="shared" si="8"/>
        <v>100</v>
      </c>
      <c r="H125" s="83">
        <f t="shared" si="8"/>
        <v>98.412698412698404</v>
      </c>
      <c r="I125" s="106"/>
      <c r="J125" s="83">
        <f t="shared" si="12"/>
        <v>96.491228070175438</v>
      </c>
      <c r="K125" s="83">
        <f t="shared" si="12"/>
        <v>97.27272727272728</v>
      </c>
      <c r="L125" s="83">
        <f t="shared" si="12"/>
        <v>95.762711864406782</v>
      </c>
      <c r="M125" s="106"/>
      <c r="N125" s="83">
        <f t="shared" si="13"/>
        <v>100</v>
      </c>
      <c r="O125" s="83">
        <f t="shared" si="13"/>
        <v>100</v>
      </c>
      <c r="P125" s="83">
        <f t="shared" si="13"/>
        <v>100</v>
      </c>
      <c r="Q125" s="106"/>
      <c r="R125" s="83">
        <f t="shared" si="9"/>
        <v>98.40425531914893</v>
      </c>
      <c r="S125" s="83">
        <f t="shared" si="9"/>
        <v>97.087378640776706</v>
      </c>
      <c r="T125" s="83">
        <f t="shared" si="9"/>
        <v>100</v>
      </c>
      <c r="U125" s="106"/>
      <c r="V125" s="83">
        <f t="shared" si="10"/>
        <v>96.774193548387103</v>
      </c>
      <c r="W125" s="83">
        <f t="shared" si="10"/>
        <v>93.333333333333329</v>
      </c>
      <c r="X125" s="83">
        <f t="shared" si="10"/>
        <v>100</v>
      </c>
      <c r="Y125" s="106"/>
      <c r="Z125" s="83">
        <f t="shared" si="11"/>
        <v>100</v>
      </c>
      <c r="AA125" s="83">
        <f t="shared" si="11"/>
        <v>100</v>
      </c>
      <c r="AB125" s="83">
        <f t="shared" si="11"/>
        <v>100</v>
      </c>
    </row>
    <row r="126" spans="1:28" x14ac:dyDescent="0.25">
      <c r="A126" s="226" t="s">
        <v>75</v>
      </c>
      <c r="B126" s="226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</row>
    <row r="127" spans="1:28" x14ac:dyDescent="0.25">
      <c r="A127" s="225" t="s">
        <v>14</v>
      </c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</row>
    <row r="129" spans="1:32" x14ac:dyDescent="0.25">
      <c r="AC129" s="9"/>
      <c r="AD129" s="217" t="s">
        <v>221</v>
      </c>
      <c r="AE129" s="217"/>
      <c r="AF129" s="9"/>
    </row>
    <row r="130" spans="1:32" s="49" customFormat="1" ht="15" x14ac:dyDescent="0.25">
      <c r="A130" s="227" t="s">
        <v>185</v>
      </c>
      <c r="B130" s="227"/>
      <c r="C130" s="227"/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9"/>
      <c r="AD130" s="217"/>
      <c r="AE130" s="217"/>
      <c r="AF130"/>
    </row>
    <row r="131" spans="1:32" s="49" customFormat="1" ht="15" x14ac:dyDescent="0.25">
      <c r="A131" s="228" t="s">
        <v>182</v>
      </c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D131" s="87"/>
      <c r="AE131" s="87"/>
      <c r="AF131" s="87"/>
    </row>
    <row r="132" spans="1:32" s="49" customFormat="1" ht="15" x14ac:dyDescent="0.25">
      <c r="A132" s="227" t="s">
        <v>64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</row>
    <row r="133" spans="1:32" s="49" customFormat="1" ht="15" x14ac:dyDescent="0.25">
      <c r="A133" s="228" t="s">
        <v>79</v>
      </c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</row>
    <row r="134" spans="1:32" s="49" customFormat="1" ht="15" x14ac:dyDescent="0.25">
      <c r="A134" s="227" t="s">
        <v>80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</row>
    <row r="135" spans="1:32" s="49" customFormat="1" ht="15" x14ac:dyDescent="0.25">
      <c r="A135" s="228" t="s">
        <v>321</v>
      </c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</row>
    <row r="136" spans="1:32" s="49" customFormat="1" ht="15.75" thickBot="1" x14ac:dyDescent="0.3">
      <c r="A136" s="52"/>
      <c r="B136" s="51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</row>
    <row r="137" spans="1:32" s="49" customFormat="1" ht="15" customHeight="1" x14ac:dyDescent="0.25">
      <c r="A137" s="232" t="s">
        <v>81</v>
      </c>
      <c r="B137" s="53" t="s">
        <v>21</v>
      </c>
      <c r="C137" s="53"/>
      <c r="D137" s="53"/>
      <c r="E137" s="54"/>
      <c r="F137" s="53" t="s">
        <v>48</v>
      </c>
      <c r="G137" s="53"/>
      <c r="H137" s="53"/>
      <c r="I137" s="54"/>
      <c r="J137" s="53" t="s">
        <v>49</v>
      </c>
      <c r="K137" s="53"/>
      <c r="L137" s="53"/>
      <c r="M137" s="54"/>
      <c r="N137" s="53" t="s">
        <v>50</v>
      </c>
      <c r="O137" s="53"/>
      <c r="P137" s="53"/>
      <c r="Q137" s="54"/>
      <c r="R137" s="53" t="s">
        <v>51</v>
      </c>
      <c r="S137" s="53"/>
      <c r="T137" s="53"/>
      <c r="U137" s="54"/>
      <c r="V137" s="53" t="s">
        <v>52</v>
      </c>
      <c r="W137" s="53"/>
      <c r="X137" s="53"/>
      <c r="Y137" s="54"/>
      <c r="Z137" s="53" t="s">
        <v>53</v>
      </c>
      <c r="AA137" s="53"/>
      <c r="AB137" s="53"/>
    </row>
    <row r="138" spans="1:32" s="49" customFormat="1" ht="15.75" thickBot="1" x14ac:dyDescent="0.3">
      <c r="A138" s="233"/>
      <c r="B138" s="55" t="s">
        <v>67</v>
      </c>
      <c r="C138" s="55" t="s">
        <v>68</v>
      </c>
      <c r="D138" s="55" t="s">
        <v>69</v>
      </c>
      <c r="E138" s="56"/>
      <c r="F138" s="55" t="s">
        <v>67</v>
      </c>
      <c r="G138" s="55" t="s">
        <v>68</v>
      </c>
      <c r="H138" s="55" t="s">
        <v>69</v>
      </c>
      <c r="I138" s="56"/>
      <c r="J138" s="55" t="s">
        <v>67</v>
      </c>
      <c r="K138" s="55" t="s">
        <v>68</v>
      </c>
      <c r="L138" s="55" t="s">
        <v>69</v>
      </c>
      <c r="M138" s="56"/>
      <c r="N138" s="55" t="s">
        <v>67</v>
      </c>
      <c r="O138" s="55" t="s">
        <v>68</v>
      </c>
      <c r="P138" s="55" t="s">
        <v>69</v>
      </c>
      <c r="Q138" s="56"/>
      <c r="R138" s="55" t="s">
        <v>67</v>
      </c>
      <c r="S138" s="55" t="s">
        <v>68</v>
      </c>
      <c r="T138" s="55" t="s">
        <v>69</v>
      </c>
      <c r="U138" s="56"/>
      <c r="V138" s="55" t="s">
        <v>67</v>
      </c>
      <c r="W138" s="55" t="s">
        <v>68</v>
      </c>
      <c r="X138" s="55" t="s">
        <v>69</v>
      </c>
      <c r="Y138" s="56"/>
      <c r="Z138" s="55" t="s">
        <v>67</v>
      </c>
      <c r="AA138" s="55" t="s">
        <v>68</v>
      </c>
      <c r="AB138" s="55" t="s">
        <v>69</v>
      </c>
    </row>
    <row r="139" spans="1:32" x14ac:dyDescent="0.25">
      <c r="A139" s="88"/>
      <c r="B139" s="89"/>
      <c r="C139" s="89"/>
      <c r="D139" s="89"/>
      <c r="E139" s="90"/>
      <c r="F139" s="89"/>
      <c r="G139" s="89"/>
      <c r="H139" s="89"/>
      <c r="I139" s="90"/>
      <c r="J139" s="89"/>
      <c r="K139" s="89"/>
      <c r="L139" s="89"/>
      <c r="M139" s="90"/>
      <c r="N139" s="89"/>
      <c r="O139" s="89"/>
      <c r="P139" s="89"/>
      <c r="Q139" s="90"/>
      <c r="R139" s="89"/>
      <c r="S139" s="89"/>
      <c r="T139" s="89"/>
      <c r="U139" s="90"/>
      <c r="V139" s="89"/>
      <c r="W139" s="89"/>
      <c r="X139" s="89"/>
      <c r="Y139" s="90"/>
      <c r="Z139" s="89"/>
      <c r="AA139" s="89"/>
      <c r="AB139" s="89"/>
    </row>
    <row r="140" spans="1:32" ht="13.5" x14ac:dyDescent="0.25">
      <c r="A140" s="92" t="s">
        <v>82</v>
      </c>
      <c r="B140" s="77">
        <f>+B54/(B54+B11)*100</f>
        <v>6.734763801447599</v>
      </c>
      <c r="C140" s="77">
        <f>+C54/(C54+C11)*100</f>
        <v>8.0655568460446503</v>
      </c>
      <c r="D140" s="77">
        <f>+D54/(D54+D11)*100</f>
        <v>5.415547311415291</v>
      </c>
      <c r="E140" s="103"/>
      <c r="F140" s="77">
        <f>+F54/(F54+F11)*100</f>
        <v>8.0338389731621938</v>
      </c>
      <c r="G140" s="77">
        <f>+G54/(G54+G11)*100</f>
        <v>9.3742863667503986</v>
      </c>
      <c r="H140" s="77">
        <f>+H54/(H54+H11)*100</f>
        <v>6.6332617513719878</v>
      </c>
      <c r="I140" s="103"/>
      <c r="J140" s="77">
        <f>+J54/(J54+J11)*100</f>
        <v>9.1634387466034575</v>
      </c>
      <c r="K140" s="77">
        <f>+K54/(K54+K11)*100</f>
        <v>10.653153153153152</v>
      </c>
      <c r="L140" s="77">
        <f>+L54/(L54+L11)*100</f>
        <v>7.5917785434240228</v>
      </c>
      <c r="M140" s="103"/>
      <c r="N140" s="77">
        <f>+N54/(N54+N11)*100</f>
        <v>5.621454357916452</v>
      </c>
      <c r="O140" s="77">
        <f>+O54/(O54+O11)*100</f>
        <v>6.8624935864545922</v>
      </c>
      <c r="P140" s="77">
        <f>+P54/(P54+P11)*100</f>
        <v>4.3675479523068947</v>
      </c>
      <c r="Q140" s="103"/>
      <c r="R140" s="77">
        <f>+R54/(R54+R11)*100</f>
        <v>8.3183829685444319</v>
      </c>
      <c r="S140" s="77">
        <f>+S54/(S54+S11)*100</f>
        <v>10.305859231052695</v>
      </c>
      <c r="T140" s="77">
        <f>+T54/(T54+T11)*100</f>
        <v>6.4328166880316981</v>
      </c>
      <c r="U140" s="103"/>
      <c r="V140" s="77">
        <f>+V54/(V54+V11)*100</f>
        <v>6.2663925710640109</v>
      </c>
      <c r="W140" s="77">
        <f>+W54/(W54+W11)*100</f>
        <v>7.0783571220506838</v>
      </c>
      <c r="X140" s="77">
        <f>+X54/(X54+X11)*100</f>
        <v>5.4964783869631262</v>
      </c>
      <c r="Y140" s="103"/>
      <c r="Z140" s="77">
        <f>+Z54/(Z54+Z11)*100</f>
        <v>1.4344587097796797</v>
      </c>
      <c r="AA140" s="77">
        <f>+AA54/(AA54+AA11)*100</f>
        <v>2.0320502230299025</v>
      </c>
      <c r="AB140" s="77">
        <f>+AB54/(AB54+AB11)*100</f>
        <v>0.88347296268088349</v>
      </c>
    </row>
    <row r="141" spans="1:32" x14ac:dyDescent="0.25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</row>
    <row r="142" spans="1:32" x14ac:dyDescent="0.25">
      <c r="A142" s="62" t="s">
        <v>83</v>
      </c>
      <c r="B142" s="77">
        <f t="shared" ref="B142:D157" si="14">+B56/(B56+B13)*100</f>
        <v>2.4681835711531046</v>
      </c>
      <c r="C142" s="77">
        <f t="shared" si="14"/>
        <v>2.5550314465408808</v>
      </c>
      <c r="D142" s="77">
        <f t="shared" si="14"/>
        <v>2.3845571536714609</v>
      </c>
      <c r="E142" s="103"/>
      <c r="F142" s="77">
        <f t="shared" ref="F142:P157" si="15">+F56/(F56+F13)*100</f>
        <v>5.889570552147239</v>
      </c>
      <c r="G142" s="77">
        <f t="shared" si="15"/>
        <v>4.8611111111111116</v>
      </c>
      <c r="H142" s="77">
        <f t="shared" si="15"/>
        <v>7.0496083550913839</v>
      </c>
      <c r="I142" s="103"/>
      <c r="J142" s="77">
        <f>+J56/(J56+J13)*100</f>
        <v>3.5108958837772395</v>
      </c>
      <c r="K142" s="77">
        <f>+K56/(K56+K13)*100</f>
        <v>3.9603960396039604</v>
      </c>
      <c r="L142" s="77">
        <f>+L56/(L56+L13)*100</f>
        <v>3.080568720379147</v>
      </c>
      <c r="M142" s="103"/>
      <c r="N142" s="77">
        <f>+N56/(N56+N13)*100</f>
        <v>2.5</v>
      </c>
      <c r="O142" s="77">
        <f>+O56/(O56+O13)*100</f>
        <v>2.9629629629629632</v>
      </c>
      <c r="P142" s="77">
        <f>+P56/(P56+P13)*100</f>
        <v>2.0253164556962027</v>
      </c>
      <c r="Q142" s="103"/>
      <c r="R142" s="77">
        <f t="shared" ref="R142:T157" si="16">+R56/(R56+R13)*100</f>
        <v>2.0161290322580645</v>
      </c>
      <c r="S142" s="77">
        <f t="shared" si="16"/>
        <v>1.9189765458422177</v>
      </c>
      <c r="T142" s="77">
        <f t="shared" si="16"/>
        <v>2.1032504780114722</v>
      </c>
      <c r="U142" s="103"/>
      <c r="V142" s="77">
        <f t="shared" ref="V142:X157" si="17">+V56/(V56+V13)*100</f>
        <v>1.2304250559284116</v>
      </c>
      <c r="W142" s="77">
        <f t="shared" si="17"/>
        <v>1.5730337078651686</v>
      </c>
      <c r="X142" s="77">
        <f t="shared" si="17"/>
        <v>0.89086859688195985</v>
      </c>
      <c r="Y142" s="103"/>
      <c r="Z142" s="77">
        <f t="shared" ref="Z142:AB157" si="18">+Z56/(Z56+Z13)*100</f>
        <v>0</v>
      </c>
      <c r="AA142" s="77">
        <f t="shared" si="18"/>
        <v>0</v>
      </c>
      <c r="AB142" s="77">
        <f t="shared" si="18"/>
        <v>0</v>
      </c>
    </row>
    <row r="143" spans="1:32" x14ac:dyDescent="0.25">
      <c r="A143" s="62" t="s">
        <v>84</v>
      </c>
      <c r="B143" s="77">
        <f t="shared" si="14"/>
        <v>8.7495694109541855</v>
      </c>
      <c r="C143" s="77">
        <f t="shared" si="14"/>
        <v>9.9717114568599712</v>
      </c>
      <c r="D143" s="77">
        <f t="shared" si="14"/>
        <v>7.588985896574882</v>
      </c>
      <c r="E143" s="103"/>
      <c r="F143" s="77">
        <f t="shared" si="15"/>
        <v>25.641025641025639</v>
      </c>
      <c r="G143" s="77">
        <f t="shared" si="15"/>
        <v>28.125</v>
      </c>
      <c r="H143" s="77">
        <f t="shared" si="15"/>
        <v>22.926829268292686</v>
      </c>
      <c r="I143" s="103"/>
      <c r="J143" s="77">
        <f t="shared" si="15"/>
        <v>8.5714285714285712</v>
      </c>
      <c r="K143" s="77">
        <f t="shared" si="15"/>
        <v>8.8050314465408803</v>
      </c>
      <c r="L143" s="77">
        <f t="shared" si="15"/>
        <v>8.3333333333333321</v>
      </c>
      <c r="M143" s="103"/>
      <c r="N143" s="77">
        <f t="shared" si="15"/>
        <v>6.8965517241379306</v>
      </c>
      <c r="O143" s="77">
        <f t="shared" si="15"/>
        <v>5.5900621118012426</v>
      </c>
      <c r="P143" s="77">
        <f t="shared" si="15"/>
        <v>8.2278481012658222</v>
      </c>
      <c r="Q143" s="103"/>
      <c r="R143" s="77">
        <f t="shared" si="16"/>
        <v>8.1751824817518255</v>
      </c>
      <c r="S143" s="77">
        <f t="shared" si="16"/>
        <v>7.2131147540983616</v>
      </c>
      <c r="T143" s="77">
        <f t="shared" si="16"/>
        <v>8.9473684210526319</v>
      </c>
      <c r="U143" s="103"/>
      <c r="V143" s="77">
        <f t="shared" si="17"/>
        <v>5.8727569331158236</v>
      </c>
      <c r="W143" s="77">
        <f t="shared" si="17"/>
        <v>9.4936708860759502</v>
      </c>
      <c r="X143" s="77">
        <f t="shared" si="17"/>
        <v>2.0202020202020203</v>
      </c>
      <c r="Y143" s="103"/>
      <c r="Z143" s="77">
        <f t="shared" si="18"/>
        <v>0.55350553505535049</v>
      </c>
      <c r="AA143" s="77">
        <f t="shared" si="18"/>
        <v>1.2048192771084338</v>
      </c>
      <c r="AB143" s="77">
        <f t="shared" si="18"/>
        <v>0</v>
      </c>
    </row>
    <row r="144" spans="1:32" x14ac:dyDescent="0.25">
      <c r="A144" s="62" t="s">
        <v>85</v>
      </c>
      <c r="B144" s="77">
        <f t="shared" si="14"/>
        <v>4.0679711637487124</v>
      </c>
      <c r="C144" s="77">
        <f t="shared" si="14"/>
        <v>5.6224899598393572</v>
      </c>
      <c r="D144" s="77">
        <f t="shared" si="14"/>
        <v>3.0962343096234308</v>
      </c>
      <c r="E144" s="103"/>
      <c r="F144" s="77">
        <f t="shared" si="15"/>
        <v>5.1948051948051948</v>
      </c>
      <c r="G144" s="77">
        <f t="shared" si="15"/>
        <v>6.0606060606060606</v>
      </c>
      <c r="H144" s="77">
        <f t="shared" si="15"/>
        <v>4.5454545454545459</v>
      </c>
      <c r="I144" s="103"/>
      <c r="J144" s="77" t="s">
        <v>47</v>
      </c>
      <c r="K144" s="77" t="s">
        <v>47</v>
      </c>
      <c r="L144" s="77" t="s">
        <v>47</v>
      </c>
      <c r="M144" s="103"/>
      <c r="N144" s="77" t="s">
        <v>47</v>
      </c>
      <c r="O144" s="77" t="s">
        <v>47</v>
      </c>
      <c r="P144" s="77" t="s">
        <v>47</v>
      </c>
      <c r="Q144" s="103"/>
      <c r="R144" s="77">
        <f t="shared" si="16"/>
        <v>5.9121621621621623</v>
      </c>
      <c r="S144" s="77">
        <f t="shared" si="16"/>
        <v>7.083333333333333</v>
      </c>
      <c r="T144" s="77">
        <f t="shared" si="16"/>
        <v>5.1136363636363642</v>
      </c>
      <c r="U144" s="103"/>
      <c r="V144" s="77">
        <f t="shared" si="17"/>
        <v>3.2414910858995136</v>
      </c>
      <c r="W144" s="77">
        <f t="shared" si="17"/>
        <v>5.3398058252427179</v>
      </c>
      <c r="X144" s="77">
        <f t="shared" si="17"/>
        <v>2.1897810218978102</v>
      </c>
      <c r="Y144" s="103"/>
      <c r="Z144" s="77">
        <f t="shared" si="18"/>
        <v>0</v>
      </c>
      <c r="AA144" s="77">
        <f t="shared" si="18"/>
        <v>0</v>
      </c>
      <c r="AB144" s="77">
        <f t="shared" si="18"/>
        <v>0</v>
      </c>
    </row>
    <row r="145" spans="1:28" x14ac:dyDescent="0.25">
      <c r="A145" s="62" t="s">
        <v>86</v>
      </c>
      <c r="B145" s="77">
        <f t="shared" si="14"/>
        <v>11.03988603988604</v>
      </c>
      <c r="C145" s="77">
        <f t="shared" si="14"/>
        <v>13.6875</v>
      </c>
      <c r="D145" s="77">
        <f t="shared" si="14"/>
        <v>8.5123309466984889</v>
      </c>
      <c r="E145" s="103"/>
      <c r="F145" s="77">
        <f t="shared" si="15"/>
        <v>14.845230574857865</v>
      </c>
      <c r="G145" s="77">
        <f t="shared" si="15"/>
        <v>16.727716727716725</v>
      </c>
      <c r="H145" s="77">
        <f t="shared" si="15"/>
        <v>12.827225130890053</v>
      </c>
      <c r="I145" s="103"/>
      <c r="J145" s="77">
        <f t="shared" ref="J145:L160" si="19">+J59/(J59+J16)*100</f>
        <v>19.027093596059114</v>
      </c>
      <c r="K145" s="77">
        <f t="shared" si="19"/>
        <v>20.525657071339172</v>
      </c>
      <c r="L145" s="77">
        <f t="shared" si="19"/>
        <v>17.575757575757574</v>
      </c>
      <c r="M145" s="103"/>
      <c r="N145" s="77">
        <f t="shared" ref="N145:P160" si="20">+N59/(N59+N16)*100</f>
        <v>9.216300940438872</v>
      </c>
      <c r="O145" s="77">
        <f t="shared" si="20"/>
        <v>10.83743842364532</v>
      </c>
      <c r="P145" s="77">
        <f t="shared" si="20"/>
        <v>7.5351213282247764</v>
      </c>
      <c r="Q145" s="103"/>
      <c r="R145" s="77">
        <f t="shared" si="16"/>
        <v>10.68909386869235</v>
      </c>
      <c r="S145" s="77">
        <f t="shared" si="16"/>
        <v>16.569428238039674</v>
      </c>
      <c r="T145" s="77">
        <f t="shared" si="16"/>
        <v>5.5780933062880322</v>
      </c>
      <c r="U145" s="103"/>
      <c r="V145" s="77">
        <f t="shared" si="17"/>
        <v>7.4230537115268556</v>
      </c>
      <c r="W145" s="77">
        <f t="shared" si="17"/>
        <v>10.051546391752577</v>
      </c>
      <c r="X145" s="77">
        <f t="shared" si="17"/>
        <v>5.1078320090805898</v>
      </c>
      <c r="Y145" s="103"/>
      <c r="Z145" s="77">
        <f t="shared" si="18"/>
        <v>4.8492791612057671</v>
      </c>
      <c r="AA145" s="77">
        <f t="shared" si="18"/>
        <v>6.5128900949796469</v>
      </c>
      <c r="AB145" s="77">
        <f t="shared" si="18"/>
        <v>3.2953105196451205</v>
      </c>
    </row>
    <row r="146" spans="1:28" x14ac:dyDescent="0.25">
      <c r="A146" s="62" t="s">
        <v>87</v>
      </c>
      <c r="B146" s="77">
        <f t="shared" si="14"/>
        <v>2.9370629370629371</v>
      </c>
      <c r="C146" s="77">
        <f t="shared" si="14"/>
        <v>3.5964912280701755</v>
      </c>
      <c r="D146" s="77">
        <f t="shared" si="14"/>
        <v>2.1890547263681595</v>
      </c>
      <c r="E146" s="103"/>
      <c r="F146" s="77">
        <f t="shared" si="15"/>
        <v>1.10803324099723</v>
      </c>
      <c r="G146" s="77">
        <f t="shared" si="15"/>
        <v>1.5463917525773196</v>
      </c>
      <c r="H146" s="77">
        <f t="shared" si="15"/>
        <v>0.5988023952095809</v>
      </c>
      <c r="I146" s="103"/>
      <c r="J146" s="77">
        <f t="shared" si="19"/>
        <v>2.4725274725274726</v>
      </c>
      <c r="K146" s="77">
        <f t="shared" si="19"/>
        <v>4.1025641025641022</v>
      </c>
      <c r="L146" s="77">
        <f t="shared" si="19"/>
        <v>0.59171597633136097</v>
      </c>
      <c r="M146" s="103"/>
      <c r="N146" s="77">
        <f t="shared" si="20"/>
        <v>2.6392961876832843</v>
      </c>
      <c r="O146" s="77">
        <f t="shared" si="20"/>
        <v>2.2222222222222223</v>
      </c>
      <c r="P146" s="77">
        <f t="shared" si="20"/>
        <v>3.1055900621118013</v>
      </c>
      <c r="Q146" s="103"/>
      <c r="R146" s="77">
        <f t="shared" si="16"/>
        <v>6.3529411764705879</v>
      </c>
      <c r="S146" s="77">
        <f t="shared" si="16"/>
        <v>7.3275862068965507</v>
      </c>
      <c r="T146" s="77">
        <f t="shared" si="16"/>
        <v>5.1813471502590671</v>
      </c>
      <c r="U146" s="103"/>
      <c r="V146" s="77">
        <f t="shared" si="17"/>
        <v>3.3613445378151261</v>
      </c>
      <c r="W146" s="77">
        <f t="shared" si="17"/>
        <v>4.838709677419355</v>
      </c>
      <c r="X146" s="77">
        <f t="shared" si="17"/>
        <v>1.7543859649122806</v>
      </c>
      <c r="Y146" s="103"/>
      <c r="Z146" s="77">
        <f t="shared" si="18"/>
        <v>0.67340067340067333</v>
      </c>
      <c r="AA146" s="77">
        <f t="shared" si="18"/>
        <v>0</v>
      </c>
      <c r="AB146" s="77">
        <f t="shared" si="18"/>
        <v>1.3888888888888888</v>
      </c>
    </row>
    <row r="147" spans="1:28" x14ac:dyDescent="0.25">
      <c r="A147" s="62" t="s">
        <v>88</v>
      </c>
      <c r="B147" s="77">
        <f t="shared" si="14"/>
        <v>3.3756580984825022</v>
      </c>
      <c r="C147" s="77">
        <f t="shared" si="14"/>
        <v>4.7885572139303481</v>
      </c>
      <c r="D147" s="77">
        <f t="shared" si="14"/>
        <v>1.974090067859346</v>
      </c>
      <c r="E147" s="103"/>
      <c r="F147" s="77">
        <f t="shared" si="15"/>
        <v>3.4426229508196724</v>
      </c>
      <c r="G147" s="77">
        <f t="shared" si="15"/>
        <v>3.6303630363036308</v>
      </c>
      <c r="H147" s="77">
        <f t="shared" si="15"/>
        <v>3.2573289902280131</v>
      </c>
      <c r="I147" s="103"/>
      <c r="J147" s="77">
        <f t="shared" si="19"/>
        <v>4.375</v>
      </c>
      <c r="K147" s="77">
        <f t="shared" si="19"/>
        <v>6.7278287461773694</v>
      </c>
      <c r="L147" s="77">
        <f t="shared" si="19"/>
        <v>1.9169329073482428</v>
      </c>
      <c r="M147" s="103"/>
      <c r="N147" s="77">
        <f t="shared" si="20"/>
        <v>2.8892455858747992</v>
      </c>
      <c r="O147" s="77">
        <f t="shared" si="20"/>
        <v>4.501607717041801</v>
      </c>
      <c r="P147" s="77">
        <f t="shared" si="20"/>
        <v>1.2820512820512819</v>
      </c>
      <c r="Q147" s="103"/>
      <c r="R147" s="77">
        <f t="shared" si="16"/>
        <v>4.9900199600798407</v>
      </c>
      <c r="S147" s="77">
        <f t="shared" si="16"/>
        <v>5.9701492537313428</v>
      </c>
      <c r="T147" s="77">
        <f t="shared" si="16"/>
        <v>3.8626609442060089</v>
      </c>
      <c r="U147" s="103"/>
      <c r="V147" s="77">
        <f t="shared" si="17"/>
        <v>2.054794520547945</v>
      </c>
      <c r="W147" s="77">
        <f t="shared" si="17"/>
        <v>3.2710280373831773</v>
      </c>
      <c r="X147" s="77">
        <f t="shared" si="17"/>
        <v>0.89285714285714279</v>
      </c>
      <c r="Y147" s="103"/>
      <c r="Z147" s="77">
        <f t="shared" si="18"/>
        <v>1.9184652278177456</v>
      </c>
      <c r="AA147" s="77">
        <f t="shared" si="18"/>
        <v>3.7837837837837842</v>
      </c>
      <c r="AB147" s="77">
        <f t="shared" si="18"/>
        <v>0.43103448275862066</v>
      </c>
    </row>
    <row r="148" spans="1:28" x14ac:dyDescent="0.25">
      <c r="A148" s="62" t="s">
        <v>89</v>
      </c>
      <c r="B148" s="77">
        <f t="shared" si="14"/>
        <v>0.7611798287345386</v>
      </c>
      <c r="C148" s="77">
        <f t="shared" si="14"/>
        <v>1.1673151750972763</v>
      </c>
      <c r="D148" s="77">
        <f t="shared" si="14"/>
        <v>0.37243947858472998</v>
      </c>
      <c r="E148" s="103"/>
      <c r="F148" s="77">
        <f t="shared" si="15"/>
        <v>0</v>
      </c>
      <c r="G148" s="77">
        <f t="shared" si="15"/>
        <v>0</v>
      </c>
      <c r="H148" s="77">
        <f t="shared" si="15"/>
        <v>0</v>
      </c>
      <c r="I148" s="103"/>
      <c r="J148" s="77">
        <f t="shared" si="19"/>
        <v>0</v>
      </c>
      <c r="K148" s="77">
        <f t="shared" si="19"/>
        <v>0</v>
      </c>
      <c r="L148" s="77">
        <f t="shared" si="19"/>
        <v>0</v>
      </c>
      <c r="M148" s="103"/>
      <c r="N148" s="77">
        <f t="shared" si="20"/>
        <v>1.0050251256281406</v>
      </c>
      <c r="O148" s="77">
        <f t="shared" si="20"/>
        <v>2.2222222222222223</v>
      </c>
      <c r="P148" s="77">
        <f t="shared" si="20"/>
        <v>0</v>
      </c>
      <c r="Q148" s="103"/>
      <c r="R148" s="77">
        <f t="shared" si="16"/>
        <v>2.9239766081871341</v>
      </c>
      <c r="S148" s="77">
        <f t="shared" si="16"/>
        <v>3.7037037037037033</v>
      </c>
      <c r="T148" s="77">
        <f t="shared" si="16"/>
        <v>2.2222222222222223</v>
      </c>
      <c r="U148" s="103"/>
      <c r="V148" s="77">
        <f t="shared" si="17"/>
        <v>0.58479532163742687</v>
      </c>
      <c r="W148" s="77">
        <f t="shared" si="17"/>
        <v>1.0526315789473684</v>
      </c>
      <c r="X148" s="77">
        <f t="shared" si="17"/>
        <v>0</v>
      </c>
      <c r="Y148" s="103"/>
      <c r="Z148" s="77">
        <f t="shared" si="18"/>
        <v>0</v>
      </c>
      <c r="AA148" s="77">
        <f t="shared" si="18"/>
        <v>0</v>
      </c>
      <c r="AB148" s="77">
        <f t="shared" si="18"/>
        <v>0</v>
      </c>
    </row>
    <row r="149" spans="1:28" x14ac:dyDescent="0.25">
      <c r="A149" s="62" t="s">
        <v>90</v>
      </c>
      <c r="B149" s="77">
        <f t="shared" si="14"/>
        <v>4.0224032586558049</v>
      </c>
      <c r="C149" s="77">
        <f t="shared" si="14"/>
        <v>4.9845041322314048</v>
      </c>
      <c r="D149" s="77">
        <f t="shared" si="14"/>
        <v>3.0873493975903612</v>
      </c>
      <c r="E149" s="103"/>
      <c r="F149" s="77">
        <f t="shared" si="15"/>
        <v>3.6823104693140798</v>
      </c>
      <c r="G149" s="77">
        <f t="shared" si="15"/>
        <v>5.1169590643274852</v>
      </c>
      <c r="H149" s="77">
        <f t="shared" si="15"/>
        <v>2.2824536376604851</v>
      </c>
      <c r="I149" s="103"/>
      <c r="J149" s="77">
        <f t="shared" si="19"/>
        <v>4.9855491329479769</v>
      </c>
      <c r="K149" s="77">
        <f t="shared" si="19"/>
        <v>5.6115107913669062</v>
      </c>
      <c r="L149" s="77">
        <f t="shared" si="19"/>
        <v>4.3541364296081273</v>
      </c>
      <c r="M149" s="103"/>
      <c r="N149" s="77">
        <f t="shared" si="20"/>
        <v>5.92</v>
      </c>
      <c r="O149" s="77">
        <f t="shared" si="20"/>
        <v>7.5471698113207548</v>
      </c>
      <c r="P149" s="77">
        <f t="shared" si="20"/>
        <v>4.234527687296417</v>
      </c>
      <c r="Q149" s="103"/>
      <c r="R149" s="77">
        <f t="shared" si="16"/>
        <v>3.6316472114137488</v>
      </c>
      <c r="S149" s="77">
        <f t="shared" si="16"/>
        <v>4.5760430686406455</v>
      </c>
      <c r="T149" s="77">
        <f t="shared" si="16"/>
        <v>2.7534418022528162</v>
      </c>
      <c r="U149" s="103"/>
      <c r="V149" s="77">
        <f t="shared" si="17"/>
        <v>5.240912933220625</v>
      </c>
      <c r="W149" s="77">
        <f t="shared" si="17"/>
        <v>5.7921635434412266</v>
      </c>
      <c r="X149" s="77">
        <f t="shared" si="17"/>
        <v>4.6979865771812079</v>
      </c>
      <c r="Y149" s="103"/>
      <c r="Z149" s="77">
        <f t="shared" si="18"/>
        <v>0.35971223021582738</v>
      </c>
      <c r="AA149" s="77">
        <f t="shared" si="18"/>
        <v>0.56925996204933582</v>
      </c>
      <c r="AB149" s="77">
        <f t="shared" si="18"/>
        <v>0.17094017094017094</v>
      </c>
    </row>
    <row r="150" spans="1:28" x14ac:dyDescent="0.25">
      <c r="A150" s="62" t="s">
        <v>91</v>
      </c>
      <c r="B150" s="77">
        <f t="shared" si="14"/>
        <v>6.4470320931553537</v>
      </c>
      <c r="C150" s="77">
        <f t="shared" si="14"/>
        <v>8.9048672566371678</v>
      </c>
      <c r="D150" s="77">
        <f t="shared" si="14"/>
        <v>3.8528896672504378</v>
      </c>
      <c r="E150" s="103"/>
      <c r="F150" s="77">
        <f t="shared" si="15"/>
        <v>5.5162659123055162</v>
      </c>
      <c r="G150" s="77">
        <f t="shared" si="15"/>
        <v>7.3569482288828345</v>
      </c>
      <c r="H150" s="77">
        <f t="shared" si="15"/>
        <v>3.5294117647058822</v>
      </c>
      <c r="I150" s="103"/>
      <c r="J150" s="77">
        <f t="shared" si="19"/>
        <v>9.8092643051771127</v>
      </c>
      <c r="K150" s="77">
        <f t="shared" si="19"/>
        <v>12.953367875647666</v>
      </c>
      <c r="L150" s="77">
        <f t="shared" si="19"/>
        <v>6.3218390804597711</v>
      </c>
      <c r="M150" s="103"/>
      <c r="N150" s="77">
        <f t="shared" si="20"/>
        <v>6.8866571018651364</v>
      </c>
      <c r="O150" s="77">
        <f t="shared" si="20"/>
        <v>10.084033613445378</v>
      </c>
      <c r="P150" s="77">
        <f t="shared" si="20"/>
        <v>3.5294117647058822</v>
      </c>
      <c r="Q150" s="103"/>
      <c r="R150" s="77">
        <f t="shared" si="16"/>
        <v>8.8122605363984672</v>
      </c>
      <c r="S150" s="77">
        <f t="shared" si="16"/>
        <v>12.790697674418606</v>
      </c>
      <c r="T150" s="77">
        <f t="shared" si="16"/>
        <v>4.9242424242424239</v>
      </c>
      <c r="U150" s="103"/>
      <c r="V150" s="77">
        <f t="shared" si="17"/>
        <v>3.6956521739130435</v>
      </c>
      <c r="W150" s="77">
        <f t="shared" si="17"/>
        <v>4.8034934497816595</v>
      </c>
      <c r="X150" s="77">
        <f t="shared" si="17"/>
        <v>2.5974025974025974</v>
      </c>
      <c r="Y150" s="103"/>
      <c r="Z150" s="77">
        <f t="shared" si="18"/>
        <v>1.2468827930174564</v>
      </c>
      <c r="AA150" s="77">
        <f t="shared" si="18"/>
        <v>1.8957345971563981</v>
      </c>
      <c r="AB150" s="77">
        <f t="shared" si="18"/>
        <v>0.52631578947368418</v>
      </c>
    </row>
    <row r="151" spans="1:28" x14ac:dyDescent="0.25">
      <c r="A151" s="62" t="s">
        <v>92</v>
      </c>
      <c r="B151" s="77">
        <f t="shared" si="14"/>
        <v>6.1997098008178337</v>
      </c>
      <c r="C151" s="77">
        <f t="shared" si="14"/>
        <v>8.0290010741138556</v>
      </c>
      <c r="D151" s="77">
        <f t="shared" si="14"/>
        <v>4.4334975369458132</v>
      </c>
      <c r="E151" s="103"/>
      <c r="F151" s="77">
        <f t="shared" si="15"/>
        <v>6.9402534701267351</v>
      </c>
      <c r="G151" s="77">
        <f t="shared" si="15"/>
        <v>9.2326139088729011</v>
      </c>
      <c r="H151" s="77">
        <f t="shared" si="15"/>
        <v>4.6172539489671935</v>
      </c>
      <c r="I151" s="103"/>
      <c r="J151" s="77">
        <f t="shared" si="19"/>
        <v>9.9312929419113054</v>
      </c>
      <c r="K151" s="77">
        <f t="shared" si="19"/>
        <v>12.307692307692308</v>
      </c>
      <c r="L151" s="77">
        <f t="shared" si="19"/>
        <v>7.6735688185140063</v>
      </c>
      <c r="M151" s="103"/>
      <c r="N151" s="77">
        <f t="shared" si="20"/>
        <v>4.7796863330843919</v>
      </c>
      <c r="O151" s="77">
        <f t="shared" si="20"/>
        <v>6.666666666666667</v>
      </c>
      <c r="P151" s="77">
        <f t="shared" si="20"/>
        <v>2.9455081001472752</v>
      </c>
      <c r="Q151" s="103"/>
      <c r="R151" s="77">
        <f t="shared" si="16"/>
        <v>8.0673758865248235</v>
      </c>
      <c r="S151" s="77">
        <f t="shared" si="16"/>
        <v>10.681399631675875</v>
      </c>
      <c r="T151" s="77">
        <f t="shared" si="16"/>
        <v>5.6410256410256414</v>
      </c>
      <c r="U151" s="103"/>
      <c r="V151" s="77">
        <f t="shared" si="17"/>
        <v>3.7525354969574036</v>
      </c>
      <c r="W151" s="77">
        <f t="shared" si="17"/>
        <v>4.6218487394957988</v>
      </c>
      <c r="X151" s="77">
        <f t="shared" si="17"/>
        <v>2.9411764705882351</v>
      </c>
      <c r="Y151" s="103"/>
      <c r="Z151" s="77">
        <f t="shared" si="18"/>
        <v>0.45977011494252873</v>
      </c>
      <c r="AA151" s="77">
        <f t="shared" si="18"/>
        <v>0.46403712296983757</v>
      </c>
      <c r="AB151" s="77">
        <f t="shared" si="18"/>
        <v>0.45558086560364464</v>
      </c>
    </row>
    <row r="152" spans="1:28" x14ac:dyDescent="0.25">
      <c r="A152" s="62" t="s">
        <v>93</v>
      </c>
      <c r="B152" s="77">
        <f t="shared" si="14"/>
        <v>1.9207683073229291</v>
      </c>
      <c r="C152" s="77">
        <f t="shared" si="14"/>
        <v>1.950585175552666</v>
      </c>
      <c r="D152" s="77">
        <f t="shared" si="14"/>
        <v>1.89520624303233</v>
      </c>
      <c r="E152" s="103"/>
      <c r="F152" s="77">
        <f t="shared" si="15"/>
        <v>1.7500000000000002</v>
      </c>
      <c r="G152" s="77">
        <f t="shared" si="15"/>
        <v>0.53191489361702127</v>
      </c>
      <c r="H152" s="77">
        <f t="shared" si="15"/>
        <v>2.8301886792452833</v>
      </c>
      <c r="I152" s="103"/>
      <c r="J152" s="77">
        <f t="shared" si="19"/>
        <v>3.9772727272727271</v>
      </c>
      <c r="K152" s="77">
        <f t="shared" si="19"/>
        <v>3.5087719298245612</v>
      </c>
      <c r="L152" s="77">
        <f t="shared" si="19"/>
        <v>4.4198895027624303</v>
      </c>
      <c r="M152" s="103"/>
      <c r="N152" s="77">
        <f t="shared" si="20"/>
        <v>0.3401360544217687</v>
      </c>
      <c r="O152" s="77">
        <f t="shared" si="20"/>
        <v>0.8</v>
      </c>
      <c r="P152" s="77">
        <f t="shared" si="20"/>
        <v>0</v>
      </c>
      <c r="Q152" s="103"/>
      <c r="R152" s="77">
        <f t="shared" si="16"/>
        <v>2.4793388429752068</v>
      </c>
      <c r="S152" s="77">
        <f t="shared" si="16"/>
        <v>3.7037037037037033</v>
      </c>
      <c r="T152" s="77">
        <f t="shared" si="16"/>
        <v>1.4925373134328357</v>
      </c>
      <c r="U152" s="103"/>
      <c r="V152" s="77">
        <f t="shared" si="17"/>
        <v>0.50251256281407031</v>
      </c>
      <c r="W152" s="77">
        <f t="shared" si="17"/>
        <v>0</v>
      </c>
      <c r="X152" s="77">
        <f t="shared" si="17"/>
        <v>0.89285714285714279</v>
      </c>
      <c r="Y152" s="103"/>
      <c r="Z152" s="77">
        <f t="shared" si="18"/>
        <v>1.6759776536312849</v>
      </c>
      <c r="AA152" s="77">
        <f t="shared" si="18"/>
        <v>3.3333333333333335</v>
      </c>
      <c r="AB152" s="77">
        <f t="shared" si="18"/>
        <v>0</v>
      </c>
    </row>
    <row r="153" spans="1:28" x14ac:dyDescent="0.25">
      <c r="A153" s="99" t="s">
        <v>94</v>
      </c>
      <c r="B153" s="77">
        <f t="shared" si="14"/>
        <v>8.330959840501281</v>
      </c>
      <c r="C153" s="77">
        <f t="shared" si="14"/>
        <v>8.7830396475770929</v>
      </c>
      <c r="D153" s="77">
        <f t="shared" si="14"/>
        <v>7.8466076696165192</v>
      </c>
      <c r="E153" s="103"/>
      <c r="F153" s="77">
        <f t="shared" si="15"/>
        <v>3.8356164383561646</v>
      </c>
      <c r="G153" s="77">
        <f t="shared" si="15"/>
        <v>4.0257648953301128</v>
      </c>
      <c r="H153" s="77">
        <f t="shared" si="15"/>
        <v>3.5864978902953584</v>
      </c>
      <c r="I153" s="103"/>
      <c r="J153" s="77">
        <f t="shared" si="19"/>
        <v>7.8239608801955987</v>
      </c>
      <c r="K153" s="77">
        <f t="shared" si="19"/>
        <v>9.6632503660322104</v>
      </c>
      <c r="L153" s="77">
        <f t="shared" si="19"/>
        <v>5.5147058823529411</v>
      </c>
      <c r="M153" s="103"/>
      <c r="N153" s="77">
        <f t="shared" si="20"/>
        <v>2.6341463414634148</v>
      </c>
      <c r="O153" s="77">
        <f t="shared" si="20"/>
        <v>2.3210831721470022</v>
      </c>
      <c r="P153" s="77">
        <f t="shared" si="20"/>
        <v>2.9527559055118111</v>
      </c>
      <c r="Q153" s="103"/>
      <c r="R153" s="77">
        <f t="shared" si="16"/>
        <v>16.312056737588655</v>
      </c>
      <c r="S153" s="77">
        <f t="shared" si="16"/>
        <v>16.877637130801688</v>
      </c>
      <c r="T153" s="77">
        <f t="shared" si="16"/>
        <v>15.736766809728184</v>
      </c>
      <c r="U153" s="103"/>
      <c r="V153" s="77">
        <f t="shared" si="17"/>
        <v>14.37308868501529</v>
      </c>
      <c r="W153" s="77">
        <f t="shared" si="17"/>
        <v>15.2</v>
      </c>
      <c r="X153" s="77">
        <f t="shared" si="17"/>
        <v>13.616398243045388</v>
      </c>
      <c r="Y153" s="103"/>
      <c r="Z153" s="77">
        <f t="shared" si="18"/>
        <v>0.20898641588296762</v>
      </c>
      <c r="AA153" s="77">
        <f t="shared" si="18"/>
        <v>0.21052631578947367</v>
      </c>
      <c r="AB153" s="77">
        <f t="shared" si="18"/>
        <v>0.2074688796680498</v>
      </c>
    </row>
    <row r="154" spans="1:28" x14ac:dyDescent="0.25">
      <c r="A154" s="62" t="s">
        <v>95</v>
      </c>
      <c r="B154" s="77">
        <f t="shared" si="14"/>
        <v>2.6066350710900474</v>
      </c>
      <c r="C154" s="77">
        <f t="shared" si="14"/>
        <v>3.3333333333333335</v>
      </c>
      <c r="D154" s="77">
        <f t="shared" si="14"/>
        <v>1.8867924528301887</v>
      </c>
      <c r="E154" s="103"/>
      <c r="F154" s="77">
        <f t="shared" si="15"/>
        <v>0</v>
      </c>
      <c r="G154" s="77">
        <f t="shared" si="15"/>
        <v>0</v>
      </c>
      <c r="H154" s="77">
        <f t="shared" si="15"/>
        <v>0</v>
      </c>
      <c r="I154" s="103"/>
      <c r="J154" s="77">
        <f t="shared" si="19"/>
        <v>7.291666666666667</v>
      </c>
      <c r="K154" s="77">
        <f t="shared" si="19"/>
        <v>9</v>
      </c>
      <c r="L154" s="77">
        <f t="shared" si="19"/>
        <v>5.4347826086956523</v>
      </c>
      <c r="M154" s="103"/>
      <c r="N154" s="77">
        <f t="shared" si="20"/>
        <v>0</v>
      </c>
      <c r="O154" s="77">
        <f t="shared" si="20"/>
        <v>0</v>
      </c>
      <c r="P154" s="77">
        <f t="shared" si="20"/>
        <v>0</v>
      </c>
      <c r="Q154" s="103"/>
      <c r="R154" s="77">
        <f t="shared" si="16"/>
        <v>0</v>
      </c>
      <c r="S154" s="77">
        <f t="shared" si="16"/>
        <v>0</v>
      </c>
      <c r="T154" s="77">
        <f t="shared" si="16"/>
        <v>0</v>
      </c>
      <c r="U154" s="103"/>
      <c r="V154" s="77">
        <f t="shared" si="17"/>
        <v>4.6296296296296298</v>
      </c>
      <c r="W154" s="77">
        <f t="shared" si="17"/>
        <v>10</v>
      </c>
      <c r="X154" s="77">
        <f t="shared" si="17"/>
        <v>0</v>
      </c>
      <c r="Y154" s="103"/>
      <c r="Z154" s="77">
        <f t="shared" si="18"/>
        <v>3.6585365853658534</v>
      </c>
      <c r="AA154" s="77">
        <f t="shared" si="18"/>
        <v>0</v>
      </c>
      <c r="AB154" s="77">
        <f t="shared" si="18"/>
        <v>6.5217391304347823</v>
      </c>
    </row>
    <row r="155" spans="1:28" x14ac:dyDescent="0.25">
      <c r="A155" s="62" t="s">
        <v>96</v>
      </c>
      <c r="B155" s="77">
        <f t="shared" si="14"/>
        <v>2.9885829415715248</v>
      </c>
      <c r="C155" s="77">
        <f t="shared" si="14"/>
        <v>3.1196434693177921</v>
      </c>
      <c r="D155" s="77">
        <f t="shared" si="14"/>
        <v>2.8627838104639687</v>
      </c>
      <c r="E155" s="103"/>
      <c r="F155" s="77">
        <f t="shared" si="15"/>
        <v>0.49180327868852464</v>
      </c>
      <c r="G155" s="77">
        <f t="shared" si="15"/>
        <v>0.63091482649842268</v>
      </c>
      <c r="H155" s="77">
        <f t="shared" si="15"/>
        <v>0.34129692832764508</v>
      </c>
      <c r="I155" s="103"/>
      <c r="J155" s="77">
        <f t="shared" si="19"/>
        <v>1.5174506828528074</v>
      </c>
      <c r="K155" s="77">
        <f t="shared" si="19"/>
        <v>2.2471910112359552</v>
      </c>
      <c r="L155" s="77">
        <f t="shared" si="19"/>
        <v>0.66006600660066006</v>
      </c>
      <c r="M155" s="103"/>
      <c r="N155" s="77">
        <f t="shared" si="20"/>
        <v>1.5408320493066257</v>
      </c>
      <c r="O155" s="77">
        <f t="shared" si="20"/>
        <v>1.1834319526627219</v>
      </c>
      <c r="P155" s="77">
        <f t="shared" si="20"/>
        <v>1.929260450160772</v>
      </c>
      <c r="Q155" s="103"/>
      <c r="R155" s="77">
        <f t="shared" si="16"/>
        <v>5.3928095872170445</v>
      </c>
      <c r="S155" s="77">
        <f t="shared" si="16"/>
        <v>5.7777777777777777</v>
      </c>
      <c r="T155" s="77">
        <f t="shared" si="16"/>
        <v>5.0785973397823456</v>
      </c>
      <c r="U155" s="103"/>
      <c r="V155" s="77">
        <f t="shared" si="17"/>
        <v>4.380664652567976</v>
      </c>
      <c r="W155" s="77">
        <f t="shared" si="17"/>
        <v>4.1860465116279073</v>
      </c>
      <c r="X155" s="77">
        <f t="shared" si="17"/>
        <v>4.5655375552282766</v>
      </c>
      <c r="Y155" s="103"/>
      <c r="Z155" s="77">
        <f t="shared" si="18"/>
        <v>1.3201320132013201</v>
      </c>
      <c r="AA155" s="77">
        <f t="shared" si="18"/>
        <v>1.877133105802048</v>
      </c>
      <c r="AB155" s="77">
        <f t="shared" si="18"/>
        <v>0.79872204472843444</v>
      </c>
    </row>
    <row r="156" spans="1:28" x14ac:dyDescent="0.25">
      <c r="A156" s="62" t="s">
        <v>97</v>
      </c>
      <c r="B156" s="77">
        <f t="shared" si="14"/>
        <v>14.920948616600791</v>
      </c>
      <c r="C156" s="77">
        <f t="shared" si="14"/>
        <v>16.974169741697416</v>
      </c>
      <c r="D156" s="77">
        <f t="shared" si="14"/>
        <v>12.553191489361701</v>
      </c>
      <c r="E156" s="103"/>
      <c r="F156" s="77">
        <f t="shared" si="15"/>
        <v>25.6</v>
      </c>
      <c r="G156" s="77">
        <f t="shared" si="15"/>
        <v>29.1044776119403</v>
      </c>
      <c r="H156" s="77">
        <f t="shared" si="15"/>
        <v>21.551724137931032</v>
      </c>
      <c r="I156" s="103"/>
      <c r="J156" s="77">
        <f t="shared" si="19"/>
        <v>17.266187050359711</v>
      </c>
      <c r="K156" s="77">
        <f t="shared" si="19"/>
        <v>18.9873417721519</v>
      </c>
      <c r="L156" s="77">
        <f t="shared" si="19"/>
        <v>15</v>
      </c>
      <c r="M156" s="103"/>
      <c r="N156" s="77">
        <f t="shared" si="20"/>
        <v>10.285714285714285</v>
      </c>
      <c r="O156" s="77">
        <f t="shared" si="20"/>
        <v>11.111111111111111</v>
      </c>
      <c r="P156" s="77">
        <f t="shared" si="20"/>
        <v>9.4117647058823533</v>
      </c>
      <c r="Q156" s="103"/>
      <c r="R156" s="77">
        <f t="shared" si="16"/>
        <v>6.7164179104477615</v>
      </c>
      <c r="S156" s="77">
        <f t="shared" si="16"/>
        <v>10</v>
      </c>
      <c r="T156" s="77">
        <f t="shared" si="16"/>
        <v>3.125</v>
      </c>
      <c r="U156" s="103"/>
      <c r="V156" s="77">
        <f t="shared" si="17"/>
        <v>13.793103448275861</v>
      </c>
      <c r="W156" s="77">
        <f t="shared" si="17"/>
        <v>13.636363636363635</v>
      </c>
      <c r="X156" s="77">
        <f t="shared" si="17"/>
        <v>13.953488372093023</v>
      </c>
      <c r="Y156" s="103"/>
      <c r="Z156" s="77">
        <f t="shared" si="18"/>
        <v>0</v>
      </c>
      <c r="AA156" s="77">
        <f t="shared" si="18"/>
        <v>0</v>
      </c>
      <c r="AB156" s="77">
        <f t="shared" si="18"/>
        <v>0</v>
      </c>
    </row>
    <row r="157" spans="1:28" x14ac:dyDescent="0.25">
      <c r="A157" s="62" t="s">
        <v>98</v>
      </c>
      <c r="B157" s="77">
        <f t="shared" si="14"/>
        <v>13.979007633587786</v>
      </c>
      <c r="C157" s="77">
        <f t="shared" si="14"/>
        <v>15.754082612872239</v>
      </c>
      <c r="D157" s="77">
        <f t="shared" si="14"/>
        <v>12.227488151658768</v>
      </c>
      <c r="E157" s="103"/>
      <c r="F157" s="77">
        <f t="shared" si="15"/>
        <v>9.9778270509977833</v>
      </c>
      <c r="G157" s="77">
        <f t="shared" si="15"/>
        <v>10.526315789473683</v>
      </c>
      <c r="H157" s="77">
        <f t="shared" si="15"/>
        <v>9.4170403587443943</v>
      </c>
      <c r="I157" s="103"/>
      <c r="J157" s="77">
        <f t="shared" si="19"/>
        <v>15.24390243902439</v>
      </c>
      <c r="K157" s="77">
        <f t="shared" si="19"/>
        <v>14.705882352941178</v>
      </c>
      <c r="L157" s="77">
        <f t="shared" si="19"/>
        <v>15.748031496062993</v>
      </c>
      <c r="M157" s="103"/>
      <c r="N157" s="77">
        <f t="shared" si="20"/>
        <v>16.237113402061855</v>
      </c>
      <c r="O157" s="77">
        <f t="shared" si="20"/>
        <v>19.021739130434785</v>
      </c>
      <c r="P157" s="77">
        <f t="shared" si="20"/>
        <v>13.725490196078432</v>
      </c>
      <c r="Q157" s="103"/>
      <c r="R157" s="77">
        <f t="shared" si="16"/>
        <v>21.764705882352942</v>
      </c>
      <c r="S157" s="77">
        <f t="shared" si="16"/>
        <v>28.97727272727273</v>
      </c>
      <c r="T157" s="77">
        <f t="shared" si="16"/>
        <v>14.02439024390244</v>
      </c>
      <c r="U157" s="103"/>
      <c r="V157" s="77">
        <f t="shared" si="17"/>
        <v>10.75268817204301</v>
      </c>
      <c r="W157" s="77">
        <f t="shared" si="17"/>
        <v>9.183673469387756</v>
      </c>
      <c r="X157" s="77">
        <f t="shared" si="17"/>
        <v>12.5</v>
      </c>
      <c r="Y157" s="103"/>
      <c r="Z157" s="77">
        <f t="shared" si="18"/>
        <v>6.6945606694560666</v>
      </c>
      <c r="AA157" s="77">
        <f t="shared" si="18"/>
        <v>8.5470085470085468</v>
      </c>
      <c r="AB157" s="77">
        <f t="shared" si="18"/>
        <v>4.918032786885246</v>
      </c>
    </row>
    <row r="158" spans="1:28" x14ac:dyDescent="0.25">
      <c r="A158" s="62" t="s">
        <v>99</v>
      </c>
      <c r="B158" s="77">
        <f t="shared" ref="B158:D168" si="21">+B72/(B72+B29)*100</f>
        <v>5.8931860036832413</v>
      </c>
      <c r="C158" s="77">
        <f t="shared" si="21"/>
        <v>6.8989547038327519</v>
      </c>
      <c r="D158" s="77">
        <f t="shared" si="21"/>
        <v>4.765625</v>
      </c>
      <c r="E158" s="103"/>
      <c r="F158" s="77">
        <f t="shared" ref="F158:H168" si="22">+F72/(F72+F29)*100</f>
        <v>9.1999999999999993</v>
      </c>
      <c r="G158" s="77">
        <f t="shared" si="22"/>
        <v>8.6142322097378283</v>
      </c>
      <c r="H158" s="77">
        <f t="shared" si="22"/>
        <v>9.8712446351931327</v>
      </c>
      <c r="I158" s="103"/>
      <c r="J158" s="77">
        <f t="shared" si="19"/>
        <v>9.393346379647749</v>
      </c>
      <c r="K158" s="77">
        <f t="shared" si="19"/>
        <v>11.194029850746269</v>
      </c>
      <c r="L158" s="77">
        <f t="shared" si="19"/>
        <v>7.4074074074074066</v>
      </c>
      <c r="M158" s="103"/>
      <c r="N158" s="77">
        <f t="shared" si="20"/>
        <v>4.5364891518737673</v>
      </c>
      <c r="O158" s="77">
        <f t="shared" si="20"/>
        <v>5.5350553505535052</v>
      </c>
      <c r="P158" s="77">
        <f t="shared" si="20"/>
        <v>3.3898305084745761</v>
      </c>
      <c r="Q158" s="103"/>
      <c r="R158" s="77">
        <f t="shared" ref="R158:T168" si="23">+R72/(R72+R29)*100</f>
        <v>7.7262693156732896</v>
      </c>
      <c r="S158" s="77">
        <f t="shared" si="23"/>
        <v>10</v>
      </c>
      <c r="T158" s="77">
        <f t="shared" si="23"/>
        <v>5.164319248826291</v>
      </c>
      <c r="U158" s="103"/>
      <c r="V158" s="77">
        <f t="shared" ref="V158:X168" si="24">+V72/(V72+V29)*100</f>
        <v>2.168021680216802</v>
      </c>
      <c r="W158" s="77">
        <f t="shared" si="24"/>
        <v>3.4482758620689653</v>
      </c>
      <c r="X158" s="77">
        <f t="shared" si="24"/>
        <v>0.60240963855421692</v>
      </c>
      <c r="Y158" s="103"/>
      <c r="Z158" s="77">
        <f t="shared" ref="Z158:AB168" si="25">+Z72/(Z72+Z29)*100</f>
        <v>0</v>
      </c>
      <c r="AA158" s="77">
        <f t="shared" si="25"/>
        <v>0</v>
      </c>
      <c r="AB158" s="77">
        <f t="shared" si="25"/>
        <v>0</v>
      </c>
    </row>
    <row r="159" spans="1:28" x14ac:dyDescent="0.25">
      <c r="A159" s="62" t="s">
        <v>100</v>
      </c>
      <c r="B159" s="77">
        <f t="shared" si="21"/>
        <v>10.735447891251306</v>
      </c>
      <c r="C159" s="77">
        <f t="shared" si="21"/>
        <v>13.911290322580644</v>
      </c>
      <c r="D159" s="77">
        <f t="shared" si="21"/>
        <v>7.3135409123823312</v>
      </c>
      <c r="E159" s="103"/>
      <c r="F159" s="77">
        <f t="shared" si="22"/>
        <v>11.222780569514237</v>
      </c>
      <c r="G159" s="77">
        <f t="shared" si="22"/>
        <v>15.18987341772152</v>
      </c>
      <c r="H159" s="77">
        <f t="shared" si="22"/>
        <v>6.7615658362989333</v>
      </c>
      <c r="I159" s="103"/>
      <c r="J159" s="77">
        <f t="shared" si="19"/>
        <v>10.627177700348431</v>
      </c>
      <c r="K159" s="77">
        <f t="shared" si="19"/>
        <v>13.621262458471762</v>
      </c>
      <c r="L159" s="77">
        <f t="shared" si="19"/>
        <v>7.3260073260073266</v>
      </c>
      <c r="M159" s="103"/>
      <c r="N159" s="77">
        <f t="shared" si="20"/>
        <v>6.7594433399602387</v>
      </c>
      <c r="O159" s="77">
        <f t="shared" si="20"/>
        <v>10.317460317460316</v>
      </c>
      <c r="P159" s="77">
        <f t="shared" si="20"/>
        <v>3.1872509960159361</v>
      </c>
      <c r="Q159" s="103"/>
      <c r="R159" s="77">
        <f t="shared" si="23"/>
        <v>15.163934426229508</v>
      </c>
      <c r="S159" s="77">
        <f t="shared" si="23"/>
        <v>16.326530612244898</v>
      </c>
      <c r="T159" s="77">
        <f t="shared" si="23"/>
        <v>13.991769547325102</v>
      </c>
      <c r="U159" s="103"/>
      <c r="V159" s="77">
        <f t="shared" si="24"/>
        <v>18.390804597701148</v>
      </c>
      <c r="W159" s="77">
        <f t="shared" si="24"/>
        <v>24.193548387096776</v>
      </c>
      <c r="X159" s="77">
        <f t="shared" si="24"/>
        <v>11.728395061728394</v>
      </c>
      <c r="Y159" s="103"/>
      <c r="Z159" s="77">
        <f t="shared" si="25"/>
        <v>2.2284122562674096</v>
      </c>
      <c r="AA159" s="77">
        <f t="shared" si="25"/>
        <v>3.7234042553191489</v>
      </c>
      <c r="AB159" s="77">
        <f t="shared" si="25"/>
        <v>0.58479532163742687</v>
      </c>
    </row>
    <row r="160" spans="1:28" x14ac:dyDescent="0.25">
      <c r="A160" s="62" t="s">
        <v>101</v>
      </c>
      <c r="B160" s="77">
        <f t="shared" si="21"/>
        <v>7.2526121696373691</v>
      </c>
      <c r="C160" s="77">
        <f t="shared" si="21"/>
        <v>8.6034912718204488</v>
      </c>
      <c r="D160" s="77">
        <f t="shared" si="21"/>
        <v>5.9393939393939394</v>
      </c>
      <c r="E160" s="103"/>
      <c r="F160" s="77">
        <f t="shared" si="22"/>
        <v>12.074303405572756</v>
      </c>
      <c r="G160" s="77">
        <f t="shared" si="22"/>
        <v>13.461538461538462</v>
      </c>
      <c r="H160" s="77">
        <f t="shared" si="22"/>
        <v>10.778443113772456</v>
      </c>
      <c r="I160" s="103"/>
      <c r="J160" s="77">
        <f t="shared" si="19"/>
        <v>7.1874999999999991</v>
      </c>
      <c r="K160" s="77">
        <f t="shared" si="19"/>
        <v>6.0975609756097562</v>
      </c>
      <c r="L160" s="77">
        <f t="shared" si="19"/>
        <v>8.3333333333333321</v>
      </c>
      <c r="M160" s="103"/>
      <c r="N160" s="77">
        <f t="shared" si="20"/>
        <v>10.344827586206897</v>
      </c>
      <c r="O160" s="77">
        <f t="shared" si="20"/>
        <v>14.285714285714285</v>
      </c>
      <c r="P160" s="77">
        <f t="shared" si="20"/>
        <v>6.9767441860465116</v>
      </c>
      <c r="Q160" s="103"/>
      <c r="R160" s="77">
        <f t="shared" si="23"/>
        <v>5.3719008264462813</v>
      </c>
      <c r="S160" s="77">
        <f t="shared" si="23"/>
        <v>6.9230769230769234</v>
      </c>
      <c r="T160" s="77">
        <f t="shared" si="23"/>
        <v>3.5714285714285712</v>
      </c>
      <c r="U160" s="103"/>
      <c r="V160" s="77">
        <f t="shared" si="24"/>
        <v>4.2452830188679247</v>
      </c>
      <c r="W160" s="77">
        <f t="shared" si="24"/>
        <v>6.9306930693069315</v>
      </c>
      <c r="X160" s="77">
        <f t="shared" si="24"/>
        <v>1.8018018018018018</v>
      </c>
      <c r="Y160" s="103"/>
      <c r="Z160" s="77">
        <f t="shared" si="25"/>
        <v>0.47393364928909953</v>
      </c>
      <c r="AA160" s="77">
        <f t="shared" si="25"/>
        <v>0.96153846153846156</v>
      </c>
      <c r="AB160" s="77">
        <f t="shared" si="25"/>
        <v>0</v>
      </c>
    </row>
    <row r="161" spans="1:28" x14ac:dyDescent="0.25">
      <c r="A161" s="62" t="s">
        <v>102</v>
      </c>
      <c r="B161" s="77">
        <f t="shared" si="21"/>
        <v>11.419909044972208</v>
      </c>
      <c r="C161" s="77">
        <f t="shared" si="21"/>
        <v>13.50293542074364</v>
      </c>
      <c r="D161" s="77">
        <f t="shared" si="21"/>
        <v>9.1954022988505741</v>
      </c>
      <c r="E161" s="103"/>
      <c r="F161" s="77">
        <f t="shared" si="22"/>
        <v>9.7560975609756095</v>
      </c>
      <c r="G161" s="77">
        <f t="shared" si="22"/>
        <v>12.676056338028168</v>
      </c>
      <c r="H161" s="77">
        <f t="shared" si="22"/>
        <v>6.5989847715736047</v>
      </c>
      <c r="I161" s="103"/>
      <c r="J161" s="77">
        <f t="shared" ref="J161:L168" si="26">+J75/(J75+J32)*100</f>
        <v>14.77832512315271</v>
      </c>
      <c r="K161" s="77">
        <f t="shared" si="26"/>
        <v>14.418604651162791</v>
      </c>
      <c r="L161" s="77">
        <f t="shared" si="26"/>
        <v>15.183246073298429</v>
      </c>
      <c r="M161" s="103"/>
      <c r="N161" s="77">
        <f t="shared" ref="N161:P168" si="27">+N75/(N75+N32)*100</f>
        <v>11.263736263736265</v>
      </c>
      <c r="O161" s="77">
        <f t="shared" si="27"/>
        <v>14.358974358974358</v>
      </c>
      <c r="P161" s="77">
        <f t="shared" si="27"/>
        <v>7.6923076923076925</v>
      </c>
      <c r="Q161" s="103"/>
      <c r="R161" s="77">
        <f t="shared" si="23"/>
        <v>14.749262536873156</v>
      </c>
      <c r="S161" s="77">
        <f t="shared" si="23"/>
        <v>21.965317919075144</v>
      </c>
      <c r="T161" s="77">
        <f t="shared" si="23"/>
        <v>7.2289156626506017</v>
      </c>
      <c r="U161" s="103"/>
      <c r="V161" s="77">
        <f t="shared" si="24"/>
        <v>13.080168776371309</v>
      </c>
      <c r="W161" s="77">
        <f t="shared" si="24"/>
        <v>8.3333333333333321</v>
      </c>
      <c r="X161" s="77">
        <f t="shared" si="24"/>
        <v>17.948717948717949</v>
      </c>
      <c r="Y161" s="103"/>
      <c r="Z161" s="77">
        <f t="shared" si="25"/>
        <v>1.7937219730941705</v>
      </c>
      <c r="AA161" s="77">
        <f t="shared" si="25"/>
        <v>3.7735849056603774</v>
      </c>
      <c r="AB161" s="77">
        <f t="shared" si="25"/>
        <v>0</v>
      </c>
    </row>
    <row r="162" spans="1:28" x14ac:dyDescent="0.25">
      <c r="A162" s="62" t="s">
        <v>103</v>
      </c>
      <c r="B162" s="77">
        <f t="shared" si="21"/>
        <v>4.1796353935082253</v>
      </c>
      <c r="C162" s="77">
        <f t="shared" si="21"/>
        <v>5.6793359545653122</v>
      </c>
      <c r="D162" s="77">
        <f t="shared" si="21"/>
        <v>2.6256224535989139</v>
      </c>
      <c r="E162" s="103"/>
      <c r="F162" s="77">
        <f t="shared" si="22"/>
        <v>5.1599587203302368</v>
      </c>
      <c r="G162" s="77">
        <f t="shared" si="22"/>
        <v>7.0815450643776829</v>
      </c>
      <c r="H162" s="77">
        <f t="shared" si="22"/>
        <v>3.3797216699801194</v>
      </c>
      <c r="I162" s="103"/>
      <c r="J162" s="77">
        <f t="shared" si="26"/>
        <v>5.7560975609756104</v>
      </c>
      <c r="K162" s="77">
        <f t="shared" si="26"/>
        <v>7.664233576642336</v>
      </c>
      <c r="L162" s="77">
        <f t="shared" si="26"/>
        <v>3.5639412997903559</v>
      </c>
      <c r="M162" s="103"/>
      <c r="N162" s="77">
        <f t="shared" si="27"/>
        <v>4.3425814234016888</v>
      </c>
      <c r="O162" s="77">
        <f t="shared" si="27"/>
        <v>6.8965517241379306</v>
      </c>
      <c r="P162" s="77">
        <f t="shared" si="27"/>
        <v>1.8912529550827424</v>
      </c>
      <c r="Q162" s="103"/>
      <c r="R162" s="77">
        <f t="shared" si="23"/>
        <v>3.125</v>
      </c>
      <c r="S162" s="77">
        <f t="shared" si="23"/>
        <v>4.4776119402985071</v>
      </c>
      <c r="T162" s="77">
        <f t="shared" si="23"/>
        <v>1.639344262295082</v>
      </c>
      <c r="U162" s="103"/>
      <c r="V162" s="77">
        <f t="shared" si="24"/>
        <v>3.5381750465549344</v>
      </c>
      <c r="W162" s="77">
        <f t="shared" si="24"/>
        <v>3.1468531468531471</v>
      </c>
      <c r="X162" s="77">
        <f t="shared" si="24"/>
        <v>3.9840637450199203</v>
      </c>
      <c r="Y162" s="103"/>
      <c r="Z162" s="77">
        <f t="shared" si="25"/>
        <v>0.80321285140562237</v>
      </c>
      <c r="AA162" s="77">
        <f t="shared" si="25"/>
        <v>1.2096774193548387</v>
      </c>
      <c r="AB162" s="77">
        <f t="shared" si="25"/>
        <v>0.4</v>
      </c>
    </row>
    <row r="163" spans="1:28" x14ac:dyDescent="0.25">
      <c r="A163" s="62" t="s">
        <v>104</v>
      </c>
      <c r="B163" s="77">
        <f t="shared" si="21"/>
        <v>6.4446249661521797</v>
      </c>
      <c r="C163" s="77">
        <f t="shared" si="21"/>
        <v>6.4244339125855712</v>
      </c>
      <c r="D163" s="77">
        <f t="shared" si="21"/>
        <v>6.4659977703455969</v>
      </c>
      <c r="E163" s="103"/>
      <c r="F163" s="77">
        <f t="shared" si="22"/>
        <v>8.3623693379790947</v>
      </c>
      <c r="G163" s="77">
        <f t="shared" si="22"/>
        <v>9.6551724137931032</v>
      </c>
      <c r="H163" s="77">
        <f t="shared" si="22"/>
        <v>7.042253521126761</v>
      </c>
      <c r="I163" s="103"/>
      <c r="J163" s="77">
        <f t="shared" si="26"/>
        <v>9.4202898550724647</v>
      </c>
      <c r="K163" s="77">
        <f t="shared" si="26"/>
        <v>9.3240093240093245</v>
      </c>
      <c r="L163" s="77">
        <f t="shared" si="26"/>
        <v>9.5238095238095237</v>
      </c>
      <c r="M163" s="103"/>
      <c r="N163" s="77">
        <f t="shared" si="27"/>
        <v>4.154302670623145</v>
      </c>
      <c r="O163" s="77">
        <f t="shared" si="27"/>
        <v>4.1666666666666661</v>
      </c>
      <c r="P163" s="77">
        <f t="shared" si="27"/>
        <v>4.1401273885350314</v>
      </c>
      <c r="Q163" s="103"/>
      <c r="R163" s="77">
        <f t="shared" si="23"/>
        <v>5.6057866184448457</v>
      </c>
      <c r="S163" s="77">
        <f t="shared" si="23"/>
        <v>5.4151624548736459</v>
      </c>
      <c r="T163" s="77">
        <f t="shared" si="23"/>
        <v>5.7971014492753623</v>
      </c>
      <c r="U163" s="103"/>
      <c r="V163" s="77">
        <f t="shared" si="24"/>
        <v>6.5420560747663545</v>
      </c>
      <c r="W163" s="77">
        <f t="shared" si="24"/>
        <v>4.0358744394618835</v>
      </c>
      <c r="X163" s="77">
        <f t="shared" si="24"/>
        <v>9.2682926829268286</v>
      </c>
      <c r="Y163" s="103"/>
      <c r="Z163" s="77">
        <f t="shared" si="25"/>
        <v>0.28653295128939826</v>
      </c>
      <c r="AA163" s="77">
        <f t="shared" si="25"/>
        <v>0.5714285714285714</v>
      </c>
      <c r="AB163" s="77">
        <f t="shared" si="25"/>
        <v>0</v>
      </c>
    </row>
    <row r="164" spans="1:28" x14ac:dyDescent="0.25">
      <c r="A164" s="62" t="s">
        <v>105</v>
      </c>
      <c r="B164" s="77">
        <f t="shared" si="21"/>
        <v>3.6909871244635193</v>
      </c>
      <c r="C164" s="77">
        <f t="shared" si="21"/>
        <v>4.5751633986928102</v>
      </c>
      <c r="D164" s="77">
        <f t="shared" si="21"/>
        <v>2.7124773960216997</v>
      </c>
      <c r="E164" s="103"/>
      <c r="F164" s="77">
        <f t="shared" si="22"/>
        <v>1.6528925619834711</v>
      </c>
      <c r="G164" s="77">
        <f t="shared" si="22"/>
        <v>2.4793388429752068</v>
      </c>
      <c r="H164" s="77">
        <f t="shared" si="22"/>
        <v>0.82644628099173556</v>
      </c>
      <c r="I164" s="103"/>
      <c r="J164" s="77">
        <f t="shared" si="26"/>
        <v>4.7781569965870307</v>
      </c>
      <c r="K164" s="77">
        <f t="shared" si="26"/>
        <v>5</v>
      </c>
      <c r="L164" s="77">
        <f t="shared" si="26"/>
        <v>4.5112781954887211</v>
      </c>
      <c r="M164" s="103"/>
      <c r="N164" s="77">
        <f t="shared" si="27"/>
        <v>5.286343612334802</v>
      </c>
      <c r="O164" s="77">
        <f t="shared" si="27"/>
        <v>5.982905982905983</v>
      </c>
      <c r="P164" s="77">
        <f t="shared" si="27"/>
        <v>4.5454545454545459</v>
      </c>
      <c r="Q164" s="103"/>
      <c r="R164" s="77">
        <f t="shared" si="23"/>
        <v>5</v>
      </c>
      <c r="S164" s="77">
        <f t="shared" si="23"/>
        <v>6.5420560747663545</v>
      </c>
      <c r="T164" s="77">
        <f t="shared" si="23"/>
        <v>3.225806451612903</v>
      </c>
      <c r="U164" s="103"/>
      <c r="V164" s="77">
        <f t="shared" si="24"/>
        <v>2.7272727272727271</v>
      </c>
      <c r="W164" s="77">
        <f t="shared" si="24"/>
        <v>5.2631578947368416</v>
      </c>
      <c r="X164" s="77">
        <f t="shared" si="24"/>
        <v>0</v>
      </c>
      <c r="Y164" s="103"/>
      <c r="Z164" s="77">
        <f t="shared" si="25"/>
        <v>0</v>
      </c>
      <c r="AA164" s="77">
        <f t="shared" si="25"/>
        <v>0</v>
      </c>
      <c r="AB164" s="77">
        <f t="shared" si="25"/>
        <v>0</v>
      </c>
    </row>
    <row r="165" spans="1:28" x14ac:dyDescent="0.25">
      <c r="A165" s="62" t="s">
        <v>106</v>
      </c>
      <c r="B165" s="77">
        <f t="shared" si="21"/>
        <v>9.696521095484826</v>
      </c>
      <c r="C165" s="77">
        <f t="shared" si="21"/>
        <v>11.714285714285715</v>
      </c>
      <c r="D165" s="77">
        <f t="shared" si="21"/>
        <v>7.5268817204301079</v>
      </c>
      <c r="E165" s="103"/>
      <c r="F165" s="77">
        <f t="shared" si="22"/>
        <v>13.166144200626958</v>
      </c>
      <c r="G165" s="77">
        <f t="shared" si="22"/>
        <v>18.452380952380953</v>
      </c>
      <c r="H165" s="77">
        <f t="shared" si="22"/>
        <v>7.2847682119205297</v>
      </c>
      <c r="I165" s="103"/>
      <c r="J165" s="77">
        <f t="shared" si="26"/>
        <v>9.4801223241590211</v>
      </c>
      <c r="K165" s="77">
        <f t="shared" si="26"/>
        <v>12.820512820512819</v>
      </c>
      <c r="L165" s="77">
        <f t="shared" si="26"/>
        <v>4.5454545454545459</v>
      </c>
      <c r="M165" s="103"/>
      <c r="N165" s="77">
        <f t="shared" si="27"/>
        <v>14.503816793893129</v>
      </c>
      <c r="O165" s="77">
        <f t="shared" si="27"/>
        <v>6.3492063492063489</v>
      </c>
      <c r="P165" s="77">
        <f t="shared" si="27"/>
        <v>22.058823529411764</v>
      </c>
      <c r="Q165" s="103"/>
      <c r="R165" s="77">
        <f t="shared" si="23"/>
        <v>6.0606060606060606</v>
      </c>
      <c r="S165" s="77">
        <f t="shared" si="23"/>
        <v>12.162162162162163</v>
      </c>
      <c r="T165" s="77">
        <f t="shared" si="23"/>
        <v>1.098901098901099</v>
      </c>
      <c r="U165" s="103"/>
      <c r="V165" s="77">
        <f t="shared" si="24"/>
        <v>2.0270270270270272</v>
      </c>
      <c r="W165" s="77">
        <f t="shared" si="24"/>
        <v>4.1666666666666661</v>
      </c>
      <c r="X165" s="77">
        <f t="shared" si="24"/>
        <v>0</v>
      </c>
      <c r="Y165" s="103"/>
      <c r="Z165" s="77">
        <f t="shared" si="25"/>
        <v>5.384615384615385</v>
      </c>
      <c r="AA165" s="77">
        <f t="shared" si="25"/>
        <v>9.2307692307692317</v>
      </c>
      <c r="AB165" s="77">
        <f t="shared" si="25"/>
        <v>1.5384615384615385</v>
      </c>
    </row>
    <row r="166" spans="1:28" x14ac:dyDescent="0.25">
      <c r="A166" s="62" t="s">
        <v>107</v>
      </c>
      <c r="B166" s="77">
        <f t="shared" si="21"/>
        <v>8.5775862068965516</v>
      </c>
      <c r="C166" s="77">
        <f t="shared" si="21"/>
        <v>9.2991913746630726</v>
      </c>
      <c r="D166" s="77">
        <f t="shared" si="21"/>
        <v>7.9121789560894786</v>
      </c>
      <c r="E166" s="103"/>
      <c r="F166" s="77">
        <f t="shared" si="22"/>
        <v>10.764587525150905</v>
      </c>
      <c r="G166" s="77">
        <f t="shared" si="22"/>
        <v>12.446351931330472</v>
      </c>
      <c r="H166" s="77">
        <f t="shared" si="22"/>
        <v>9.2803030303030312</v>
      </c>
      <c r="I166" s="103"/>
      <c r="J166" s="77">
        <f t="shared" si="26"/>
        <v>11.428571428571429</v>
      </c>
      <c r="K166" s="77">
        <f t="shared" si="26"/>
        <v>14.258188824662813</v>
      </c>
      <c r="L166" s="77">
        <f t="shared" si="26"/>
        <v>8.662900188323917</v>
      </c>
      <c r="M166" s="103"/>
      <c r="N166" s="77">
        <f t="shared" si="27"/>
        <v>3.2657657657657655</v>
      </c>
      <c r="O166" s="77">
        <f t="shared" si="27"/>
        <v>3.3707865168539324</v>
      </c>
      <c r="P166" s="77">
        <f t="shared" si="27"/>
        <v>3.1602708803611739</v>
      </c>
      <c r="Q166" s="103"/>
      <c r="R166" s="77">
        <f t="shared" si="23"/>
        <v>12.044374009508717</v>
      </c>
      <c r="S166" s="77">
        <f t="shared" si="23"/>
        <v>11.464968152866243</v>
      </c>
      <c r="T166" s="77">
        <f t="shared" si="23"/>
        <v>12.618296529968454</v>
      </c>
      <c r="U166" s="103"/>
      <c r="V166" s="77">
        <f t="shared" si="24"/>
        <v>9.4138543516873892</v>
      </c>
      <c r="W166" s="77">
        <f t="shared" si="24"/>
        <v>5.928853754940711</v>
      </c>
      <c r="X166" s="77">
        <f t="shared" si="24"/>
        <v>12.258064516129032</v>
      </c>
      <c r="Y166" s="103"/>
      <c r="Z166" s="77">
        <f t="shared" si="25"/>
        <v>2.5291828793774318</v>
      </c>
      <c r="AA166" s="77">
        <f t="shared" si="25"/>
        <v>3.9301310043668125</v>
      </c>
      <c r="AB166" s="77">
        <f t="shared" si="25"/>
        <v>1.4035087719298245</v>
      </c>
    </row>
    <row r="167" spans="1:28" x14ac:dyDescent="0.25">
      <c r="A167" s="105" t="s">
        <v>108</v>
      </c>
      <c r="B167" s="77">
        <f t="shared" si="21"/>
        <v>11.530815109343937</v>
      </c>
      <c r="C167" s="77">
        <f t="shared" si="21"/>
        <v>13.919052319842054</v>
      </c>
      <c r="D167" s="77">
        <f t="shared" si="21"/>
        <v>9.1091091091091094</v>
      </c>
      <c r="E167" s="103"/>
      <c r="F167" s="77">
        <f t="shared" si="22"/>
        <v>13.872832369942195</v>
      </c>
      <c r="G167" s="77">
        <f t="shared" si="22"/>
        <v>15.280898876404494</v>
      </c>
      <c r="H167" s="77">
        <f t="shared" si="22"/>
        <v>12.380952380952381</v>
      </c>
      <c r="I167" s="103"/>
      <c r="J167" s="77">
        <f t="shared" si="26"/>
        <v>14.463840399002494</v>
      </c>
      <c r="K167" s="77">
        <f t="shared" si="26"/>
        <v>17.980295566502463</v>
      </c>
      <c r="L167" s="77">
        <f t="shared" si="26"/>
        <v>10.85858585858586</v>
      </c>
      <c r="M167" s="103"/>
      <c r="N167" s="77">
        <f t="shared" si="27"/>
        <v>7.6178960096735189</v>
      </c>
      <c r="O167" s="77">
        <f t="shared" si="27"/>
        <v>11.868686868686869</v>
      </c>
      <c r="P167" s="77">
        <f t="shared" si="27"/>
        <v>3.7122969837587005</v>
      </c>
      <c r="Q167" s="103"/>
      <c r="R167" s="77">
        <f t="shared" si="23"/>
        <v>16.517857142857142</v>
      </c>
      <c r="S167" s="77">
        <f t="shared" si="23"/>
        <v>20</v>
      </c>
      <c r="T167" s="77">
        <f t="shared" si="23"/>
        <v>12.618296529968454</v>
      </c>
      <c r="U167" s="103"/>
      <c r="V167" s="77">
        <f t="shared" si="24"/>
        <v>10.759493670886076</v>
      </c>
      <c r="W167" s="77">
        <f t="shared" si="24"/>
        <v>9.5435684647302903</v>
      </c>
      <c r="X167" s="77">
        <f t="shared" si="24"/>
        <v>12.017167381974248</v>
      </c>
      <c r="Y167" s="103"/>
      <c r="Z167" s="77">
        <f t="shared" si="25"/>
        <v>0.78125</v>
      </c>
      <c r="AA167" s="77">
        <f t="shared" si="25"/>
        <v>0</v>
      </c>
      <c r="AB167" s="77">
        <f t="shared" si="25"/>
        <v>1.4925373134328357</v>
      </c>
    </row>
    <row r="168" spans="1:28" ht="13.5" thickBot="1" x14ac:dyDescent="0.3">
      <c r="A168" s="100" t="s">
        <v>109</v>
      </c>
      <c r="B168" s="83">
        <f t="shared" si="21"/>
        <v>1.60481444332999</v>
      </c>
      <c r="C168" s="83">
        <f t="shared" si="21"/>
        <v>1.7892644135188867</v>
      </c>
      <c r="D168" s="83">
        <f t="shared" si="21"/>
        <v>1.417004048582996</v>
      </c>
      <c r="E168" s="106"/>
      <c r="F168" s="83">
        <f t="shared" si="22"/>
        <v>0.78740157480314954</v>
      </c>
      <c r="G168" s="83">
        <f t="shared" si="22"/>
        <v>0</v>
      </c>
      <c r="H168" s="83">
        <f t="shared" si="22"/>
        <v>1.5873015873015872</v>
      </c>
      <c r="I168" s="106"/>
      <c r="J168" s="83">
        <f t="shared" si="26"/>
        <v>3.5087719298245612</v>
      </c>
      <c r="K168" s="83">
        <f t="shared" si="26"/>
        <v>2.7272727272727271</v>
      </c>
      <c r="L168" s="83">
        <f t="shared" si="26"/>
        <v>4.2372881355932197</v>
      </c>
      <c r="M168" s="106"/>
      <c r="N168" s="83">
        <f t="shared" si="27"/>
        <v>0</v>
      </c>
      <c r="O168" s="83">
        <f t="shared" si="27"/>
        <v>0</v>
      </c>
      <c r="P168" s="83">
        <f t="shared" si="27"/>
        <v>0</v>
      </c>
      <c r="Q168" s="106"/>
      <c r="R168" s="83">
        <f t="shared" si="23"/>
        <v>1.5957446808510638</v>
      </c>
      <c r="S168" s="83">
        <f t="shared" si="23"/>
        <v>2.912621359223301</v>
      </c>
      <c r="T168" s="83">
        <f t="shared" si="23"/>
        <v>0</v>
      </c>
      <c r="U168" s="106"/>
      <c r="V168" s="83">
        <f t="shared" si="24"/>
        <v>3.225806451612903</v>
      </c>
      <c r="W168" s="83">
        <f t="shared" si="24"/>
        <v>6.666666666666667</v>
      </c>
      <c r="X168" s="83">
        <f t="shared" si="24"/>
        <v>0</v>
      </c>
      <c r="Y168" s="106"/>
      <c r="Z168" s="83">
        <f t="shared" si="25"/>
        <v>0</v>
      </c>
      <c r="AA168" s="83">
        <f t="shared" si="25"/>
        <v>0</v>
      </c>
      <c r="AB168" s="83">
        <f t="shared" si="25"/>
        <v>0</v>
      </c>
    </row>
    <row r="169" spans="1:28" x14ac:dyDescent="0.25">
      <c r="A169" s="226" t="s">
        <v>75</v>
      </c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  <c r="AA169" s="226"/>
      <c r="AB169" s="226"/>
    </row>
    <row r="170" spans="1:28" x14ac:dyDescent="0.25">
      <c r="A170" s="225" t="s">
        <v>14</v>
      </c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</row>
  </sheetData>
  <mergeCells count="40">
    <mergeCell ref="AD1:AE2"/>
    <mergeCell ref="AD43:AE44"/>
    <mergeCell ref="AD86:AE87"/>
    <mergeCell ref="AD129:AE130"/>
    <mergeCell ref="A133:AB133"/>
    <mergeCell ref="A94:A95"/>
    <mergeCell ref="A126:AB126"/>
    <mergeCell ref="A127:AB127"/>
    <mergeCell ref="A130:AB130"/>
    <mergeCell ref="A131:AB131"/>
    <mergeCell ref="A132:AB132"/>
    <mergeCell ref="A87:AB87"/>
    <mergeCell ref="A88:AB88"/>
    <mergeCell ref="A89:AB89"/>
    <mergeCell ref="A90:AB90"/>
    <mergeCell ref="A91:AB91"/>
    <mergeCell ref="A134:AB134"/>
    <mergeCell ref="A135:AB135"/>
    <mergeCell ref="A137:A138"/>
    <mergeCell ref="A169:AB169"/>
    <mergeCell ref="A170:AB170"/>
    <mergeCell ref="A92:AB92"/>
    <mergeCell ref="A47:AB47"/>
    <mergeCell ref="A48:AB48"/>
    <mergeCell ref="A49:AB49"/>
    <mergeCell ref="A51:A52"/>
    <mergeCell ref="A83:AB83"/>
    <mergeCell ref="A84:AB84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</mergeCells>
  <hyperlinks>
    <hyperlink ref="AD1" r:id="rId1" location="INDICE!A1"/>
    <hyperlink ref="AD1:AE2" location="INDICE!A1" display="INDICE"/>
    <hyperlink ref="AD43" r:id="rId2" location="INDICE!A1"/>
    <hyperlink ref="AD43:AE44" location="INDICE!A1" display="INDICE"/>
    <hyperlink ref="AD86" r:id="rId3" location="INDICE!A1"/>
    <hyperlink ref="AD86:AE87" location="INDICE!A1" display="INDICE"/>
    <hyperlink ref="AD129" r:id="rId4" location="INDICE!A1"/>
    <hyperlink ref="AD129:AE130" location="INDICE!A1" display="INDICE"/>
  </hyperlinks>
  <printOptions horizontalCentered="1"/>
  <pageMargins left="0.39370078740157483" right="0.39370078740157483" top="0.59055118110236227" bottom="0.59055118110236227" header="0" footer="0"/>
  <pageSetup scale="75" orientation="landscape" r:id="rId5"/>
  <headerFooter alignWithMargins="0"/>
  <rowBreaks count="3" manualBreakCount="3">
    <brk id="43" max="16383" man="1"/>
    <brk id="86" max="16383" man="1"/>
    <brk id="129" max="16383" man="1"/>
  </rowBreaks>
  <colBreaks count="1" manualBreakCount="1">
    <brk id="2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opLeftCell="F34" zoomScaleNormal="100" zoomScaleSheetLayoutView="100" workbookViewId="0">
      <selection activeCell="Z50" sqref="Z50:AA51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7.140625" style="62" customWidth="1"/>
    <col min="26" max="252" width="11.42578125" style="62"/>
    <col min="253" max="253" width="19.7109375" style="62" customWidth="1"/>
    <col min="254" max="256" width="6.7109375" style="62" customWidth="1"/>
    <col min="257" max="257" width="1.7109375" style="62" customWidth="1"/>
    <col min="258" max="260" width="6.7109375" style="62" customWidth="1"/>
    <col min="261" max="261" width="1.7109375" style="62" customWidth="1"/>
    <col min="262" max="264" width="6.7109375" style="62" customWidth="1"/>
    <col min="265" max="265" width="1.7109375" style="62" customWidth="1"/>
    <col min="266" max="268" width="6.7109375" style="62" customWidth="1"/>
    <col min="269" max="269" width="1.7109375" style="62" customWidth="1"/>
    <col min="270" max="272" width="6.7109375" style="62" customWidth="1"/>
    <col min="273" max="273" width="1.7109375" style="62" customWidth="1"/>
    <col min="274" max="276" width="6.7109375" style="62" customWidth="1"/>
    <col min="277" max="508" width="11.42578125" style="62"/>
    <col min="509" max="509" width="19.7109375" style="62" customWidth="1"/>
    <col min="510" max="512" width="6.7109375" style="62" customWidth="1"/>
    <col min="513" max="513" width="1.7109375" style="62" customWidth="1"/>
    <col min="514" max="516" width="6.7109375" style="62" customWidth="1"/>
    <col min="517" max="517" width="1.7109375" style="62" customWidth="1"/>
    <col min="518" max="520" width="6.7109375" style="62" customWidth="1"/>
    <col min="521" max="521" width="1.7109375" style="62" customWidth="1"/>
    <col min="522" max="524" width="6.7109375" style="62" customWidth="1"/>
    <col min="525" max="525" width="1.7109375" style="62" customWidth="1"/>
    <col min="526" max="528" width="6.7109375" style="62" customWidth="1"/>
    <col min="529" max="529" width="1.7109375" style="62" customWidth="1"/>
    <col min="530" max="532" width="6.7109375" style="62" customWidth="1"/>
    <col min="533" max="764" width="11.42578125" style="62"/>
    <col min="765" max="765" width="19.7109375" style="62" customWidth="1"/>
    <col min="766" max="768" width="6.7109375" style="62" customWidth="1"/>
    <col min="769" max="769" width="1.7109375" style="62" customWidth="1"/>
    <col min="770" max="772" width="6.7109375" style="62" customWidth="1"/>
    <col min="773" max="773" width="1.7109375" style="62" customWidth="1"/>
    <col min="774" max="776" width="6.7109375" style="62" customWidth="1"/>
    <col min="777" max="777" width="1.7109375" style="62" customWidth="1"/>
    <col min="778" max="780" width="6.7109375" style="62" customWidth="1"/>
    <col min="781" max="781" width="1.7109375" style="62" customWidth="1"/>
    <col min="782" max="784" width="6.7109375" style="62" customWidth="1"/>
    <col min="785" max="785" width="1.7109375" style="62" customWidth="1"/>
    <col min="786" max="788" width="6.7109375" style="62" customWidth="1"/>
    <col min="789" max="1020" width="11.42578125" style="62"/>
    <col min="1021" max="1021" width="19.7109375" style="62" customWidth="1"/>
    <col min="1022" max="1024" width="6.7109375" style="62" customWidth="1"/>
    <col min="1025" max="1025" width="1.7109375" style="62" customWidth="1"/>
    <col min="1026" max="1028" width="6.7109375" style="62" customWidth="1"/>
    <col min="1029" max="1029" width="1.7109375" style="62" customWidth="1"/>
    <col min="1030" max="1032" width="6.7109375" style="62" customWidth="1"/>
    <col min="1033" max="1033" width="1.7109375" style="62" customWidth="1"/>
    <col min="1034" max="1036" width="6.7109375" style="62" customWidth="1"/>
    <col min="1037" max="1037" width="1.7109375" style="62" customWidth="1"/>
    <col min="1038" max="1040" width="6.7109375" style="62" customWidth="1"/>
    <col min="1041" max="1041" width="1.7109375" style="62" customWidth="1"/>
    <col min="1042" max="1044" width="6.7109375" style="62" customWidth="1"/>
    <col min="1045" max="1276" width="11.42578125" style="62"/>
    <col min="1277" max="1277" width="19.7109375" style="62" customWidth="1"/>
    <col min="1278" max="1280" width="6.7109375" style="62" customWidth="1"/>
    <col min="1281" max="1281" width="1.7109375" style="62" customWidth="1"/>
    <col min="1282" max="1284" width="6.7109375" style="62" customWidth="1"/>
    <col min="1285" max="1285" width="1.7109375" style="62" customWidth="1"/>
    <col min="1286" max="1288" width="6.7109375" style="62" customWidth="1"/>
    <col min="1289" max="1289" width="1.7109375" style="62" customWidth="1"/>
    <col min="1290" max="1292" width="6.7109375" style="62" customWidth="1"/>
    <col min="1293" max="1293" width="1.7109375" style="62" customWidth="1"/>
    <col min="1294" max="1296" width="6.7109375" style="62" customWidth="1"/>
    <col min="1297" max="1297" width="1.7109375" style="62" customWidth="1"/>
    <col min="1298" max="1300" width="6.7109375" style="62" customWidth="1"/>
    <col min="1301" max="1532" width="11.42578125" style="62"/>
    <col min="1533" max="1533" width="19.7109375" style="62" customWidth="1"/>
    <col min="1534" max="1536" width="6.7109375" style="62" customWidth="1"/>
    <col min="1537" max="1537" width="1.7109375" style="62" customWidth="1"/>
    <col min="1538" max="1540" width="6.7109375" style="62" customWidth="1"/>
    <col min="1541" max="1541" width="1.7109375" style="62" customWidth="1"/>
    <col min="1542" max="1544" width="6.7109375" style="62" customWidth="1"/>
    <col min="1545" max="1545" width="1.7109375" style="62" customWidth="1"/>
    <col min="1546" max="1548" width="6.7109375" style="62" customWidth="1"/>
    <col min="1549" max="1549" width="1.7109375" style="62" customWidth="1"/>
    <col min="1550" max="1552" width="6.7109375" style="62" customWidth="1"/>
    <col min="1553" max="1553" width="1.7109375" style="62" customWidth="1"/>
    <col min="1554" max="1556" width="6.7109375" style="62" customWidth="1"/>
    <col min="1557" max="1788" width="11.42578125" style="62"/>
    <col min="1789" max="1789" width="19.7109375" style="62" customWidth="1"/>
    <col min="1790" max="1792" width="6.7109375" style="62" customWidth="1"/>
    <col min="1793" max="1793" width="1.7109375" style="62" customWidth="1"/>
    <col min="1794" max="1796" width="6.7109375" style="62" customWidth="1"/>
    <col min="1797" max="1797" width="1.7109375" style="62" customWidth="1"/>
    <col min="1798" max="1800" width="6.7109375" style="62" customWidth="1"/>
    <col min="1801" max="1801" width="1.7109375" style="62" customWidth="1"/>
    <col min="1802" max="1804" width="6.7109375" style="62" customWidth="1"/>
    <col min="1805" max="1805" width="1.7109375" style="62" customWidth="1"/>
    <col min="1806" max="1808" width="6.7109375" style="62" customWidth="1"/>
    <col min="1809" max="1809" width="1.7109375" style="62" customWidth="1"/>
    <col min="1810" max="1812" width="6.7109375" style="62" customWidth="1"/>
    <col min="1813" max="2044" width="11.42578125" style="62"/>
    <col min="2045" max="2045" width="19.7109375" style="62" customWidth="1"/>
    <col min="2046" max="2048" width="6.7109375" style="62" customWidth="1"/>
    <col min="2049" max="2049" width="1.7109375" style="62" customWidth="1"/>
    <col min="2050" max="2052" width="6.7109375" style="62" customWidth="1"/>
    <col min="2053" max="2053" width="1.7109375" style="62" customWidth="1"/>
    <col min="2054" max="2056" width="6.7109375" style="62" customWidth="1"/>
    <col min="2057" max="2057" width="1.7109375" style="62" customWidth="1"/>
    <col min="2058" max="2060" width="6.7109375" style="62" customWidth="1"/>
    <col min="2061" max="2061" width="1.7109375" style="62" customWidth="1"/>
    <col min="2062" max="2064" width="6.7109375" style="62" customWidth="1"/>
    <col min="2065" max="2065" width="1.7109375" style="62" customWidth="1"/>
    <col min="2066" max="2068" width="6.7109375" style="62" customWidth="1"/>
    <col min="2069" max="2300" width="11.42578125" style="62"/>
    <col min="2301" max="2301" width="19.7109375" style="62" customWidth="1"/>
    <col min="2302" max="2304" width="6.7109375" style="62" customWidth="1"/>
    <col min="2305" max="2305" width="1.7109375" style="62" customWidth="1"/>
    <col min="2306" max="2308" width="6.7109375" style="62" customWidth="1"/>
    <col min="2309" max="2309" width="1.7109375" style="62" customWidth="1"/>
    <col min="2310" max="2312" width="6.7109375" style="62" customWidth="1"/>
    <col min="2313" max="2313" width="1.7109375" style="62" customWidth="1"/>
    <col min="2314" max="2316" width="6.7109375" style="62" customWidth="1"/>
    <col min="2317" max="2317" width="1.7109375" style="62" customWidth="1"/>
    <col min="2318" max="2320" width="6.7109375" style="62" customWidth="1"/>
    <col min="2321" max="2321" width="1.7109375" style="62" customWidth="1"/>
    <col min="2322" max="2324" width="6.7109375" style="62" customWidth="1"/>
    <col min="2325" max="2556" width="11.42578125" style="62"/>
    <col min="2557" max="2557" width="19.7109375" style="62" customWidth="1"/>
    <col min="2558" max="2560" width="6.7109375" style="62" customWidth="1"/>
    <col min="2561" max="2561" width="1.7109375" style="62" customWidth="1"/>
    <col min="2562" max="2564" width="6.7109375" style="62" customWidth="1"/>
    <col min="2565" max="2565" width="1.7109375" style="62" customWidth="1"/>
    <col min="2566" max="2568" width="6.7109375" style="62" customWidth="1"/>
    <col min="2569" max="2569" width="1.7109375" style="62" customWidth="1"/>
    <col min="2570" max="2572" width="6.7109375" style="62" customWidth="1"/>
    <col min="2573" max="2573" width="1.7109375" style="62" customWidth="1"/>
    <col min="2574" max="2576" width="6.7109375" style="62" customWidth="1"/>
    <col min="2577" max="2577" width="1.7109375" style="62" customWidth="1"/>
    <col min="2578" max="2580" width="6.7109375" style="62" customWidth="1"/>
    <col min="2581" max="2812" width="11.42578125" style="62"/>
    <col min="2813" max="2813" width="19.7109375" style="62" customWidth="1"/>
    <col min="2814" max="2816" width="6.7109375" style="62" customWidth="1"/>
    <col min="2817" max="2817" width="1.7109375" style="62" customWidth="1"/>
    <col min="2818" max="2820" width="6.7109375" style="62" customWidth="1"/>
    <col min="2821" max="2821" width="1.7109375" style="62" customWidth="1"/>
    <col min="2822" max="2824" width="6.7109375" style="62" customWidth="1"/>
    <col min="2825" max="2825" width="1.7109375" style="62" customWidth="1"/>
    <col min="2826" max="2828" width="6.7109375" style="62" customWidth="1"/>
    <col min="2829" max="2829" width="1.7109375" style="62" customWidth="1"/>
    <col min="2830" max="2832" width="6.7109375" style="62" customWidth="1"/>
    <col min="2833" max="2833" width="1.7109375" style="62" customWidth="1"/>
    <col min="2834" max="2836" width="6.7109375" style="62" customWidth="1"/>
    <col min="2837" max="3068" width="11.42578125" style="62"/>
    <col min="3069" max="3069" width="19.7109375" style="62" customWidth="1"/>
    <col min="3070" max="3072" width="6.7109375" style="62" customWidth="1"/>
    <col min="3073" max="3073" width="1.7109375" style="62" customWidth="1"/>
    <col min="3074" max="3076" width="6.7109375" style="62" customWidth="1"/>
    <col min="3077" max="3077" width="1.7109375" style="62" customWidth="1"/>
    <col min="3078" max="3080" width="6.7109375" style="62" customWidth="1"/>
    <col min="3081" max="3081" width="1.7109375" style="62" customWidth="1"/>
    <col min="3082" max="3084" width="6.7109375" style="62" customWidth="1"/>
    <col min="3085" max="3085" width="1.7109375" style="62" customWidth="1"/>
    <col min="3086" max="3088" width="6.7109375" style="62" customWidth="1"/>
    <col min="3089" max="3089" width="1.7109375" style="62" customWidth="1"/>
    <col min="3090" max="3092" width="6.7109375" style="62" customWidth="1"/>
    <col min="3093" max="3324" width="11.42578125" style="62"/>
    <col min="3325" max="3325" width="19.7109375" style="62" customWidth="1"/>
    <col min="3326" max="3328" width="6.7109375" style="62" customWidth="1"/>
    <col min="3329" max="3329" width="1.7109375" style="62" customWidth="1"/>
    <col min="3330" max="3332" width="6.7109375" style="62" customWidth="1"/>
    <col min="3333" max="3333" width="1.7109375" style="62" customWidth="1"/>
    <col min="3334" max="3336" width="6.7109375" style="62" customWidth="1"/>
    <col min="3337" max="3337" width="1.7109375" style="62" customWidth="1"/>
    <col min="3338" max="3340" width="6.7109375" style="62" customWidth="1"/>
    <col min="3341" max="3341" width="1.7109375" style="62" customWidth="1"/>
    <col min="3342" max="3344" width="6.7109375" style="62" customWidth="1"/>
    <col min="3345" max="3345" width="1.7109375" style="62" customWidth="1"/>
    <col min="3346" max="3348" width="6.7109375" style="62" customWidth="1"/>
    <col min="3349" max="3580" width="11.42578125" style="62"/>
    <col min="3581" max="3581" width="19.7109375" style="62" customWidth="1"/>
    <col min="3582" max="3584" width="6.7109375" style="62" customWidth="1"/>
    <col min="3585" max="3585" width="1.7109375" style="62" customWidth="1"/>
    <col min="3586" max="3588" width="6.7109375" style="62" customWidth="1"/>
    <col min="3589" max="3589" width="1.7109375" style="62" customWidth="1"/>
    <col min="3590" max="3592" width="6.7109375" style="62" customWidth="1"/>
    <col min="3593" max="3593" width="1.7109375" style="62" customWidth="1"/>
    <col min="3594" max="3596" width="6.7109375" style="62" customWidth="1"/>
    <col min="3597" max="3597" width="1.7109375" style="62" customWidth="1"/>
    <col min="3598" max="3600" width="6.7109375" style="62" customWidth="1"/>
    <col min="3601" max="3601" width="1.7109375" style="62" customWidth="1"/>
    <col min="3602" max="3604" width="6.7109375" style="62" customWidth="1"/>
    <col min="3605" max="3836" width="11.42578125" style="62"/>
    <col min="3837" max="3837" width="19.7109375" style="62" customWidth="1"/>
    <col min="3838" max="3840" width="6.7109375" style="62" customWidth="1"/>
    <col min="3841" max="3841" width="1.7109375" style="62" customWidth="1"/>
    <col min="3842" max="3844" width="6.7109375" style="62" customWidth="1"/>
    <col min="3845" max="3845" width="1.7109375" style="62" customWidth="1"/>
    <col min="3846" max="3848" width="6.7109375" style="62" customWidth="1"/>
    <col min="3849" max="3849" width="1.7109375" style="62" customWidth="1"/>
    <col min="3850" max="3852" width="6.7109375" style="62" customWidth="1"/>
    <col min="3853" max="3853" width="1.7109375" style="62" customWidth="1"/>
    <col min="3854" max="3856" width="6.7109375" style="62" customWidth="1"/>
    <col min="3857" max="3857" width="1.7109375" style="62" customWidth="1"/>
    <col min="3858" max="3860" width="6.7109375" style="62" customWidth="1"/>
    <col min="3861" max="4092" width="11.42578125" style="62"/>
    <col min="4093" max="4093" width="19.7109375" style="62" customWidth="1"/>
    <col min="4094" max="4096" width="6.7109375" style="62" customWidth="1"/>
    <col min="4097" max="4097" width="1.7109375" style="62" customWidth="1"/>
    <col min="4098" max="4100" width="6.7109375" style="62" customWidth="1"/>
    <col min="4101" max="4101" width="1.7109375" style="62" customWidth="1"/>
    <col min="4102" max="4104" width="6.7109375" style="62" customWidth="1"/>
    <col min="4105" max="4105" width="1.7109375" style="62" customWidth="1"/>
    <col min="4106" max="4108" width="6.7109375" style="62" customWidth="1"/>
    <col min="4109" max="4109" width="1.7109375" style="62" customWidth="1"/>
    <col min="4110" max="4112" width="6.7109375" style="62" customWidth="1"/>
    <col min="4113" max="4113" width="1.7109375" style="62" customWidth="1"/>
    <col min="4114" max="4116" width="6.7109375" style="62" customWidth="1"/>
    <col min="4117" max="4348" width="11.42578125" style="62"/>
    <col min="4349" max="4349" width="19.7109375" style="62" customWidth="1"/>
    <col min="4350" max="4352" width="6.7109375" style="62" customWidth="1"/>
    <col min="4353" max="4353" width="1.7109375" style="62" customWidth="1"/>
    <col min="4354" max="4356" width="6.7109375" style="62" customWidth="1"/>
    <col min="4357" max="4357" width="1.7109375" style="62" customWidth="1"/>
    <col min="4358" max="4360" width="6.7109375" style="62" customWidth="1"/>
    <col min="4361" max="4361" width="1.7109375" style="62" customWidth="1"/>
    <col min="4362" max="4364" width="6.7109375" style="62" customWidth="1"/>
    <col min="4365" max="4365" width="1.7109375" style="62" customWidth="1"/>
    <col min="4366" max="4368" width="6.7109375" style="62" customWidth="1"/>
    <col min="4369" max="4369" width="1.7109375" style="62" customWidth="1"/>
    <col min="4370" max="4372" width="6.7109375" style="62" customWidth="1"/>
    <col min="4373" max="4604" width="11.42578125" style="62"/>
    <col min="4605" max="4605" width="19.7109375" style="62" customWidth="1"/>
    <col min="4606" max="4608" width="6.7109375" style="62" customWidth="1"/>
    <col min="4609" max="4609" width="1.7109375" style="62" customWidth="1"/>
    <col min="4610" max="4612" width="6.7109375" style="62" customWidth="1"/>
    <col min="4613" max="4613" width="1.7109375" style="62" customWidth="1"/>
    <col min="4614" max="4616" width="6.7109375" style="62" customWidth="1"/>
    <col min="4617" max="4617" width="1.7109375" style="62" customWidth="1"/>
    <col min="4618" max="4620" width="6.7109375" style="62" customWidth="1"/>
    <col min="4621" max="4621" width="1.7109375" style="62" customWidth="1"/>
    <col min="4622" max="4624" width="6.7109375" style="62" customWidth="1"/>
    <col min="4625" max="4625" width="1.7109375" style="62" customWidth="1"/>
    <col min="4626" max="4628" width="6.7109375" style="62" customWidth="1"/>
    <col min="4629" max="4860" width="11.42578125" style="62"/>
    <col min="4861" max="4861" width="19.7109375" style="62" customWidth="1"/>
    <col min="4862" max="4864" width="6.7109375" style="62" customWidth="1"/>
    <col min="4865" max="4865" width="1.7109375" style="62" customWidth="1"/>
    <col min="4866" max="4868" width="6.7109375" style="62" customWidth="1"/>
    <col min="4869" max="4869" width="1.7109375" style="62" customWidth="1"/>
    <col min="4870" max="4872" width="6.7109375" style="62" customWidth="1"/>
    <col min="4873" max="4873" width="1.7109375" style="62" customWidth="1"/>
    <col min="4874" max="4876" width="6.7109375" style="62" customWidth="1"/>
    <col min="4877" max="4877" width="1.7109375" style="62" customWidth="1"/>
    <col min="4878" max="4880" width="6.7109375" style="62" customWidth="1"/>
    <col min="4881" max="4881" width="1.7109375" style="62" customWidth="1"/>
    <col min="4882" max="4884" width="6.7109375" style="62" customWidth="1"/>
    <col min="4885" max="5116" width="11.42578125" style="62"/>
    <col min="5117" max="5117" width="19.7109375" style="62" customWidth="1"/>
    <col min="5118" max="5120" width="6.7109375" style="62" customWidth="1"/>
    <col min="5121" max="5121" width="1.7109375" style="62" customWidth="1"/>
    <col min="5122" max="5124" width="6.7109375" style="62" customWidth="1"/>
    <col min="5125" max="5125" width="1.7109375" style="62" customWidth="1"/>
    <col min="5126" max="5128" width="6.7109375" style="62" customWidth="1"/>
    <col min="5129" max="5129" width="1.7109375" style="62" customWidth="1"/>
    <col min="5130" max="5132" width="6.7109375" style="62" customWidth="1"/>
    <col min="5133" max="5133" width="1.7109375" style="62" customWidth="1"/>
    <col min="5134" max="5136" width="6.7109375" style="62" customWidth="1"/>
    <col min="5137" max="5137" width="1.7109375" style="62" customWidth="1"/>
    <col min="5138" max="5140" width="6.7109375" style="62" customWidth="1"/>
    <col min="5141" max="5372" width="11.42578125" style="62"/>
    <col min="5373" max="5373" width="19.7109375" style="62" customWidth="1"/>
    <col min="5374" max="5376" width="6.7109375" style="62" customWidth="1"/>
    <col min="5377" max="5377" width="1.7109375" style="62" customWidth="1"/>
    <col min="5378" max="5380" width="6.7109375" style="62" customWidth="1"/>
    <col min="5381" max="5381" width="1.7109375" style="62" customWidth="1"/>
    <col min="5382" max="5384" width="6.7109375" style="62" customWidth="1"/>
    <col min="5385" max="5385" width="1.7109375" style="62" customWidth="1"/>
    <col min="5386" max="5388" width="6.7109375" style="62" customWidth="1"/>
    <col min="5389" max="5389" width="1.7109375" style="62" customWidth="1"/>
    <col min="5390" max="5392" width="6.7109375" style="62" customWidth="1"/>
    <col min="5393" max="5393" width="1.7109375" style="62" customWidth="1"/>
    <col min="5394" max="5396" width="6.7109375" style="62" customWidth="1"/>
    <col min="5397" max="5628" width="11.42578125" style="62"/>
    <col min="5629" max="5629" width="19.7109375" style="62" customWidth="1"/>
    <col min="5630" max="5632" width="6.7109375" style="62" customWidth="1"/>
    <col min="5633" max="5633" width="1.7109375" style="62" customWidth="1"/>
    <col min="5634" max="5636" width="6.7109375" style="62" customWidth="1"/>
    <col min="5637" max="5637" width="1.7109375" style="62" customWidth="1"/>
    <col min="5638" max="5640" width="6.7109375" style="62" customWidth="1"/>
    <col min="5641" max="5641" width="1.7109375" style="62" customWidth="1"/>
    <col min="5642" max="5644" width="6.7109375" style="62" customWidth="1"/>
    <col min="5645" max="5645" width="1.7109375" style="62" customWidth="1"/>
    <col min="5646" max="5648" width="6.7109375" style="62" customWidth="1"/>
    <col min="5649" max="5649" width="1.7109375" style="62" customWidth="1"/>
    <col min="5650" max="5652" width="6.7109375" style="62" customWidth="1"/>
    <col min="5653" max="5884" width="11.42578125" style="62"/>
    <col min="5885" max="5885" width="19.7109375" style="62" customWidth="1"/>
    <col min="5886" max="5888" width="6.7109375" style="62" customWidth="1"/>
    <col min="5889" max="5889" width="1.7109375" style="62" customWidth="1"/>
    <col min="5890" max="5892" width="6.7109375" style="62" customWidth="1"/>
    <col min="5893" max="5893" width="1.7109375" style="62" customWidth="1"/>
    <col min="5894" max="5896" width="6.7109375" style="62" customWidth="1"/>
    <col min="5897" max="5897" width="1.7109375" style="62" customWidth="1"/>
    <col min="5898" max="5900" width="6.7109375" style="62" customWidth="1"/>
    <col min="5901" max="5901" width="1.7109375" style="62" customWidth="1"/>
    <col min="5902" max="5904" width="6.7109375" style="62" customWidth="1"/>
    <col min="5905" max="5905" width="1.7109375" style="62" customWidth="1"/>
    <col min="5906" max="5908" width="6.7109375" style="62" customWidth="1"/>
    <col min="5909" max="6140" width="11.42578125" style="62"/>
    <col min="6141" max="6141" width="19.7109375" style="62" customWidth="1"/>
    <col min="6142" max="6144" width="6.7109375" style="62" customWidth="1"/>
    <col min="6145" max="6145" width="1.7109375" style="62" customWidth="1"/>
    <col min="6146" max="6148" width="6.7109375" style="62" customWidth="1"/>
    <col min="6149" max="6149" width="1.7109375" style="62" customWidth="1"/>
    <col min="6150" max="6152" width="6.7109375" style="62" customWidth="1"/>
    <col min="6153" max="6153" width="1.7109375" style="62" customWidth="1"/>
    <col min="6154" max="6156" width="6.7109375" style="62" customWidth="1"/>
    <col min="6157" max="6157" width="1.7109375" style="62" customWidth="1"/>
    <col min="6158" max="6160" width="6.7109375" style="62" customWidth="1"/>
    <col min="6161" max="6161" width="1.7109375" style="62" customWidth="1"/>
    <col min="6162" max="6164" width="6.7109375" style="62" customWidth="1"/>
    <col min="6165" max="6396" width="11.42578125" style="62"/>
    <col min="6397" max="6397" width="19.7109375" style="62" customWidth="1"/>
    <col min="6398" max="6400" width="6.7109375" style="62" customWidth="1"/>
    <col min="6401" max="6401" width="1.7109375" style="62" customWidth="1"/>
    <col min="6402" max="6404" width="6.7109375" style="62" customWidth="1"/>
    <col min="6405" max="6405" width="1.7109375" style="62" customWidth="1"/>
    <col min="6406" max="6408" width="6.7109375" style="62" customWidth="1"/>
    <col min="6409" max="6409" width="1.7109375" style="62" customWidth="1"/>
    <col min="6410" max="6412" width="6.7109375" style="62" customWidth="1"/>
    <col min="6413" max="6413" width="1.7109375" style="62" customWidth="1"/>
    <col min="6414" max="6416" width="6.7109375" style="62" customWidth="1"/>
    <col min="6417" max="6417" width="1.7109375" style="62" customWidth="1"/>
    <col min="6418" max="6420" width="6.7109375" style="62" customWidth="1"/>
    <col min="6421" max="6652" width="11.42578125" style="62"/>
    <col min="6653" max="6653" width="19.7109375" style="62" customWidth="1"/>
    <col min="6654" max="6656" width="6.7109375" style="62" customWidth="1"/>
    <col min="6657" max="6657" width="1.7109375" style="62" customWidth="1"/>
    <col min="6658" max="6660" width="6.7109375" style="62" customWidth="1"/>
    <col min="6661" max="6661" width="1.7109375" style="62" customWidth="1"/>
    <col min="6662" max="6664" width="6.7109375" style="62" customWidth="1"/>
    <col min="6665" max="6665" width="1.7109375" style="62" customWidth="1"/>
    <col min="6666" max="6668" width="6.7109375" style="62" customWidth="1"/>
    <col min="6669" max="6669" width="1.7109375" style="62" customWidth="1"/>
    <col min="6670" max="6672" width="6.7109375" style="62" customWidth="1"/>
    <col min="6673" max="6673" width="1.7109375" style="62" customWidth="1"/>
    <col min="6674" max="6676" width="6.7109375" style="62" customWidth="1"/>
    <col min="6677" max="6908" width="11.42578125" style="62"/>
    <col min="6909" max="6909" width="19.7109375" style="62" customWidth="1"/>
    <col min="6910" max="6912" width="6.7109375" style="62" customWidth="1"/>
    <col min="6913" max="6913" width="1.7109375" style="62" customWidth="1"/>
    <col min="6914" max="6916" width="6.7109375" style="62" customWidth="1"/>
    <col min="6917" max="6917" width="1.7109375" style="62" customWidth="1"/>
    <col min="6918" max="6920" width="6.7109375" style="62" customWidth="1"/>
    <col min="6921" max="6921" width="1.7109375" style="62" customWidth="1"/>
    <col min="6922" max="6924" width="6.7109375" style="62" customWidth="1"/>
    <col min="6925" max="6925" width="1.7109375" style="62" customWidth="1"/>
    <col min="6926" max="6928" width="6.7109375" style="62" customWidth="1"/>
    <col min="6929" max="6929" width="1.7109375" style="62" customWidth="1"/>
    <col min="6930" max="6932" width="6.7109375" style="62" customWidth="1"/>
    <col min="6933" max="7164" width="11.42578125" style="62"/>
    <col min="7165" max="7165" width="19.7109375" style="62" customWidth="1"/>
    <col min="7166" max="7168" width="6.7109375" style="62" customWidth="1"/>
    <col min="7169" max="7169" width="1.7109375" style="62" customWidth="1"/>
    <col min="7170" max="7172" width="6.7109375" style="62" customWidth="1"/>
    <col min="7173" max="7173" width="1.7109375" style="62" customWidth="1"/>
    <col min="7174" max="7176" width="6.7109375" style="62" customWidth="1"/>
    <col min="7177" max="7177" width="1.7109375" style="62" customWidth="1"/>
    <col min="7178" max="7180" width="6.7109375" style="62" customWidth="1"/>
    <col min="7181" max="7181" width="1.7109375" style="62" customWidth="1"/>
    <col min="7182" max="7184" width="6.7109375" style="62" customWidth="1"/>
    <col min="7185" max="7185" width="1.7109375" style="62" customWidth="1"/>
    <col min="7186" max="7188" width="6.7109375" style="62" customWidth="1"/>
    <col min="7189" max="7420" width="11.42578125" style="62"/>
    <col min="7421" max="7421" width="19.7109375" style="62" customWidth="1"/>
    <col min="7422" max="7424" width="6.7109375" style="62" customWidth="1"/>
    <col min="7425" max="7425" width="1.7109375" style="62" customWidth="1"/>
    <col min="7426" max="7428" width="6.7109375" style="62" customWidth="1"/>
    <col min="7429" max="7429" width="1.7109375" style="62" customWidth="1"/>
    <col min="7430" max="7432" width="6.7109375" style="62" customWidth="1"/>
    <col min="7433" max="7433" width="1.7109375" style="62" customWidth="1"/>
    <col min="7434" max="7436" width="6.7109375" style="62" customWidth="1"/>
    <col min="7437" max="7437" width="1.7109375" style="62" customWidth="1"/>
    <col min="7438" max="7440" width="6.7109375" style="62" customWidth="1"/>
    <col min="7441" max="7441" width="1.7109375" style="62" customWidth="1"/>
    <col min="7442" max="7444" width="6.7109375" style="62" customWidth="1"/>
    <col min="7445" max="7676" width="11.42578125" style="62"/>
    <col min="7677" max="7677" width="19.7109375" style="62" customWidth="1"/>
    <col min="7678" max="7680" width="6.7109375" style="62" customWidth="1"/>
    <col min="7681" max="7681" width="1.7109375" style="62" customWidth="1"/>
    <col min="7682" max="7684" width="6.7109375" style="62" customWidth="1"/>
    <col min="7685" max="7685" width="1.7109375" style="62" customWidth="1"/>
    <col min="7686" max="7688" width="6.7109375" style="62" customWidth="1"/>
    <col min="7689" max="7689" width="1.7109375" style="62" customWidth="1"/>
    <col min="7690" max="7692" width="6.7109375" style="62" customWidth="1"/>
    <col min="7693" max="7693" width="1.7109375" style="62" customWidth="1"/>
    <col min="7694" max="7696" width="6.7109375" style="62" customWidth="1"/>
    <col min="7697" max="7697" width="1.7109375" style="62" customWidth="1"/>
    <col min="7698" max="7700" width="6.7109375" style="62" customWidth="1"/>
    <col min="7701" max="7932" width="11.42578125" style="62"/>
    <col min="7933" max="7933" width="19.7109375" style="62" customWidth="1"/>
    <col min="7934" max="7936" width="6.7109375" style="62" customWidth="1"/>
    <col min="7937" max="7937" width="1.7109375" style="62" customWidth="1"/>
    <col min="7938" max="7940" width="6.7109375" style="62" customWidth="1"/>
    <col min="7941" max="7941" width="1.7109375" style="62" customWidth="1"/>
    <col min="7942" max="7944" width="6.7109375" style="62" customWidth="1"/>
    <col min="7945" max="7945" width="1.7109375" style="62" customWidth="1"/>
    <col min="7946" max="7948" width="6.7109375" style="62" customWidth="1"/>
    <col min="7949" max="7949" width="1.7109375" style="62" customWidth="1"/>
    <col min="7950" max="7952" width="6.7109375" style="62" customWidth="1"/>
    <col min="7953" max="7953" width="1.7109375" style="62" customWidth="1"/>
    <col min="7954" max="7956" width="6.7109375" style="62" customWidth="1"/>
    <col min="7957" max="8188" width="11.42578125" style="62"/>
    <col min="8189" max="8189" width="19.7109375" style="62" customWidth="1"/>
    <col min="8190" max="8192" width="6.7109375" style="62" customWidth="1"/>
    <col min="8193" max="8193" width="1.7109375" style="62" customWidth="1"/>
    <col min="8194" max="8196" width="6.7109375" style="62" customWidth="1"/>
    <col min="8197" max="8197" width="1.7109375" style="62" customWidth="1"/>
    <col min="8198" max="8200" width="6.7109375" style="62" customWidth="1"/>
    <col min="8201" max="8201" width="1.7109375" style="62" customWidth="1"/>
    <col min="8202" max="8204" width="6.7109375" style="62" customWidth="1"/>
    <col min="8205" max="8205" width="1.7109375" style="62" customWidth="1"/>
    <col min="8206" max="8208" width="6.7109375" style="62" customWidth="1"/>
    <col min="8209" max="8209" width="1.7109375" style="62" customWidth="1"/>
    <col min="8210" max="8212" width="6.7109375" style="62" customWidth="1"/>
    <col min="8213" max="8444" width="11.42578125" style="62"/>
    <col min="8445" max="8445" width="19.7109375" style="62" customWidth="1"/>
    <col min="8446" max="8448" width="6.7109375" style="62" customWidth="1"/>
    <col min="8449" max="8449" width="1.7109375" style="62" customWidth="1"/>
    <col min="8450" max="8452" width="6.7109375" style="62" customWidth="1"/>
    <col min="8453" max="8453" width="1.7109375" style="62" customWidth="1"/>
    <col min="8454" max="8456" width="6.7109375" style="62" customWidth="1"/>
    <col min="8457" max="8457" width="1.7109375" style="62" customWidth="1"/>
    <col min="8458" max="8460" width="6.7109375" style="62" customWidth="1"/>
    <col min="8461" max="8461" width="1.7109375" style="62" customWidth="1"/>
    <col min="8462" max="8464" width="6.7109375" style="62" customWidth="1"/>
    <col min="8465" max="8465" width="1.7109375" style="62" customWidth="1"/>
    <col min="8466" max="8468" width="6.7109375" style="62" customWidth="1"/>
    <col min="8469" max="8700" width="11.42578125" style="62"/>
    <col min="8701" max="8701" width="19.7109375" style="62" customWidth="1"/>
    <col min="8702" max="8704" width="6.7109375" style="62" customWidth="1"/>
    <col min="8705" max="8705" width="1.7109375" style="62" customWidth="1"/>
    <col min="8706" max="8708" width="6.7109375" style="62" customWidth="1"/>
    <col min="8709" max="8709" width="1.7109375" style="62" customWidth="1"/>
    <col min="8710" max="8712" width="6.7109375" style="62" customWidth="1"/>
    <col min="8713" max="8713" width="1.7109375" style="62" customWidth="1"/>
    <col min="8714" max="8716" width="6.7109375" style="62" customWidth="1"/>
    <col min="8717" max="8717" width="1.7109375" style="62" customWidth="1"/>
    <col min="8718" max="8720" width="6.7109375" style="62" customWidth="1"/>
    <col min="8721" max="8721" width="1.7109375" style="62" customWidth="1"/>
    <col min="8722" max="8724" width="6.7109375" style="62" customWidth="1"/>
    <col min="8725" max="8956" width="11.42578125" style="62"/>
    <col min="8957" max="8957" width="19.7109375" style="62" customWidth="1"/>
    <col min="8958" max="8960" width="6.7109375" style="62" customWidth="1"/>
    <col min="8961" max="8961" width="1.7109375" style="62" customWidth="1"/>
    <col min="8962" max="8964" width="6.7109375" style="62" customWidth="1"/>
    <col min="8965" max="8965" width="1.7109375" style="62" customWidth="1"/>
    <col min="8966" max="8968" width="6.7109375" style="62" customWidth="1"/>
    <col min="8969" max="8969" width="1.7109375" style="62" customWidth="1"/>
    <col min="8970" max="8972" width="6.7109375" style="62" customWidth="1"/>
    <col min="8973" max="8973" width="1.7109375" style="62" customWidth="1"/>
    <col min="8974" max="8976" width="6.7109375" style="62" customWidth="1"/>
    <col min="8977" max="8977" width="1.7109375" style="62" customWidth="1"/>
    <col min="8978" max="8980" width="6.7109375" style="62" customWidth="1"/>
    <col min="8981" max="9212" width="11.42578125" style="62"/>
    <col min="9213" max="9213" width="19.7109375" style="62" customWidth="1"/>
    <col min="9214" max="9216" width="6.7109375" style="62" customWidth="1"/>
    <col min="9217" max="9217" width="1.7109375" style="62" customWidth="1"/>
    <col min="9218" max="9220" width="6.7109375" style="62" customWidth="1"/>
    <col min="9221" max="9221" width="1.7109375" style="62" customWidth="1"/>
    <col min="9222" max="9224" width="6.7109375" style="62" customWidth="1"/>
    <col min="9225" max="9225" width="1.7109375" style="62" customWidth="1"/>
    <col min="9226" max="9228" width="6.7109375" style="62" customWidth="1"/>
    <col min="9229" max="9229" width="1.7109375" style="62" customWidth="1"/>
    <col min="9230" max="9232" width="6.7109375" style="62" customWidth="1"/>
    <col min="9233" max="9233" width="1.7109375" style="62" customWidth="1"/>
    <col min="9234" max="9236" width="6.7109375" style="62" customWidth="1"/>
    <col min="9237" max="9468" width="11.42578125" style="62"/>
    <col min="9469" max="9469" width="19.7109375" style="62" customWidth="1"/>
    <col min="9470" max="9472" width="6.7109375" style="62" customWidth="1"/>
    <col min="9473" max="9473" width="1.7109375" style="62" customWidth="1"/>
    <col min="9474" max="9476" width="6.7109375" style="62" customWidth="1"/>
    <col min="9477" max="9477" width="1.7109375" style="62" customWidth="1"/>
    <col min="9478" max="9480" width="6.7109375" style="62" customWidth="1"/>
    <col min="9481" max="9481" width="1.7109375" style="62" customWidth="1"/>
    <col min="9482" max="9484" width="6.7109375" style="62" customWidth="1"/>
    <col min="9485" max="9485" width="1.7109375" style="62" customWidth="1"/>
    <col min="9486" max="9488" width="6.7109375" style="62" customWidth="1"/>
    <col min="9489" max="9489" width="1.7109375" style="62" customWidth="1"/>
    <col min="9490" max="9492" width="6.7109375" style="62" customWidth="1"/>
    <col min="9493" max="9724" width="11.42578125" style="62"/>
    <col min="9725" max="9725" width="19.7109375" style="62" customWidth="1"/>
    <col min="9726" max="9728" width="6.7109375" style="62" customWidth="1"/>
    <col min="9729" max="9729" width="1.7109375" style="62" customWidth="1"/>
    <col min="9730" max="9732" width="6.7109375" style="62" customWidth="1"/>
    <col min="9733" max="9733" width="1.7109375" style="62" customWidth="1"/>
    <col min="9734" max="9736" width="6.7109375" style="62" customWidth="1"/>
    <col min="9737" max="9737" width="1.7109375" style="62" customWidth="1"/>
    <col min="9738" max="9740" width="6.7109375" style="62" customWidth="1"/>
    <col min="9741" max="9741" width="1.7109375" style="62" customWidth="1"/>
    <col min="9742" max="9744" width="6.7109375" style="62" customWidth="1"/>
    <col min="9745" max="9745" width="1.7109375" style="62" customWidth="1"/>
    <col min="9746" max="9748" width="6.7109375" style="62" customWidth="1"/>
    <col min="9749" max="9980" width="11.42578125" style="62"/>
    <col min="9981" max="9981" width="19.7109375" style="62" customWidth="1"/>
    <col min="9982" max="9984" width="6.7109375" style="62" customWidth="1"/>
    <col min="9985" max="9985" width="1.7109375" style="62" customWidth="1"/>
    <col min="9986" max="9988" width="6.7109375" style="62" customWidth="1"/>
    <col min="9989" max="9989" width="1.7109375" style="62" customWidth="1"/>
    <col min="9990" max="9992" width="6.7109375" style="62" customWidth="1"/>
    <col min="9993" max="9993" width="1.7109375" style="62" customWidth="1"/>
    <col min="9994" max="9996" width="6.7109375" style="62" customWidth="1"/>
    <col min="9997" max="9997" width="1.7109375" style="62" customWidth="1"/>
    <col min="9998" max="10000" width="6.7109375" style="62" customWidth="1"/>
    <col min="10001" max="10001" width="1.7109375" style="62" customWidth="1"/>
    <col min="10002" max="10004" width="6.7109375" style="62" customWidth="1"/>
    <col min="10005" max="10236" width="11.42578125" style="62"/>
    <col min="10237" max="10237" width="19.7109375" style="62" customWidth="1"/>
    <col min="10238" max="10240" width="6.7109375" style="62" customWidth="1"/>
    <col min="10241" max="10241" width="1.7109375" style="62" customWidth="1"/>
    <col min="10242" max="10244" width="6.7109375" style="62" customWidth="1"/>
    <col min="10245" max="10245" width="1.7109375" style="62" customWidth="1"/>
    <col min="10246" max="10248" width="6.7109375" style="62" customWidth="1"/>
    <col min="10249" max="10249" width="1.7109375" style="62" customWidth="1"/>
    <col min="10250" max="10252" width="6.7109375" style="62" customWidth="1"/>
    <col min="10253" max="10253" width="1.7109375" style="62" customWidth="1"/>
    <col min="10254" max="10256" width="6.7109375" style="62" customWidth="1"/>
    <col min="10257" max="10257" width="1.7109375" style="62" customWidth="1"/>
    <col min="10258" max="10260" width="6.7109375" style="62" customWidth="1"/>
    <col min="10261" max="10492" width="11.42578125" style="62"/>
    <col min="10493" max="10493" width="19.7109375" style="62" customWidth="1"/>
    <col min="10494" max="10496" width="6.7109375" style="62" customWidth="1"/>
    <col min="10497" max="10497" width="1.7109375" style="62" customWidth="1"/>
    <col min="10498" max="10500" width="6.7109375" style="62" customWidth="1"/>
    <col min="10501" max="10501" width="1.7109375" style="62" customWidth="1"/>
    <col min="10502" max="10504" width="6.7109375" style="62" customWidth="1"/>
    <col min="10505" max="10505" width="1.7109375" style="62" customWidth="1"/>
    <col min="10506" max="10508" width="6.7109375" style="62" customWidth="1"/>
    <col min="10509" max="10509" width="1.7109375" style="62" customWidth="1"/>
    <col min="10510" max="10512" width="6.7109375" style="62" customWidth="1"/>
    <col min="10513" max="10513" width="1.7109375" style="62" customWidth="1"/>
    <col min="10514" max="10516" width="6.7109375" style="62" customWidth="1"/>
    <col min="10517" max="10748" width="11.42578125" style="62"/>
    <col min="10749" max="10749" width="19.7109375" style="62" customWidth="1"/>
    <col min="10750" max="10752" width="6.7109375" style="62" customWidth="1"/>
    <col min="10753" max="10753" width="1.7109375" style="62" customWidth="1"/>
    <col min="10754" max="10756" width="6.7109375" style="62" customWidth="1"/>
    <col min="10757" max="10757" width="1.7109375" style="62" customWidth="1"/>
    <col min="10758" max="10760" width="6.7109375" style="62" customWidth="1"/>
    <col min="10761" max="10761" width="1.7109375" style="62" customWidth="1"/>
    <col min="10762" max="10764" width="6.7109375" style="62" customWidth="1"/>
    <col min="10765" max="10765" width="1.7109375" style="62" customWidth="1"/>
    <col min="10766" max="10768" width="6.7109375" style="62" customWidth="1"/>
    <col min="10769" max="10769" width="1.7109375" style="62" customWidth="1"/>
    <col min="10770" max="10772" width="6.7109375" style="62" customWidth="1"/>
    <col min="10773" max="11004" width="11.42578125" style="62"/>
    <col min="11005" max="11005" width="19.7109375" style="62" customWidth="1"/>
    <col min="11006" max="11008" width="6.7109375" style="62" customWidth="1"/>
    <col min="11009" max="11009" width="1.7109375" style="62" customWidth="1"/>
    <col min="11010" max="11012" width="6.7109375" style="62" customWidth="1"/>
    <col min="11013" max="11013" width="1.7109375" style="62" customWidth="1"/>
    <col min="11014" max="11016" width="6.7109375" style="62" customWidth="1"/>
    <col min="11017" max="11017" width="1.7109375" style="62" customWidth="1"/>
    <col min="11018" max="11020" width="6.7109375" style="62" customWidth="1"/>
    <col min="11021" max="11021" width="1.7109375" style="62" customWidth="1"/>
    <col min="11022" max="11024" width="6.7109375" style="62" customWidth="1"/>
    <col min="11025" max="11025" width="1.7109375" style="62" customWidth="1"/>
    <col min="11026" max="11028" width="6.7109375" style="62" customWidth="1"/>
    <col min="11029" max="11260" width="11.42578125" style="62"/>
    <col min="11261" max="11261" width="19.7109375" style="62" customWidth="1"/>
    <col min="11262" max="11264" width="6.7109375" style="62" customWidth="1"/>
    <col min="11265" max="11265" width="1.7109375" style="62" customWidth="1"/>
    <col min="11266" max="11268" width="6.7109375" style="62" customWidth="1"/>
    <col min="11269" max="11269" width="1.7109375" style="62" customWidth="1"/>
    <col min="11270" max="11272" width="6.7109375" style="62" customWidth="1"/>
    <col min="11273" max="11273" width="1.7109375" style="62" customWidth="1"/>
    <col min="11274" max="11276" width="6.7109375" style="62" customWidth="1"/>
    <col min="11277" max="11277" width="1.7109375" style="62" customWidth="1"/>
    <col min="11278" max="11280" width="6.7109375" style="62" customWidth="1"/>
    <col min="11281" max="11281" width="1.7109375" style="62" customWidth="1"/>
    <col min="11282" max="11284" width="6.7109375" style="62" customWidth="1"/>
    <col min="11285" max="11516" width="11.42578125" style="62"/>
    <col min="11517" max="11517" width="19.7109375" style="62" customWidth="1"/>
    <col min="11518" max="11520" width="6.7109375" style="62" customWidth="1"/>
    <col min="11521" max="11521" width="1.7109375" style="62" customWidth="1"/>
    <col min="11522" max="11524" width="6.7109375" style="62" customWidth="1"/>
    <col min="11525" max="11525" width="1.7109375" style="62" customWidth="1"/>
    <col min="11526" max="11528" width="6.7109375" style="62" customWidth="1"/>
    <col min="11529" max="11529" width="1.7109375" style="62" customWidth="1"/>
    <col min="11530" max="11532" width="6.7109375" style="62" customWidth="1"/>
    <col min="11533" max="11533" width="1.7109375" style="62" customWidth="1"/>
    <col min="11534" max="11536" width="6.7109375" style="62" customWidth="1"/>
    <col min="11537" max="11537" width="1.7109375" style="62" customWidth="1"/>
    <col min="11538" max="11540" width="6.7109375" style="62" customWidth="1"/>
    <col min="11541" max="11772" width="11.42578125" style="62"/>
    <col min="11773" max="11773" width="19.7109375" style="62" customWidth="1"/>
    <col min="11774" max="11776" width="6.7109375" style="62" customWidth="1"/>
    <col min="11777" max="11777" width="1.7109375" style="62" customWidth="1"/>
    <col min="11778" max="11780" width="6.7109375" style="62" customWidth="1"/>
    <col min="11781" max="11781" width="1.7109375" style="62" customWidth="1"/>
    <col min="11782" max="11784" width="6.7109375" style="62" customWidth="1"/>
    <col min="11785" max="11785" width="1.7109375" style="62" customWidth="1"/>
    <col min="11786" max="11788" width="6.7109375" style="62" customWidth="1"/>
    <col min="11789" max="11789" width="1.7109375" style="62" customWidth="1"/>
    <col min="11790" max="11792" width="6.7109375" style="62" customWidth="1"/>
    <col min="11793" max="11793" width="1.7109375" style="62" customWidth="1"/>
    <col min="11794" max="11796" width="6.7109375" style="62" customWidth="1"/>
    <col min="11797" max="12028" width="11.42578125" style="62"/>
    <col min="12029" max="12029" width="19.7109375" style="62" customWidth="1"/>
    <col min="12030" max="12032" width="6.7109375" style="62" customWidth="1"/>
    <col min="12033" max="12033" width="1.7109375" style="62" customWidth="1"/>
    <col min="12034" max="12036" width="6.7109375" style="62" customWidth="1"/>
    <col min="12037" max="12037" width="1.7109375" style="62" customWidth="1"/>
    <col min="12038" max="12040" width="6.7109375" style="62" customWidth="1"/>
    <col min="12041" max="12041" width="1.7109375" style="62" customWidth="1"/>
    <col min="12042" max="12044" width="6.7109375" style="62" customWidth="1"/>
    <col min="12045" max="12045" width="1.7109375" style="62" customWidth="1"/>
    <col min="12046" max="12048" width="6.7109375" style="62" customWidth="1"/>
    <col min="12049" max="12049" width="1.7109375" style="62" customWidth="1"/>
    <col min="12050" max="12052" width="6.7109375" style="62" customWidth="1"/>
    <col min="12053" max="12284" width="11.42578125" style="62"/>
    <col min="12285" max="12285" width="19.7109375" style="62" customWidth="1"/>
    <col min="12286" max="12288" width="6.7109375" style="62" customWidth="1"/>
    <col min="12289" max="12289" width="1.7109375" style="62" customWidth="1"/>
    <col min="12290" max="12292" width="6.7109375" style="62" customWidth="1"/>
    <col min="12293" max="12293" width="1.7109375" style="62" customWidth="1"/>
    <col min="12294" max="12296" width="6.7109375" style="62" customWidth="1"/>
    <col min="12297" max="12297" width="1.7109375" style="62" customWidth="1"/>
    <col min="12298" max="12300" width="6.7109375" style="62" customWidth="1"/>
    <col min="12301" max="12301" width="1.7109375" style="62" customWidth="1"/>
    <col min="12302" max="12304" width="6.7109375" style="62" customWidth="1"/>
    <col min="12305" max="12305" width="1.7109375" style="62" customWidth="1"/>
    <col min="12306" max="12308" width="6.7109375" style="62" customWidth="1"/>
    <col min="12309" max="12540" width="11.42578125" style="62"/>
    <col min="12541" max="12541" width="19.7109375" style="62" customWidth="1"/>
    <col min="12542" max="12544" width="6.7109375" style="62" customWidth="1"/>
    <col min="12545" max="12545" width="1.7109375" style="62" customWidth="1"/>
    <col min="12546" max="12548" width="6.7109375" style="62" customWidth="1"/>
    <col min="12549" max="12549" width="1.7109375" style="62" customWidth="1"/>
    <col min="12550" max="12552" width="6.7109375" style="62" customWidth="1"/>
    <col min="12553" max="12553" width="1.7109375" style="62" customWidth="1"/>
    <col min="12554" max="12556" width="6.7109375" style="62" customWidth="1"/>
    <col min="12557" max="12557" width="1.7109375" style="62" customWidth="1"/>
    <col min="12558" max="12560" width="6.7109375" style="62" customWidth="1"/>
    <col min="12561" max="12561" width="1.7109375" style="62" customWidth="1"/>
    <col min="12562" max="12564" width="6.7109375" style="62" customWidth="1"/>
    <col min="12565" max="12796" width="11.42578125" style="62"/>
    <col min="12797" max="12797" width="19.7109375" style="62" customWidth="1"/>
    <col min="12798" max="12800" width="6.7109375" style="62" customWidth="1"/>
    <col min="12801" max="12801" width="1.7109375" style="62" customWidth="1"/>
    <col min="12802" max="12804" width="6.7109375" style="62" customWidth="1"/>
    <col min="12805" max="12805" width="1.7109375" style="62" customWidth="1"/>
    <col min="12806" max="12808" width="6.7109375" style="62" customWidth="1"/>
    <col min="12809" max="12809" width="1.7109375" style="62" customWidth="1"/>
    <col min="12810" max="12812" width="6.7109375" style="62" customWidth="1"/>
    <col min="12813" max="12813" width="1.7109375" style="62" customWidth="1"/>
    <col min="12814" max="12816" width="6.7109375" style="62" customWidth="1"/>
    <col min="12817" max="12817" width="1.7109375" style="62" customWidth="1"/>
    <col min="12818" max="12820" width="6.7109375" style="62" customWidth="1"/>
    <col min="12821" max="13052" width="11.42578125" style="62"/>
    <col min="13053" max="13053" width="19.7109375" style="62" customWidth="1"/>
    <col min="13054" max="13056" width="6.7109375" style="62" customWidth="1"/>
    <col min="13057" max="13057" width="1.7109375" style="62" customWidth="1"/>
    <col min="13058" max="13060" width="6.7109375" style="62" customWidth="1"/>
    <col min="13061" max="13061" width="1.7109375" style="62" customWidth="1"/>
    <col min="13062" max="13064" width="6.7109375" style="62" customWidth="1"/>
    <col min="13065" max="13065" width="1.7109375" style="62" customWidth="1"/>
    <col min="13066" max="13068" width="6.7109375" style="62" customWidth="1"/>
    <col min="13069" max="13069" width="1.7109375" style="62" customWidth="1"/>
    <col min="13070" max="13072" width="6.7109375" style="62" customWidth="1"/>
    <col min="13073" max="13073" width="1.7109375" style="62" customWidth="1"/>
    <col min="13074" max="13076" width="6.7109375" style="62" customWidth="1"/>
    <col min="13077" max="13308" width="11.42578125" style="62"/>
    <col min="13309" max="13309" width="19.7109375" style="62" customWidth="1"/>
    <col min="13310" max="13312" width="6.7109375" style="62" customWidth="1"/>
    <col min="13313" max="13313" width="1.7109375" style="62" customWidth="1"/>
    <col min="13314" max="13316" width="6.7109375" style="62" customWidth="1"/>
    <col min="13317" max="13317" width="1.7109375" style="62" customWidth="1"/>
    <col min="13318" max="13320" width="6.7109375" style="62" customWidth="1"/>
    <col min="13321" max="13321" width="1.7109375" style="62" customWidth="1"/>
    <col min="13322" max="13324" width="6.7109375" style="62" customWidth="1"/>
    <col min="13325" max="13325" width="1.7109375" style="62" customWidth="1"/>
    <col min="13326" max="13328" width="6.7109375" style="62" customWidth="1"/>
    <col min="13329" max="13329" width="1.7109375" style="62" customWidth="1"/>
    <col min="13330" max="13332" width="6.7109375" style="62" customWidth="1"/>
    <col min="13333" max="13564" width="11.42578125" style="62"/>
    <col min="13565" max="13565" width="19.7109375" style="62" customWidth="1"/>
    <col min="13566" max="13568" width="6.7109375" style="62" customWidth="1"/>
    <col min="13569" max="13569" width="1.7109375" style="62" customWidth="1"/>
    <col min="13570" max="13572" width="6.7109375" style="62" customWidth="1"/>
    <col min="13573" max="13573" width="1.7109375" style="62" customWidth="1"/>
    <col min="13574" max="13576" width="6.7109375" style="62" customWidth="1"/>
    <col min="13577" max="13577" width="1.7109375" style="62" customWidth="1"/>
    <col min="13578" max="13580" width="6.7109375" style="62" customWidth="1"/>
    <col min="13581" max="13581" width="1.7109375" style="62" customWidth="1"/>
    <col min="13582" max="13584" width="6.7109375" style="62" customWidth="1"/>
    <col min="13585" max="13585" width="1.7109375" style="62" customWidth="1"/>
    <col min="13586" max="13588" width="6.7109375" style="62" customWidth="1"/>
    <col min="13589" max="13820" width="11.42578125" style="62"/>
    <col min="13821" max="13821" width="19.7109375" style="62" customWidth="1"/>
    <col min="13822" max="13824" width="6.7109375" style="62" customWidth="1"/>
    <col min="13825" max="13825" width="1.7109375" style="62" customWidth="1"/>
    <col min="13826" max="13828" width="6.7109375" style="62" customWidth="1"/>
    <col min="13829" max="13829" width="1.7109375" style="62" customWidth="1"/>
    <col min="13830" max="13832" width="6.7109375" style="62" customWidth="1"/>
    <col min="13833" max="13833" width="1.7109375" style="62" customWidth="1"/>
    <col min="13834" max="13836" width="6.7109375" style="62" customWidth="1"/>
    <col min="13837" max="13837" width="1.7109375" style="62" customWidth="1"/>
    <col min="13838" max="13840" width="6.7109375" style="62" customWidth="1"/>
    <col min="13841" max="13841" width="1.7109375" style="62" customWidth="1"/>
    <col min="13842" max="13844" width="6.7109375" style="62" customWidth="1"/>
    <col min="13845" max="14076" width="11.42578125" style="62"/>
    <col min="14077" max="14077" width="19.7109375" style="62" customWidth="1"/>
    <col min="14078" max="14080" width="6.7109375" style="62" customWidth="1"/>
    <col min="14081" max="14081" width="1.7109375" style="62" customWidth="1"/>
    <col min="14082" max="14084" width="6.7109375" style="62" customWidth="1"/>
    <col min="14085" max="14085" width="1.7109375" style="62" customWidth="1"/>
    <col min="14086" max="14088" width="6.7109375" style="62" customWidth="1"/>
    <col min="14089" max="14089" width="1.7109375" style="62" customWidth="1"/>
    <col min="14090" max="14092" width="6.7109375" style="62" customWidth="1"/>
    <col min="14093" max="14093" width="1.7109375" style="62" customWidth="1"/>
    <col min="14094" max="14096" width="6.7109375" style="62" customWidth="1"/>
    <col min="14097" max="14097" width="1.7109375" style="62" customWidth="1"/>
    <col min="14098" max="14100" width="6.7109375" style="62" customWidth="1"/>
    <col min="14101" max="14332" width="11.42578125" style="62"/>
    <col min="14333" max="14333" width="19.7109375" style="62" customWidth="1"/>
    <col min="14334" max="14336" width="6.7109375" style="62" customWidth="1"/>
    <col min="14337" max="14337" width="1.7109375" style="62" customWidth="1"/>
    <col min="14338" max="14340" width="6.7109375" style="62" customWidth="1"/>
    <col min="14341" max="14341" width="1.7109375" style="62" customWidth="1"/>
    <col min="14342" max="14344" width="6.7109375" style="62" customWidth="1"/>
    <col min="14345" max="14345" width="1.7109375" style="62" customWidth="1"/>
    <col min="14346" max="14348" width="6.7109375" style="62" customWidth="1"/>
    <col min="14349" max="14349" width="1.7109375" style="62" customWidth="1"/>
    <col min="14350" max="14352" width="6.7109375" style="62" customWidth="1"/>
    <col min="14353" max="14353" width="1.7109375" style="62" customWidth="1"/>
    <col min="14354" max="14356" width="6.7109375" style="62" customWidth="1"/>
    <col min="14357" max="14588" width="11.42578125" style="62"/>
    <col min="14589" max="14589" width="19.7109375" style="62" customWidth="1"/>
    <col min="14590" max="14592" width="6.7109375" style="62" customWidth="1"/>
    <col min="14593" max="14593" width="1.7109375" style="62" customWidth="1"/>
    <col min="14594" max="14596" width="6.7109375" style="62" customWidth="1"/>
    <col min="14597" max="14597" width="1.7109375" style="62" customWidth="1"/>
    <col min="14598" max="14600" width="6.7109375" style="62" customWidth="1"/>
    <col min="14601" max="14601" width="1.7109375" style="62" customWidth="1"/>
    <col min="14602" max="14604" width="6.7109375" style="62" customWidth="1"/>
    <col min="14605" max="14605" width="1.7109375" style="62" customWidth="1"/>
    <col min="14606" max="14608" width="6.7109375" style="62" customWidth="1"/>
    <col min="14609" max="14609" width="1.7109375" style="62" customWidth="1"/>
    <col min="14610" max="14612" width="6.7109375" style="62" customWidth="1"/>
    <col min="14613" max="14844" width="11.42578125" style="62"/>
    <col min="14845" max="14845" width="19.7109375" style="62" customWidth="1"/>
    <col min="14846" max="14848" width="6.7109375" style="62" customWidth="1"/>
    <col min="14849" max="14849" width="1.7109375" style="62" customWidth="1"/>
    <col min="14850" max="14852" width="6.7109375" style="62" customWidth="1"/>
    <col min="14853" max="14853" width="1.7109375" style="62" customWidth="1"/>
    <col min="14854" max="14856" width="6.7109375" style="62" customWidth="1"/>
    <col min="14857" max="14857" width="1.7109375" style="62" customWidth="1"/>
    <col min="14858" max="14860" width="6.7109375" style="62" customWidth="1"/>
    <col min="14861" max="14861" width="1.7109375" style="62" customWidth="1"/>
    <col min="14862" max="14864" width="6.7109375" style="62" customWidth="1"/>
    <col min="14865" max="14865" width="1.7109375" style="62" customWidth="1"/>
    <col min="14866" max="14868" width="6.7109375" style="62" customWidth="1"/>
    <col min="14869" max="15100" width="11.42578125" style="62"/>
    <col min="15101" max="15101" width="19.7109375" style="62" customWidth="1"/>
    <col min="15102" max="15104" width="6.7109375" style="62" customWidth="1"/>
    <col min="15105" max="15105" width="1.7109375" style="62" customWidth="1"/>
    <col min="15106" max="15108" width="6.7109375" style="62" customWidth="1"/>
    <col min="15109" max="15109" width="1.7109375" style="62" customWidth="1"/>
    <col min="15110" max="15112" width="6.7109375" style="62" customWidth="1"/>
    <col min="15113" max="15113" width="1.7109375" style="62" customWidth="1"/>
    <col min="15114" max="15116" width="6.7109375" style="62" customWidth="1"/>
    <col min="15117" max="15117" width="1.7109375" style="62" customWidth="1"/>
    <col min="15118" max="15120" width="6.7109375" style="62" customWidth="1"/>
    <col min="15121" max="15121" width="1.7109375" style="62" customWidth="1"/>
    <col min="15122" max="15124" width="6.7109375" style="62" customWidth="1"/>
    <col min="15125" max="15356" width="11.42578125" style="62"/>
    <col min="15357" max="15357" width="19.7109375" style="62" customWidth="1"/>
    <col min="15358" max="15360" width="6.7109375" style="62" customWidth="1"/>
    <col min="15361" max="15361" width="1.7109375" style="62" customWidth="1"/>
    <col min="15362" max="15364" width="6.7109375" style="62" customWidth="1"/>
    <col min="15365" max="15365" width="1.7109375" style="62" customWidth="1"/>
    <col min="15366" max="15368" width="6.7109375" style="62" customWidth="1"/>
    <col min="15369" max="15369" width="1.7109375" style="62" customWidth="1"/>
    <col min="15370" max="15372" width="6.7109375" style="62" customWidth="1"/>
    <col min="15373" max="15373" width="1.7109375" style="62" customWidth="1"/>
    <col min="15374" max="15376" width="6.7109375" style="62" customWidth="1"/>
    <col min="15377" max="15377" width="1.7109375" style="62" customWidth="1"/>
    <col min="15378" max="15380" width="6.7109375" style="62" customWidth="1"/>
    <col min="15381" max="15612" width="11.42578125" style="62"/>
    <col min="15613" max="15613" width="19.7109375" style="62" customWidth="1"/>
    <col min="15614" max="15616" width="6.7109375" style="62" customWidth="1"/>
    <col min="15617" max="15617" width="1.7109375" style="62" customWidth="1"/>
    <col min="15618" max="15620" width="6.7109375" style="62" customWidth="1"/>
    <col min="15621" max="15621" width="1.7109375" style="62" customWidth="1"/>
    <col min="15622" max="15624" width="6.7109375" style="62" customWidth="1"/>
    <col min="15625" max="15625" width="1.7109375" style="62" customWidth="1"/>
    <col min="15626" max="15628" width="6.7109375" style="62" customWidth="1"/>
    <col min="15629" max="15629" width="1.7109375" style="62" customWidth="1"/>
    <col min="15630" max="15632" width="6.7109375" style="62" customWidth="1"/>
    <col min="15633" max="15633" width="1.7109375" style="62" customWidth="1"/>
    <col min="15634" max="15636" width="6.7109375" style="62" customWidth="1"/>
    <col min="15637" max="15868" width="11.42578125" style="62"/>
    <col min="15869" max="15869" width="19.7109375" style="62" customWidth="1"/>
    <col min="15870" max="15872" width="6.7109375" style="62" customWidth="1"/>
    <col min="15873" max="15873" width="1.7109375" style="62" customWidth="1"/>
    <col min="15874" max="15876" width="6.7109375" style="62" customWidth="1"/>
    <col min="15877" max="15877" width="1.7109375" style="62" customWidth="1"/>
    <col min="15878" max="15880" width="6.7109375" style="62" customWidth="1"/>
    <col min="15881" max="15881" width="1.7109375" style="62" customWidth="1"/>
    <col min="15882" max="15884" width="6.7109375" style="62" customWidth="1"/>
    <col min="15885" max="15885" width="1.7109375" style="62" customWidth="1"/>
    <col min="15886" max="15888" width="6.7109375" style="62" customWidth="1"/>
    <col min="15889" max="15889" width="1.7109375" style="62" customWidth="1"/>
    <col min="15890" max="15892" width="6.7109375" style="62" customWidth="1"/>
    <col min="15893" max="16124" width="11.42578125" style="62"/>
    <col min="16125" max="16125" width="19.7109375" style="62" customWidth="1"/>
    <col min="16126" max="16128" width="6.7109375" style="62" customWidth="1"/>
    <col min="16129" max="16129" width="1.7109375" style="62" customWidth="1"/>
    <col min="16130" max="16132" width="6.7109375" style="62" customWidth="1"/>
    <col min="16133" max="16133" width="1.7109375" style="62" customWidth="1"/>
    <col min="16134" max="16136" width="6.7109375" style="62" customWidth="1"/>
    <col min="16137" max="16137" width="1.7109375" style="62" customWidth="1"/>
    <col min="16138" max="16140" width="6.7109375" style="62" customWidth="1"/>
    <col min="16141" max="16141" width="1.7109375" style="62" customWidth="1"/>
    <col min="16142" max="16144" width="6.7109375" style="62" customWidth="1"/>
    <col min="16145" max="16145" width="1.7109375" style="62" customWidth="1"/>
    <col min="16146" max="16148" width="6.7109375" style="62" customWidth="1"/>
    <col min="16149" max="16384" width="11.42578125" style="62"/>
  </cols>
  <sheetData>
    <row r="1" spans="1:28" s="49" customFormat="1" ht="15" x14ac:dyDescent="0.25">
      <c r="A1" s="227" t="s">
        <v>187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9"/>
      <c r="Z1" s="217" t="s">
        <v>221</v>
      </c>
      <c r="AA1" s="217"/>
      <c r="AB1" s="9"/>
    </row>
    <row r="2" spans="1:28" s="49" customFormat="1" ht="15" x14ac:dyDescent="0.25">
      <c r="A2" s="227" t="s">
        <v>184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9"/>
      <c r="Z2" s="217"/>
      <c r="AA2" s="217"/>
      <c r="AB2"/>
    </row>
    <row r="3" spans="1:28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8" s="49" customFormat="1" ht="15" x14ac:dyDescent="0.25">
      <c r="A4" s="227" t="s">
        <v>65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</row>
    <row r="5" spans="1:28" s="49" customFormat="1" ht="15" x14ac:dyDescent="0.25">
      <c r="A5" s="227" t="s">
        <v>321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spans="1:28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8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48</v>
      </c>
      <c r="G7" s="53"/>
      <c r="H7" s="53"/>
      <c r="I7" s="54"/>
      <c r="J7" s="53" t="s">
        <v>49</v>
      </c>
      <c r="K7" s="53"/>
      <c r="L7" s="53"/>
      <c r="M7" s="54"/>
      <c r="N7" s="53" t="s">
        <v>50</v>
      </c>
      <c r="O7" s="53"/>
      <c r="P7" s="53"/>
      <c r="Q7" s="54"/>
      <c r="R7" s="53" t="s">
        <v>51</v>
      </c>
      <c r="S7" s="53"/>
      <c r="T7" s="53"/>
      <c r="U7" s="54"/>
      <c r="V7" s="53" t="s">
        <v>52</v>
      </c>
      <c r="W7" s="53"/>
      <c r="X7" s="53"/>
    </row>
    <row r="8" spans="1:28" s="49" customFormat="1" ht="15.75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</row>
    <row r="9" spans="1:28" s="49" customFormat="1" ht="12.75" customHeight="1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</row>
    <row r="10" spans="1:28" s="49" customFormat="1" ht="21" customHeight="1" x14ac:dyDescent="0.25">
      <c r="A10" s="253" t="s">
        <v>38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</row>
    <row r="11" spans="1:28" s="63" customFormat="1" ht="12.7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</row>
    <row r="12" spans="1:28" s="63" customFormat="1" ht="14.25" x14ac:dyDescent="0.25">
      <c r="A12" s="64" t="s">
        <v>21</v>
      </c>
      <c r="B12" s="165">
        <f t="shared" ref="B12:D13" si="0">+B18+B24</f>
        <v>23989</v>
      </c>
      <c r="C12" s="165">
        <f t="shared" si="0"/>
        <v>11043</v>
      </c>
      <c r="D12" s="165">
        <f t="shared" si="0"/>
        <v>12946</v>
      </c>
      <c r="E12" s="165"/>
      <c r="F12" s="165">
        <f t="shared" ref="F12:H13" si="1">+F18+F24</f>
        <v>2896</v>
      </c>
      <c r="G12" s="165">
        <f t="shared" si="1"/>
        <v>1381</v>
      </c>
      <c r="H12" s="165">
        <f t="shared" si="1"/>
        <v>1515</v>
      </c>
      <c r="I12" s="165"/>
      <c r="J12" s="165">
        <f t="shared" ref="J12:L13" si="2">+J18+J24</f>
        <v>3984</v>
      </c>
      <c r="K12" s="165">
        <f t="shared" si="2"/>
        <v>1923</v>
      </c>
      <c r="L12" s="165">
        <f t="shared" si="2"/>
        <v>2061</v>
      </c>
      <c r="M12" s="165"/>
      <c r="N12" s="165">
        <f t="shared" ref="N12:P13" si="3">+N18+N24</f>
        <v>4972</v>
      </c>
      <c r="O12" s="165">
        <f t="shared" si="3"/>
        <v>2337</v>
      </c>
      <c r="P12" s="165">
        <f t="shared" si="3"/>
        <v>2635</v>
      </c>
      <c r="Q12" s="165"/>
      <c r="R12" s="165">
        <f t="shared" ref="R12:T13" si="4">+R18+R24</f>
        <v>5521</v>
      </c>
      <c r="S12" s="165">
        <f t="shared" si="4"/>
        <v>2501</v>
      </c>
      <c r="T12" s="165">
        <f t="shared" si="4"/>
        <v>3020</v>
      </c>
      <c r="U12" s="165"/>
      <c r="V12" s="165">
        <f t="shared" ref="V12:X13" si="5">+V18+V24</f>
        <v>6616</v>
      </c>
      <c r="W12" s="165">
        <f t="shared" si="5"/>
        <v>2901</v>
      </c>
      <c r="X12" s="165">
        <f t="shared" si="5"/>
        <v>3715</v>
      </c>
      <c r="Y12" s="62"/>
    </row>
    <row r="13" spans="1:28" s="63" customFormat="1" x14ac:dyDescent="0.25">
      <c r="A13" s="66" t="s">
        <v>70</v>
      </c>
      <c r="B13" s="165">
        <f t="shared" si="0"/>
        <v>23928</v>
      </c>
      <c r="C13" s="165">
        <f t="shared" si="0"/>
        <v>11001</v>
      </c>
      <c r="D13" s="165">
        <f t="shared" si="0"/>
        <v>12927</v>
      </c>
      <c r="E13" s="165"/>
      <c r="F13" s="165">
        <f t="shared" si="1"/>
        <v>2886</v>
      </c>
      <c r="G13" s="165">
        <f t="shared" si="1"/>
        <v>1374</v>
      </c>
      <c r="H13" s="165">
        <f t="shared" si="1"/>
        <v>1512</v>
      </c>
      <c r="I13" s="165"/>
      <c r="J13" s="165">
        <f t="shared" si="2"/>
        <v>3970</v>
      </c>
      <c r="K13" s="165">
        <f t="shared" si="2"/>
        <v>1913</v>
      </c>
      <c r="L13" s="165">
        <f t="shared" si="2"/>
        <v>2057</v>
      </c>
      <c r="M13" s="165"/>
      <c r="N13" s="165">
        <f t="shared" si="3"/>
        <v>4956</v>
      </c>
      <c r="O13" s="165">
        <f t="shared" si="3"/>
        <v>2325</v>
      </c>
      <c r="P13" s="165">
        <f t="shared" si="3"/>
        <v>2631</v>
      </c>
      <c r="Q13" s="165"/>
      <c r="R13" s="165">
        <f t="shared" si="4"/>
        <v>5506</v>
      </c>
      <c r="S13" s="165">
        <f t="shared" si="4"/>
        <v>2491</v>
      </c>
      <c r="T13" s="165">
        <f t="shared" si="4"/>
        <v>3015</v>
      </c>
      <c r="U13" s="165"/>
      <c r="V13" s="165">
        <f t="shared" si="5"/>
        <v>6610</v>
      </c>
      <c r="W13" s="165">
        <f t="shared" si="5"/>
        <v>2898</v>
      </c>
      <c r="X13" s="165">
        <f t="shared" si="5"/>
        <v>3712</v>
      </c>
      <c r="Y13" s="62"/>
    </row>
    <row r="14" spans="1:28" s="63" customFormat="1" x14ac:dyDescent="0.25">
      <c r="A14" s="66" t="s">
        <v>71</v>
      </c>
      <c r="B14" s="165">
        <f>+B20</f>
        <v>61</v>
      </c>
      <c r="C14" s="165">
        <f>+C20</f>
        <v>42</v>
      </c>
      <c r="D14" s="165">
        <f>+D20</f>
        <v>19</v>
      </c>
      <c r="E14" s="165"/>
      <c r="F14" s="165">
        <f>+F20</f>
        <v>10</v>
      </c>
      <c r="G14" s="165">
        <f>+G20</f>
        <v>7</v>
      </c>
      <c r="H14" s="165">
        <f>+H20</f>
        <v>3</v>
      </c>
      <c r="I14" s="165"/>
      <c r="J14" s="165">
        <f>+J20</f>
        <v>14</v>
      </c>
      <c r="K14" s="165">
        <f>+K20</f>
        <v>10</v>
      </c>
      <c r="L14" s="165">
        <f>+L20</f>
        <v>4</v>
      </c>
      <c r="M14" s="165"/>
      <c r="N14" s="165">
        <f>+N20</f>
        <v>16</v>
      </c>
      <c r="O14" s="165">
        <f>+O20</f>
        <v>12</v>
      </c>
      <c r="P14" s="165">
        <f>+P20</f>
        <v>4</v>
      </c>
      <c r="Q14" s="165"/>
      <c r="R14" s="165">
        <f>+R20</f>
        <v>15</v>
      </c>
      <c r="S14" s="165">
        <f>+S20</f>
        <v>10</v>
      </c>
      <c r="T14" s="165">
        <f>+T20</f>
        <v>5</v>
      </c>
      <c r="U14" s="165"/>
      <c r="V14" s="165">
        <f>+V20</f>
        <v>6</v>
      </c>
      <c r="W14" s="165">
        <f>+W20</f>
        <v>3</v>
      </c>
      <c r="X14" s="165">
        <f>+X20</f>
        <v>3</v>
      </c>
      <c r="Y14" s="62"/>
    </row>
    <row r="15" spans="1:28" s="63" customFormat="1" x14ac:dyDescent="0.25">
      <c r="A15" s="66" t="s">
        <v>72</v>
      </c>
      <c r="B15" s="165" t="s">
        <v>47</v>
      </c>
      <c r="C15" s="165" t="s">
        <v>47</v>
      </c>
      <c r="D15" s="165" t="s">
        <v>47</v>
      </c>
      <c r="E15" s="165"/>
      <c r="F15" s="165" t="s">
        <v>47</v>
      </c>
      <c r="G15" s="165" t="s">
        <v>47</v>
      </c>
      <c r="H15" s="165" t="s">
        <v>47</v>
      </c>
      <c r="I15" s="165"/>
      <c r="J15" s="165" t="s">
        <v>47</v>
      </c>
      <c r="K15" s="165" t="s">
        <v>47</v>
      </c>
      <c r="L15" s="165" t="s">
        <v>47</v>
      </c>
      <c r="M15" s="165"/>
      <c r="N15" s="165" t="s">
        <v>47</v>
      </c>
      <c r="O15" s="165" t="s">
        <v>47</v>
      </c>
      <c r="P15" s="165" t="s">
        <v>47</v>
      </c>
      <c r="Q15" s="165"/>
      <c r="R15" s="165" t="s">
        <v>47</v>
      </c>
      <c r="S15" s="165" t="s">
        <v>47</v>
      </c>
      <c r="T15" s="165" t="s">
        <v>47</v>
      </c>
      <c r="U15" s="165"/>
      <c r="V15" s="165" t="s">
        <v>47</v>
      </c>
      <c r="W15" s="165" t="s">
        <v>47</v>
      </c>
      <c r="X15" s="165" t="s">
        <v>47</v>
      </c>
      <c r="Y15" s="62"/>
    </row>
    <row r="16" spans="1:28" s="63" customFormat="1" x14ac:dyDescent="0.25">
      <c r="A16" s="67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62"/>
    </row>
    <row r="17" spans="1:28" s="63" customFormat="1" ht="14.25" x14ac:dyDescent="0.25">
      <c r="A17" s="64" t="s">
        <v>73</v>
      </c>
      <c r="B17" s="166"/>
      <c r="C17" s="166"/>
      <c r="D17" s="166"/>
      <c r="E17" s="167"/>
      <c r="F17" s="166"/>
      <c r="G17" s="166"/>
      <c r="H17" s="166"/>
      <c r="I17" s="167"/>
      <c r="J17" s="166"/>
      <c r="K17" s="166"/>
      <c r="L17" s="166"/>
      <c r="M17" s="167"/>
      <c r="N17" s="166"/>
      <c r="O17" s="166"/>
      <c r="P17" s="166"/>
      <c r="Q17" s="167"/>
      <c r="R17" s="166"/>
      <c r="S17" s="166"/>
      <c r="T17" s="166"/>
      <c r="U17" s="167"/>
      <c r="V17" s="166"/>
      <c r="W17" s="166"/>
      <c r="X17" s="166"/>
      <c r="Y17" s="62"/>
    </row>
    <row r="18" spans="1:28" s="63" customFormat="1" x14ac:dyDescent="0.25">
      <c r="A18" s="70" t="s">
        <v>21</v>
      </c>
      <c r="B18" s="168">
        <f>+B19+B20</f>
        <v>20300</v>
      </c>
      <c r="C18" s="168">
        <f>+C19+C20</f>
        <v>9314</v>
      </c>
      <c r="D18" s="168">
        <f>+D19+D20</f>
        <v>10986</v>
      </c>
      <c r="E18" s="168"/>
      <c r="F18" s="168">
        <f>+F19+F20</f>
        <v>2516</v>
      </c>
      <c r="G18" s="168">
        <f>+G19+G20</f>
        <v>1220</v>
      </c>
      <c r="H18" s="168">
        <f>+H19+H20</f>
        <v>1296</v>
      </c>
      <c r="I18" s="169"/>
      <c r="J18" s="168">
        <f>+J19+J20</f>
        <v>3446</v>
      </c>
      <c r="K18" s="168">
        <f>+K19+K20</f>
        <v>1652</v>
      </c>
      <c r="L18" s="168">
        <f>+L19+L20</f>
        <v>1794</v>
      </c>
      <c r="M18" s="169"/>
      <c r="N18" s="168">
        <f>+N19+N20</f>
        <v>4235</v>
      </c>
      <c r="O18" s="168">
        <f>+O19+O20</f>
        <v>1961</v>
      </c>
      <c r="P18" s="168">
        <f>+P19+P20</f>
        <v>2274</v>
      </c>
      <c r="Q18" s="169"/>
      <c r="R18" s="168">
        <f>+R19+R20</f>
        <v>4616</v>
      </c>
      <c r="S18" s="168">
        <f>+S19+S20</f>
        <v>2073</v>
      </c>
      <c r="T18" s="168">
        <f>+T19+T20</f>
        <v>2543</v>
      </c>
      <c r="U18" s="169"/>
      <c r="V18" s="168">
        <f>+V19+V20</f>
        <v>5487</v>
      </c>
      <c r="W18" s="168">
        <f>+W19+W20</f>
        <v>2408</v>
      </c>
      <c r="X18" s="168">
        <f>+X19+X20</f>
        <v>3079</v>
      </c>
      <c r="Y18" s="62"/>
    </row>
    <row r="19" spans="1:28" x14ac:dyDescent="0.2">
      <c r="A19" s="66" t="s">
        <v>70</v>
      </c>
      <c r="B19" s="73">
        <v>20239</v>
      </c>
      <c r="C19" s="73">
        <v>9272</v>
      </c>
      <c r="D19" s="73">
        <v>10967</v>
      </c>
      <c r="E19" s="73"/>
      <c r="F19" s="73">
        <v>2506</v>
      </c>
      <c r="G19" s="73">
        <v>1213</v>
      </c>
      <c r="H19" s="73">
        <v>1293</v>
      </c>
      <c r="I19" s="73"/>
      <c r="J19" s="73">
        <v>3432</v>
      </c>
      <c r="K19" s="73">
        <v>1642</v>
      </c>
      <c r="L19" s="73">
        <v>1790</v>
      </c>
      <c r="M19" s="73"/>
      <c r="N19" s="73">
        <v>4219</v>
      </c>
      <c r="O19" s="73">
        <v>1949</v>
      </c>
      <c r="P19" s="73">
        <v>2270</v>
      </c>
      <c r="Q19" s="73"/>
      <c r="R19" s="73">
        <v>4601</v>
      </c>
      <c r="S19" s="73">
        <v>2063</v>
      </c>
      <c r="T19" s="73">
        <v>2538</v>
      </c>
      <c r="U19" s="73"/>
      <c r="V19" s="73">
        <v>5481</v>
      </c>
      <c r="W19" s="73">
        <v>2405</v>
      </c>
      <c r="X19" s="73">
        <v>3076</v>
      </c>
    </row>
    <row r="20" spans="1:28" x14ac:dyDescent="0.2">
      <c r="A20" s="66" t="s">
        <v>71</v>
      </c>
      <c r="B20" s="73">
        <v>61</v>
      </c>
      <c r="C20" s="73">
        <v>42</v>
      </c>
      <c r="D20" s="73">
        <v>19</v>
      </c>
      <c r="E20" s="73"/>
      <c r="F20" s="73">
        <v>10</v>
      </c>
      <c r="G20" s="73">
        <v>7</v>
      </c>
      <c r="H20" s="73">
        <v>3</v>
      </c>
      <c r="I20" s="73"/>
      <c r="J20" s="73">
        <v>14</v>
      </c>
      <c r="K20" s="73">
        <v>10</v>
      </c>
      <c r="L20" s="73">
        <v>4</v>
      </c>
      <c r="M20" s="73"/>
      <c r="N20" s="73">
        <v>16</v>
      </c>
      <c r="O20" s="73">
        <v>12</v>
      </c>
      <c r="P20" s="73">
        <v>4</v>
      </c>
      <c r="Q20" s="73"/>
      <c r="R20" s="73">
        <v>15</v>
      </c>
      <c r="S20" s="73">
        <v>10</v>
      </c>
      <c r="T20" s="73">
        <v>5</v>
      </c>
      <c r="U20" s="73"/>
      <c r="V20" s="73">
        <v>6</v>
      </c>
      <c r="W20" s="73">
        <v>3</v>
      </c>
      <c r="X20" s="73">
        <v>3</v>
      </c>
    </row>
    <row r="21" spans="1:28" x14ac:dyDescent="0.2">
      <c r="A21" s="66" t="s">
        <v>72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8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</row>
    <row r="23" spans="1:28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4" spans="1:28" x14ac:dyDescent="0.25">
      <c r="A24" s="75" t="s">
        <v>21</v>
      </c>
      <c r="B24" s="168">
        <f>+B25+B26</f>
        <v>3689</v>
      </c>
      <c r="C24" s="168">
        <f>+C25+C26</f>
        <v>1729</v>
      </c>
      <c r="D24" s="168">
        <f>+D25+D26</f>
        <v>1960</v>
      </c>
      <c r="E24" s="168"/>
      <c r="F24" s="168">
        <f>+F25+F26</f>
        <v>380</v>
      </c>
      <c r="G24" s="168">
        <f>+G25+G26</f>
        <v>161</v>
      </c>
      <c r="H24" s="168">
        <f>+H25+H26</f>
        <v>219</v>
      </c>
      <c r="I24" s="169"/>
      <c r="J24" s="168">
        <f>+J25+J26</f>
        <v>538</v>
      </c>
      <c r="K24" s="168">
        <f>+K25+K26</f>
        <v>271</v>
      </c>
      <c r="L24" s="168">
        <f>+L25+L26</f>
        <v>267</v>
      </c>
      <c r="M24" s="169"/>
      <c r="N24" s="168">
        <f>+N25+N26</f>
        <v>737</v>
      </c>
      <c r="O24" s="168">
        <f>+O25+O26</f>
        <v>376</v>
      </c>
      <c r="P24" s="168">
        <f>+P25+P26</f>
        <v>361</v>
      </c>
      <c r="Q24" s="169"/>
      <c r="R24" s="168">
        <f>+R25+R26</f>
        <v>905</v>
      </c>
      <c r="S24" s="168">
        <f>+S25+S26</f>
        <v>428</v>
      </c>
      <c r="T24" s="168">
        <f>+T25+T26</f>
        <v>477</v>
      </c>
      <c r="U24" s="169"/>
      <c r="V24" s="168">
        <f>+V25+V26</f>
        <v>1129</v>
      </c>
      <c r="W24" s="168">
        <f>+W25+W26</f>
        <v>493</v>
      </c>
      <c r="X24" s="168">
        <f>+X25+X26</f>
        <v>636</v>
      </c>
    </row>
    <row r="25" spans="1:28" x14ac:dyDescent="0.2">
      <c r="A25" s="66" t="s">
        <v>70</v>
      </c>
      <c r="B25" s="73">
        <v>3689</v>
      </c>
      <c r="C25" s="73">
        <v>1729</v>
      </c>
      <c r="D25" s="73">
        <v>1960</v>
      </c>
      <c r="E25" s="73"/>
      <c r="F25" s="73">
        <v>380</v>
      </c>
      <c r="G25" s="73">
        <v>161</v>
      </c>
      <c r="H25" s="73">
        <v>219</v>
      </c>
      <c r="I25" s="73"/>
      <c r="J25" s="73">
        <v>538</v>
      </c>
      <c r="K25" s="73">
        <v>271</v>
      </c>
      <c r="L25" s="73">
        <v>267</v>
      </c>
      <c r="M25" s="73"/>
      <c r="N25" s="73">
        <v>737</v>
      </c>
      <c r="O25" s="73">
        <v>376</v>
      </c>
      <c r="P25" s="73">
        <v>361</v>
      </c>
      <c r="Q25" s="73"/>
      <c r="R25" s="73">
        <v>905</v>
      </c>
      <c r="S25" s="73">
        <v>428</v>
      </c>
      <c r="T25" s="73">
        <v>477</v>
      </c>
      <c r="U25" s="73"/>
      <c r="V25" s="73">
        <v>1129</v>
      </c>
      <c r="W25" s="73">
        <v>493</v>
      </c>
      <c r="X25" s="73">
        <v>636</v>
      </c>
    </row>
    <row r="26" spans="1:28" x14ac:dyDescent="0.2">
      <c r="A26" s="66" t="s">
        <v>71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170"/>
      <c r="Z26" s="170"/>
      <c r="AA26" s="170"/>
      <c r="AB26" s="170"/>
    </row>
    <row r="27" spans="1:28" x14ac:dyDescent="0.2">
      <c r="A27" s="66" t="s">
        <v>72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170"/>
      <c r="Z27" s="170"/>
      <c r="AA27" s="170"/>
      <c r="AB27" s="170"/>
    </row>
    <row r="28" spans="1:28" ht="12.75" customHeight="1" x14ac:dyDescent="0.25">
      <c r="A28" s="76"/>
    </row>
    <row r="29" spans="1:28" s="49" customFormat="1" ht="21" customHeight="1" x14ac:dyDescent="0.25">
      <c r="A29" s="253" t="s">
        <v>44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</row>
    <row r="30" spans="1:28" s="63" customFormat="1" ht="12.75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2"/>
    </row>
    <row r="31" spans="1:28" s="63" customFormat="1" ht="14.25" x14ac:dyDescent="0.25">
      <c r="A31" s="64" t="s">
        <v>21</v>
      </c>
      <c r="B31" s="77">
        <f t="shared" ref="B31:D33" si="6">+B12/(B12+B61)*100</f>
        <v>86.192152917505027</v>
      </c>
      <c r="C31" s="77">
        <f t="shared" si="6"/>
        <v>84.073087171678722</v>
      </c>
      <c r="D31" s="77">
        <f t="shared" si="6"/>
        <v>88.086003946383613</v>
      </c>
      <c r="E31" s="77"/>
      <c r="F31" s="77">
        <f t="shared" ref="F31:H33" si="7">+F12/(F12+F61)*100</f>
        <v>81.075027995520728</v>
      </c>
      <c r="G31" s="77">
        <f t="shared" si="7"/>
        <v>77.237136465324383</v>
      </c>
      <c r="H31" s="77">
        <f t="shared" si="7"/>
        <v>84.921524663677133</v>
      </c>
      <c r="I31" s="77"/>
      <c r="J31" s="77">
        <f t="shared" ref="J31:L33" si="8">+J12/(J12+J61)*100</f>
        <v>83.434554973821989</v>
      </c>
      <c r="K31" s="77">
        <f t="shared" si="8"/>
        <v>82.074263764404606</v>
      </c>
      <c r="L31" s="77">
        <f t="shared" si="8"/>
        <v>84.745065789473685</v>
      </c>
      <c r="M31" s="77"/>
      <c r="N31" s="77">
        <f t="shared" ref="N31:P32" si="9">+N12/(N12+N61)*100</f>
        <v>87.243376030882615</v>
      </c>
      <c r="O31" s="77">
        <f t="shared" si="9"/>
        <v>84.307359307359306</v>
      </c>
      <c r="P31" s="77">
        <f t="shared" si="9"/>
        <v>90.023915271609155</v>
      </c>
      <c r="Q31" s="77"/>
      <c r="R31" s="77">
        <f t="shared" ref="R31:T33" si="10">+R12/(R12+R61)*100</f>
        <v>83.893025376082662</v>
      </c>
      <c r="S31" s="77">
        <f t="shared" si="10"/>
        <v>83.311125916055957</v>
      </c>
      <c r="T31" s="77">
        <f t="shared" si="10"/>
        <v>84.381112042469965</v>
      </c>
      <c r="U31" s="77"/>
      <c r="V31" s="77">
        <f t="shared" ref="V31:X33" si="11">+V12/(V12+V61)*100</f>
        <v>91.825121443442058</v>
      </c>
      <c r="W31" s="77">
        <f t="shared" si="11"/>
        <v>89.814241486068113</v>
      </c>
      <c r="X31" s="77">
        <f t="shared" si="11"/>
        <v>93.459119496855351</v>
      </c>
      <c r="Y31" s="62"/>
    </row>
    <row r="32" spans="1:28" s="63" customFormat="1" x14ac:dyDescent="0.25">
      <c r="A32" s="66" t="s">
        <v>70</v>
      </c>
      <c r="B32" s="77">
        <f t="shared" si="6"/>
        <v>86.168029097194704</v>
      </c>
      <c r="C32" s="77">
        <f t="shared" si="6"/>
        <v>84.034833091436866</v>
      </c>
      <c r="D32" s="77">
        <f t="shared" si="6"/>
        <v>88.070581823136664</v>
      </c>
      <c r="E32" s="77"/>
      <c r="F32" s="77">
        <f t="shared" si="7"/>
        <v>81.044650379106997</v>
      </c>
      <c r="G32" s="77">
        <f t="shared" si="7"/>
        <v>77.19101123595506</v>
      </c>
      <c r="H32" s="77">
        <f t="shared" si="7"/>
        <v>84.896125772038175</v>
      </c>
      <c r="I32" s="77"/>
      <c r="J32" s="77">
        <f t="shared" si="8"/>
        <v>83.403361344537814</v>
      </c>
      <c r="K32" s="77">
        <f t="shared" si="8"/>
        <v>82.032590051457973</v>
      </c>
      <c r="L32" s="77">
        <f t="shared" si="8"/>
        <v>84.719934102141679</v>
      </c>
      <c r="M32" s="77"/>
      <c r="N32" s="77">
        <f t="shared" si="9"/>
        <v>87.207460848143583</v>
      </c>
      <c r="O32" s="77">
        <f t="shared" si="9"/>
        <v>84.239130434782609</v>
      </c>
      <c r="P32" s="77">
        <f t="shared" si="9"/>
        <v>90.010263427984953</v>
      </c>
      <c r="Q32" s="77"/>
      <c r="R32" s="77">
        <f t="shared" si="10"/>
        <v>83.85622905878769</v>
      </c>
      <c r="S32" s="77">
        <f t="shared" si="10"/>
        <v>83.255347593582883</v>
      </c>
      <c r="T32" s="77">
        <f t="shared" si="10"/>
        <v>84.359261331841068</v>
      </c>
      <c r="U32" s="77"/>
      <c r="V32" s="77">
        <f t="shared" si="11"/>
        <v>91.818308098346989</v>
      </c>
      <c r="W32" s="77">
        <f t="shared" si="11"/>
        <v>89.804772234273315</v>
      </c>
      <c r="X32" s="77">
        <f t="shared" si="11"/>
        <v>93.454179254783483</v>
      </c>
      <c r="Y32" s="62"/>
    </row>
    <row r="33" spans="1:25" s="63" customFormat="1" x14ac:dyDescent="0.25">
      <c r="A33" s="66" t="s">
        <v>71</v>
      </c>
      <c r="B33" s="77">
        <f t="shared" si="6"/>
        <v>96.825396825396822</v>
      </c>
      <c r="C33" s="77">
        <f t="shared" si="6"/>
        <v>95.454545454545453</v>
      </c>
      <c r="D33" s="77">
        <f t="shared" si="6"/>
        <v>100</v>
      </c>
      <c r="E33" s="77"/>
      <c r="F33" s="77">
        <f t="shared" si="7"/>
        <v>90.909090909090907</v>
      </c>
      <c r="G33" s="77">
        <f t="shared" si="7"/>
        <v>87.5</v>
      </c>
      <c r="H33" s="77">
        <f t="shared" si="7"/>
        <v>100</v>
      </c>
      <c r="I33" s="77"/>
      <c r="J33" s="77">
        <f t="shared" si="8"/>
        <v>93.333333333333329</v>
      </c>
      <c r="K33" s="77">
        <f t="shared" si="8"/>
        <v>90.909090909090907</v>
      </c>
      <c r="L33" s="77">
        <f t="shared" si="8"/>
        <v>100</v>
      </c>
      <c r="M33" s="77"/>
      <c r="N33" s="77">
        <f>+N14/(N14+N63)*100</f>
        <v>100</v>
      </c>
      <c r="O33" s="77">
        <f>+O14/(O14+O63)*100</f>
        <v>100</v>
      </c>
      <c r="P33" s="77">
        <v>0</v>
      </c>
      <c r="Q33" s="77"/>
      <c r="R33" s="77">
        <f t="shared" si="10"/>
        <v>100</v>
      </c>
      <c r="S33" s="77">
        <f t="shared" si="10"/>
        <v>100</v>
      </c>
      <c r="T33" s="77">
        <f t="shared" si="10"/>
        <v>100</v>
      </c>
      <c r="U33" s="77"/>
      <c r="V33" s="77">
        <f t="shared" si="11"/>
        <v>100</v>
      </c>
      <c r="W33" s="77">
        <f t="shared" si="11"/>
        <v>100</v>
      </c>
      <c r="X33" s="77">
        <f t="shared" si="11"/>
        <v>100</v>
      </c>
      <c r="Y33" s="62"/>
    </row>
    <row r="34" spans="1:25" s="63" customFormat="1" x14ac:dyDescent="0.25">
      <c r="A34" s="66" t="s">
        <v>72</v>
      </c>
      <c r="B34" s="77" t="s">
        <v>47</v>
      </c>
      <c r="C34" s="77" t="s">
        <v>47</v>
      </c>
      <c r="D34" s="77" t="s">
        <v>47</v>
      </c>
      <c r="E34" s="77"/>
      <c r="F34" s="77" t="s">
        <v>47</v>
      </c>
      <c r="G34" s="77" t="s">
        <v>47</v>
      </c>
      <c r="H34" s="77" t="s">
        <v>47</v>
      </c>
      <c r="I34" s="77"/>
      <c r="J34" s="77" t="s">
        <v>47</v>
      </c>
      <c r="K34" s="77" t="s">
        <v>47</v>
      </c>
      <c r="L34" s="77" t="s">
        <v>47</v>
      </c>
      <c r="M34" s="77"/>
      <c r="N34" s="77" t="s">
        <v>47</v>
      </c>
      <c r="O34" s="77" t="s">
        <v>47</v>
      </c>
      <c r="P34" s="77" t="s">
        <v>47</v>
      </c>
      <c r="Q34" s="77"/>
      <c r="R34" s="77" t="s">
        <v>47</v>
      </c>
      <c r="S34" s="77" t="s">
        <v>47</v>
      </c>
      <c r="T34" s="77" t="s">
        <v>47</v>
      </c>
      <c r="U34" s="77"/>
      <c r="V34" s="77" t="s">
        <v>47</v>
      </c>
      <c r="W34" s="77" t="s">
        <v>47</v>
      </c>
      <c r="X34" s="77" t="s">
        <v>47</v>
      </c>
      <c r="Y34" s="62"/>
    </row>
    <row r="35" spans="1:25" s="63" customFormat="1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62"/>
    </row>
    <row r="36" spans="1:25" s="63" customFormat="1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62"/>
    </row>
    <row r="37" spans="1:25" s="63" customFormat="1" x14ac:dyDescent="0.25">
      <c r="A37" s="70" t="s">
        <v>21</v>
      </c>
      <c r="B37" s="77">
        <f t="shared" ref="B37:D39" si="12">+B18/(B18+B67)*100</f>
        <v>86.371952516700006</v>
      </c>
      <c r="C37" s="77">
        <f t="shared" si="12"/>
        <v>84.480725623582771</v>
      </c>
      <c r="D37" s="77">
        <f t="shared" si="12"/>
        <v>88.042955601859276</v>
      </c>
      <c r="E37" s="77"/>
      <c r="F37" s="77">
        <f t="shared" ref="F37:H39" si="13">+F18/(F18+F67)*100</f>
        <v>80.718639717677249</v>
      </c>
      <c r="G37" s="77">
        <f t="shared" si="13"/>
        <v>77.460317460317469</v>
      </c>
      <c r="H37" s="77">
        <f t="shared" si="13"/>
        <v>84.046692607003891</v>
      </c>
      <c r="I37" s="77"/>
      <c r="J37" s="77">
        <f t="shared" ref="J37:L39" si="14">+J18/(J18+J67)*100</f>
        <v>83.297075175247755</v>
      </c>
      <c r="K37" s="77">
        <f t="shared" si="14"/>
        <v>82.229965156794421</v>
      </c>
      <c r="L37" s="77">
        <f t="shared" si="14"/>
        <v>84.304511278195491</v>
      </c>
      <c r="M37" s="77"/>
      <c r="N37" s="77">
        <f t="shared" ref="N37:P38" si="15">+N18/(N18+N67)*100</f>
        <v>87.663009728834609</v>
      </c>
      <c r="O37" s="77">
        <f t="shared" si="15"/>
        <v>84.965337954939343</v>
      </c>
      <c r="P37" s="77">
        <f t="shared" si="15"/>
        <v>90.130796670630204</v>
      </c>
      <c r="Q37" s="77"/>
      <c r="R37" s="77">
        <f t="shared" ref="R37:T39" si="16">+R18/(R18+R67)*100</f>
        <v>84.915378955114051</v>
      </c>
      <c r="S37" s="77">
        <f t="shared" si="16"/>
        <v>84.715978749489167</v>
      </c>
      <c r="T37" s="77">
        <f t="shared" si="16"/>
        <v>85.078621612579454</v>
      </c>
      <c r="U37" s="77"/>
      <c r="V37" s="77">
        <f t="shared" ref="V37:X39" si="17">+V18/(V18+V67)*100</f>
        <v>91.725175526579733</v>
      </c>
      <c r="W37" s="77">
        <f t="shared" si="17"/>
        <v>89.650037230081907</v>
      </c>
      <c r="X37" s="77">
        <f t="shared" si="17"/>
        <v>93.416262135922338</v>
      </c>
      <c r="Y37" s="62"/>
    </row>
    <row r="38" spans="1:25" x14ac:dyDescent="0.25">
      <c r="A38" s="66" t="s">
        <v>70</v>
      </c>
      <c r="B38" s="77">
        <f t="shared" si="12"/>
        <v>86.343856655290111</v>
      </c>
      <c r="C38" s="77">
        <f t="shared" si="12"/>
        <v>84.436754393953194</v>
      </c>
      <c r="D38" s="77">
        <f t="shared" si="12"/>
        <v>88.024721085159314</v>
      </c>
      <c r="E38" s="80"/>
      <c r="F38" s="77">
        <f t="shared" si="13"/>
        <v>80.682549903412749</v>
      </c>
      <c r="G38" s="77">
        <f t="shared" si="13"/>
        <v>77.409061901723035</v>
      </c>
      <c r="H38" s="77">
        <f t="shared" si="13"/>
        <v>84.015594541910332</v>
      </c>
      <c r="I38" s="80"/>
      <c r="J38" s="77">
        <f t="shared" si="14"/>
        <v>83.260553129548768</v>
      </c>
      <c r="K38" s="77">
        <f t="shared" si="14"/>
        <v>82.182182182182189</v>
      </c>
      <c r="L38" s="77">
        <f t="shared" si="14"/>
        <v>84.27495291902072</v>
      </c>
      <c r="M38" s="80"/>
      <c r="N38" s="77">
        <f t="shared" si="15"/>
        <v>87.622014537902388</v>
      </c>
      <c r="O38" s="77">
        <f t="shared" si="15"/>
        <v>84.886759581881535</v>
      </c>
      <c r="P38" s="77">
        <f t="shared" si="15"/>
        <v>90.115125049622861</v>
      </c>
      <c r="Q38" s="80"/>
      <c r="R38" s="77">
        <f t="shared" si="16"/>
        <v>84.873639549898542</v>
      </c>
      <c r="S38" s="77">
        <f t="shared" si="16"/>
        <v>84.653262207632324</v>
      </c>
      <c r="T38" s="77">
        <f t="shared" si="16"/>
        <v>85.053619302949059</v>
      </c>
      <c r="U38" s="80"/>
      <c r="V38" s="77">
        <f t="shared" si="17"/>
        <v>91.716867469879517</v>
      </c>
      <c r="W38" s="77">
        <f t="shared" si="17"/>
        <v>89.638464405516217</v>
      </c>
      <c r="X38" s="77">
        <f t="shared" si="17"/>
        <v>93.410264196781043</v>
      </c>
    </row>
    <row r="39" spans="1:25" x14ac:dyDescent="0.25">
      <c r="A39" s="66" t="s">
        <v>71</v>
      </c>
      <c r="B39" s="77">
        <f t="shared" si="12"/>
        <v>96.825396825396822</v>
      </c>
      <c r="C39" s="77">
        <f t="shared" si="12"/>
        <v>95.454545454545453</v>
      </c>
      <c r="D39" s="77">
        <f t="shared" si="12"/>
        <v>100</v>
      </c>
      <c r="E39" s="80"/>
      <c r="F39" s="77">
        <f t="shared" si="13"/>
        <v>90.909090909090907</v>
      </c>
      <c r="G39" s="77">
        <f t="shared" si="13"/>
        <v>87.5</v>
      </c>
      <c r="H39" s="77">
        <f t="shared" si="13"/>
        <v>100</v>
      </c>
      <c r="I39" s="80"/>
      <c r="J39" s="77">
        <f t="shared" si="14"/>
        <v>93.333333333333329</v>
      </c>
      <c r="K39" s="77">
        <f t="shared" si="14"/>
        <v>90.909090909090907</v>
      </c>
      <c r="L39" s="77">
        <f t="shared" si="14"/>
        <v>100</v>
      </c>
      <c r="M39" s="80"/>
      <c r="N39" s="77">
        <f>+N20/(N20+N69)*100</f>
        <v>100</v>
      </c>
      <c r="O39" s="77">
        <f>+O20/(O20+O69)*100</f>
        <v>100</v>
      </c>
      <c r="P39" s="77">
        <v>0</v>
      </c>
      <c r="Q39" s="80"/>
      <c r="R39" s="77">
        <f t="shared" si="16"/>
        <v>100</v>
      </c>
      <c r="S39" s="77">
        <f t="shared" si="16"/>
        <v>100</v>
      </c>
      <c r="T39" s="77">
        <f t="shared" si="16"/>
        <v>100</v>
      </c>
      <c r="U39" s="80"/>
      <c r="V39" s="77">
        <f t="shared" si="17"/>
        <v>100</v>
      </c>
      <c r="W39" s="77">
        <f t="shared" si="17"/>
        <v>100</v>
      </c>
      <c r="X39" s="77">
        <f t="shared" si="17"/>
        <v>100</v>
      </c>
    </row>
    <row r="40" spans="1:25" x14ac:dyDescent="0.25">
      <c r="A40" s="66" t="s">
        <v>72</v>
      </c>
      <c r="B40" s="77" t="s">
        <v>47</v>
      </c>
      <c r="C40" s="77" t="s">
        <v>47</v>
      </c>
      <c r="D40" s="77" t="s">
        <v>47</v>
      </c>
      <c r="E40" s="80"/>
      <c r="F40" s="77" t="s">
        <v>47</v>
      </c>
      <c r="G40" s="77" t="s">
        <v>47</v>
      </c>
      <c r="H40" s="77" t="s">
        <v>47</v>
      </c>
      <c r="I40" s="80"/>
      <c r="J40" s="77" t="s">
        <v>47</v>
      </c>
      <c r="K40" s="77" t="s">
        <v>47</v>
      </c>
      <c r="L40" s="77" t="s">
        <v>47</v>
      </c>
      <c r="M40" s="80"/>
      <c r="N40" s="77" t="s">
        <v>47</v>
      </c>
      <c r="O40" s="77" t="s">
        <v>47</v>
      </c>
      <c r="P40" s="77" t="s">
        <v>47</v>
      </c>
      <c r="Q40" s="80"/>
      <c r="R40" s="77" t="s">
        <v>47</v>
      </c>
      <c r="S40" s="77" t="s">
        <v>47</v>
      </c>
      <c r="T40" s="77" t="s">
        <v>47</v>
      </c>
      <c r="U40" s="80"/>
      <c r="V40" s="77" t="s">
        <v>47</v>
      </c>
      <c r="W40" s="77" t="s">
        <v>47</v>
      </c>
      <c r="X40" s="77" t="s">
        <v>47</v>
      </c>
    </row>
    <row r="41" spans="1:25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spans="1:25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spans="1:25" x14ac:dyDescent="0.25">
      <c r="A43" s="75" t="s">
        <v>21</v>
      </c>
      <c r="B43" s="77">
        <f t="shared" ref="B43:D44" si="18">+B24/(B24+B73)*100</f>
        <v>85.215985215985214</v>
      </c>
      <c r="C43" s="77">
        <f t="shared" si="18"/>
        <v>81.943127962085299</v>
      </c>
      <c r="D43" s="77">
        <f t="shared" si="18"/>
        <v>88.328075709779171</v>
      </c>
      <c r="E43" s="77"/>
      <c r="F43" s="77">
        <f t="shared" ref="F43:H44" si="19">+F24/(F24+F73)*100</f>
        <v>83.516483516483518</v>
      </c>
      <c r="G43" s="77">
        <f t="shared" si="19"/>
        <v>75.586854460093903</v>
      </c>
      <c r="H43" s="77">
        <f t="shared" si="19"/>
        <v>90.495867768595033</v>
      </c>
      <c r="I43" s="77"/>
      <c r="J43" s="77">
        <f t="shared" ref="J43:L44" si="20">+J24/(J24+J73)*100</f>
        <v>84.32601880877742</v>
      </c>
      <c r="K43" s="77">
        <f t="shared" si="20"/>
        <v>81.137724550898199</v>
      </c>
      <c r="L43" s="77">
        <f t="shared" si="20"/>
        <v>87.828947368421055</v>
      </c>
      <c r="M43" s="77"/>
      <c r="N43" s="77">
        <f t="shared" ref="N43:P44" si="21">+N24/(N24+N73)*100</f>
        <v>84.907834101382491</v>
      </c>
      <c r="O43" s="77">
        <f t="shared" si="21"/>
        <v>81.034482758620683</v>
      </c>
      <c r="P43" s="77">
        <f t="shared" si="21"/>
        <v>89.356435643564353</v>
      </c>
      <c r="Q43" s="77"/>
      <c r="R43" s="77">
        <f t="shared" ref="R43:T44" si="22">+R24/(R24+R73)*100</f>
        <v>79.039301310043669</v>
      </c>
      <c r="S43" s="77">
        <f t="shared" si="22"/>
        <v>77.117117117117118</v>
      </c>
      <c r="T43" s="77">
        <f t="shared" si="22"/>
        <v>80.847457627118644</v>
      </c>
      <c r="U43" s="77"/>
      <c r="V43" s="77">
        <f t="shared" ref="V43:X44" si="23">+V24/(V24+V73)*100</f>
        <v>92.313982011447266</v>
      </c>
      <c r="W43" s="77">
        <f t="shared" si="23"/>
        <v>90.625</v>
      </c>
      <c r="X43" s="77">
        <f t="shared" si="23"/>
        <v>93.667157584683352</v>
      </c>
    </row>
    <row r="44" spans="1:25" x14ac:dyDescent="0.25">
      <c r="A44" s="66" t="s">
        <v>70</v>
      </c>
      <c r="B44" s="77">
        <f t="shared" si="18"/>
        <v>85.215985215985214</v>
      </c>
      <c r="C44" s="77">
        <f t="shared" si="18"/>
        <v>81.943127962085299</v>
      </c>
      <c r="D44" s="77">
        <f t="shared" si="18"/>
        <v>88.328075709779171</v>
      </c>
      <c r="E44" s="80"/>
      <c r="F44" s="77">
        <f t="shared" si="19"/>
        <v>83.516483516483518</v>
      </c>
      <c r="G44" s="77">
        <f t="shared" si="19"/>
        <v>75.586854460093903</v>
      </c>
      <c r="H44" s="77">
        <f t="shared" si="19"/>
        <v>90.495867768595033</v>
      </c>
      <c r="I44" s="80"/>
      <c r="J44" s="77">
        <f t="shared" si="20"/>
        <v>84.32601880877742</v>
      </c>
      <c r="K44" s="77">
        <f t="shared" si="20"/>
        <v>81.137724550898199</v>
      </c>
      <c r="L44" s="77">
        <f t="shared" si="20"/>
        <v>87.828947368421055</v>
      </c>
      <c r="M44" s="80"/>
      <c r="N44" s="77">
        <f t="shared" si="21"/>
        <v>84.907834101382491</v>
      </c>
      <c r="O44" s="77">
        <f t="shared" si="21"/>
        <v>81.034482758620683</v>
      </c>
      <c r="P44" s="77">
        <f t="shared" si="21"/>
        <v>89.356435643564353</v>
      </c>
      <c r="Q44" s="80"/>
      <c r="R44" s="77">
        <f t="shared" si="22"/>
        <v>79.039301310043669</v>
      </c>
      <c r="S44" s="77">
        <f t="shared" si="22"/>
        <v>77.117117117117118</v>
      </c>
      <c r="T44" s="77">
        <f t="shared" si="22"/>
        <v>80.847457627118644</v>
      </c>
      <c r="U44" s="80"/>
      <c r="V44" s="77">
        <f t="shared" si="23"/>
        <v>92.313982011447266</v>
      </c>
      <c r="W44" s="77">
        <f t="shared" si="23"/>
        <v>90.625</v>
      </c>
      <c r="X44" s="77">
        <f t="shared" si="23"/>
        <v>93.667157584683352</v>
      </c>
    </row>
    <row r="45" spans="1:25" x14ac:dyDescent="0.25">
      <c r="A45" s="66" t="s">
        <v>71</v>
      </c>
      <c r="B45" s="77" t="s">
        <v>47</v>
      </c>
      <c r="C45" s="77" t="s">
        <v>47</v>
      </c>
      <c r="D45" s="77" t="s">
        <v>47</v>
      </c>
      <c r="E45" s="80"/>
      <c r="F45" s="77" t="s">
        <v>47</v>
      </c>
      <c r="G45" s="77" t="s">
        <v>47</v>
      </c>
      <c r="H45" s="77" t="s">
        <v>47</v>
      </c>
      <c r="I45" s="80"/>
      <c r="J45" s="77" t="s">
        <v>47</v>
      </c>
      <c r="K45" s="77" t="s">
        <v>47</v>
      </c>
      <c r="L45" s="77" t="s">
        <v>47</v>
      </c>
      <c r="M45" s="80"/>
      <c r="N45" s="77" t="s">
        <v>47</v>
      </c>
      <c r="O45" s="77" t="s">
        <v>47</v>
      </c>
      <c r="P45" s="77" t="s">
        <v>47</v>
      </c>
      <c r="Q45" s="80"/>
      <c r="R45" s="77" t="s">
        <v>47</v>
      </c>
      <c r="S45" s="77" t="s">
        <v>47</v>
      </c>
      <c r="T45" s="77" t="s">
        <v>47</v>
      </c>
      <c r="U45" s="80"/>
      <c r="V45" s="77" t="s">
        <v>47</v>
      </c>
      <c r="W45" s="77" t="s">
        <v>47</v>
      </c>
      <c r="X45" s="77" t="s">
        <v>47</v>
      </c>
    </row>
    <row r="46" spans="1:25" ht="13.5" thickBot="1" x14ac:dyDescent="0.3">
      <c r="A46" s="66" t="s">
        <v>72</v>
      </c>
      <c r="B46" s="83" t="s">
        <v>47</v>
      </c>
      <c r="C46" s="83" t="s">
        <v>47</v>
      </c>
      <c r="D46" s="83" t="s">
        <v>47</v>
      </c>
      <c r="E46" s="83"/>
      <c r="F46" s="83" t="s">
        <v>47</v>
      </c>
      <c r="G46" s="83" t="s">
        <v>47</v>
      </c>
      <c r="H46" s="83" t="s">
        <v>47</v>
      </c>
      <c r="I46" s="83"/>
      <c r="J46" s="83" t="s">
        <v>47</v>
      </c>
      <c r="K46" s="83" t="s">
        <v>47</v>
      </c>
      <c r="L46" s="83" t="s">
        <v>47</v>
      </c>
      <c r="M46" s="83"/>
      <c r="N46" s="83" t="s">
        <v>47</v>
      </c>
      <c r="O46" s="83" t="s">
        <v>47</v>
      </c>
      <c r="P46" s="83" t="s">
        <v>47</v>
      </c>
      <c r="Q46" s="83"/>
      <c r="R46" s="83" t="s">
        <v>47</v>
      </c>
      <c r="S46" s="83" t="s">
        <v>47</v>
      </c>
      <c r="T46" s="83" t="s">
        <v>47</v>
      </c>
      <c r="U46" s="83"/>
      <c r="V46" s="83" t="s">
        <v>47</v>
      </c>
      <c r="W46" s="83" t="s">
        <v>47</v>
      </c>
      <c r="X46" s="83" t="s">
        <v>47</v>
      </c>
    </row>
    <row r="47" spans="1:25" ht="15" customHeight="1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</row>
    <row r="48" spans="1:25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</row>
    <row r="49" spans="1:28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</row>
    <row r="50" spans="1:28" s="49" customFormat="1" ht="15" x14ac:dyDescent="0.25">
      <c r="A50" s="227" t="s">
        <v>192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9"/>
      <c r="Z50" s="217" t="s">
        <v>221</v>
      </c>
      <c r="AA50" s="217"/>
      <c r="AB50" s="9"/>
    </row>
    <row r="51" spans="1:28" s="49" customFormat="1" ht="15" x14ac:dyDescent="0.25">
      <c r="A51" s="227" t="s">
        <v>186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9"/>
      <c r="Z51" s="217"/>
      <c r="AA51" s="217"/>
      <c r="AB51"/>
    </row>
    <row r="52" spans="1:28" s="49" customFormat="1" ht="15" x14ac:dyDescent="0.25">
      <c r="A52" s="227" t="s">
        <v>64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</row>
    <row r="53" spans="1:28" s="49" customFormat="1" ht="15" x14ac:dyDescent="0.25">
      <c r="A53" s="227" t="s">
        <v>65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</row>
    <row r="54" spans="1:28" s="49" customFormat="1" ht="15" x14ac:dyDescent="0.25">
      <c r="A54" s="227" t="s">
        <v>321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</row>
    <row r="55" spans="1:28" s="49" customFormat="1" ht="15.75" thickBot="1" x14ac:dyDescent="0.3">
      <c r="A55" s="50"/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spans="1:28" s="49" customFormat="1" ht="15" customHeight="1" x14ac:dyDescent="0.25">
      <c r="A56" s="229" t="s">
        <v>66</v>
      </c>
      <c r="B56" s="53" t="s">
        <v>21</v>
      </c>
      <c r="C56" s="53"/>
      <c r="D56" s="53"/>
      <c r="E56" s="54"/>
      <c r="F56" s="53" t="s">
        <v>48</v>
      </c>
      <c r="G56" s="53"/>
      <c r="H56" s="53"/>
      <c r="I56" s="54"/>
      <c r="J56" s="53" t="s">
        <v>49</v>
      </c>
      <c r="K56" s="53"/>
      <c r="L56" s="53"/>
      <c r="M56" s="54"/>
      <c r="N56" s="53" t="s">
        <v>50</v>
      </c>
      <c r="O56" s="53"/>
      <c r="P56" s="53"/>
      <c r="Q56" s="54"/>
      <c r="R56" s="53" t="s">
        <v>51</v>
      </c>
      <c r="S56" s="53"/>
      <c r="T56" s="53"/>
      <c r="U56" s="54"/>
      <c r="V56" s="53" t="s">
        <v>52</v>
      </c>
      <c r="W56" s="53"/>
      <c r="X56" s="53"/>
    </row>
    <row r="57" spans="1:28" s="49" customFormat="1" ht="15.75" thickBot="1" x14ac:dyDescent="0.3">
      <c r="A57" s="230"/>
      <c r="B57" s="55" t="s">
        <v>67</v>
      </c>
      <c r="C57" s="55" t="s">
        <v>68</v>
      </c>
      <c r="D57" s="55" t="s">
        <v>69</v>
      </c>
      <c r="E57" s="56"/>
      <c r="F57" s="55" t="s">
        <v>67</v>
      </c>
      <c r="G57" s="55" t="s">
        <v>68</v>
      </c>
      <c r="H57" s="55" t="s">
        <v>69</v>
      </c>
      <c r="I57" s="56"/>
      <c r="J57" s="55" t="s">
        <v>67</v>
      </c>
      <c r="K57" s="55" t="s">
        <v>68</v>
      </c>
      <c r="L57" s="55" t="s">
        <v>69</v>
      </c>
      <c r="M57" s="56"/>
      <c r="N57" s="55" t="s">
        <v>67</v>
      </c>
      <c r="O57" s="55" t="s">
        <v>68</v>
      </c>
      <c r="P57" s="55" t="s">
        <v>69</v>
      </c>
      <c r="Q57" s="56"/>
      <c r="R57" s="55" t="s">
        <v>67</v>
      </c>
      <c r="S57" s="55" t="s">
        <v>68</v>
      </c>
      <c r="T57" s="55" t="s">
        <v>69</v>
      </c>
      <c r="U57" s="56"/>
      <c r="V57" s="55" t="s">
        <v>67</v>
      </c>
      <c r="W57" s="55" t="s">
        <v>68</v>
      </c>
      <c r="X57" s="55" t="s">
        <v>69</v>
      </c>
    </row>
    <row r="58" spans="1:28" s="49" customFormat="1" ht="12.75" customHeight="1" x14ac:dyDescent="0.25">
      <c r="A58" s="57"/>
      <c r="B58" s="58"/>
      <c r="C58" s="58"/>
      <c r="D58" s="58"/>
      <c r="E58" s="59"/>
      <c r="F58" s="58"/>
      <c r="G58" s="58"/>
      <c r="H58" s="58"/>
      <c r="I58" s="59"/>
      <c r="J58" s="58"/>
      <c r="K58" s="58"/>
      <c r="L58" s="58"/>
      <c r="M58" s="59"/>
      <c r="N58" s="58"/>
      <c r="O58" s="58"/>
      <c r="P58" s="58"/>
      <c r="Q58" s="59"/>
      <c r="R58" s="58"/>
      <c r="S58" s="58"/>
      <c r="T58" s="58"/>
      <c r="U58" s="59"/>
      <c r="V58" s="58"/>
      <c r="W58" s="58"/>
      <c r="X58" s="58"/>
    </row>
    <row r="59" spans="1:28" s="49" customFormat="1" ht="21" customHeight="1" x14ac:dyDescent="0.25">
      <c r="A59" s="253" t="s">
        <v>38</v>
      </c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</row>
    <row r="60" spans="1:28" s="63" customFormat="1" ht="12.75" customHeight="1" x14ac:dyDescent="0.2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</row>
    <row r="61" spans="1:28" s="63" customFormat="1" ht="14.25" x14ac:dyDescent="0.25">
      <c r="A61" s="64" t="s">
        <v>21</v>
      </c>
      <c r="B61" s="165">
        <f t="shared" ref="B61:D62" si="24">+B67+B73</f>
        <v>3843</v>
      </c>
      <c r="C61" s="165">
        <f t="shared" si="24"/>
        <v>2092</v>
      </c>
      <c r="D61" s="165">
        <f t="shared" si="24"/>
        <v>1751</v>
      </c>
      <c r="E61" s="165"/>
      <c r="F61" s="165">
        <f t="shared" ref="F61:H62" si="25">+F67+F73</f>
        <v>676</v>
      </c>
      <c r="G61" s="165">
        <f t="shared" si="25"/>
        <v>407</v>
      </c>
      <c r="H61" s="165">
        <f t="shared" si="25"/>
        <v>269</v>
      </c>
      <c r="I61" s="165"/>
      <c r="J61" s="165">
        <f t="shared" ref="J61:L62" si="26">+J67+J73</f>
        <v>791</v>
      </c>
      <c r="K61" s="165">
        <f t="shared" si="26"/>
        <v>420</v>
      </c>
      <c r="L61" s="165">
        <f t="shared" si="26"/>
        <v>371</v>
      </c>
      <c r="M61" s="165"/>
      <c r="N61" s="165">
        <f t="shared" ref="N61:P62" si="27">+N67+N73</f>
        <v>727</v>
      </c>
      <c r="O61" s="165">
        <f t="shared" si="27"/>
        <v>435</v>
      </c>
      <c r="P61" s="165">
        <f t="shared" si="27"/>
        <v>292</v>
      </c>
      <c r="Q61" s="165"/>
      <c r="R61" s="165">
        <f t="shared" ref="R61:T62" si="28">+R67+R73</f>
        <v>1060</v>
      </c>
      <c r="S61" s="165">
        <f t="shared" si="28"/>
        <v>501</v>
      </c>
      <c r="T61" s="165">
        <f t="shared" si="28"/>
        <v>559</v>
      </c>
      <c r="U61" s="165"/>
      <c r="V61" s="165">
        <f t="shared" ref="V61:X62" si="29">+V67+V73</f>
        <v>589</v>
      </c>
      <c r="W61" s="165">
        <f t="shared" si="29"/>
        <v>329</v>
      </c>
      <c r="X61" s="165">
        <f t="shared" si="29"/>
        <v>260</v>
      </c>
      <c r="Y61" s="62"/>
    </row>
    <row r="62" spans="1:28" s="63" customFormat="1" x14ac:dyDescent="0.25">
      <c r="A62" s="66" t="s">
        <v>70</v>
      </c>
      <c r="B62" s="165">
        <f t="shared" si="24"/>
        <v>3841</v>
      </c>
      <c r="C62" s="165">
        <f t="shared" si="24"/>
        <v>2090</v>
      </c>
      <c r="D62" s="165">
        <f t="shared" si="24"/>
        <v>1751</v>
      </c>
      <c r="E62" s="165"/>
      <c r="F62" s="165">
        <f t="shared" si="25"/>
        <v>675</v>
      </c>
      <c r="G62" s="165">
        <f t="shared" si="25"/>
        <v>406</v>
      </c>
      <c r="H62" s="165">
        <f t="shared" si="25"/>
        <v>269</v>
      </c>
      <c r="I62" s="165"/>
      <c r="J62" s="165">
        <f t="shared" si="26"/>
        <v>790</v>
      </c>
      <c r="K62" s="165">
        <f t="shared" si="26"/>
        <v>419</v>
      </c>
      <c r="L62" s="165">
        <f t="shared" si="26"/>
        <v>371</v>
      </c>
      <c r="M62" s="165"/>
      <c r="N62" s="165">
        <f t="shared" si="27"/>
        <v>727</v>
      </c>
      <c r="O62" s="165">
        <f t="shared" si="27"/>
        <v>435</v>
      </c>
      <c r="P62" s="165">
        <f t="shared" si="27"/>
        <v>292</v>
      </c>
      <c r="Q62" s="165"/>
      <c r="R62" s="165">
        <f t="shared" si="28"/>
        <v>1060</v>
      </c>
      <c r="S62" s="165">
        <f t="shared" si="28"/>
        <v>501</v>
      </c>
      <c r="T62" s="165">
        <f t="shared" si="28"/>
        <v>559</v>
      </c>
      <c r="U62" s="165"/>
      <c r="V62" s="165">
        <f t="shared" si="29"/>
        <v>589</v>
      </c>
      <c r="W62" s="165">
        <f t="shared" si="29"/>
        <v>329</v>
      </c>
      <c r="X62" s="165">
        <f t="shared" si="29"/>
        <v>260</v>
      </c>
      <c r="Y62" s="62"/>
    </row>
    <row r="63" spans="1:28" s="63" customFormat="1" x14ac:dyDescent="0.25">
      <c r="A63" s="66" t="s">
        <v>71</v>
      </c>
      <c r="B63" s="165">
        <f>+B69</f>
        <v>2</v>
      </c>
      <c r="C63" s="165">
        <f>+C69</f>
        <v>2</v>
      </c>
      <c r="D63" s="165">
        <f>+D69</f>
        <v>0</v>
      </c>
      <c r="E63" s="165"/>
      <c r="F63" s="165">
        <f>+F69</f>
        <v>1</v>
      </c>
      <c r="G63" s="165">
        <f>+G69</f>
        <v>1</v>
      </c>
      <c r="H63" s="165">
        <f>+H69</f>
        <v>0</v>
      </c>
      <c r="I63" s="165"/>
      <c r="J63" s="165">
        <f>+J69</f>
        <v>1</v>
      </c>
      <c r="K63" s="165">
        <f>+K69</f>
        <v>1</v>
      </c>
      <c r="L63" s="165">
        <f>+L69</f>
        <v>0</v>
      </c>
      <c r="M63" s="165"/>
      <c r="N63" s="165">
        <f>+N69</f>
        <v>0</v>
      </c>
      <c r="O63" s="165">
        <f>+O69</f>
        <v>0</v>
      </c>
      <c r="P63" s="165">
        <f>+P69</f>
        <v>0</v>
      </c>
      <c r="Q63" s="165"/>
      <c r="R63" s="165">
        <f>+R69</f>
        <v>0</v>
      </c>
      <c r="S63" s="165">
        <f>+S69</f>
        <v>0</v>
      </c>
      <c r="T63" s="165">
        <f>+T69</f>
        <v>0</v>
      </c>
      <c r="U63" s="165"/>
      <c r="V63" s="165">
        <f>+V69</f>
        <v>0</v>
      </c>
      <c r="W63" s="165">
        <f>+W69</f>
        <v>0</v>
      </c>
      <c r="X63" s="165">
        <f>+X69</f>
        <v>0</v>
      </c>
      <c r="Y63" s="62"/>
    </row>
    <row r="64" spans="1:28" s="63" customFormat="1" x14ac:dyDescent="0.25">
      <c r="A64" s="66" t="s">
        <v>72</v>
      </c>
      <c r="B64" s="165" t="s">
        <v>47</v>
      </c>
      <c r="C64" s="165" t="s">
        <v>47</v>
      </c>
      <c r="D64" s="165" t="s">
        <v>47</v>
      </c>
      <c r="E64" s="165"/>
      <c r="F64" s="165" t="s">
        <v>47</v>
      </c>
      <c r="G64" s="165" t="s">
        <v>47</v>
      </c>
      <c r="H64" s="165" t="s">
        <v>47</v>
      </c>
      <c r="I64" s="165"/>
      <c r="J64" s="165" t="s">
        <v>47</v>
      </c>
      <c r="K64" s="165" t="s">
        <v>47</v>
      </c>
      <c r="L64" s="165" t="s">
        <v>47</v>
      </c>
      <c r="M64" s="165"/>
      <c r="N64" s="165" t="s">
        <v>47</v>
      </c>
      <c r="O64" s="165" t="s">
        <v>47</v>
      </c>
      <c r="P64" s="165" t="s">
        <v>47</v>
      </c>
      <c r="Q64" s="165"/>
      <c r="R64" s="165" t="s">
        <v>47</v>
      </c>
      <c r="S64" s="165" t="s">
        <v>47</v>
      </c>
      <c r="T64" s="165" t="s">
        <v>47</v>
      </c>
      <c r="U64" s="165"/>
      <c r="V64" s="165" t="s">
        <v>47</v>
      </c>
      <c r="W64" s="165" t="s">
        <v>47</v>
      </c>
      <c r="X64" s="165" t="s">
        <v>47</v>
      </c>
      <c r="Y64" s="62"/>
    </row>
    <row r="65" spans="1:33" s="63" customFormat="1" x14ac:dyDescent="0.25">
      <c r="A65" s="67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62"/>
    </row>
    <row r="66" spans="1:33" s="63" customFormat="1" ht="14.25" x14ac:dyDescent="0.25">
      <c r="A66" s="64" t="s">
        <v>73</v>
      </c>
      <c r="B66" s="166"/>
      <c r="C66" s="166"/>
      <c r="D66" s="166"/>
      <c r="E66" s="167"/>
      <c r="F66" s="166"/>
      <c r="G66" s="166"/>
      <c r="H66" s="166"/>
      <c r="I66" s="167"/>
      <c r="J66" s="166"/>
      <c r="K66" s="166"/>
      <c r="L66" s="166"/>
      <c r="M66" s="167"/>
      <c r="N66" s="166"/>
      <c r="O66" s="166"/>
      <c r="P66" s="166"/>
      <c r="Q66" s="167"/>
      <c r="R66" s="166"/>
      <c r="S66" s="166"/>
      <c r="T66" s="166"/>
      <c r="U66" s="167"/>
      <c r="V66" s="166"/>
      <c r="W66" s="166"/>
      <c r="X66" s="166"/>
      <c r="Y66" s="62"/>
    </row>
    <row r="67" spans="1:33" s="63" customFormat="1" x14ac:dyDescent="0.25">
      <c r="A67" s="70" t="s">
        <v>21</v>
      </c>
      <c r="B67" s="168">
        <f>+B68+B69</f>
        <v>3203</v>
      </c>
      <c r="C67" s="168">
        <f>+C68+C69</f>
        <v>1711</v>
      </c>
      <c r="D67" s="168">
        <f>+D68+D69</f>
        <v>1492</v>
      </c>
      <c r="E67" s="168"/>
      <c r="F67" s="168">
        <f>+F68+F69</f>
        <v>601</v>
      </c>
      <c r="G67" s="168">
        <f>+G68+G69</f>
        <v>355</v>
      </c>
      <c r="H67" s="168">
        <f>+H68+H69</f>
        <v>246</v>
      </c>
      <c r="I67" s="169"/>
      <c r="J67" s="168">
        <f>+J68+J69</f>
        <v>691</v>
      </c>
      <c r="K67" s="168">
        <f>+K68+K69</f>
        <v>357</v>
      </c>
      <c r="L67" s="168">
        <f>+L68+L69</f>
        <v>334</v>
      </c>
      <c r="M67" s="169"/>
      <c r="N67" s="168">
        <f>+N68+N69</f>
        <v>596</v>
      </c>
      <c r="O67" s="168">
        <f>+O68+O69</f>
        <v>347</v>
      </c>
      <c r="P67" s="168">
        <f>+P68+P69</f>
        <v>249</v>
      </c>
      <c r="Q67" s="169"/>
      <c r="R67" s="168">
        <f>+R68+R69</f>
        <v>820</v>
      </c>
      <c r="S67" s="168">
        <f>+S68+S69</f>
        <v>374</v>
      </c>
      <c r="T67" s="168">
        <f>+T68+T69</f>
        <v>446</v>
      </c>
      <c r="U67" s="169"/>
      <c r="V67" s="168">
        <f>+V68+V69</f>
        <v>495</v>
      </c>
      <c r="W67" s="168">
        <f>+W68+W69</f>
        <v>278</v>
      </c>
      <c r="X67" s="168">
        <f>+X68+X69</f>
        <v>217</v>
      </c>
      <c r="Y67" s="62"/>
    </row>
    <row r="68" spans="1:33" x14ac:dyDescent="0.2">
      <c r="A68" s="66" t="s">
        <v>70</v>
      </c>
      <c r="B68" s="73">
        <v>3201</v>
      </c>
      <c r="C68" s="73">
        <v>1709</v>
      </c>
      <c r="D68" s="73">
        <v>1492</v>
      </c>
      <c r="E68" s="73"/>
      <c r="F68" s="73">
        <v>600</v>
      </c>
      <c r="G68" s="73">
        <v>354</v>
      </c>
      <c r="H68" s="73">
        <v>246</v>
      </c>
      <c r="I68" s="73"/>
      <c r="J68" s="73">
        <v>690</v>
      </c>
      <c r="K68" s="73">
        <v>356</v>
      </c>
      <c r="L68" s="73">
        <v>334</v>
      </c>
      <c r="M68" s="73"/>
      <c r="N68" s="73">
        <v>596</v>
      </c>
      <c r="O68" s="73">
        <v>347</v>
      </c>
      <c r="P68" s="73">
        <v>249</v>
      </c>
      <c r="Q68" s="73"/>
      <c r="R68" s="73">
        <v>820</v>
      </c>
      <c r="S68" s="73">
        <v>374</v>
      </c>
      <c r="T68" s="73">
        <v>446</v>
      </c>
      <c r="U68" s="73"/>
      <c r="V68" s="73">
        <v>495</v>
      </c>
      <c r="W68" s="73">
        <v>278</v>
      </c>
      <c r="X68" s="73">
        <v>217</v>
      </c>
    </row>
    <row r="69" spans="1:33" x14ac:dyDescent="0.2">
      <c r="A69" s="66" t="s">
        <v>71</v>
      </c>
      <c r="B69" s="73">
        <v>2</v>
      </c>
      <c r="C69" s="73">
        <v>2</v>
      </c>
      <c r="D69" s="73">
        <v>0</v>
      </c>
      <c r="E69" s="73"/>
      <c r="F69" s="73">
        <v>1</v>
      </c>
      <c r="G69" s="73">
        <v>1</v>
      </c>
      <c r="H69" s="73">
        <v>0</v>
      </c>
      <c r="I69" s="73"/>
      <c r="J69" s="73">
        <v>1</v>
      </c>
      <c r="K69" s="73">
        <v>1</v>
      </c>
      <c r="L69" s="73">
        <v>0</v>
      </c>
      <c r="M69" s="73"/>
      <c r="N69" s="73">
        <v>0</v>
      </c>
      <c r="O69" s="73">
        <v>0</v>
      </c>
      <c r="P69" s="73">
        <v>0</v>
      </c>
      <c r="Q69" s="73"/>
      <c r="R69" s="73">
        <v>0</v>
      </c>
      <c r="S69" s="73">
        <v>0</v>
      </c>
      <c r="T69" s="73">
        <v>0</v>
      </c>
      <c r="U69" s="73"/>
      <c r="V69" s="73">
        <v>0</v>
      </c>
      <c r="W69" s="73">
        <v>0</v>
      </c>
      <c r="X69" s="73">
        <v>0</v>
      </c>
    </row>
    <row r="70" spans="1:33" x14ac:dyDescent="0.2">
      <c r="A70" s="66" t="s">
        <v>72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</row>
    <row r="71" spans="1:33" x14ac:dyDescent="0.2">
      <c r="A71" s="66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</row>
    <row r="72" spans="1:33" ht="14.25" x14ac:dyDescent="0.2">
      <c r="A72" s="74" t="s">
        <v>74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</row>
    <row r="73" spans="1:33" x14ac:dyDescent="0.25">
      <c r="A73" s="75" t="s">
        <v>21</v>
      </c>
      <c r="B73" s="168">
        <f>+B74+B75</f>
        <v>640</v>
      </c>
      <c r="C73" s="168">
        <f>+C74+C75</f>
        <v>381</v>
      </c>
      <c r="D73" s="168">
        <f>+D74+D75</f>
        <v>259</v>
      </c>
      <c r="E73" s="168"/>
      <c r="F73" s="168">
        <f>+F74+F75</f>
        <v>75</v>
      </c>
      <c r="G73" s="168">
        <f>+G74+G75</f>
        <v>52</v>
      </c>
      <c r="H73" s="168">
        <f>+H74+H75</f>
        <v>23</v>
      </c>
      <c r="I73" s="169"/>
      <c r="J73" s="168">
        <f>+J74+J75</f>
        <v>100</v>
      </c>
      <c r="K73" s="168">
        <f>+K74+K75</f>
        <v>63</v>
      </c>
      <c r="L73" s="168">
        <f>+L74+L75</f>
        <v>37</v>
      </c>
      <c r="M73" s="169"/>
      <c r="N73" s="168">
        <f>+N74+N75</f>
        <v>131</v>
      </c>
      <c r="O73" s="168">
        <f>+O74+O75</f>
        <v>88</v>
      </c>
      <c r="P73" s="168">
        <f>+P74+P75</f>
        <v>43</v>
      </c>
      <c r="Q73" s="169"/>
      <c r="R73" s="168">
        <f>+R74+R75</f>
        <v>240</v>
      </c>
      <c r="S73" s="168">
        <f>+S74+S75</f>
        <v>127</v>
      </c>
      <c r="T73" s="168">
        <f>+T74+T75</f>
        <v>113</v>
      </c>
      <c r="U73" s="169"/>
      <c r="V73" s="168">
        <f>+V74+V75</f>
        <v>94</v>
      </c>
      <c r="W73" s="168">
        <f>+W74+W75</f>
        <v>51</v>
      </c>
      <c r="X73" s="168">
        <f>+X74+X75</f>
        <v>43</v>
      </c>
    </row>
    <row r="74" spans="1:33" x14ac:dyDescent="0.2">
      <c r="A74" s="66" t="s">
        <v>70</v>
      </c>
      <c r="B74" s="73">
        <v>640</v>
      </c>
      <c r="C74" s="73">
        <v>381</v>
      </c>
      <c r="D74" s="73">
        <v>259</v>
      </c>
      <c r="E74" s="73"/>
      <c r="F74" s="73">
        <v>75</v>
      </c>
      <c r="G74" s="73">
        <v>52</v>
      </c>
      <c r="H74" s="73">
        <v>23</v>
      </c>
      <c r="I74" s="73"/>
      <c r="J74" s="73">
        <v>100</v>
      </c>
      <c r="K74" s="73">
        <v>63</v>
      </c>
      <c r="L74" s="73">
        <v>37</v>
      </c>
      <c r="M74" s="73"/>
      <c r="N74" s="73">
        <v>131</v>
      </c>
      <c r="O74" s="73">
        <v>88</v>
      </c>
      <c r="P74" s="73">
        <v>43</v>
      </c>
      <c r="Q74" s="73"/>
      <c r="R74" s="73">
        <v>240</v>
      </c>
      <c r="S74" s="73">
        <v>127</v>
      </c>
      <c r="T74" s="73">
        <v>113</v>
      </c>
      <c r="U74" s="73"/>
      <c r="V74" s="73">
        <v>94</v>
      </c>
      <c r="W74" s="73">
        <v>51</v>
      </c>
      <c r="X74" s="73">
        <v>43</v>
      </c>
    </row>
    <row r="75" spans="1:33" x14ac:dyDescent="0.2">
      <c r="A75" s="66" t="s">
        <v>71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</row>
    <row r="76" spans="1:33" x14ac:dyDescent="0.2">
      <c r="A76" s="66" t="s">
        <v>72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170"/>
      <c r="Z76" s="170"/>
      <c r="AA76" s="170"/>
      <c r="AB76" s="170"/>
    </row>
    <row r="77" spans="1:33" ht="12.75" customHeight="1" x14ac:dyDescent="0.25">
      <c r="A77" s="76"/>
    </row>
    <row r="78" spans="1:33" s="49" customFormat="1" ht="21" customHeight="1" x14ac:dyDescent="0.25">
      <c r="A78" s="253" t="s">
        <v>44</v>
      </c>
      <c r="B78" s="253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</row>
    <row r="79" spans="1:33" s="63" customFormat="1" ht="12.75" customHeight="1" x14ac:dyDescent="0.25">
      <c r="A79" s="60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</row>
    <row r="80" spans="1:33" s="63" customFormat="1" ht="14.25" x14ac:dyDescent="0.25">
      <c r="A80" s="64" t="s">
        <v>21</v>
      </c>
      <c r="B80" s="77">
        <f t="shared" ref="B80:D82" si="30">+B61/(B61+B12)*100</f>
        <v>13.80784708249497</v>
      </c>
      <c r="C80" s="77">
        <f t="shared" si="30"/>
        <v>15.92691282832128</v>
      </c>
      <c r="D80" s="77">
        <f t="shared" si="30"/>
        <v>11.913996053616383</v>
      </c>
      <c r="E80" s="77"/>
      <c r="F80" s="77">
        <f t="shared" ref="F80:H82" si="31">+F61/(F61+F12)*100</f>
        <v>18.924972004479283</v>
      </c>
      <c r="G80" s="77">
        <f t="shared" si="31"/>
        <v>22.762863534675613</v>
      </c>
      <c r="H80" s="77">
        <f t="shared" si="31"/>
        <v>15.078475336322869</v>
      </c>
      <c r="I80" s="77"/>
      <c r="J80" s="77">
        <f t="shared" ref="J80:L82" si="32">+J61/(J61+J12)*100</f>
        <v>16.565445026178011</v>
      </c>
      <c r="K80" s="77">
        <f t="shared" si="32"/>
        <v>17.925736235595391</v>
      </c>
      <c r="L80" s="77">
        <f t="shared" si="32"/>
        <v>15.254934210526317</v>
      </c>
      <c r="M80" s="77"/>
      <c r="N80" s="77">
        <f t="shared" ref="N80:P82" si="33">+N61/(N61+N12)*100</f>
        <v>12.75662396911739</v>
      </c>
      <c r="O80" s="77">
        <f t="shared" si="33"/>
        <v>15.692640692640691</v>
      </c>
      <c r="P80" s="77">
        <f t="shared" si="33"/>
        <v>9.9760847283908447</v>
      </c>
      <c r="Q80" s="77"/>
      <c r="R80" s="77">
        <f t="shared" ref="R80:T82" si="34">+R61/(R61+R12)*100</f>
        <v>16.106974623917338</v>
      </c>
      <c r="S80" s="77">
        <f t="shared" si="34"/>
        <v>16.688874083944039</v>
      </c>
      <c r="T80" s="77">
        <f t="shared" si="34"/>
        <v>15.618887957530037</v>
      </c>
      <c r="U80" s="77"/>
      <c r="V80" s="77">
        <f t="shared" ref="V80:X82" si="35">+V61/(V61+V12)*100</f>
        <v>8.174878556557946</v>
      </c>
      <c r="W80" s="77">
        <f t="shared" si="35"/>
        <v>10.185758513931889</v>
      </c>
      <c r="X80" s="77">
        <f t="shared" si="35"/>
        <v>6.5408805031446544</v>
      </c>
      <c r="Y80" s="62"/>
      <c r="Z80" s="62"/>
      <c r="AA80" s="62"/>
      <c r="AB80" s="62"/>
      <c r="AC80" s="62"/>
      <c r="AD80" s="62"/>
      <c r="AE80" s="62"/>
      <c r="AF80" s="62"/>
      <c r="AG80" s="62"/>
    </row>
    <row r="81" spans="1:33" s="63" customFormat="1" x14ac:dyDescent="0.25">
      <c r="A81" s="66" t="s">
        <v>70</v>
      </c>
      <c r="B81" s="77">
        <f t="shared" si="30"/>
        <v>13.831970902805288</v>
      </c>
      <c r="C81" s="77">
        <f t="shared" si="30"/>
        <v>15.965166908563136</v>
      </c>
      <c r="D81" s="77">
        <f t="shared" si="30"/>
        <v>11.929418176863333</v>
      </c>
      <c r="E81" s="77"/>
      <c r="F81" s="77">
        <f t="shared" si="31"/>
        <v>18.95534962089301</v>
      </c>
      <c r="G81" s="77">
        <f t="shared" si="31"/>
        <v>22.808988764044944</v>
      </c>
      <c r="H81" s="77">
        <f t="shared" si="31"/>
        <v>15.103874227961819</v>
      </c>
      <c r="I81" s="77"/>
      <c r="J81" s="77">
        <f t="shared" si="32"/>
        <v>16.596638655462183</v>
      </c>
      <c r="K81" s="77">
        <f t="shared" si="32"/>
        <v>17.967409948542024</v>
      </c>
      <c r="L81" s="77">
        <f t="shared" si="32"/>
        <v>15.28006589785832</v>
      </c>
      <c r="M81" s="77"/>
      <c r="N81" s="77">
        <f t="shared" si="33"/>
        <v>12.792539151856413</v>
      </c>
      <c r="O81" s="77">
        <f t="shared" si="33"/>
        <v>15.760869565217392</v>
      </c>
      <c r="P81" s="77">
        <f t="shared" si="33"/>
        <v>9.9897365720150528</v>
      </c>
      <c r="Q81" s="77"/>
      <c r="R81" s="77">
        <f t="shared" si="34"/>
        <v>16.143770941212306</v>
      </c>
      <c r="S81" s="77">
        <f t="shared" si="34"/>
        <v>16.744652406417114</v>
      </c>
      <c r="T81" s="77">
        <f t="shared" si="34"/>
        <v>15.640738668158926</v>
      </c>
      <c r="U81" s="77"/>
      <c r="V81" s="77">
        <f t="shared" si="35"/>
        <v>8.1816919016530072</v>
      </c>
      <c r="W81" s="77">
        <f t="shared" si="35"/>
        <v>10.195227765726681</v>
      </c>
      <c r="X81" s="77">
        <f t="shared" si="35"/>
        <v>6.545820745216516</v>
      </c>
      <c r="Y81" s="62"/>
      <c r="Z81" s="62"/>
      <c r="AA81" s="62"/>
      <c r="AB81" s="62"/>
      <c r="AC81" s="62"/>
      <c r="AD81" s="62"/>
      <c r="AE81" s="62"/>
      <c r="AF81" s="62"/>
      <c r="AG81" s="62"/>
    </row>
    <row r="82" spans="1:33" s="63" customFormat="1" x14ac:dyDescent="0.25">
      <c r="A82" s="66" t="s">
        <v>71</v>
      </c>
      <c r="B82" s="77">
        <f t="shared" si="30"/>
        <v>3.1746031746031744</v>
      </c>
      <c r="C82" s="77">
        <f t="shared" si="30"/>
        <v>4.5454545454545459</v>
      </c>
      <c r="D82" s="77">
        <f t="shared" si="30"/>
        <v>0</v>
      </c>
      <c r="E82" s="77"/>
      <c r="F82" s="77">
        <f t="shared" si="31"/>
        <v>9.0909090909090917</v>
      </c>
      <c r="G82" s="77">
        <f t="shared" si="31"/>
        <v>12.5</v>
      </c>
      <c r="H82" s="77">
        <f t="shared" si="31"/>
        <v>0</v>
      </c>
      <c r="I82" s="77"/>
      <c r="J82" s="77">
        <f t="shared" si="32"/>
        <v>6.666666666666667</v>
      </c>
      <c r="K82" s="77">
        <f t="shared" si="32"/>
        <v>9.0909090909090917</v>
      </c>
      <c r="L82" s="77">
        <f t="shared" si="32"/>
        <v>0</v>
      </c>
      <c r="M82" s="77"/>
      <c r="N82" s="77">
        <f t="shared" si="33"/>
        <v>0</v>
      </c>
      <c r="O82" s="77">
        <f t="shared" si="33"/>
        <v>0</v>
      </c>
      <c r="P82" s="77">
        <f t="shared" si="33"/>
        <v>0</v>
      </c>
      <c r="Q82" s="77"/>
      <c r="R82" s="77">
        <f t="shared" si="34"/>
        <v>0</v>
      </c>
      <c r="S82" s="77">
        <f t="shared" si="34"/>
        <v>0</v>
      </c>
      <c r="T82" s="77">
        <f t="shared" si="34"/>
        <v>0</v>
      </c>
      <c r="U82" s="77"/>
      <c r="V82" s="77">
        <f t="shared" si="35"/>
        <v>0</v>
      </c>
      <c r="W82" s="77">
        <f t="shared" si="35"/>
        <v>0</v>
      </c>
      <c r="X82" s="77">
        <f t="shared" si="35"/>
        <v>0</v>
      </c>
      <c r="Y82" s="62"/>
      <c r="Z82" s="62"/>
      <c r="AA82" s="62"/>
      <c r="AB82" s="62"/>
      <c r="AC82" s="62"/>
      <c r="AD82" s="62"/>
      <c r="AE82" s="62"/>
      <c r="AF82" s="62"/>
      <c r="AG82" s="62"/>
    </row>
    <row r="83" spans="1:33" s="63" customFormat="1" x14ac:dyDescent="0.25">
      <c r="A83" s="66" t="s">
        <v>72</v>
      </c>
      <c r="B83" s="77" t="s">
        <v>47</v>
      </c>
      <c r="C83" s="77" t="s">
        <v>47</v>
      </c>
      <c r="D83" s="77" t="s">
        <v>47</v>
      </c>
      <c r="E83" s="77"/>
      <c r="F83" s="77" t="s">
        <v>47</v>
      </c>
      <c r="G83" s="77" t="s">
        <v>47</v>
      </c>
      <c r="H83" s="77" t="s">
        <v>47</v>
      </c>
      <c r="I83" s="77"/>
      <c r="J83" s="77" t="s">
        <v>47</v>
      </c>
      <c r="K83" s="77" t="s">
        <v>47</v>
      </c>
      <c r="L83" s="77" t="s">
        <v>47</v>
      </c>
      <c r="M83" s="77"/>
      <c r="N83" s="77" t="s">
        <v>47</v>
      </c>
      <c r="O83" s="77" t="s">
        <v>47</v>
      </c>
      <c r="P83" s="77" t="s">
        <v>47</v>
      </c>
      <c r="Q83" s="77"/>
      <c r="R83" s="77" t="s">
        <v>47</v>
      </c>
      <c r="S83" s="77" t="s">
        <v>47</v>
      </c>
      <c r="T83" s="77" t="s">
        <v>47</v>
      </c>
      <c r="U83" s="77"/>
      <c r="V83" s="77" t="s">
        <v>47</v>
      </c>
      <c r="W83" s="77" t="s">
        <v>47</v>
      </c>
      <c r="X83" s="77" t="s">
        <v>47</v>
      </c>
      <c r="Y83" s="62"/>
      <c r="Z83" s="62"/>
      <c r="AA83" s="62"/>
      <c r="AB83" s="62"/>
      <c r="AC83" s="62"/>
      <c r="AD83" s="62"/>
      <c r="AE83" s="62"/>
      <c r="AF83" s="62"/>
      <c r="AG83" s="62"/>
    </row>
    <row r="84" spans="1:33" s="63" customFormat="1" x14ac:dyDescent="0.25">
      <c r="A84" s="67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62"/>
      <c r="Z84" s="62"/>
      <c r="AA84" s="62"/>
      <c r="AB84" s="62"/>
      <c r="AC84" s="62"/>
      <c r="AD84" s="62"/>
      <c r="AE84" s="62"/>
      <c r="AF84" s="62"/>
      <c r="AG84" s="62"/>
    </row>
    <row r="85" spans="1:33" s="63" customFormat="1" ht="14.25" x14ac:dyDescent="0.25">
      <c r="A85" s="64" t="s">
        <v>73</v>
      </c>
      <c r="B85" s="78"/>
      <c r="C85" s="78"/>
      <c r="D85" s="78"/>
      <c r="E85" s="79"/>
      <c r="F85" s="78"/>
      <c r="G85" s="78"/>
      <c r="H85" s="78"/>
      <c r="I85" s="79"/>
      <c r="J85" s="78"/>
      <c r="K85" s="78"/>
      <c r="L85" s="78"/>
      <c r="M85" s="79"/>
      <c r="N85" s="78"/>
      <c r="O85" s="78"/>
      <c r="P85" s="78"/>
      <c r="Q85" s="79"/>
      <c r="R85" s="78"/>
      <c r="S85" s="78"/>
      <c r="T85" s="78"/>
      <c r="U85" s="79"/>
      <c r="V85" s="78"/>
      <c r="W85" s="78"/>
      <c r="X85" s="78"/>
      <c r="Y85" s="62"/>
      <c r="Z85" s="62"/>
      <c r="AA85" s="62"/>
      <c r="AB85" s="62"/>
      <c r="AC85" s="62"/>
      <c r="AD85" s="62"/>
      <c r="AE85" s="62"/>
      <c r="AF85" s="62"/>
      <c r="AG85" s="62"/>
    </row>
    <row r="86" spans="1:33" s="63" customFormat="1" x14ac:dyDescent="0.25">
      <c r="A86" s="70" t="s">
        <v>21</v>
      </c>
      <c r="B86" s="77">
        <f t="shared" ref="B86:D88" si="36">+B67/(B67+B18)*100</f>
        <v>13.628047483300005</v>
      </c>
      <c r="C86" s="77">
        <f t="shared" si="36"/>
        <v>15.519274376417233</v>
      </c>
      <c r="D86" s="77">
        <f t="shared" si="36"/>
        <v>11.957044398140727</v>
      </c>
      <c r="E86" s="77"/>
      <c r="F86" s="77">
        <f t="shared" ref="F86:H88" si="37">+F67/(F67+F18)*100</f>
        <v>19.281360282322744</v>
      </c>
      <c r="G86" s="77">
        <f t="shared" si="37"/>
        <v>22.539682539682541</v>
      </c>
      <c r="H86" s="77">
        <f t="shared" si="37"/>
        <v>15.953307392996107</v>
      </c>
      <c r="I86" s="77"/>
      <c r="J86" s="77">
        <f t="shared" ref="J86:L88" si="38">+J67/(J67+J18)*100</f>
        <v>16.702924824752234</v>
      </c>
      <c r="K86" s="77">
        <f t="shared" si="38"/>
        <v>17.770034843205575</v>
      </c>
      <c r="L86" s="77">
        <f t="shared" si="38"/>
        <v>15.695488721804512</v>
      </c>
      <c r="M86" s="77"/>
      <c r="N86" s="77">
        <f t="shared" ref="N86:P88" si="39">+N67/(N67+N18)*100</f>
        <v>12.336990271165391</v>
      </c>
      <c r="O86" s="77">
        <f t="shared" si="39"/>
        <v>15.03466204506066</v>
      </c>
      <c r="P86" s="77">
        <f t="shared" si="39"/>
        <v>9.8692033293697978</v>
      </c>
      <c r="Q86" s="77"/>
      <c r="R86" s="77">
        <f t="shared" ref="R86:T88" si="40">+R67/(R67+R18)*100</f>
        <v>15.084621044885946</v>
      </c>
      <c r="S86" s="77">
        <f t="shared" si="40"/>
        <v>15.284021250510829</v>
      </c>
      <c r="T86" s="77">
        <f t="shared" si="40"/>
        <v>14.921378387420543</v>
      </c>
      <c r="U86" s="77"/>
      <c r="V86" s="77">
        <f t="shared" ref="V86:X88" si="41">+V67/(V67+V18)*100</f>
        <v>8.2748244734202618</v>
      </c>
      <c r="W86" s="77">
        <f t="shared" si="41"/>
        <v>10.349962769918093</v>
      </c>
      <c r="X86" s="77">
        <f t="shared" si="41"/>
        <v>6.58373786407767</v>
      </c>
      <c r="Y86" s="62"/>
      <c r="Z86" s="62"/>
      <c r="AA86" s="62"/>
      <c r="AB86" s="62"/>
      <c r="AC86" s="62"/>
      <c r="AD86" s="62"/>
      <c r="AE86" s="62"/>
      <c r="AF86" s="62"/>
      <c r="AG86" s="62"/>
    </row>
    <row r="87" spans="1:33" x14ac:dyDescent="0.25">
      <c r="A87" s="66" t="s">
        <v>70</v>
      </c>
      <c r="B87" s="77">
        <f t="shared" si="36"/>
        <v>13.656143344709898</v>
      </c>
      <c r="C87" s="77">
        <f t="shared" si="36"/>
        <v>15.563245606046808</v>
      </c>
      <c r="D87" s="77">
        <f t="shared" si="36"/>
        <v>11.975278914840677</v>
      </c>
      <c r="E87" s="80"/>
      <c r="F87" s="77">
        <f t="shared" si="37"/>
        <v>19.317450096587248</v>
      </c>
      <c r="G87" s="77">
        <f t="shared" si="37"/>
        <v>22.590938098276965</v>
      </c>
      <c r="H87" s="77">
        <f t="shared" si="37"/>
        <v>15.984405458089668</v>
      </c>
      <c r="I87" s="80"/>
      <c r="J87" s="77">
        <f t="shared" si="38"/>
        <v>16.739446870451239</v>
      </c>
      <c r="K87" s="77">
        <f t="shared" si="38"/>
        <v>17.817817817817819</v>
      </c>
      <c r="L87" s="77">
        <f t="shared" si="38"/>
        <v>15.725047080979285</v>
      </c>
      <c r="M87" s="80"/>
      <c r="N87" s="77">
        <f t="shared" si="39"/>
        <v>12.377985462097611</v>
      </c>
      <c r="O87" s="77">
        <f t="shared" si="39"/>
        <v>15.113240418118467</v>
      </c>
      <c r="P87" s="77">
        <f t="shared" si="39"/>
        <v>9.8848749503771351</v>
      </c>
      <c r="Q87" s="80"/>
      <c r="R87" s="77">
        <f t="shared" si="40"/>
        <v>15.126360450101457</v>
      </c>
      <c r="S87" s="77">
        <f t="shared" si="40"/>
        <v>15.346737792367666</v>
      </c>
      <c r="T87" s="77">
        <f t="shared" si="40"/>
        <v>14.946380697050937</v>
      </c>
      <c r="U87" s="80"/>
      <c r="V87" s="77">
        <f t="shared" si="41"/>
        <v>8.2831325301204828</v>
      </c>
      <c r="W87" s="77">
        <f t="shared" si="41"/>
        <v>10.361535594483787</v>
      </c>
      <c r="X87" s="77">
        <f t="shared" si="41"/>
        <v>6.5897358032189493</v>
      </c>
    </row>
    <row r="88" spans="1:33" x14ac:dyDescent="0.25">
      <c r="A88" s="66" t="s">
        <v>71</v>
      </c>
      <c r="B88" s="77">
        <f t="shared" si="36"/>
        <v>3.1746031746031744</v>
      </c>
      <c r="C88" s="77">
        <f t="shared" si="36"/>
        <v>4.5454545454545459</v>
      </c>
      <c r="D88" s="77">
        <f t="shared" si="36"/>
        <v>0</v>
      </c>
      <c r="E88" s="80"/>
      <c r="F88" s="77">
        <f t="shared" si="37"/>
        <v>9.0909090909090917</v>
      </c>
      <c r="G88" s="77">
        <f t="shared" si="37"/>
        <v>12.5</v>
      </c>
      <c r="H88" s="77">
        <f t="shared" si="37"/>
        <v>0</v>
      </c>
      <c r="I88" s="80"/>
      <c r="J88" s="77">
        <f t="shared" si="38"/>
        <v>6.666666666666667</v>
      </c>
      <c r="K88" s="77">
        <f t="shared" si="38"/>
        <v>9.0909090909090917</v>
      </c>
      <c r="L88" s="77">
        <f t="shared" si="38"/>
        <v>0</v>
      </c>
      <c r="M88" s="80"/>
      <c r="N88" s="77">
        <f t="shared" si="39"/>
        <v>0</v>
      </c>
      <c r="O88" s="77">
        <f t="shared" si="39"/>
        <v>0</v>
      </c>
      <c r="P88" s="77">
        <f t="shared" si="39"/>
        <v>0</v>
      </c>
      <c r="Q88" s="80"/>
      <c r="R88" s="77">
        <f t="shared" si="40"/>
        <v>0</v>
      </c>
      <c r="S88" s="77">
        <f t="shared" si="40"/>
        <v>0</v>
      </c>
      <c r="T88" s="77">
        <f t="shared" si="40"/>
        <v>0</v>
      </c>
      <c r="U88" s="80"/>
      <c r="V88" s="77">
        <f t="shared" si="41"/>
        <v>0</v>
      </c>
      <c r="W88" s="77">
        <f t="shared" si="41"/>
        <v>0</v>
      </c>
      <c r="X88" s="77">
        <f t="shared" si="41"/>
        <v>0</v>
      </c>
    </row>
    <row r="89" spans="1:33" x14ac:dyDescent="0.25">
      <c r="A89" s="66" t="s">
        <v>72</v>
      </c>
      <c r="B89" s="77" t="s">
        <v>47</v>
      </c>
      <c r="C89" s="77" t="s">
        <v>47</v>
      </c>
      <c r="D89" s="77" t="s">
        <v>47</v>
      </c>
      <c r="E89" s="80"/>
      <c r="F89" s="77" t="s">
        <v>47</v>
      </c>
      <c r="G89" s="77" t="s">
        <v>47</v>
      </c>
      <c r="H89" s="77" t="s">
        <v>47</v>
      </c>
      <c r="I89" s="80"/>
      <c r="J89" s="77" t="s">
        <v>47</v>
      </c>
      <c r="K89" s="77" t="s">
        <v>47</v>
      </c>
      <c r="L89" s="77" t="s">
        <v>47</v>
      </c>
      <c r="M89" s="80"/>
      <c r="N89" s="77" t="s">
        <v>47</v>
      </c>
      <c r="O89" s="77" t="s">
        <v>47</v>
      </c>
      <c r="P89" s="77" t="s">
        <v>47</v>
      </c>
      <c r="Q89" s="80"/>
      <c r="R89" s="77" t="s">
        <v>47</v>
      </c>
      <c r="S89" s="77" t="s">
        <v>47</v>
      </c>
      <c r="T89" s="77" t="s">
        <v>47</v>
      </c>
      <c r="U89" s="80"/>
      <c r="V89" s="77" t="s">
        <v>47</v>
      </c>
      <c r="W89" s="77" t="s">
        <v>47</v>
      </c>
      <c r="X89" s="77" t="s">
        <v>47</v>
      </c>
    </row>
    <row r="90" spans="1:33" x14ac:dyDescent="0.25">
      <c r="A90" s="66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</row>
    <row r="91" spans="1:33" ht="14.25" x14ac:dyDescent="0.25">
      <c r="A91" s="74" t="s">
        <v>74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</row>
    <row r="92" spans="1:33" x14ac:dyDescent="0.25">
      <c r="A92" s="75" t="s">
        <v>21</v>
      </c>
      <c r="B92" s="77">
        <f t="shared" ref="B92:D93" si="42">+B73/(B73+B24)*100</f>
        <v>14.784014784014785</v>
      </c>
      <c r="C92" s="77">
        <f t="shared" si="42"/>
        <v>18.056872037914694</v>
      </c>
      <c r="D92" s="77">
        <f t="shared" si="42"/>
        <v>11.67192429022082</v>
      </c>
      <c r="E92" s="77"/>
      <c r="F92" s="77">
        <f t="shared" ref="F92:H93" si="43">+F73/(F73+F24)*100</f>
        <v>16.483516483516482</v>
      </c>
      <c r="G92" s="77">
        <f t="shared" si="43"/>
        <v>24.413145539906104</v>
      </c>
      <c r="H92" s="77">
        <f t="shared" si="43"/>
        <v>9.5041322314049594</v>
      </c>
      <c r="I92" s="77"/>
      <c r="J92" s="77">
        <f t="shared" ref="J92:L93" si="44">+J73/(J73+J24)*100</f>
        <v>15.673981191222571</v>
      </c>
      <c r="K92" s="77">
        <f t="shared" si="44"/>
        <v>18.862275449101794</v>
      </c>
      <c r="L92" s="77">
        <f t="shared" si="44"/>
        <v>12.171052631578947</v>
      </c>
      <c r="M92" s="77"/>
      <c r="N92" s="77">
        <f t="shared" ref="N92:P93" si="45">+N73/(N73+N24)*100</f>
        <v>15.092165898617512</v>
      </c>
      <c r="O92" s="77">
        <f t="shared" si="45"/>
        <v>18.96551724137931</v>
      </c>
      <c r="P92" s="77">
        <f t="shared" si="45"/>
        <v>10.643564356435643</v>
      </c>
      <c r="Q92" s="77"/>
      <c r="R92" s="77">
        <f t="shared" ref="R92:T93" si="46">+R73/(R73+R24)*100</f>
        <v>20.960698689956331</v>
      </c>
      <c r="S92" s="77">
        <f t="shared" si="46"/>
        <v>22.882882882882882</v>
      </c>
      <c r="T92" s="77">
        <f t="shared" si="46"/>
        <v>19.152542372881356</v>
      </c>
      <c r="U92" s="77"/>
      <c r="V92" s="77">
        <f t="shared" ref="V92:X93" si="47">+V73/(V73+V24)*100</f>
        <v>7.6860179885527389</v>
      </c>
      <c r="W92" s="77">
        <f t="shared" si="47"/>
        <v>9.375</v>
      </c>
      <c r="X92" s="77">
        <f t="shared" si="47"/>
        <v>6.3328424153166418</v>
      </c>
    </row>
    <row r="93" spans="1:33" x14ac:dyDescent="0.25">
      <c r="A93" s="66" t="s">
        <v>70</v>
      </c>
      <c r="B93" s="77">
        <f t="shared" si="42"/>
        <v>14.784014784014785</v>
      </c>
      <c r="C93" s="77">
        <f t="shared" si="42"/>
        <v>18.056872037914694</v>
      </c>
      <c r="D93" s="77">
        <f t="shared" si="42"/>
        <v>11.67192429022082</v>
      </c>
      <c r="E93" s="80"/>
      <c r="F93" s="77">
        <f t="shared" si="43"/>
        <v>16.483516483516482</v>
      </c>
      <c r="G93" s="77">
        <f t="shared" si="43"/>
        <v>24.413145539906104</v>
      </c>
      <c r="H93" s="77">
        <f t="shared" si="43"/>
        <v>9.5041322314049594</v>
      </c>
      <c r="I93" s="80"/>
      <c r="J93" s="77">
        <f t="shared" si="44"/>
        <v>15.673981191222571</v>
      </c>
      <c r="K93" s="77">
        <f t="shared" si="44"/>
        <v>18.862275449101794</v>
      </c>
      <c r="L93" s="77">
        <f t="shared" si="44"/>
        <v>12.171052631578947</v>
      </c>
      <c r="M93" s="80"/>
      <c r="N93" s="77">
        <f t="shared" si="45"/>
        <v>15.092165898617512</v>
      </c>
      <c r="O93" s="77">
        <f t="shared" si="45"/>
        <v>18.96551724137931</v>
      </c>
      <c r="P93" s="77">
        <f t="shared" si="45"/>
        <v>10.643564356435643</v>
      </c>
      <c r="Q93" s="80"/>
      <c r="R93" s="77">
        <f t="shared" si="46"/>
        <v>20.960698689956331</v>
      </c>
      <c r="S93" s="77">
        <f t="shared" si="46"/>
        <v>22.882882882882882</v>
      </c>
      <c r="T93" s="77">
        <f t="shared" si="46"/>
        <v>19.152542372881356</v>
      </c>
      <c r="U93" s="80"/>
      <c r="V93" s="77">
        <f t="shared" si="47"/>
        <v>7.6860179885527389</v>
      </c>
      <c r="W93" s="77">
        <f t="shared" si="47"/>
        <v>9.375</v>
      </c>
      <c r="X93" s="77">
        <f t="shared" si="47"/>
        <v>6.3328424153166418</v>
      </c>
    </row>
    <row r="94" spans="1:33" x14ac:dyDescent="0.25">
      <c r="A94" s="66" t="s">
        <v>71</v>
      </c>
      <c r="B94" s="77" t="s">
        <v>47</v>
      </c>
      <c r="C94" s="77" t="s">
        <v>47</v>
      </c>
      <c r="D94" s="77" t="s">
        <v>47</v>
      </c>
      <c r="E94" s="80"/>
      <c r="F94" s="77" t="s">
        <v>47</v>
      </c>
      <c r="G94" s="77" t="s">
        <v>47</v>
      </c>
      <c r="H94" s="77" t="s">
        <v>47</v>
      </c>
      <c r="I94" s="80"/>
      <c r="J94" s="77" t="s">
        <v>47</v>
      </c>
      <c r="K94" s="77" t="s">
        <v>47</v>
      </c>
      <c r="L94" s="77" t="s">
        <v>47</v>
      </c>
      <c r="M94" s="80"/>
      <c r="N94" s="77" t="s">
        <v>47</v>
      </c>
      <c r="O94" s="77" t="s">
        <v>47</v>
      </c>
      <c r="P94" s="77" t="s">
        <v>47</v>
      </c>
      <c r="Q94" s="80"/>
      <c r="R94" s="77" t="s">
        <v>47</v>
      </c>
      <c r="S94" s="77" t="s">
        <v>47</v>
      </c>
      <c r="T94" s="77" t="s">
        <v>47</v>
      </c>
      <c r="U94" s="80"/>
      <c r="V94" s="77" t="s">
        <v>47</v>
      </c>
      <c r="W94" s="77" t="s">
        <v>47</v>
      </c>
      <c r="X94" s="77" t="s">
        <v>47</v>
      </c>
    </row>
    <row r="95" spans="1:33" ht="13.5" thickBot="1" x14ac:dyDescent="0.3">
      <c r="A95" s="66" t="s">
        <v>72</v>
      </c>
      <c r="B95" s="83" t="s">
        <v>47</v>
      </c>
      <c r="C95" s="83" t="s">
        <v>47</v>
      </c>
      <c r="D95" s="83" t="s">
        <v>47</v>
      </c>
      <c r="E95" s="83"/>
      <c r="F95" s="83" t="s">
        <v>47</v>
      </c>
      <c r="G95" s="83" t="s">
        <v>47</v>
      </c>
      <c r="H95" s="83" t="s">
        <v>47</v>
      </c>
      <c r="I95" s="83"/>
      <c r="J95" s="83" t="s">
        <v>47</v>
      </c>
      <c r="K95" s="83" t="s">
        <v>47</v>
      </c>
      <c r="L95" s="83" t="s">
        <v>47</v>
      </c>
      <c r="M95" s="83"/>
      <c r="N95" s="83" t="s">
        <v>47</v>
      </c>
      <c r="O95" s="83" t="s">
        <v>47</v>
      </c>
      <c r="P95" s="83" t="s">
        <v>47</v>
      </c>
      <c r="Q95" s="83"/>
      <c r="R95" s="83" t="s">
        <v>47</v>
      </c>
      <c r="S95" s="83" t="s">
        <v>47</v>
      </c>
      <c r="T95" s="83" t="s">
        <v>47</v>
      </c>
      <c r="U95" s="83"/>
      <c r="V95" s="83" t="s">
        <v>47</v>
      </c>
      <c r="W95" s="83" t="s">
        <v>47</v>
      </c>
      <c r="X95" s="83" t="s">
        <v>47</v>
      </c>
    </row>
    <row r="96" spans="1:33" x14ac:dyDescent="0.25">
      <c r="A96" s="226" t="s">
        <v>75</v>
      </c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</row>
    <row r="97" spans="1:24" x14ac:dyDescent="0.25">
      <c r="A97" s="225" t="s">
        <v>14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</row>
  </sheetData>
  <mergeCells count="22">
    <mergeCell ref="Z1:AA2"/>
    <mergeCell ref="Z50:AA51"/>
    <mergeCell ref="A51:X51"/>
    <mergeCell ref="A1:X1"/>
    <mergeCell ref="A2:X2"/>
    <mergeCell ref="A3:X3"/>
    <mergeCell ref="A4:X4"/>
    <mergeCell ref="A5:X5"/>
    <mergeCell ref="A7:A8"/>
    <mergeCell ref="A10:X10"/>
    <mergeCell ref="A29:X29"/>
    <mergeCell ref="A47:X47"/>
    <mergeCell ref="A48:X48"/>
    <mergeCell ref="A50:X50"/>
    <mergeCell ref="A96:X96"/>
    <mergeCell ref="A97:X97"/>
    <mergeCell ref="A52:X52"/>
    <mergeCell ref="A53:X53"/>
    <mergeCell ref="A54:X54"/>
    <mergeCell ref="A56:A57"/>
    <mergeCell ref="A59:X59"/>
    <mergeCell ref="A78:X78"/>
  </mergeCells>
  <hyperlinks>
    <hyperlink ref="Z1" r:id="rId1" location="INDICE!A1"/>
    <hyperlink ref="Z1:AA2" location="INDICE!A1" display="INDICE"/>
    <hyperlink ref="Z50" r:id="rId2" location="INDICE!A1"/>
    <hyperlink ref="Z50:AA5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7" orientation="landscape" r:id="rId3"/>
  <rowBreaks count="1" manualBreakCount="1">
    <brk id="4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0"/>
  <sheetViews>
    <sheetView topLeftCell="F99" zoomScaleNormal="100" zoomScaleSheetLayoutView="100" workbookViewId="0">
      <selection activeCell="Z115" sqref="Z115:AA116"/>
    </sheetView>
  </sheetViews>
  <sheetFormatPr baseColWidth="10" defaultRowHeight="12.75" x14ac:dyDescent="0.25"/>
  <cols>
    <col min="1" max="1" width="15.7109375" style="62" customWidth="1"/>
    <col min="2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710937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6.140625" style="63" customWidth="1"/>
    <col min="26" max="28" width="6.7109375" style="63" customWidth="1"/>
    <col min="29" max="29" width="5.140625" style="63" customWidth="1"/>
    <col min="30" max="30" width="1.42578125" style="63" customWidth="1"/>
    <col min="31" max="33" width="5.140625" style="63" customWidth="1"/>
    <col min="34" max="34" width="1.42578125" style="63" customWidth="1"/>
    <col min="35" max="37" width="5.140625" style="63" customWidth="1"/>
    <col min="38" max="38" width="1.42578125" style="63" customWidth="1"/>
    <col min="39" max="41" width="5.140625" style="63" customWidth="1"/>
    <col min="42" max="42" width="1.42578125" style="63" customWidth="1"/>
    <col min="43" max="45" width="5.140625" style="63" customWidth="1"/>
    <col min="46" max="46" width="1.42578125" style="63" customWidth="1"/>
    <col min="47" max="49" width="5.140625" style="63" customWidth="1"/>
    <col min="50" max="54" width="11.42578125" style="62"/>
    <col min="55" max="255" width="11.42578125" style="63"/>
    <col min="256" max="256" width="15.42578125" style="63" customWidth="1"/>
    <col min="257" max="259" width="7.5703125" style="63" bestFit="1" customWidth="1"/>
    <col min="260" max="260" width="1.42578125" style="63" customWidth="1"/>
    <col min="261" max="263" width="7.5703125" style="63" bestFit="1" customWidth="1"/>
    <col min="264" max="264" width="1.42578125" style="63" customWidth="1"/>
    <col min="265" max="267" width="7.5703125" style="63" bestFit="1" customWidth="1"/>
    <col min="268" max="268" width="1.42578125" style="63" customWidth="1"/>
    <col min="269" max="271" width="7.5703125" style="63" bestFit="1" customWidth="1"/>
    <col min="272" max="272" width="1.42578125" style="63" customWidth="1"/>
    <col min="273" max="275" width="7.5703125" style="63" bestFit="1" customWidth="1"/>
    <col min="276" max="276" width="1.42578125" style="63" customWidth="1"/>
    <col min="277" max="279" width="7.5703125" style="63" bestFit="1" customWidth="1"/>
    <col min="280" max="280" width="11.42578125" style="63"/>
    <col min="281" max="281" width="6.140625" style="63" customWidth="1"/>
    <col min="282" max="282" width="1.42578125" style="63" customWidth="1"/>
    <col min="283" max="285" width="5.140625" style="63" customWidth="1"/>
    <col min="286" max="286" width="1.42578125" style="63" customWidth="1"/>
    <col min="287" max="289" width="5.140625" style="63" customWidth="1"/>
    <col min="290" max="290" width="1.42578125" style="63" customWidth="1"/>
    <col min="291" max="293" width="5.140625" style="63" customWidth="1"/>
    <col min="294" max="294" width="1.42578125" style="63" customWidth="1"/>
    <col min="295" max="297" width="5.140625" style="63" customWidth="1"/>
    <col min="298" max="298" width="1.42578125" style="63" customWidth="1"/>
    <col min="299" max="301" width="5.140625" style="63" customWidth="1"/>
    <col min="302" max="302" width="1.42578125" style="63" customWidth="1"/>
    <col min="303" max="305" width="5.140625" style="63" customWidth="1"/>
    <col min="306" max="511" width="11.42578125" style="63"/>
    <col min="512" max="512" width="15.42578125" style="63" customWidth="1"/>
    <col min="513" max="515" width="7.5703125" style="63" bestFit="1" customWidth="1"/>
    <col min="516" max="516" width="1.42578125" style="63" customWidth="1"/>
    <col min="517" max="519" width="7.5703125" style="63" bestFit="1" customWidth="1"/>
    <col min="520" max="520" width="1.42578125" style="63" customWidth="1"/>
    <col min="521" max="523" width="7.5703125" style="63" bestFit="1" customWidth="1"/>
    <col min="524" max="524" width="1.42578125" style="63" customWidth="1"/>
    <col min="525" max="527" width="7.5703125" style="63" bestFit="1" customWidth="1"/>
    <col min="528" max="528" width="1.42578125" style="63" customWidth="1"/>
    <col min="529" max="531" width="7.5703125" style="63" bestFit="1" customWidth="1"/>
    <col min="532" max="532" width="1.42578125" style="63" customWidth="1"/>
    <col min="533" max="535" width="7.5703125" style="63" bestFit="1" customWidth="1"/>
    <col min="536" max="536" width="11.42578125" style="63"/>
    <col min="537" max="537" width="6.140625" style="63" customWidth="1"/>
    <col min="538" max="538" width="1.42578125" style="63" customWidth="1"/>
    <col min="539" max="541" width="5.140625" style="63" customWidth="1"/>
    <col min="542" max="542" width="1.42578125" style="63" customWidth="1"/>
    <col min="543" max="545" width="5.140625" style="63" customWidth="1"/>
    <col min="546" max="546" width="1.42578125" style="63" customWidth="1"/>
    <col min="547" max="549" width="5.140625" style="63" customWidth="1"/>
    <col min="550" max="550" width="1.42578125" style="63" customWidth="1"/>
    <col min="551" max="553" width="5.140625" style="63" customWidth="1"/>
    <col min="554" max="554" width="1.42578125" style="63" customWidth="1"/>
    <col min="555" max="557" width="5.140625" style="63" customWidth="1"/>
    <col min="558" max="558" width="1.42578125" style="63" customWidth="1"/>
    <col min="559" max="561" width="5.140625" style="63" customWidth="1"/>
    <col min="562" max="767" width="11.42578125" style="63"/>
    <col min="768" max="768" width="15.42578125" style="63" customWidth="1"/>
    <col min="769" max="771" width="7.5703125" style="63" bestFit="1" customWidth="1"/>
    <col min="772" max="772" width="1.42578125" style="63" customWidth="1"/>
    <col min="773" max="775" width="7.5703125" style="63" bestFit="1" customWidth="1"/>
    <col min="776" max="776" width="1.42578125" style="63" customWidth="1"/>
    <col min="777" max="779" width="7.5703125" style="63" bestFit="1" customWidth="1"/>
    <col min="780" max="780" width="1.42578125" style="63" customWidth="1"/>
    <col min="781" max="783" width="7.5703125" style="63" bestFit="1" customWidth="1"/>
    <col min="784" max="784" width="1.42578125" style="63" customWidth="1"/>
    <col min="785" max="787" width="7.5703125" style="63" bestFit="1" customWidth="1"/>
    <col min="788" max="788" width="1.42578125" style="63" customWidth="1"/>
    <col min="789" max="791" width="7.5703125" style="63" bestFit="1" customWidth="1"/>
    <col min="792" max="792" width="11.42578125" style="63"/>
    <col min="793" max="793" width="6.140625" style="63" customWidth="1"/>
    <col min="794" max="794" width="1.42578125" style="63" customWidth="1"/>
    <col min="795" max="797" width="5.140625" style="63" customWidth="1"/>
    <col min="798" max="798" width="1.42578125" style="63" customWidth="1"/>
    <col min="799" max="801" width="5.140625" style="63" customWidth="1"/>
    <col min="802" max="802" width="1.42578125" style="63" customWidth="1"/>
    <col min="803" max="805" width="5.140625" style="63" customWidth="1"/>
    <col min="806" max="806" width="1.42578125" style="63" customWidth="1"/>
    <col min="807" max="809" width="5.140625" style="63" customWidth="1"/>
    <col min="810" max="810" width="1.42578125" style="63" customWidth="1"/>
    <col min="811" max="813" width="5.140625" style="63" customWidth="1"/>
    <col min="814" max="814" width="1.42578125" style="63" customWidth="1"/>
    <col min="815" max="817" width="5.140625" style="63" customWidth="1"/>
    <col min="818" max="1023" width="11.42578125" style="63"/>
    <col min="1024" max="1024" width="15.42578125" style="63" customWidth="1"/>
    <col min="1025" max="1027" width="7.5703125" style="63" bestFit="1" customWidth="1"/>
    <col min="1028" max="1028" width="1.42578125" style="63" customWidth="1"/>
    <col min="1029" max="1031" width="7.5703125" style="63" bestFit="1" customWidth="1"/>
    <col min="1032" max="1032" width="1.42578125" style="63" customWidth="1"/>
    <col min="1033" max="1035" width="7.5703125" style="63" bestFit="1" customWidth="1"/>
    <col min="1036" max="1036" width="1.42578125" style="63" customWidth="1"/>
    <col min="1037" max="1039" width="7.5703125" style="63" bestFit="1" customWidth="1"/>
    <col min="1040" max="1040" width="1.42578125" style="63" customWidth="1"/>
    <col min="1041" max="1043" width="7.5703125" style="63" bestFit="1" customWidth="1"/>
    <col min="1044" max="1044" width="1.42578125" style="63" customWidth="1"/>
    <col min="1045" max="1047" width="7.5703125" style="63" bestFit="1" customWidth="1"/>
    <col min="1048" max="1048" width="11.42578125" style="63"/>
    <col min="1049" max="1049" width="6.140625" style="63" customWidth="1"/>
    <col min="1050" max="1050" width="1.42578125" style="63" customWidth="1"/>
    <col min="1051" max="1053" width="5.140625" style="63" customWidth="1"/>
    <col min="1054" max="1054" width="1.42578125" style="63" customWidth="1"/>
    <col min="1055" max="1057" width="5.140625" style="63" customWidth="1"/>
    <col min="1058" max="1058" width="1.42578125" style="63" customWidth="1"/>
    <col min="1059" max="1061" width="5.140625" style="63" customWidth="1"/>
    <col min="1062" max="1062" width="1.42578125" style="63" customWidth="1"/>
    <col min="1063" max="1065" width="5.140625" style="63" customWidth="1"/>
    <col min="1066" max="1066" width="1.42578125" style="63" customWidth="1"/>
    <col min="1067" max="1069" width="5.140625" style="63" customWidth="1"/>
    <col min="1070" max="1070" width="1.42578125" style="63" customWidth="1"/>
    <col min="1071" max="1073" width="5.140625" style="63" customWidth="1"/>
    <col min="1074" max="1279" width="11.42578125" style="63"/>
    <col min="1280" max="1280" width="15.42578125" style="63" customWidth="1"/>
    <col min="1281" max="1283" width="7.5703125" style="63" bestFit="1" customWidth="1"/>
    <col min="1284" max="1284" width="1.42578125" style="63" customWidth="1"/>
    <col min="1285" max="1287" width="7.5703125" style="63" bestFit="1" customWidth="1"/>
    <col min="1288" max="1288" width="1.42578125" style="63" customWidth="1"/>
    <col min="1289" max="1291" width="7.5703125" style="63" bestFit="1" customWidth="1"/>
    <col min="1292" max="1292" width="1.42578125" style="63" customWidth="1"/>
    <col min="1293" max="1295" width="7.5703125" style="63" bestFit="1" customWidth="1"/>
    <col min="1296" max="1296" width="1.42578125" style="63" customWidth="1"/>
    <col min="1297" max="1299" width="7.5703125" style="63" bestFit="1" customWidth="1"/>
    <col min="1300" max="1300" width="1.42578125" style="63" customWidth="1"/>
    <col min="1301" max="1303" width="7.5703125" style="63" bestFit="1" customWidth="1"/>
    <col min="1304" max="1304" width="11.42578125" style="63"/>
    <col min="1305" max="1305" width="6.140625" style="63" customWidth="1"/>
    <col min="1306" max="1306" width="1.42578125" style="63" customWidth="1"/>
    <col min="1307" max="1309" width="5.140625" style="63" customWidth="1"/>
    <col min="1310" max="1310" width="1.42578125" style="63" customWidth="1"/>
    <col min="1311" max="1313" width="5.140625" style="63" customWidth="1"/>
    <col min="1314" max="1314" width="1.42578125" style="63" customWidth="1"/>
    <col min="1315" max="1317" width="5.140625" style="63" customWidth="1"/>
    <col min="1318" max="1318" width="1.42578125" style="63" customWidth="1"/>
    <col min="1319" max="1321" width="5.140625" style="63" customWidth="1"/>
    <col min="1322" max="1322" width="1.42578125" style="63" customWidth="1"/>
    <col min="1323" max="1325" width="5.140625" style="63" customWidth="1"/>
    <col min="1326" max="1326" width="1.42578125" style="63" customWidth="1"/>
    <col min="1327" max="1329" width="5.140625" style="63" customWidth="1"/>
    <col min="1330" max="1535" width="11.42578125" style="63"/>
    <col min="1536" max="1536" width="15.42578125" style="63" customWidth="1"/>
    <col min="1537" max="1539" width="7.5703125" style="63" bestFit="1" customWidth="1"/>
    <col min="1540" max="1540" width="1.42578125" style="63" customWidth="1"/>
    <col min="1541" max="1543" width="7.5703125" style="63" bestFit="1" customWidth="1"/>
    <col min="1544" max="1544" width="1.42578125" style="63" customWidth="1"/>
    <col min="1545" max="1547" width="7.5703125" style="63" bestFit="1" customWidth="1"/>
    <col min="1548" max="1548" width="1.42578125" style="63" customWidth="1"/>
    <col min="1549" max="1551" width="7.5703125" style="63" bestFit="1" customWidth="1"/>
    <col min="1552" max="1552" width="1.42578125" style="63" customWidth="1"/>
    <col min="1553" max="1555" width="7.5703125" style="63" bestFit="1" customWidth="1"/>
    <col min="1556" max="1556" width="1.42578125" style="63" customWidth="1"/>
    <col min="1557" max="1559" width="7.5703125" style="63" bestFit="1" customWidth="1"/>
    <col min="1560" max="1560" width="11.42578125" style="63"/>
    <col min="1561" max="1561" width="6.140625" style="63" customWidth="1"/>
    <col min="1562" max="1562" width="1.42578125" style="63" customWidth="1"/>
    <col min="1563" max="1565" width="5.140625" style="63" customWidth="1"/>
    <col min="1566" max="1566" width="1.42578125" style="63" customWidth="1"/>
    <col min="1567" max="1569" width="5.140625" style="63" customWidth="1"/>
    <col min="1570" max="1570" width="1.42578125" style="63" customWidth="1"/>
    <col min="1571" max="1573" width="5.140625" style="63" customWidth="1"/>
    <col min="1574" max="1574" width="1.42578125" style="63" customWidth="1"/>
    <col min="1575" max="1577" width="5.140625" style="63" customWidth="1"/>
    <col min="1578" max="1578" width="1.42578125" style="63" customWidth="1"/>
    <col min="1579" max="1581" width="5.140625" style="63" customWidth="1"/>
    <col min="1582" max="1582" width="1.42578125" style="63" customWidth="1"/>
    <col min="1583" max="1585" width="5.140625" style="63" customWidth="1"/>
    <col min="1586" max="1791" width="11.42578125" style="63"/>
    <col min="1792" max="1792" width="15.42578125" style="63" customWidth="1"/>
    <col min="1793" max="1795" width="7.5703125" style="63" bestFit="1" customWidth="1"/>
    <col min="1796" max="1796" width="1.42578125" style="63" customWidth="1"/>
    <col min="1797" max="1799" width="7.5703125" style="63" bestFit="1" customWidth="1"/>
    <col min="1800" max="1800" width="1.42578125" style="63" customWidth="1"/>
    <col min="1801" max="1803" width="7.5703125" style="63" bestFit="1" customWidth="1"/>
    <col min="1804" max="1804" width="1.42578125" style="63" customWidth="1"/>
    <col min="1805" max="1807" width="7.5703125" style="63" bestFit="1" customWidth="1"/>
    <col min="1808" max="1808" width="1.42578125" style="63" customWidth="1"/>
    <col min="1809" max="1811" width="7.5703125" style="63" bestFit="1" customWidth="1"/>
    <col min="1812" max="1812" width="1.42578125" style="63" customWidth="1"/>
    <col min="1813" max="1815" width="7.5703125" style="63" bestFit="1" customWidth="1"/>
    <col min="1816" max="1816" width="11.42578125" style="63"/>
    <col min="1817" max="1817" width="6.140625" style="63" customWidth="1"/>
    <col min="1818" max="1818" width="1.42578125" style="63" customWidth="1"/>
    <col min="1819" max="1821" width="5.140625" style="63" customWidth="1"/>
    <col min="1822" max="1822" width="1.42578125" style="63" customWidth="1"/>
    <col min="1823" max="1825" width="5.140625" style="63" customWidth="1"/>
    <col min="1826" max="1826" width="1.42578125" style="63" customWidth="1"/>
    <col min="1827" max="1829" width="5.140625" style="63" customWidth="1"/>
    <col min="1830" max="1830" width="1.42578125" style="63" customWidth="1"/>
    <col min="1831" max="1833" width="5.140625" style="63" customWidth="1"/>
    <col min="1834" max="1834" width="1.42578125" style="63" customWidth="1"/>
    <col min="1835" max="1837" width="5.140625" style="63" customWidth="1"/>
    <col min="1838" max="1838" width="1.42578125" style="63" customWidth="1"/>
    <col min="1839" max="1841" width="5.140625" style="63" customWidth="1"/>
    <col min="1842" max="2047" width="11.42578125" style="63"/>
    <col min="2048" max="2048" width="15.42578125" style="63" customWidth="1"/>
    <col min="2049" max="2051" width="7.5703125" style="63" bestFit="1" customWidth="1"/>
    <col min="2052" max="2052" width="1.42578125" style="63" customWidth="1"/>
    <col min="2053" max="2055" width="7.5703125" style="63" bestFit="1" customWidth="1"/>
    <col min="2056" max="2056" width="1.42578125" style="63" customWidth="1"/>
    <col min="2057" max="2059" width="7.5703125" style="63" bestFit="1" customWidth="1"/>
    <col min="2060" max="2060" width="1.42578125" style="63" customWidth="1"/>
    <col min="2061" max="2063" width="7.5703125" style="63" bestFit="1" customWidth="1"/>
    <col min="2064" max="2064" width="1.42578125" style="63" customWidth="1"/>
    <col min="2065" max="2067" width="7.5703125" style="63" bestFit="1" customWidth="1"/>
    <col min="2068" max="2068" width="1.42578125" style="63" customWidth="1"/>
    <col min="2069" max="2071" width="7.5703125" style="63" bestFit="1" customWidth="1"/>
    <col min="2072" max="2072" width="11.42578125" style="63"/>
    <col min="2073" max="2073" width="6.140625" style="63" customWidth="1"/>
    <col min="2074" max="2074" width="1.42578125" style="63" customWidth="1"/>
    <col min="2075" max="2077" width="5.140625" style="63" customWidth="1"/>
    <col min="2078" max="2078" width="1.42578125" style="63" customWidth="1"/>
    <col min="2079" max="2081" width="5.140625" style="63" customWidth="1"/>
    <col min="2082" max="2082" width="1.42578125" style="63" customWidth="1"/>
    <col min="2083" max="2085" width="5.140625" style="63" customWidth="1"/>
    <col min="2086" max="2086" width="1.42578125" style="63" customWidth="1"/>
    <col min="2087" max="2089" width="5.140625" style="63" customWidth="1"/>
    <col min="2090" max="2090" width="1.42578125" style="63" customWidth="1"/>
    <col min="2091" max="2093" width="5.140625" style="63" customWidth="1"/>
    <col min="2094" max="2094" width="1.42578125" style="63" customWidth="1"/>
    <col min="2095" max="2097" width="5.140625" style="63" customWidth="1"/>
    <col min="2098" max="2303" width="11.42578125" style="63"/>
    <col min="2304" max="2304" width="15.42578125" style="63" customWidth="1"/>
    <col min="2305" max="2307" width="7.5703125" style="63" bestFit="1" customWidth="1"/>
    <col min="2308" max="2308" width="1.42578125" style="63" customWidth="1"/>
    <col min="2309" max="2311" width="7.5703125" style="63" bestFit="1" customWidth="1"/>
    <col min="2312" max="2312" width="1.42578125" style="63" customWidth="1"/>
    <col min="2313" max="2315" width="7.5703125" style="63" bestFit="1" customWidth="1"/>
    <col min="2316" max="2316" width="1.42578125" style="63" customWidth="1"/>
    <col min="2317" max="2319" width="7.5703125" style="63" bestFit="1" customWidth="1"/>
    <col min="2320" max="2320" width="1.42578125" style="63" customWidth="1"/>
    <col min="2321" max="2323" width="7.5703125" style="63" bestFit="1" customWidth="1"/>
    <col min="2324" max="2324" width="1.42578125" style="63" customWidth="1"/>
    <col min="2325" max="2327" width="7.5703125" style="63" bestFit="1" customWidth="1"/>
    <col min="2328" max="2328" width="11.42578125" style="63"/>
    <col min="2329" max="2329" width="6.140625" style="63" customWidth="1"/>
    <col min="2330" max="2330" width="1.42578125" style="63" customWidth="1"/>
    <col min="2331" max="2333" width="5.140625" style="63" customWidth="1"/>
    <col min="2334" max="2334" width="1.42578125" style="63" customWidth="1"/>
    <col min="2335" max="2337" width="5.140625" style="63" customWidth="1"/>
    <col min="2338" max="2338" width="1.42578125" style="63" customWidth="1"/>
    <col min="2339" max="2341" width="5.140625" style="63" customWidth="1"/>
    <col min="2342" max="2342" width="1.42578125" style="63" customWidth="1"/>
    <col min="2343" max="2345" width="5.140625" style="63" customWidth="1"/>
    <col min="2346" max="2346" width="1.42578125" style="63" customWidth="1"/>
    <col min="2347" max="2349" width="5.140625" style="63" customWidth="1"/>
    <col min="2350" max="2350" width="1.42578125" style="63" customWidth="1"/>
    <col min="2351" max="2353" width="5.140625" style="63" customWidth="1"/>
    <col min="2354" max="2559" width="11.42578125" style="63"/>
    <col min="2560" max="2560" width="15.42578125" style="63" customWidth="1"/>
    <col min="2561" max="2563" width="7.5703125" style="63" bestFit="1" customWidth="1"/>
    <col min="2564" max="2564" width="1.42578125" style="63" customWidth="1"/>
    <col min="2565" max="2567" width="7.5703125" style="63" bestFit="1" customWidth="1"/>
    <col min="2568" max="2568" width="1.42578125" style="63" customWidth="1"/>
    <col min="2569" max="2571" width="7.5703125" style="63" bestFit="1" customWidth="1"/>
    <col min="2572" max="2572" width="1.42578125" style="63" customWidth="1"/>
    <col min="2573" max="2575" width="7.5703125" style="63" bestFit="1" customWidth="1"/>
    <col min="2576" max="2576" width="1.42578125" style="63" customWidth="1"/>
    <col min="2577" max="2579" width="7.5703125" style="63" bestFit="1" customWidth="1"/>
    <col min="2580" max="2580" width="1.42578125" style="63" customWidth="1"/>
    <col min="2581" max="2583" width="7.5703125" style="63" bestFit="1" customWidth="1"/>
    <col min="2584" max="2584" width="11.42578125" style="63"/>
    <col min="2585" max="2585" width="6.140625" style="63" customWidth="1"/>
    <col min="2586" max="2586" width="1.42578125" style="63" customWidth="1"/>
    <col min="2587" max="2589" width="5.140625" style="63" customWidth="1"/>
    <col min="2590" max="2590" width="1.42578125" style="63" customWidth="1"/>
    <col min="2591" max="2593" width="5.140625" style="63" customWidth="1"/>
    <col min="2594" max="2594" width="1.42578125" style="63" customWidth="1"/>
    <col min="2595" max="2597" width="5.140625" style="63" customWidth="1"/>
    <col min="2598" max="2598" width="1.42578125" style="63" customWidth="1"/>
    <col min="2599" max="2601" width="5.140625" style="63" customWidth="1"/>
    <col min="2602" max="2602" width="1.42578125" style="63" customWidth="1"/>
    <col min="2603" max="2605" width="5.140625" style="63" customWidth="1"/>
    <col min="2606" max="2606" width="1.42578125" style="63" customWidth="1"/>
    <col min="2607" max="2609" width="5.140625" style="63" customWidth="1"/>
    <col min="2610" max="2815" width="11.42578125" style="63"/>
    <col min="2816" max="2816" width="15.42578125" style="63" customWidth="1"/>
    <col min="2817" max="2819" width="7.5703125" style="63" bestFit="1" customWidth="1"/>
    <col min="2820" max="2820" width="1.42578125" style="63" customWidth="1"/>
    <col min="2821" max="2823" width="7.5703125" style="63" bestFit="1" customWidth="1"/>
    <col min="2824" max="2824" width="1.42578125" style="63" customWidth="1"/>
    <col min="2825" max="2827" width="7.5703125" style="63" bestFit="1" customWidth="1"/>
    <col min="2828" max="2828" width="1.42578125" style="63" customWidth="1"/>
    <col min="2829" max="2831" width="7.5703125" style="63" bestFit="1" customWidth="1"/>
    <col min="2832" max="2832" width="1.42578125" style="63" customWidth="1"/>
    <col min="2833" max="2835" width="7.5703125" style="63" bestFit="1" customWidth="1"/>
    <col min="2836" max="2836" width="1.42578125" style="63" customWidth="1"/>
    <col min="2837" max="2839" width="7.5703125" style="63" bestFit="1" customWidth="1"/>
    <col min="2840" max="2840" width="11.42578125" style="63"/>
    <col min="2841" max="2841" width="6.140625" style="63" customWidth="1"/>
    <col min="2842" max="2842" width="1.42578125" style="63" customWidth="1"/>
    <col min="2843" max="2845" width="5.140625" style="63" customWidth="1"/>
    <col min="2846" max="2846" width="1.42578125" style="63" customWidth="1"/>
    <col min="2847" max="2849" width="5.140625" style="63" customWidth="1"/>
    <col min="2850" max="2850" width="1.42578125" style="63" customWidth="1"/>
    <col min="2851" max="2853" width="5.140625" style="63" customWidth="1"/>
    <col min="2854" max="2854" width="1.42578125" style="63" customWidth="1"/>
    <col min="2855" max="2857" width="5.140625" style="63" customWidth="1"/>
    <col min="2858" max="2858" width="1.42578125" style="63" customWidth="1"/>
    <col min="2859" max="2861" width="5.140625" style="63" customWidth="1"/>
    <col min="2862" max="2862" width="1.42578125" style="63" customWidth="1"/>
    <col min="2863" max="2865" width="5.140625" style="63" customWidth="1"/>
    <col min="2866" max="3071" width="11.42578125" style="63"/>
    <col min="3072" max="3072" width="15.42578125" style="63" customWidth="1"/>
    <col min="3073" max="3075" width="7.5703125" style="63" bestFit="1" customWidth="1"/>
    <col min="3076" max="3076" width="1.42578125" style="63" customWidth="1"/>
    <col min="3077" max="3079" width="7.5703125" style="63" bestFit="1" customWidth="1"/>
    <col min="3080" max="3080" width="1.42578125" style="63" customWidth="1"/>
    <col min="3081" max="3083" width="7.5703125" style="63" bestFit="1" customWidth="1"/>
    <col min="3084" max="3084" width="1.42578125" style="63" customWidth="1"/>
    <col min="3085" max="3087" width="7.5703125" style="63" bestFit="1" customWidth="1"/>
    <col min="3088" max="3088" width="1.42578125" style="63" customWidth="1"/>
    <col min="3089" max="3091" width="7.5703125" style="63" bestFit="1" customWidth="1"/>
    <col min="3092" max="3092" width="1.42578125" style="63" customWidth="1"/>
    <col min="3093" max="3095" width="7.5703125" style="63" bestFit="1" customWidth="1"/>
    <col min="3096" max="3096" width="11.42578125" style="63"/>
    <col min="3097" max="3097" width="6.140625" style="63" customWidth="1"/>
    <col min="3098" max="3098" width="1.42578125" style="63" customWidth="1"/>
    <col min="3099" max="3101" width="5.140625" style="63" customWidth="1"/>
    <col min="3102" max="3102" width="1.42578125" style="63" customWidth="1"/>
    <col min="3103" max="3105" width="5.140625" style="63" customWidth="1"/>
    <col min="3106" max="3106" width="1.42578125" style="63" customWidth="1"/>
    <col min="3107" max="3109" width="5.140625" style="63" customWidth="1"/>
    <col min="3110" max="3110" width="1.42578125" style="63" customWidth="1"/>
    <col min="3111" max="3113" width="5.140625" style="63" customWidth="1"/>
    <col min="3114" max="3114" width="1.42578125" style="63" customWidth="1"/>
    <col min="3115" max="3117" width="5.140625" style="63" customWidth="1"/>
    <col min="3118" max="3118" width="1.42578125" style="63" customWidth="1"/>
    <col min="3119" max="3121" width="5.140625" style="63" customWidth="1"/>
    <col min="3122" max="3327" width="11.42578125" style="63"/>
    <col min="3328" max="3328" width="15.42578125" style="63" customWidth="1"/>
    <col min="3329" max="3331" width="7.5703125" style="63" bestFit="1" customWidth="1"/>
    <col min="3332" max="3332" width="1.42578125" style="63" customWidth="1"/>
    <col min="3333" max="3335" width="7.5703125" style="63" bestFit="1" customWidth="1"/>
    <col min="3336" max="3336" width="1.42578125" style="63" customWidth="1"/>
    <col min="3337" max="3339" width="7.5703125" style="63" bestFit="1" customWidth="1"/>
    <col min="3340" max="3340" width="1.42578125" style="63" customWidth="1"/>
    <col min="3341" max="3343" width="7.5703125" style="63" bestFit="1" customWidth="1"/>
    <col min="3344" max="3344" width="1.42578125" style="63" customWidth="1"/>
    <col min="3345" max="3347" width="7.5703125" style="63" bestFit="1" customWidth="1"/>
    <col min="3348" max="3348" width="1.42578125" style="63" customWidth="1"/>
    <col min="3349" max="3351" width="7.5703125" style="63" bestFit="1" customWidth="1"/>
    <col min="3352" max="3352" width="11.42578125" style="63"/>
    <col min="3353" max="3353" width="6.140625" style="63" customWidth="1"/>
    <col min="3354" max="3354" width="1.42578125" style="63" customWidth="1"/>
    <col min="3355" max="3357" width="5.140625" style="63" customWidth="1"/>
    <col min="3358" max="3358" width="1.42578125" style="63" customWidth="1"/>
    <col min="3359" max="3361" width="5.140625" style="63" customWidth="1"/>
    <col min="3362" max="3362" width="1.42578125" style="63" customWidth="1"/>
    <col min="3363" max="3365" width="5.140625" style="63" customWidth="1"/>
    <col min="3366" max="3366" width="1.42578125" style="63" customWidth="1"/>
    <col min="3367" max="3369" width="5.140625" style="63" customWidth="1"/>
    <col min="3370" max="3370" width="1.42578125" style="63" customWidth="1"/>
    <col min="3371" max="3373" width="5.140625" style="63" customWidth="1"/>
    <col min="3374" max="3374" width="1.42578125" style="63" customWidth="1"/>
    <col min="3375" max="3377" width="5.140625" style="63" customWidth="1"/>
    <col min="3378" max="3583" width="11.42578125" style="63"/>
    <col min="3584" max="3584" width="15.42578125" style="63" customWidth="1"/>
    <col min="3585" max="3587" width="7.5703125" style="63" bestFit="1" customWidth="1"/>
    <col min="3588" max="3588" width="1.42578125" style="63" customWidth="1"/>
    <col min="3589" max="3591" width="7.5703125" style="63" bestFit="1" customWidth="1"/>
    <col min="3592" max="3592" width="1.42578125" style="63" customWidth="1"/>
    <col min="3593" max="3595" width="7.5703125" style="63" bestFit="1" customWidth="1"/>
    <col min="3596" max="3596" width="1.42578125" style="63" customWidth="1"/>
    <col min="3597" max="3599" width="7.5703125" style="63" bestFit="1" customWidth="1"/>
    <col min="3600" max="3600" width="1.42578125" style="63" customWidth="1"/>
    <col min="3601" max="3603" width="7.5703125" style="63" bestFit="1" customWidth="1"/>
    <col min="3604" max="3604" width="1.42578125" style="63" customWidth="1"/>
    <col min="3605" max="3607" width="7.5703125" style="63" bestFit="1" customWidth="1"/>
    <col min="3608" max="3608" width="11.42578125" style="63"/>
    <col min="3609" max="3609" width="6.140625" style="63" customWidth="1"/>
    <col min="3610" max="3610" width="1.42578125" style="63" customWidth="1"/>
    <col min="3611" max="3613" width="5.140625" style="63" customWidth="1"/>
    <col min="3614" max="3614" width="1.42578125" style="63" customWidth="1"/>
    <col min="3615" max="3617" width="5.140625" style="63" customWidth="1"/>
    <col min="3618" max="3618" width="1.42578125" style="63" customWidth="1"/>
    <col min="3619" max="3621" width="5.140625" style="63" customWidth="1"/>
    <col min="3622" max="3622" width="1.42578125" style="63" customWidth="1"/>
    <col min="3623" max="3625" width="5.140625" style="63" customWidth="1"/>
    <col min="3626" max="3626" width="1.42578125" style="63" customWidth="1"/>
    <col min="3627" max="3629" width="5.140625" style="63" customWidth="1"/>
    <col min="3630" max="3630" width="1.42578125" style="63" customWidth="1"/>
    <col min="3631" max="3633" width="5.140625" style="63" customWidth="1"/>
    <col min="3634" max="3839" width="11.42578125" style="63"/>
    <col min="3840" max="3840" width="15.42578125" style="63" customWidth="1"/>
    <col min="3841" max="3843" width="7.5703125" style="63" bestFit="1" customWidth="1"/>
    <col min="3844" max="3844" width="1.42578125" style="63" customWidth="1"/>
    <col min="3845" max="3847" width="7.5703125" style="63" bestFit="1" customWidth="1"/>
    <col min="3848" max="3848" width="1.42578125" style="63" customWidth="1"/>
    <col min="3849" max="3851" width="7.5703125" style="63" bestFit="1" customWidth="1"/>
    <col min="3852" max="3852" width="1.42578125" style="63" customWidth="1"/>
    <col min="3853" max="3855" width="7.5703125" style="63" bestFit="1" customWidth="1"/>
    <col min="3856" max="3856" width="1.42578125" style="63" customWidth="1"/>
    <col min="3857" max="3859" width="7.5703125" style="63" bestFit="1" customWidth="1"/>
    <col min="3860" max="3860" width="1.42578125" style="63" customWidth="1"/>
    <col min="3861" max="3863" width="7.5703125" style="63" bestFit="1" customWidth="1"/>
    <col min="3864" max="3864" width="11.42578125" style="63"/>
    <col min="3865" max="3865" width="6.140625" style="63" customWidth="1"/>
    <col min="3866" max="3866" width="1.42578125" style="63" customWidth="1"/>
    <col min="3867" max="3869" width="5.140625" style="63" customWidth="1"/>
    <col min="3870" max="3870" width="1.42578125" style="63" customWidth="1"/>
    <col min="3871" max="3873" width="5.140625" style="63" customWidth="1"/>
    <col min="3874" max="3874" width="1.42578125" style="63" customWidth="1"/>
    <col min="3875" max="3877" width="5.140625" style="63" customWidth="1"/>
    <col min="3878" max="3878" width="1.42578125" style="63" customWidth="1"/>
    <col min="3879" max="3881" width="5.140625" style="63" customWidth="1"/>
    <col min="3882" max="3882" width="1.42578125" style="63" customWidth="1"/>
    <col min="3883" max="3885" width="5.140625" style="63" customWidth="1"/>
    <col min="3886" max="3886" width="1.42578125" style="63" customWidth="1"/>
    <col min="3887" max="3889" width="5.140625" style="63" customWidth="1"/>
    <col min="3890" max="4095" width="11.42578125" style="63"/>
    <col min="4096" max="4096" width="15.42578125" style="63" customWidth="1"/>
    <col min="4097" max="4099" width="7.5703125" style="63" bestFit="1" customWidth="1"/>
    <col min="4100" max="4100" width="1.42578125" style="63" customWidth="1"/>
    <col min="4101" max="4103" width="7.5703125" style="63" bestFit="1" customWidth="1"/>
    <col min="4104" max="4104" width="1.42578125" style="63" customWidth="1"/>
    <col min="4105" max="4107" width="7.5703125" style="63" bestFit="1" customWidth="1"/>
    <col min="4108" max="4108" width="1.42578125" style="63" customWidth="1"/>
    <col min="4109" max="4111" width="7.5703125" style="63" bestFit="1" customWidth="1"/>
    <col min="4112" max="4112" width="1.42578125" style="63" customWidth="1"/>
    <col min="4113" max="4115" width="7.5703125" style="63" bestFit="1" customWidth="1"/>
    <col min="4116" max="4116" width="1.42578125" style="63" customWidth="1"/>
    <col min="4117" max="4119" width="7.5703125" style="63" bestFit="1" customWidth="1"/>
    <col min="4120" max="4120" width="11.42578125" style="63"/>
    <col min="4121" max="4121" width="6.140625" style="63" customWidth="1"/>
    <col min="4122" max="4122" width="1.42578125" style="63" customWidth="1"/>
    <col min="4123" max="4125" width="5.140625" style="63" customWidth="1"/>
    <col min="4126" max="4126" width="1.42578125" style="63" customWidth="1"/>
    <col min="4127" max="4129" width="5.140625" style="63" customWidth="1"/>
    <col min="4130" max="4130" width="1.42578125" style="63" customWidth="1"/>
    <col min="4131" max="4133" width="5.140625" style="63" customWidth="1"/>
    <col min="4134" max="4134" width="1.42578125" style="63" customWidth="1"/>
    <col min="4135" max="4137" width="5.140625" style="63" customWidth="1"/>
    <col min="4138" max="4138" width="1.42578125" style="63" customWidth="1"/>
    <col min="4139" max="4141" width="5.140625" style="63" customWidth="1"/>
    <col min="4142" max="4142" width="1.42578125" style="63" customWidth="1"/>
    <col min="4143" max="4145" width="5.140625" style="63" customWidth="1"/>
    <col min="4146" max="4351" width="11.42578125" style="63"/>
    <col min="4352" max="4352" width="15.42578125" style="63" customWidth="1"/>
    <col min="4353" max="4355" width="7.5703125" style="63" bestFit="1" customWidth="1"/>
    <col min="4356" max="4356" width="1.42578125" style="63" customWidth="1"/>
    <col min="4357" max="4359" width="7.5703125" style="63" bestFit="1" customWidth="1"/>
    <col min="4360" max="4360" width="1.42578125" style="63" customWidth="1"/>
    <col min="4361" max="4363" width="7.5703125" style="63" bestFit="1" customWidth="1"/>
    <col min="4364" max="4364" width="1.42578125" style="63" customWidth="1"/>
    <col min="4365" max="4367" width="7.5703125" style="63" bestFit="1" customWidth="1"/>
    <col min="4368" max="4368" width="1.42578125" style="63" customWidth="1"/>
    <col min="4369" max="4371" width="7.5703125" style="63" bestFit="1" customWidth="1"/>
    <col min="4372" max="4372" width="1.42578125" style="63" customWidth="1"/>
    <col min="4373" max="4375" width="7.5703125" style="63" bestFit="1" customWidth="1"/>
    <col min="4376" max="4376" width="11.42578125" style="63"/>
    <col min="4377" max="4377" width="6.140625" style="63" customWidth="1"/>
    <col min="4378" max="4378" width="1.42578125" style="63" customWidth="1"/>
    <col min="4379" max="4381" width="5.140625" style="63" customWidth="1"/>
    <col min="4382" max="4382" width="1.42578125" style="63" customWidth="1"/>
    <col min="4383" max="4385" width="5.140625" style="63" customWidth="1"/>
    <col min="4386" max="4386" width="1.42578125" style="63" customWidth="1"/>
    <col min="4387" max="4389" width="5.140625" style="63" customWidth="1"/>
    <col min="4390" max="4390" width="1.42578125" style="63" customWidth="1"/>
    <col min="4391" max="4393" width="5.140625" style="63" customWidth="1"/>
    <col min="4394" max="4394" width="1.42578125" style="63" customWidth="1"/>
    <col min="4395" max="4397" width="5.140625" style="63" customWidth="1"/>
    <col min="4398" max="4398" width="1.42578125" style="63" customWidth="1"/>
    <col min="4399" max="4401" width="5.140625" style="63" customWidth="1"/>
    <col min="4402" max="4607" width="11.42578125" style="63"/>
    <col min="4608" max="4608" width="15.42578125" style="63" customWidth="1"/>
    <col min="4609" max="4611" width="7.5703125" style="63" bestFit="1" customWidth="1"/>
    <col min="4612" max="4612" width="1.42578125" style="63" customWidth="1"/>
    <col min="4613" max="4615" width="7.5703125" style="63" bestFit="1" customWidth="1"/>
    <col min="4616" max="4616" width="1.42578125" style="63" customWidth="1"/>
    <col min="4617" max="4619" width="7.5703125" style="63" bestFit="1" customWidth="1"/>
    <col min="4620" max="4620" width="1.42578125" style="63" customWidth="1"/>
    <col min="4621" max="4623" width="7.5703125" style="63" bestFit="1" customWidth="1"/>
    <col min="4624" max="4624" width="1.42578125" style="63" customWidth="1"/>
    <col min="4625" max="4627" width="7.5703125" style="63" bestFit="1" customWidth="1"/>
    <col min="4628" max="4628" width="1.42578125" style="63" customWidth="1"/>
    <col min="4629" max="4631" width="7.5703125" style="63" bestFit="1" customWidth="1"/>
    <col min="4632" max="4632" width="11.42578125" style="63"/>
    <col min="4633" max="4633" width="6.140625" style="63" customWidth="1"/>
    <col min="4634" max="4634" width="1.42578125" style="63" customWidth="1"/>
    <col min="4635" max="4637" width="5.140625" style="63" customWidth="1"/>
    <col min="4638" max="4638" width="1.42578125" style="63" customWidth="1"/>
    <col min="4639" max="4641" width="5.140625" style="63" customWidth="1"/>
    <col min="4642" max="4642" width="1.42578125" style="63" customWidth="1"/>
    <col min="4643" max="4645" width="5.140625" style="63" customWidth="1"/>
    <col min="4646" max="4646" width="1.42578125" style="63" customWidth="1"/>
    <col min="4647" max="4649" width="5.140625" style="63" customWidth="1"/>
    <col min="4650" max="4650" width="1.42578125" style="63" customWidth="1"/>
    <col min="4651" max="4653" width="5.140625" style="63" customWidth="1"/>
    <col min="4654" max="4654" width="1.42578125" style="63" customWidth="1"/>
    <col min="4655" max="4657" width="5.140625" style="63" customWidth="1"/>
    <col min="4658" max="4863" width="11.42578125" style="63"/>
    <col min="4864" max="4864" width="15.42578125" style="63" customWidth="1"/>
    <col min="4865" max="4867" width="7.5703125" style="63" bestFit="1" customWidth="1"/>
    <col min="4868" max="4868" width="1.42578125" style="63" customWidth="1"/>
    <col min="4869" max="4871" width="7.5703125" style="63" bestFit="1" customWidth="1"/>
    <col min="4872" max="4872" width="1.42578125" style="63" customWidth="1"/>
    <col min="4873" max="4875" width="7.5703125" style="63" bestFit="1" customWidth="1"/>
    <col min="4876" max="4876" width="1.42578125" style="63" customWidth="1"/>
    <col min="4877" max="4879" width="7.5703125" style="63" bestFit="1" customWidth="1"/>
    <col min="4880" max="4880" width="1.42578125" style="63" customWidth="1"/>
    <col min="4881" max="4883" width="7.5703125" style="63" bestFit="1" customWidth="1"/>
    <col min="4884" max="4884" width="1.42578125" style="63" customWidth="1"/>
    <col min="4885" max="4887" width="7.5703125" style="63" bestFit="1" customWidth="1"/>
    <col min="4888" max="4888" width="11.42578125" style="63"/>
    <col min="4889" max="4889" width="6.140625" style="63" customWidth="1"/>
    <col min="4890" max="4890" width="1.42578125" style="63" customWidth="1"/>
    <col min="4891" max="4893" width="5.140625" style="63" customWidth="1"/>
    <col min="4894" max="4894" width="1.42578125" style="63" customWidth="1"/>
    <col min="4895" max="4897" width="5.140625" style="63" customWidth="1"/>
    <col min="4898" max="4898" width="1.42578125" style="63" customWidth="1"/>
    <col min="4899" max="4901" width="5.140625" style="63" customWidth="1"/>
    <col min="4902" max="4902" width="1.42578125" style="63" customWidth="1"/>
    <col min="4903" max="4905" width="5.140625" style="63" customWidth="1"/>
    <col min="4906" max="4906" width="1.42578125" style="63" customWidth="1"/>
    <col min="4907" max="4909" width="5.140625" style="63" customWidth="1"/>
    <col min="4910" max="4910" width="1.42578125" style="63" customWidth="1"/>
    <col min="4911" max="4913" width="5.140625" style="63" customWidth="1"/>
    <col min="4914" max="5119" width="11.42578125" style="63"/>
    <col min="5120" max="5120" width="15.42578125" style="63" customWidth="1"/>
    <col min="5121" max="5123" width="7.5703125" style="63" bestFit="1" customWidth="1"/>
    <col min="5124" max="5124" width="1.42578125" style="63" customWidth="1"/>
    <col min="5125" max="5127" width="7.5703125" style="63" bestFit="1" customWidth="1"/>
    <col min="5128" max="5128" width="1.42578125" style="63" customWidth="1"/>
    <col min="5129" max="5131" width="7.5703125" style="63" bestFit="1" customWidth="1"/>
    <col min="5132" max="5132" width="1.42578125" style="63" customWidth="1"/>
    <col min="5133" max="5135" width="7.5703125" style="63" bestFit="1" customWidth="1"/>
    <col min="5136" max="5136" width="1.42578125" style="63" customWidth="1"/>
    <col min="5137" max="5139" width="7.5703125" style="63" bestFit="1" customWidth="1"/>
    <col min="5140" max="5140" width="1.42578125" style="63" customWidth="1"/>
    <col min="5141" max="5143" width="7.5703125" style="63" bestFit="1" customWidth="1"/>
    <col min="5144" max="5144" width="11.42578125" style="63"/>
    <col min="5145" max="5145" width="6.140625" style="63" customWidth="1"/>
    <col min="5146" max="5146" width="1.42578125" style="63" customWidth="1"/>
    <col min="5147" max="5149" width="5.140625" style="63" customWidth="1"/>
    <col min="5150" max="5150" width="1.42578125" style="63" customWidth="1"/>
    <col min="5151" max="5153" width="5.140625" style="63" customWidth="1"/>
    <col min="5154" max="5154" width="1.42578125" style="63" customWidth="1"/>
    <col min="5155" max="5157" width="5.140625" style="63" customWidth="1"/>
    <col min="5158" max="5158" width="1.42578125" style="63" customWidth="1"/>
    <col min="5159" max="5161" width="5.140625" style="63" customWidth="1"/>
    <col min="5162" max="5162" width="1.42578125" style="63" customWidth="1"/>
    <col min="5163" max="5165" width="5.140625" style="63" customWidth="1"/>
    <col min="5166" max="5166" width="1.42578125" style="63" customWidth="1"/>
    <col min="5167" max="5169" width="5.140625" style="63" customWidth="1"/>
    <col min="5170" max="5375" width="11.42578125" style="63"/>
    <col min="5376" max="5376" width="15.42578125" style="63" customWidth="1"/>
    <col min="5377" max="5379" width="7.5703125" style="63" bestFit="1" customWidth="1"/>
    <col min="5380" max="5380" width="1.42578125" style="63" customWidth="1"/>
    <col min="5381" max="5383" width="7.5703125" style="63" bestFit="1" customWidth="1"/>
    <col min="5384" max="5384" width="1.42578125" style="63" customWidth="1"/>
    <col min="5385" max="5387" width="7.5703125" style="63" bestFit="1" customWidth="1"/>
    <col min="5388" max="5388" width="1.42578125" style="63" customWidth="1"/>
    <col min="5389" max="5391" width="7.5703125" style="63" bestFit="1" customWidth="1"/>
    <col min="5392" max="5392" width="1.42578125" style="63" customWidth="1"/>
    <col min="5393" max="5395" width="7.5703125" style="63" bestFit="1" customWidth="1"/>
    <col min="5396" max="5396" width="1.42578125" style="63" customWidth="1"/>
    <col min="5397" max="5399" width="7.5703125" style="63" bestFit="1" customWidth="1"/>
    <col min="5400" max="5400" width="11.42578125" style="63"/>
    <col min="5401" max="5401" width="6.140625" style="63" customWidth="1"/>
    <col min="5402" max="5402" width="1.42578125" style="63" customWidth="1"/>
    <col min="5403" max="5405" width="5.140625" style="63" customWidth="1"/>
    <col min="5406" max="5406" width="1.42578125" style="63" customWidth="1"/>
    <col min="5407" max="5409" width="5.140625" style="63" customWidth="1"/>
    <col min="5410" max="5410" width="1.42578125" style="63" customWidth="1"/>
    <col min="5411" max="5413" width="5.140625" style="63" customWidth="1"/>
    <col min="5414" max="5414" width="1.42578125" style="63" customWidth="1"/>
    <col min="5415" max="5417" width="5.140625" style="63" customWidth="1"/>
    <col min="5418" max="5418" width="1.42578125" style="63" customWidth="1"/>
    <col min="5419" max="5421" width="5.140625" style="63" customWidth="1"/>
    <col min="5422" max="5422" width="1.42578125" style="63" customWidth="1"/>
    <col min="5423" max="5425" width="5.140625" style="63" customWidth="1"/>
    <col min="5426" max="5631" width="11.42578125" style="63"/>
    <col min="5632" max="5632" width="15.42578125" style="63" customWidth="1"/>
    <col min="5633" max="5635" width="7.5703125" style="63" bestFit="1" customWidth="1"/>
    <col min="5636" max="5636" width="1.42578125" style="63" customWidth="1"/>
    <col min="5637" max="5639" width="7.5703125" style="63" bestFit="1" customWidth="1"/>
    <col min="5640" max="5640" width="1.42578125" style="63" customWidth="1"/>
    <col min="5641" max="5643" width="7.5703125" style="63" bestFit="1" customWidth="1"/>
    <col min="5644" max="5644" width="1.42578125" style="63" customWidth="1"/>
    <col min="5645" max="5647" width="7.5703125" style="63" bestFit="1" customWidth="1"/>
    <col min="5648" max="5648" width="1.42578125" style="63" customWidth="1"/>
    <col min="5649" max="5651" width="7.5703125" style="63" bestFit="1" customWidth="1"/>
    <col min="5652" max="5652" width="1.42578125" style="63" customWidth="1"/>
    <col min="5653" max="5655" width="7.5703125" style="63" bestFit="1" customWidth="1"/>
    <col min="5656" max="5656" width="11.42578125" style="63"/>
    <col min="5657" max="5657" width="6.140625" style="63" customWidth="1"/>
    <col min="5658" max="5658" width="1.42578125" style="63" customWidth="1"/>
    <col min="5659" max="5661" width="5.140625" style="63" customWidth="1"/>
    <col min="5662" max="5662" width="1.42578125" style="63" customWidth="1"/>
    <col min="5663" max="5665" width="5.140625" style="63" customWidth="1"/>
    <col min="5666" max="5666" width="1.42578125" style="63" customWidth="1"/>
    <col min="5667" max="5669" width="5.140625" style="63" customWidth="1"/>
    <col min="5670" max="5670" width="1.42578125" style="63" customWidth="1"/>
    <col min="5671" max="5673" width="5.140625" style="63" customWidth="1"/>
    <col min="5674" max="5674" width="1.42578125" style="63" customWidth="1"/>
    <col min="5675" max="5677" width="5.140625" style="63" customWidth="1"/>
    <col min="5678" max="5678" width="1.42578125" style="63" customWidth="1"/>
    <col min="5679" max="5681" width="5.140625" style="63" customWidth="1"/>
    <col min="5682" max="5887" width="11.42578125" style="63"/>
    <col min="5888" max="5888" width="15.42578125" style="63" customWidth="1"/>
    <col min="5889" max="5891" width="7.5703125" style="63" bestFit="1" customWidth="1"/>
    <col min="5892" max="5892" width="1.42578125" style="63" customWidth="1"/>
    <col min="5893" max="5895" width="7.5703125" style="63" bestFit="1" customWidth="1"/>
    <col min="5896" max="5896" width="1.42578125" style="63" customWidth="1"/>
    <col min="5897" max="5899" width="7.5703125" style="63" bestFit="1" customWidth="1"/>
    <col min="5900" max="5900" width="1.42578125" style="63" customWidth="1"/>
    <col min="5901" max="5903" width="7.5703125" style="63" bestFit="1" customWidth="1"/>
    <col min="5904" max="5904" width="1.42578125" style="63" customWidth="1"/>
    <col min="5905" max="5907" width="7.5703125" style="63" bestFit="1" customWidth="1"/>
    <col min="5908" max="5908" width="1.42578125" style="63" customWidth="1"/>
    <col min="5909" max="5911" width="7.5703125" style="63" bestFit="1" customWidth="1"/>
    <col min="5912" max="5912" width="11.42578125" style="63"/>
    <col min="5913" max="5913" width="6.140625" style="63" customWidth="1"/>
    <col min="5914" max="5914" width="1.42578125" style="63" customWidth="1"/>
    <col min="5915" max="5917" width="5.140625" style="63" customWidth="1"/>
    <col min="5918" max="5918" width="1.42578125" style="63" customWidth="1"/>
    <col min="5919" max="5921" width="5.140625" style="63" customWidth="1"/>
    <col min="5922" max="5922" width="1.42578125" style="63" customWidth="1"/>
    <col min="5923" max="5925" width="5.140625" style="63" customWidth="1"/>
    <col min="5926" max="5926" width="1.42578125" style="63" customWidth="1"/>
    <col min="5927" max="5929" width="5.140625" style="63" customWidth="1"/>
    <col min="5930" max="5930" width="1.42578125" style="63" customWidth="1"/>
    <col min="5931" max="5933" width="5.140625" style="63" customWidth="1"/>
    <col min="5934" max="5934" width="1.42578125" style="63" customWidth="1"/>
    <col min="5935" max="5937" width="5.140625" style="63" customWidth="1"/>
    <col min="5938" max="6143" width="11.42578125" style="63"/>
    <col min="6144" max="6144" width="15.42578125" style="63" customWidth="1"/>
    <col min="6145" max="6147" width="7.5703125" style="63" bestFit="1" customWidth="1"/>
    <col min="6148" max="6148" width="1.42578125" style="63" customWidth="1"/>
    <col min="6149" max="6151" width="7.5703125" style="63" bestFit="1" customWidth="1"/>
    <col min="6152" max="6152" width="1.42578125" style="63" customWidth="1"/>
    <col min="6153" max="6155" width="7.5703125" style="63" bestFit="1" customWidth="1"/>
    <col min="6156" max="6156" width="1.42578125" style="63" customWidth="1"/>
    <col min="6157" max="6159" width="7.5703125" style="63" bestFit="1" customWidth="1"/>
    <col min="6160" max="6160" width="1.42578125" style="63" customWidth="1"/>
    <col min="6161" max="6163" width="7.5703125" style="63" bestFit="1" customWidth="1"/>
    <col min="6164" max="6164" width="1.42578125" style="63" customWidth="1"/>
    <col min="6165" max="6167" width="7.5703125" style="63" bestFit="1" customWidth="1"/>
    <col min="6168" max="6168" width="11.42578125" style="63"/>
    <col min="6169" max="6169" width="6.140625" style="63" customWidth="1"/>
    <col min="6170" max="6170" width="1.42578125" style="63" customWidth="1"/>
    <col min="6171" max="6173" width="5.140625" style="63" customWidth="1"/>
    <col min="6174" max="6174" width="1.42578125" style="63" customWidth="1"/>
    <col min="6175" max="6177" width="5.140625" style="63" customWidth="1"/>
    <col min="6178" max="6178" width="1.42578125" style="63" customWidth="1"/>
    <col min="6179" max="6181" width="5.140625" style="63" customWidth="1"/>
    <col min="6182" max="6182" width="1.42578125" style="63" customWidth="1"/>
    <col min="6183" max="6185" width="5.140625" style="63" customWidth="1"/>
    <col min="6186" max="6186" width="1.42578125" style="63" customWidth="1"/>
    <col min="6187" max="6189" width="5.140625" style="63" customWidth="1"/>
    <col min="6190" max="6190" width="1.42578125" style="63" customWidth="1"/>
    <col min="6191" max="6193" width="5.140625" style="63" customWidth="1"/>
    <col min="6194" max="6399" width="11.42578125" style="63"/>
    <col min="6400" max="6400" width="15.42578125" style="63" customWidth="1"/>
    <col min="6401" max="6403" width="7.5703125" style="63" bestFit="1" customWidth="1"/>
    <col min="6404" max="6404" width="1.42578125" style="63" customWidth="1"/>
    <col min="6405" max="6407" width="7.5703125" style="63" bestFit="1" customWidth="1"/>
    <col min="6408" max="6408" width="1.42578125" style="63" customWidth="1"/>
    <col min="6409" max="6411" width="7.5703125" style="63" bestFit="1" customWidth="1"/>
    <col min="6412" max="6412" width="1.42578125" style="63" customWidth="1"/>
    <col min="6413" max="6415" width="7.5703125" style="63" bestFit="1" customWidth="1"/>
    <col min="6416" max="6416" width="1.42578125" style="63" customWidth="1"/>
    <col min="6417" max="6419" width="7.5703125" style="63" bestFit="1" customWidth="1"/>
    <col min="6420" max="6420" width="1.42578125" style="63" customWidth="1"/>
    <col min="6421" max="6423" width="7.5703125" style="63" bestFit="1" customWidth="1"/>
    <col min="6424" max="6424" width="11.42578125" style="63"/>
    <col min="6425" max="6425" width="6.140625" style="63" customWidth="1"/>
    <col min="6426" max="6426" width="1.42578125" style="63" customWidth="1"/>
    <col min="6427" max="6429" width="5.140625" style="63" customWidth="1"/>
    <col min="6430" max="6430" width="1.42578125" style="63" customWidth="1"/>
    <col min="6431" max="6433" width="5.140625" style="63" customWidth="1"/>
    <col min="6434" max="6434" width="1.42578125" style="63" customWidth="1"/>
    <col min="6435" max="6437" width="5.140625" style="63" customWidth="1"/>
    <col min="6438" max="6438" width="1.42578125" style="63" customWidth="1"/>
    <col min="6439" max="6441" width="5.140625" style="63" customWidth="1"/>
    <col min="6442" max="6442" width="1.42578125" style="63" customWidth="1"/>
    <col min="6443" max="6445" width="5.140625" style="63" customWidth="1"/>
    <col min="6446" max="6446" width="1.42578125" style="63" customWidth="1"/>
    <col min="6447" max="6449" width="5.140625" style="63" customWidth="1"/>
    <col min="6450" max="6655" width="11.42578125" style="63"/>
    <col min="6656" max="6656" width="15.42578125" style="63" customWidth="1"/>
    <col min="6657" max="6659" width="7.5703125" style="63" bestFit="1" customWidth="1"/>
    <col min="6660" max="6660" width="1.42578125" style="63" customWidth="1"/>
    <col min="6661" max="6663" width="7.5703125" style="63" bestFit="1" customWidth="1"/>
    <col min="6664" max="6664" width="1.42578125" style="63" customWidth="1"/>
    <col min="6665" max="6667" width="7.5703125" style="63" bestFit="1" customWidth="1"/>
    <col min="6668" max="6668" width="1.42578125" style="63" customWidth="1"/>
    <col min="6669" max="6671" width="7.5703125" style="63" bestFit="1" customWidth="1"/>
    <col min="6672" max="6672" width="1.42578125" style="63" customWidth="1"/>
    <col min="6673" max="6675" width="7.5703125" style="63" bestFit="1" customWidth="1"/>
    <col min="6676" max="6676" width="1.42578125" style="63" customWidth="1"/>
    <col min="6677" max="6679" width="7.5703125" style="63" bestFit="1" customWidth="1"/>
    <col min="6680" max="6680" width="11.42578125" style="63"/>
    <col min="6681" max="6681" width="6.140625" style="63" customWidth="1"/>
    <col min="6682" max="6682" width="1.42578125" style="63" customWidth="1"/>
    <col min="6683" max="6685" width="5.140625" style="63" customWidth="1"/>
    <col min="6686" max="6686" width="1.42578125" style="63" customWidth="1"/>
    <col min="6687" max="6689" width="5.140625" style="63" customWidth="1"/>
    <col min="6690" max="6690" width="1.42578125" style="63" customWidth="1"/>
    <col min="6691" max="6693" width="5.140625" style="63" customWidth="1"/>
    <col min="6694" max="6694" width="1.42578125" style="63" customWidth="1"/>
    <col min="6695" max="6697" width="5.140625" style="63" customWidth="1"/>
    <col min="6698" max="6698" width="1.42578125" style="63" customWidth="1"/>
    <col min="6699" max="6701" width="5.140625" style="63" customWidth="1"/>
    <col min="6702" max="6702" width="1.42578125" style="63" customWidth="1"/>
    <col min="6703" max="6705" width="5.140625" style="63" customWidth="1"/>
    <col min="6706" max="6911" width="11.42578125" style="63"/>
    <col min="6912" max="6912" width="15.42578125" style="63" customWidth="1"/>
    <col min="6913" max="6915" width="7.5703125" style="63" bestFit="1" customWidth="1"/>
    <col min="6916" max="6916" width="1.42578125" style="63" customWidth="1"/>
    <col min="6917" max="6919" width="7.5703125" style="63" bestFit="1" customWidth="1"/>
    <col min="6920" max="6920" width="1.42578125" style="63" customWidth="1"/>
    <col min="6921" max="6923" width="7.5703125" style="63" bestFit="1" customWidth="1"/>
    <col min="6924" max="6924" width="1.42578125" style="63" customWidth="1"/>
    <col min="6925" max="6927" width="7.5703125" style="63" bestFit="1" customWidth="1"/>
    <col min="6928" max="6928" width="1.42578125" style="63" customWidth="1"/>
    <col min="6929" max="6931" width="7.5703125" style="63" bestFit="1" customWidth="1"/>
    <col min="6932" max="6932" width="1.42578125" style="63" customWidth="1"/>
    <col min="6933" max="6935" width="7.5703125" style="63" bestFit="1" customWidth="1"/>
    <col min="6936" max="6936" width="11.42578125" style="63"/>
    <col min="6937" max="6937" width="6.140625" style="63" customWidth="1"/>
    <col min="6938" max="6938" width="1.42578125" style="63" customWidth="1"/>
    <col min="6939" max="6941" width="5.140625" style="63" customWidth="1"/>
    <col min="6942" max="6942" width="1.42578125" style="63" customWidth="1"/>
    <col min="6943" max="6945" width="5.140625" style="63" customWidth="1"/>
    <col min="6946" max="6946" width="1.42578125" style="63" customWidth="1"/>
    <col min="6947" max="6949" width="5.140625" style="63" customWidth="1"/>
    <col min="6950" max="6950" width="1.42578125" style="63" customWidth="1"/>
    <col min="6951" max="6953" width="5.140625" style="63" customWidth="1"/>
    <col min="6954" max="6954" width="1.42578125" style="63" customWidth="1"/>
    <col min="6955" max="6957" width="5.140625" style="63" customWidth="1"/>
    <col min="6958" max="6958" width="1.42578125" style="63" customWidth="1"/>
    <col min="6959" max="6961" width="5.140625" style="63" customWidth="1"/>
    <col min="6962" max="7167" width="11.42578125" style="63"/>
    <col min="7168" max="7168" width="15.42578125" style="63" customWidth="1"/>
    <col min="7169" max="7171" width="7.5703125" style="63" bestFit="1" customWidth="1"/>
    <col min="7172" max="7172" width="1.42578125" style="63" customWidth="1"/>
    <col min="7173" max="7175" width="7.5703125" style="63" bestFit="1" customWidth="1"/>
    <col min="7176" max="7176" width="1.42578125" style="63" customWidth="1"/>
    <col min="7177" max="7179" width="7.5703125" style="63" bestFit="1" customWidth="1"/>
    <col min="7180" max="7180" width="1.42578125" style="63" customWidth="1"/>
    <col min="7181" max="7183" width="7.5703125" style="63" bestFit="1" customWidth="1"/>
    <col min="7184" max="7184" width="1.42578125" style="63" customWidth="1"/>
    <col min="7185" max="7187" width="7.5703125" style="63" bestFit="1" customWidth="1"/>
    <col min="7188" max="7188" width="1.42578125" style="63" customWidth="1"/>
    <col min="7189" max="7191" width="7.5703125" style="63" bestFit="1" customWidth="1"/>
    <col min="7192" max="7192" width="11.42578125" style="63"/>
    <col min="7193" max="7193" width="6.140625" style="63" customWidth="1"/>
    <col min="7194" max="7194" width="1.42578125" style="63" customWidth="1"/>
    <col min="7195" max="7197" width="5.140625" style="63" customWidth="1"/>
    <col min="7198" max="7198" width="1.42578125" style="63" customWidth="1"/>
    <col min="7199" max="7201" width="5.140625" style="63" customWidth="1"/>
    <col min="7202" max="7202" width="1.42578125" style="63" customWidth="1"/>
    <col min="7203" max="7205" width="5.140625" style="63" customWidth="1"/>
    <col min="7206" max="7206" width="1.42578125" style="63" customWidth="1"/>
    <col min="7207" max="7209" width="5.140625" style="63" customWidth="1"/>
    <col min="7210" max="7210" width="1.42578125" style="63" customWidth="1"/>
    <col min="7211" max="7213" width="5.140625" style="63" customWidth="1"/>
    <col min="7214" max="7214" width="1.42578125" style="63" customWidth="1"/>
    <col min="7215" max="7217" width="5.140625" style="63" customWidth="1"/>
    <col min="7218" max="7423" width="11.42578125" style="63"/>
    <col min="7424" max="7424" width="15.42578125" style="63" customWidth="1"/>
    <col min="7425" max="7427" width="7.5703125" style="63" bestFit="1" customWidth="1"/>
    <col min="7428" max="7428" width="1.42578125" style="63" customWidth="1"/>
    <col min="7429" max="7431" width="7.5703125" style="63" bestFit="1" customWidth="1"/>
    <col min="7432" max="7432" width="1.42578125" style="63" customWidth="1"/>
    <col min="7433" max="7435" width="7.5703125" style="63" bestFit="1" customWidth="1"/>
    <col min="7436" max="7436" width="1.42578125" style="63" customWidth="1"/>
    <col min="7437" max="7439" width="7.5703125" style="63" bestFit="1" customWidth="1"/>
    <col min="7440" max="7440" width="1.42578125" style="63" customWidth="1"/>
    <col min="7441" max="7443" width="7.5703125" style="63" bestFit="1" customWidth="1"/>
    <col min="7444" max="7444" width="1.42578125" style="63" customWidth="1"/>
    <col min="7445" max="7447" width="7.5703125" style="63" bestFit="1" customWidth="1"/>
    <col min="7448" max="7448" width="11.42578125" style="63"/>
    <col min="7449" max="7449" width="6.140625" style="63" customWidth="1"/>
    <col min="7450" max="7450" width="1.42578125" style="63" customWidth="1"/>
    <col min="7451" max="7453" width="5.140625" style="63" customWidth="1"/>
    <col min="7454" max="7454" width="1.42578125" style="63" customWidth="1"/>
    <col min="7455" max="7457" width="5.140625" style="63" customWidth="1"/>
    <col min="7458" max="7458" width="1.42578125" style="63" customWidth="1"/>
    <col min="7459" max="7461" width="5.140625" style="63" customWidth="1"/>
    <col min="7462" max="7462" width="1.42578125" style="63" customWidth="1"/>
    <col min="7463" max="7465" width="5.140625" style="63" customWidth="1"/>
    <col min="7466" max="7466" width="1.42578125" style="63" customWidth="1"/>
    <col min="7467" max="7469" width="5.140625" style="63" customWidth="1"/>
    <col min="7470" max="7470" width="1.42578125" style="63" customWidth="1"/>
    <col min="7471" max="7473" width="5.140625" style="63" customWidth="1"/>
    <col min="7474" max="7679" width="11.42578125" style="63"/>
    <col min="7680" max="7680" width="15.42578125" style="63" customWidth="1"/>
    <col min="7681" max="7683" width="7.5703125" style="63" bestFit="1" customWidth="1"/>
    <col min="7684" max="7684" width="1.42578125" style="63" customWidth="1"/>
    <col min="7685" max="7687" width="7.5703125" style="63" bestFit="1" customWidth="1"/>
    <col min="7688" max="7688" width="1.42578125" style="63" customWidth="1"/>
    <col min="7689" max="7691" width="7.5703125" style="63" bestFit="1" customWidth="1"/>
    <col min="7692" max="7692" width="1.42578125" style="63" customWidth="1"/>
    <col min="7693" max="7695" width="7.5703125" style="63" bestFit="1" customWidth="1"/>
    <col min="7696" max="7696" width="1.42578125" style="63" customWidth="1"/>
    <col min="7697" max="7699" width="7.5703125" style="63" bestFit="1" customWidth="1"/>
    <col min="7700" max="7700" width="1.42578125" style="63" customWidth="1"/>
    <col min="7701" max="7703" width="7.5703125" style="63" bestFit="1" customWidth="1"/>
    <col min="7704" max="7704" width="11.42578125" style="63"/>
    <col min="7705" max="7705" width="6.140625" style="63" customWidth="1"/>
    <col min="7706" max="7706" width="1.42578125" style="63" customWidth="1"/>
    <col min="7707" max="7709" width="5.140625" style="63" customWidth="1"/>
    <col min="7710" max="7710" width="1.42578125" style="63" customWidth="1"/>
    <col min="7711" max="7713" width="5.140625" style="63" customWidth="1"/>
    <col min="7714" max="7714" width="1.42578125" style="63" customWidth="1"/>
    <col min="7715" max="7717" width="5.140625" style="63" customWidth="1"/>
    <col min="7718" max="7718" width="1.42578125" style="63" customWidth="1"/>
    <col min="7719" max="7721" width="5.140625" style="63" customWidth="1"/>
    <col min="7722" max="7722" width="1.42578125" style="63" customWidth="1"/>
    <col min="7723" max="7725" width="5.140625" style="63" customWidth="1"/>
    <col min="7726" max="7726" width="1.42578125" style="63" customWidth="1"/>
    <col min="7727" max="7729" width="5.140625" style="63" customWidth="1"/>
    <col min="7730" max="7935" width="11.42578125" style="63"/>
    <col min="7936" max="7936" width="15.42578125" style="63" customWidth="1"/>
    <col min="7937" max="7939" width="7.5703125" style="63" bestFit="1" customWidth="1"/>
    <col min="7940" max="7940" width="1.42578125" style="63" customWidth="1"/>
    <col min="7941" max="7943" width="7.5703125" style="63" bestFit="1" customWidth="1"/>
    <col min="7944" max="7944" width="1.42578125" style="63" customWidth="1"/>
    <col min="7945" max="7947" width="7.5703125" style="63" bestFit="1" customWidth="1"/>
    <col min="7948" max="7948" width="1.42578125" style="63" customWidth="1"/>
    <col min="7949" max="7951" width="7.5703125" style="63" bestFit="1" customWidth="1"/>
    <col min="7952" max="7952" width="1.42578125" style="63" customWidth="1"/>
    <col min="7953" max="7955" width="7.5703125" style="63" bestFit="1" customWidth="1"/>
    <col min="7956" max="7956" width="1.42578125" style="63" customWidth="1"/>
    <col min="7957" max="7959" width="7.5703125" style="63" bestFit="1" customWidth="1"/>
    <col min="7960" max="7960" width="11.42578125" style="63"/>
    <col min="7961" max="7961" width="6.140625" style="63" customWidth="1"/>
    <col min="7962" max="7962" width="1.42578125" style="63" customWidth="1"/>
    <col min="7963" max="7965" width="5.140625" style="63" customWidth="1"/>
    <col min="7966" max="7966" width="1.42578125" style="63" customWidth="1"/>
    <col min="7967" max="7969" width="5.140625" style="63" customWidth="1"/>
    <col min="7970" max="7970" width="1.42578125" style="63" customWidth="1"/>
    <col min="7971" max="7973" width="5.140625" style="63" customWidth="1"/>
    <col min="7974" max="7974" width="1.42578125" style="63" customWidth="1"/>
    <col min="7975" max="7977" width="5.140625" style="63" customWidth="1"/>
    <col min="7978" max="7978" width="1.42578125" style="63" customWidth="1"/>
    <col min="7979" max="7981" width="5.140625" style="63" customWidth="1"/>
    <col min="7982" max="7982" width="1.42578125" style="63" customWidth="1"/>
    <col min="7983" max="7985" width="5.140625" style="63" customWidth="1"/>
    <col min="7986" max="8191" width="11.42578125" style="63"/>
    <col min="8192" max="8192" width="15.42578125" style="63" customWidth="1"/>
    <col min="8193" max="8195" width="7.5703125" style="63" bestFit="1" customWidth="1"/>
    <col min="8196" max="8196" width="1.42578125" style="63" customWidth="1"/>
    <col min="8197" max="8199" width="7.5703125" style="63" bestFit="1" customWidth="1"/>
    <col min="8200" max="8200" width="1.42578125" style="63" customWidth="1"/>
    <col min="8201" max="8203" width="7.5703125" style="63" bestFit="1" customWidth="1"/>
    <col min="8204" max="8204" width="1.42578125" style="63" customWidth="1"/>
    <col min="8205" max="8207" width="7.5703125" style="63" bestFit="1" customWidth="1"/>
    <col min="8208" max="8208" width="1.42578125" style="63" customWidth="1"/>
    <col min="8209" max="8211" width="7.5703125" style="63" bestFit="1" customWidth="1"/>
    <col min="8212" max="8212" width="1.42578125" style="63" customWidth="1"/>
    <col min="8213" max="8215" width="7.5703125" style="63" bestFit="1" customWidth="1"/>
    <col min="8216" max="8216" width="11.42578125" style="63"/>
    <col min="8217" max="8217" width="6.140625" style="63" customWidth="1"/>
    <col min="8218" max="8218" width="1.42578125" style="63" customWidth="1"/>
    <col min="8219" max="8221" width="5.140625" style="63" customWidth="1"/>
    <col min="8222" max="8222" width="1.42578125" style="63" customWidth="1"/>
    <col min="8223" max="8225" width="5.140625" style="63" customWidth="1"/>
    <col min="8226" max="8226" width="1.42578125" style="63" customWidth="1"/>
    <col min="8227" max="8229" width="5.140625" style="63" customWidth="1"/>
    <col min="8230" max="8230" width="1.42578125" style="63" customWidth="1"/>
    <col min="8231" max="8233" width="5.140625" style="63" customWidth="1"/>
    <col min="8234" max="8234" width="1.42578125" style="63" customWidth="1"/>
    <col min="8235" max="8237" width="5.140625" style="63" customWidth="1"/>
    <col min="8238" max="8238" width="1.42578125" style="63" customWidth="1"/>
    <col min="8239" max="8241" width="5.140625" style="63" customWidth="1"/>
    <col min="8242" max="8447" width="11.42578125" style="63"/>
    <col min="8448" max="8448" width="15.42578125" style="63" customWidth="1"/>
    <col min="8449" max="8451" width="7.5703125" style="63" bestFit="1" customWidth="1"/>
    <col min="8452" max="8452" width="1.42578125" style="63" customWidth="1"/>
    <col min="8453" max="8455" width="7.5703125" style="63" bestFit="1" customWidth="1"/>
    <col min="8456" max="8456" width="1.42578125" style="63" customWidth="1"/>
    <col min="8457" max="8459" width="7.5703125" style="63" bestFit="1" customWidth="1"/>
    <col min="8460" max="8460" width="1.42578125" style="63" customWidth="1"/>
    <col min="8461" max="8463" width="7.5703125" style="63" bestFit="1" customWidth="1"/>
    <col min="8464" max="8464" width="1.42578125" style="63" customWidth="1"/>
    <col min="8465" max="8467" width="7.5703125" style="63" bestFit="1" customWidth="1"/>
    <col min="8468" max="8468" width="1.42578125" style="63" customWidth="1"/>
    <col min="8469" max="8471" width="7.5703125" style="63" bestFit="1" customWidth="1"/>
    <col min="8472" max="8472" width="11.42578125" style="63"/>
    <col min="8473" max="8473" width="6.140625" style="63" customWidth="1"/>
    <col min="8474" max="8474" width="1.42578125" style="63" customWidth="1"/>
    <col min="8475" max="8477" width="5.140625" style="63" customWidth="1"/>
    <col min="8478" max="8478" width="1.42578125" style="63" customWidth="1"/>
    <col min="8479" max="8481" width="5.140625" style="63" customWidth="1"/>
    <col min="8482" max="8482" width="1.42578125" style="63" customWidth="1"/>
    <col min="8483" max="8485" width="5.140625" style="63" customWidth="1"/>
    <col min="8486" max="8486" width="1.42578125" style="63" customWidth="1"/>
    <col min="8487" max="8489" width="5.140625" style="63" customWidth="1"/>
    <col min="8490" max="8490" width="1.42578125" style="63" customWidth="1"/>
    <col min="8491" max="8493" width="5.140625" style="63" customWidth="1"/>
    <col min="8494" max="8494" width="1.42578125" style="63" customWidth="1"/>
    <col min="8495" max="8497" width="5.140625" style="63" customWidth="1"/>
    <col min="8498" max="8703" width="11.42578125" style="63"/>
    <col min="8704" max="8704" width="15.42578125" style="63" customWidth="1"/>
    <col min="8705" max="8707" width="7.5703125" style="63" bestFit="1" customWidth="1"/>
    <col min="8708" max="8708" width="1.42578125" style="63" customWidth="1"/>
    <col min="8709" max="8711" width="7.5703125" style="63" bestFit="1" customWidth="1"/>
    <col min="8712" max="8712" width="1.42578125" style="63" customWidth="1"/>
    <col min="8713" max="8715" width="7.5703125" style="63" bestFit="1" customWidth="1"/>
    <col min="8716" max="8716" width="1.42578125" style="63" customWidth="1"/>
    <col min="8717" max="8719" width="7.5703125" style="63" bestFit="1" customWidth="1"/>
    <col min="8720" max="8720" width="1.42578125" style="63" customWidth="1"/>
    <col min="8721" max="8723" width="7.5703125" style="63" bestFit="1" customWidth="1"/>
    <col min="8724" max="8724" width="1.42578125" style="63" customWidth="1"/>
    <col min="8725" max="8727" width="7.5703125" style="63" bestFit="1" customWidth="1"/>
    <col min="8728" max="8728" width="11.42578125" style="63"/>
    <col min="8729" max="8729" width="6.140625" style="63" customWidth="1"/>
    <col min="8730" max="8730" width="1.42578125" style="63" customWidth="1"/>
    <col min="8731" max="8733" width="5.140625" style="63" customWidth="1"/>
    <col min="8734" max="8734" width="1.42578125" style="63" customWidth="1"/>
    <col min="8735" max="8737" width="5.140625" style="63" customWidth="1"/>
    <col min="8738" max="8738" width="1.42578125" style="63" customWidth="1"/>
    <col min="8739" max="8741" width="5.140625" style="63" customWidth="1"/>
    <col min="8742" max="8742" width="1.42578125" style="63" customWidth="1"/>
    <col min="8743" max="8745" width="5.140625" style="63" customWidth="1"/>
    <col min="8746" max="8746" width="1.42578125" style="63" customWidth="1"/>
    <col min="8747" max="8749" width="5.140625" style="63" customWidth="1"/>
    <col min="8750" max="8750" width="1.42578125" style="63" customWidth="1"/>
    <col min="8751" max="8753" width="5.140625" style="63" customWidth="1"/>
    <col min="8754" max="8959" width="11.42578125" style="63"/>
    <col min="8960" max="8960" width="15.42578125" style="63" customWidth="1"/>
    <col min="8961" max="8963" width="7.5703125" style="63" bestFit="1" customWidth="1"/>
    <col min="8964" max="8964" width="1.42578125" style="63" customWidth="1"/>
    <col min="8965" max="8967" width="7.5703125" style="63" bestFit="1" customWidth="1"/>
    <col min="8968" max="8968" width="1.42578125" style="63" customWidth="1"/>
    <col min="8969" max="8971" width="7.5703125" style="63" bestFit="1" customWidth="1"/>
    <col min="8972" max="8972" width="1.42578125" style="63" customWidth="1"/>
    <col min="8973" max="8975" width="7.5703125" style="63" bestFit="1" customWidth="1"/>
    <col min="8976" max="8976" width="1.42578125" style="63" customWidth="1"/>
    <col min="8977" max="8979" width="7.5703125" style="63" bestFit="1" customWidth="1"/>
    <col min="8980" max="8980" width="1.42578125" style="63" customWidth="1"/>
    <col min="8981" max="8983" width="7.5703125" style="63" bestFit="1" customWidth="1"/>
    <col min="8984" max="8984" width="11.42578125" style="63"/>
    <col min="8985" max="8985" width="6.140625" style="63" customWidth="1"/>
    <col min="8986" max="8986" width="1.42578125" style="63" customWidth="1"/>
    <col min="8987" max="8989" width="5.140625" style="63" customWidth="1"/>
    <col min="8990" max="8990" width="1.42578125" style="63" customWidth="1"/>
    <col min="8991" max="8993" width="5.140625" style="63" customWidth="1"/>
    <col min="8994" max="8994" width="1.42578125" style="63" customWidth="1"/>
    <col min="8995" max="8997" width="5.140625" style="63" customWidth="1"/>
    <col min="8998" max="8998" width="1.42578125" style="63" customWidth="1"/>
    <col min="8999" max="9001" width="5.140625" style="63" customWidth="1"/>
    <col min="9002" max="9002" width="1.42578125" style="63" customWidth="1"/>
    <col min="9003" max="9005" width="5.140625" style="63" customWidth="1"/>
    <col min="9006" max="9006" width="1.42578125" style="63" customWidth="1"/>
    <col min="9007" max="9009" width="5.140625" style="63" customWidth="1"/>
    <col min="9010" max="9215" width="11.42578125" style="63"/>
    <col min="9216" max="9216" width="15.42578125" style="63" customWidth="1"/>
    <col min="9217" max="9219" width="7.5703125" style="63" bestFit="1" customWidth="1"/>
    <col min="9220" max="9220" width="1.42578125" style="63" customWidth="1"/>
    <col min="9221" max="9223" width="7.5703125" style="63" bestFit="1" customWidth="1"/>
    <col min="9224" max="9224" width="1.42578125" style="63" customWidth="1"/>
    <col min="9225" max="9227" width="7.5703125" style="63" bestFit="1" customWidth="1"/>
    <col min="9228" max="9228" width="1.42578125" style="63" customWidth="1"/>
    <col min="9229" max="9231" width="7.5703125" style="63" bestFit="1" customWidth="1"/>
    <col min="9232" max="9232" width="1.42578125" style="63" customWidth="1"/>
    <col min="9233" max="9235" width="7.5703125" style="63" bestFit="1" customWidth="1"/>
    <col min="9236" max="9236" width="1.42578125" style="63" customWidth="1"/>
    <col min="9237" max="9239" width="7.5703125" style="63" bestFit="1" customWidth="1"/>
    <col min="9240" max="9240" width="11.42578125" style="63"/>
    <col min="9241" max="9241" width="6.140625" style="63" customWidth="1"/>
    <col min="9242" max="9242" width="1.42578125" style="63" customWidth="1"/>
    <col min="9243" max="9245" width="5.140625" style="63" customWidth="1"/>
    <col min="9246" max="9246" width="1.42578125" style="63" customWidth="1"/>
    <col min="9247" max="9249" width="5.140625" style="63" customWidth="1"/>
    <col min="9250" max="9250" width="1.42578125" style="63" customWidth="1"/>
    <col min="9251" max="9253" width="5.140625" style="63" customWidth="1"/>
    <col min="9254" max="9254" width="1.42578125" style="63" customWidth="1"/>
    <col min="9255" max="9257" width="5.140625" style="63" customWidth="1"/>
    <col min="9258" max="9258" width="1.42578125" style="63" customWidth="1"/>
    <col min="9259" max="9261" width="5.140625" style="63" customWidth="1"/>
    <col min="9262" max="9262" width="1.42578125" style="63" customWidth="1"/>
    <col min="9263" max="9265" width="5.140625" style="63" customWidth="1"/>
    <col min="9266" max="9471" width="11.42578125" style="63"/>
    <col min="9472" max="9472" width="15.42578125" style="63" customWidth="1"/>
    <col min="9473" max="9475" width="7.5703125" style="63" bestFit="1" customWidth="1"/>
    <col min="9476" max="9476" width="1.42578125" style="63" customWidth="1"/>
    <col min="9477" max="9479" width="7.5703125" style="63" bestFit="1" customWidth="1"/>
    <col min="9480" max="9480" width="1.42578125" style="63" customWidth="1"/>
    <col min="9481" max="9483" width="7.5703125" style="63" bestFit="1" customWidth="1"/>
    <col min="9484" max="9484" width="1.42578125" style="63" customWidth="1"/>
    <col min="9485" max="9487" width="7.5703125" style="63" bestFit="1" customWidth="1"/>
    <col min="9488" max="9488" width="1.42578125" style="63" customWidth="1"/>
    <col min="9489" max="9491" width="7.5703125" style="63" bestFit="1" customWidth="1"/>
    <col min="9492" max="9492" width="1.42578125" style="63" customWidth="1"/>
    <col min="9493" max="9495" width="7.5703125" style="63" bestFit="1" customWidth="1"/>
    <col min="9496" max="9496" width="11.42578125" style="63"/>
    <col min="9497" max="9497" width="6.140625" style="63" customWidth="1"/>
    <col min="9498" max="9498" width="1.42578125" style="63" customWidth="1"/>
    <col min="9499" max="9501" width="5.140625" style="63" customWidth="1"/>
    <col min="9502" max="9502" width="1.42578125" style="63" customWidth="1"/>
    <col min="9503" max="9505" width="5.140625" style="63" customWidth="1"/>
    <col min="9506" max="9506" width="1.42578125" style="63" customWidth="1"/>
    <col min="9507" max="9509" width="5.140625" style="63" customWidth="1"/>
    <col min="9510" max="9510" width="1.42578125" style="63" customWidth="1"/>
    <col min="9511" max="9513" width="5.140625" style="63" customWidth="1"/>
    <col min="9514" max="9514" width="1.42578125" style="63" customWidth="1"/>
    <col min="9515" max="9517" width="5.140625" style="63" customWidth="1"/>
    <col min="9518" max="9518" width="1.42578125" style="63" customWidth="1"/>
    <col min="9519" max="9521" width="5.140625" style="63" customWidth="1"/>
    <col min="9522" max="9727" width="11.42578125" style="63"/>
    <col min="9728" max="9728" width="15.42578125" style="63" customWidth="1"/>
    <col min="9729" max="9731" width="7.5703125" style="63" bestFit="1" customWidth="1"/>
    <col min="9732" max="9732" width="1.42578125" style="63" customWidth="1"/>
    <col min="9733" max="9735" width="7.5703125" style="63" bestFit="1" customWidth="1"/>
    <col min="9736" max="9736" width="1.42578125" style="63" customWidth="1"/>
    <col min="9737" max="9739" width="7.5703125" style="63" bestFit="1" customWidth="1"/>
    <col min="9740" max="9740" width="1.42578125" style="63" customWidth="1"/>
    <col min="9741" max="9743" width="7.5703125" style="63" bestFit="1" customWidth="1"/>
    <col min="9744" max="9744" width="1.42578125" style="63" customWidth="1"/>
    <col min="9745" max="9747" width="7.5703125" style="63" bestFit="1" customWidth="1"/>
    <col min="9748" max="9748" width="1.42578125" style="63" customWidth="1"/>
    <col min="9749" max="9751" width="7.5703125" style="63" bestFit="1" customWidth="1"/>
    <col min="9752" max="9752" width="11.42578125" style="63"/>
    <col min="9753" max="9753" width="6.140625" style="63" customWidth="1"/>
    <col min="9754" max="9754" width="1.42578125" style="63" customWidth="1"/>
    <col min="9755" max="9757" width="5.140625" style="63" customWidth="1"/>
    <col min="9758" max="9758" width="1.42578125" style="63" customWidth="1"/>
    <col min="9759" max="9761" width="5.140625" style="63" customWidth="1"/>
    <col min="9762" max="9762" width="1.42578125" style="63" customWidth="1"/>
    <col min="9763" max="9765" width="5.140625" style="63" customWidth="1"/>
    <col min="9766" max="9766" width="1.42578125" style="63" customWidth="1"/>
    <col min="9767" max="9769" width="5.140625" style="63" customWidth="1"/>
    <col min="9770" max="9770" width="1.42578125" style="63" customWidth="1"/>
    <col min="9771" max="9773" width="5.140625" style="63" customWidth="1"/>
    <col min="9774" max="9774" width="1.42578125" style="63" customWidth="1"/>
    <col min="9775" max="9777" width="5.140625" style="63" customWidth="1"/>
    <col min="9778" max="9983" width="11.42578125" style="63"/>
    <col min="9984" max="9984" width="15.42578125" style="63" customWidth="1"/>
    <col min="9985" max="9987" width="7.5703125" style="63" bestFit="1" customWidth="1"/>
    <col min="9988" max="9988" width="1.42578125" style="63" customWidth="1"/>
    <col min="9989" max="9991" width="7.5703125" style="63" bestFit="1" customWidth="1"/>
    <col min="9992" max="9992" width="1.42578125" style="63" customWidth="1"/>
    <col min="9993" max="9995" width="7.5703125" style="63" bestFit="1" customWidth="1"/>
    <col min="9996" max="9996" width="1.42578125" style="63" customWidth="1"/>
    <col min="9997" max="9999" width="7.5703125" style="63" bestFit="1" customWidth="1"/>
    <col min="10000" max="10000" width="1.42578125" style="63" customWidth="1"/>
    <col min="10001" max="10003" width="7.5703125" style="63" bestFit="1" customWidth="1"/>
    <col min="10004" max="10004" width="1.42578125" style="63" customWidth="1"/>
    <col min="10005" max="10007" width="7.5703125" style="63" bestFit="1" customWidth="1"/>
    <col min="10008" max="10008" width="11.42578125" style="63"/>
    <col min="10009" max="10009" width="6.140625" style="63" customWidth="1"/>
    <col min="10010" max="10010" width="1.42578125" style="63" customWidth="1"/>
    <col min="10011" max="10013" width="5.140625" style="63" customWidth="1"/>
    <col min="10014" max="10014" width="1.42578125" style="63" customWidth="1"/>
    <col min="10015" max="10017" width="5.140625" style="63" customWidth="1"/>
    <col min="10018" max="10018" width="1.42578125" style="63" customWidth="1"/>
    <col min="10019" max="10021" width="5.140625" style="63" customWidth="1"/>
    <col min="10022" max="10022" width="1.42578125" style="63" customWidth="1"/>
    <col min="10023" max="10025" width="5.140625" style="63" customWidth="1"/>
    <col min="10026" max="10026" width="1.42578125" style="63" customWidth="1"/>
    <col min="10027" max="10029" width="5.140625" style="63" customWidth="1"/>
    <col min="10030" max="10030" width="1.42578125" style="63" customWidth="1"/>
    <col min="10031" max="10033" width="5.140625" style="63" customWidth="1"/>
    <col min="10034" max="10239" width="11.42578125" style="63"/>
    <col min="10240" max="10240" width="15.42578125" style="63" customWidth="1"/>
    <col min="10241" max="10243" width="7.5703125" style="63" bestFit="1" customWidth="1"/>
    <col min="10244" max="10244" width="1.42578125" style="63" customWidth="1"/>
    <col min="10245" max="10247" width="7.5703125" style="63" bestFit="1" customWidth="1"/>
    <col min="10248" max="10248" width="1.42578125" style="63" customWidth="1"/>
    <col min="10249" max="10251" width="7.5703125" style="63" bestFit="1" customWidth="1"/>
    <col min="10252" max="10252" width="1.42578125" style="63" customWidth="1"/>
    <col min="10253" max="10255" width="7.5703125" style="63" bestFit="1" customWidth="1"/>
    <col min="10256" max="10256" width="1.42578125" style="63" customWidth="1"/>
    <col min="10257" max="10259" width="7.5703125" style="63" bestFit="1" customWidth="1"/>
    <col min="10260" max="10260" width="1.42578125" style="63" customWidth="1"/>
    <col min="10261" max="10263" width="7.5703125" style="63" bestFit="1" customWidth="1"/>
    <col min="10264" max="10264" width="11.42578125" style="63"/>
    <col min="10265" max="10265" width="6.140625" style="63" customWidth="1"/>
    <col min="10266" max="10266" width="1.42578125" style="63" customWidth="1"/>
    <col min="10267" max="10269" width="5.140625" style="63" customWidth="1"/>
    <col min="10270" max="10270" width="1.42578125" style="63" customWidth="1"/>
    <col min="10271" max="10273" width="5.140625" style="63" customWidth="1"/>
    <col min="10274" max="10274" width="1.42578125" style="63" customWidth="1"/>
    <col min="10275" max="10277" width="5.140625" style="63" customWidth="1"/>
    <col min="10278" max="10278" width="1.42578125" style="63" customWidth="1"/>
    <col min="10279" max="10281" width="5.140625" style="63" customWidth="1"/>
    <col min="10282" max="10282" width="1.42578125" style="63" customWidth="1"/>
    <col min="10283" max="10285" width="5.140625" style="63" customWidth="1"/>
    <col min="10286" max="10286" width="1.42578125" style="63" customWidth="1"/>
    <col min="10287" max="10289" width="5.140625" style="63" customWidth="1"/>
    <col min="10290" max="10495" width="11.42578125" style="63"/>
    <col min="10496" max="10496" width="15.42578125" style="63" customWidth="1"/>
    <col min="10497" max="10499" width="7.5703125" style="63" bestFit="1" customWidth="1"/>
    <col min="10500" max="10500" width="1.42578125" style="63" customWidth="1"/>
    <col min="10501" max="10503" width="7.5703125" style="63" bestFit="1" customWidth="1"/>
    <col min="10504" max="10504" width="1.42578125" style="63" customWidth="1"/>
    <col min="10505" max="10507" width="7.5703125" style="63" bestFit="1" customWidth="1"/>
    <col min="10508" max="10508" width="1.42578125" style="63" customWidth="1"/>
    <col min="10509" max="10511" width="7.5703125" style="63" bestFit="1" customWidth="1"/>
    <col min="10512" max="10512" width="1.42578125" style="63" customWidth="1"/>
    <col min="10513" max="10515" width="7.5703125" style="63" bestFit="1" customWidth="1"/>
    <col min="10516" max="10516" width="1.42578125" style="63" customWidth="1"/>
    <col min="10517" max="10519" width="7.5703125" style="63" bestFit="1" customWidth="1"/>
    <col min="10520" max="10520" width="11.42578125" style="63"/>
    <col min="10521" max="10521" width="6.140625" style="63" customWidth="1"/>
    <col min="10522" max="10522" width="1.42578125" style="63" customWidth="1"/>
    <col min="10523" max="10525" width="5.140625" style="63" customWidth="1"/>
    <col min="10526" max="10526" width="1.42578125" style="63" customWidth="1"/>
    <col min="10527" max="10529" width="5.140625" style="63" customWidth="1"/>
    <col min="10530" max="10530" width="1.42578125" style="63" customWidth="1"/>
    <col min="10531" max="10533" width="5.140625" style="63" customWidth="1"/>
    <col min="10534" max="10534" width="1.42578125" style="63" customWidth="1"/>
    <col min="10535" max="10537" width="5.140625" style="63" customWidth="1"/>
    <col min="10538" max="10538" width="1.42578125" style="63" customWidth="1"/>
    <col min="10539" max="10541" width="5.140625" style="63" customWidth="1"/>
    <col min="10542" max="10542" width="1.42578125" style="63" customWidth="1"/>
    <col min="10543" max="10545" width="5.140625" style="63" customWidth="1"/>
    <col min="10546" max="10751" width="11.42578125" style="63"/>
    <col min="10752" max="10752" width="15.42578125" style="63" customWidth="1"/>
    <col min="10753" max="10755" width="7.5703125" style="63" bestFit="1" customWidth="1"/>
    <col min="10756" max="10756" width="1.42578125" style="63" customWidth="1"/>
    <col min="10757" max="10759" width="7.5703125" style="63" bestFit="1" customWidth="1"/>
    <col min="10760" max="10760" width="1.42578125" style="63" customWidth="1"/>
    <col min="10761" max="10763" width="7.5703125" style="63" bestFit="1" customWidth="1"/>
    <col min="10764" max="10764" width="1.42578125" style="63" customWidth="1"/>
    <col min="10765" max="10767" width="7.5703125" style="63" bestFit="1" customWidth="1"/>
    <col min="10768" max="10768" width="1.42578125" style="63" customWidth="1"/>
    <col min="10769" max="10771" width="7.5703125" style="63" bestFit="1" customWidth="1"/>
    <col min="10772" max="10772" width="1.42578125" style="63" customWidth="1"/>
    <col min="10773" max="10775" width="7.5703125" style="63" bestFit="1" customWidth="1"/>
    <col min="10776" max="10776" width="11.42578125" style="63"/>
    <col min="10777" max="10777" width="6.140625" style="63" customWidth="1"/>
    <col min="10778" max="10778" width="1.42578125" style="63" customWidth="1"/>
    <col min="10779" max="10781" width="5.140625" style="63" customWidth="1"/>
    <col min="10782" max="10782" width="1.42578125" style="63" customWidth="1"/>
    <col min="10783" max="10785" width="5.140625" style="63" customWidth="1"/>
    <col min="10786" max="10786" width="1.42578125" style="63" customWidth="1"/>
    <col min="10787" max="10789" width="5.140625" style="63" customWidth="1"/>
    <col min="10790" max="10790" width="1.42578125" style="63" customWidth="1"/>
    <col min="10791" max="10793" width="5.140625" style="63" customWidth="1"/>
    <col min="10794" max="10794" width="1.42578125" style="63" customWidth="1"/>
    <col min="10795" max="10797" width="5.140625" style="63" customWidth="1"/>
    <col min="10798" max="10798" width="1.42578125" style="63" customWidth="1"/>
    <col min="10799" max="10801" width="5.140625" style="63" customWidth="1"/>
    <col min="10802" max="11007" width="11.42578125" style="63"/>
    <col min="11008" max="11008" width="15.42578125" style="63" customWidth="1"/>
    <col min="11009" max="11011" width="7.5703125" style="63" bestFit="1" customWidth="1"/>
    <col min="11012" max="11012" width="1.42578125" style="63" customWidth="1"/>
    <col min="11013" max="11015" width="7.5703125" style="63" bestFit="1" customWidth="1"/>
    <col min="11016" max="11016" width="1.42578125" style="63" customWidth="1"/>
    <col min="11017" max="11019" width="7.5703125" style="63" bestFit="1" customWidth="1"/>
    <col min="11020" max="11020" width="1.42578125" style="63" customWidth="1"/>
    <col min="11021" max="11023" width="7.5703125" style="63" bestFit="1" customWidth="1"/>
    <col min="11024" max="11024" width="1.42578125" style="63" customWidth="1"/>
    <col min="11025" max="11027" width="7.5703125" style="63" bestFit="1" customWidth="1"/>
    <col min="11028" max="11028" width="1.42578125" style="63" customWidth="1"/>
    <col min="11029" max="11031" width="7.5703125" style="63" bestFit="1" customWidth="1"/>
    <col min="11032" max="11032" width="11.42578125" style="63"/>
    <col min="11033" max="11033" width="6.140625" style="63" customWidth="1"/>
    <col min="11034" max="11034" width="1.42578125" style="63" customWidth="1"/>
    <col min="11035" max="11037" width="5.140625" style="63" customWidth="1"/>
    <col min="11038" max="11038" width="1.42578125" style="63" customWidth="1"/>
    <col min="11039" max="11041" width="5.140625" style="63" customWidth="1"/>
    <col min="11042" max="11042" width="1.42578125" style="63" customWidth="1"/>
    <col min="11043" max="11045" width="5.140625" style="63" customWidth="1"/>
    <col min="11046" max="11046" width="1.42578125" style="63" customWidth="1"/>
    <col min="11047" max="11049" width="5.140625" style="63" customWidth="1"/>
    <col min="11050" max="11050" width="1.42578125" style="63" customWidth="1"/>
    <col min="11051" max="11053" width="5.140625" style="63" customWidth="1"/>
    <col min="11054" max="11054" width="1.42578125" style="63" customWidth="1"/>
    <col min="11055" max="11057" width="5.140625" style="63" customWidth="1"/>
    <col min="11058" max="11263" width="11.42578125" style="63"/>
    <col min="11264" max="11264" width="15.42578125" style="63" customWidth="1"/>
    <col min="11265" max="11267" width="7.5703125" style="63" bestFit="1" customWidth="1"/>
    <col min="11268" max="11268" width="1.42578125" style="63" customWidth="1"/>
    <col min="11269" max="11271" width="7.5703125" style="63" bestFit="1" customWidth="1"/>
    <col min="11272" max="11272" width="1.42578125" style="63" customWidth="1"/>
    <col min="11273" max="11275" width="7.5703125" style="63" bestFit="1" customWidth="1"/>
    <col min="11276" max="11276" width="1.42578125" style="63" customWidth="1"/>
    <col min="11277" max="11279" width="7.5703125" style="63" bestFit="1" customWidth="1"/>
    <col min="11280" max="11280" width="1.42578125" style="63" customWidth="1"/>
    <col min="11281" max="11283" width="7.5703125" style="63" bestFit="1" customWidth="1"/>
    <col min="11284" max="11284" width="1.42578125" style="63" customWidth="1"/>
    <col min="11285" max="11287" width="7.5703125" style="63" bestFit="1" customWidth="1"/>
    <col min="11288" max="11288" width="11.42578125" style="63"/>
    <col min="11289" max="11289" width="6.140625" style="63" customWidth="1"/>
    <col min="11290" max="11290" width="1.42578125" style="63" customWidth="1"/>
    <col min="11291" max="11293" width="5.140625" style="63" customWidth="1"/>
    <col min="11294" max="11294" width="1.42578125" style="63" customWidth="1"/>
    <col min="11295" max="11297" width="5.140625" style="63" customWidth="1"/>
    <col min="11298" max="11298" width="1.42578125" style="63" customWidth="1"/>
    <col min="11299" max="11301" width="5.140625" style="63" customWidth="1"/>
    <col min="11302" max="11302" width="1.42578125" style="63" customWidth="1"/>
    <col min="11303" max="11305" width="5.140625" style="63" customWidth="1"/>
    <col min="11306" max="11306" width="1.42578125" style="63" customWidth="1"/>
    <col min="11307" max="11309" width="5.140625" style="63" customWidth="1"/>
    <col min="11310" max="11310" width="1.42578125" style="63" customWidth="1"/>
    <col min="11311" max="11313" width="5.140625" style="63" customWidth="1"/>
    <col min="11314" max="11519" width="11.42578125" style="63"/>
    <col min="11520" max="11520" width="15.42578125" style="63" customWidth="1"/>
    <col min="11521" max="11523" width="7.5703125" style="63" bestFit="1" customWidth="1"/>
    <col min="11524" max="11524" width="1.42578125" style="63" customWidth="1"/>
    <col min="11525" max="11527" width="7.5703125" style="63" bestFit="1" customWidth="1"/>
    <col min="11528" max="11528" width="1.42578125" style="63" customWidth="1"/>
    <col min="11529" max="11531" width="7.5703125" style="63" bestFit="1" customWidth="1"/>
    <col min="11532" max="11532" width="1.42578125" style="63" customWidth="1"/>
    <col min="11533" max="11535" width="7.5703125" style="63" bestFit="1" customWidth="1"/>
    <col min="11536" max="11536" width="1.42578125" style="63" customWidth="1"/>
    <col min="11537" max="11539" width="7.5703125" style="63" bestFit="1" customWidth="1"/>
    <col min="11540" max="11540" width="1.42578125" style="63" customWidth="1"/>
    <col min="11541" max="11543" width="7.5703125" style="63" bestFit="1" customWidth="1"/>
    <col min="11544" max="11544" width="11.42578125" style="63"/>
    <col min="11545" max="11545" width="6.140625" style="63" customWidth="1"/>
    <col min="11546" max="11546" width="1.42578125" style="63" customWidth="1"/>
    <col min="11547" max="11549" width="5.140625" style="63" customWidth="1"/>
    <col min="11550" max="11550" width="1.42578125" style="63" customWidth="1"/>
    <col min="11551" max="11553" width="5.140625" style="63" customWidth="1"/>
    <col min="11554" max="11554" width="1.42578125" style="63" customWidth="1"/>
    <col min="11555" max="11557" width="5.140625" style="63" customWidth="1"/>
    <col min="11558" max="11558" width="1.42578125" style="63" customWidth="1"/>
    <col min="11559" max="11561" width="5.140625" style="63" customWidth="1"/>
    <col min="11562" max="11562" width="1.42578125" style="63" customWidth="1"/>
    <col min="11563" max="11565" width="5.140625" style="63" customWidth="1"/>
    <col min="11566" max="11566" width="1.42578125" style="63" customWidth="1"/>
    <col min="11567" max="11569" width="5.140625" style="63" customWidth="1"/>
    <col min="11570" max="11775" width="11.42578125" style="63"/>
    <col min="11776" max="11776" width="15.42578125" style="63" customWidth="1"/>
    <col min="11777" max="11779" width="7.5703125" style="63" bestFit="1" customWidth="1"/>
    <col min="11780" max="11780" width="1.42578125" style="63" customWidth="1"/>
    <col min="11781" max="11783" width="7.5703125" style="63" bestFit="1" customWidth="1"/>
    <col min="11784" max="11784" width="1.42578125" style="63" customWidth="1"/>
    <col min="11785" max="11787" width="7.5703125" style="63" bestFit="1" customWidth="1"/>
    <col min="11788" max="11788" width="1.42578125" style="63" customWidth="1"/>
    <col min="11789" max="11791" width="7.5703125" style="63" bestFit="1" customWidth="1"/>
    <col min="11792" max="11792" width="1.42578125" style="63" customWidth="1"/>
    <col min="11793" max="11795" width="7.5703125" style="63" bestFit="1" customWidth="1"/>
    <col min="11796" max="11796" width="1.42578125" style="63" customWidth="1"/>
    <col min="11797" max="11799" width="7.5703125" style="63" bestFit="1" customWidth="1"/>
    <col min="11800" max="11800" width="11.42578125" style="63"/>
    <col min="11801" max="11801" width="6.140625" style="63" customWidth="1"/>
    <col min="11802" max="11802" width="1.42578125" style="63" customWidth="1"/>
    <col min="11803" max="11805" width="5.140625" style="63" customWidth="1"/>
    <col min="11806" max="11806" width="1.42578125" style="63" customWidth="1"/>
    <col min="11807" max="11809" width="5.140625" style="63" customWidth="1"/>
    <col min="11810" max="11810" width="1.42578125" style="63" customWidth="1"/>
    <col min="11811" max="11813" width="5.140625" style="63" customWidth="1"/>
    <col min="11814" max="11814" width="1.42578125" style="63" customWidth="1"/>
    <col min="11815" max="11817" width="5.140625" style="63" customWidth="1"/>
    <col min="11818" max="11818" width="1.42578125" style="63" customWidth="1"/>
    <col min="11819" max="11821" width="5.140625" style="63" customWidth="1"/>
    <col min="11822" max="11822" width="1.42578125" style="63" customWidth="1"/>
    <col min="11823" max="11825" width="5.140625" style="63" customWidth="1"/>
    <col min="11826" max="12031" width="11.42578125" style="63"/>
    <col min="12032" max="12032" width="15.42578125" style="63" customWidth="1"/>
    <col min="12033" max="12035" width="7.5703125" style="63" bestFit="1" customWidth="1"/>
    <col min="12036" max="12036" width="1.42578125" style="63" customWidth="1"/>
    <col min="12037" max="12039" width="7.5703125" style="63" bestFit="1" customWidth="1"/>
    <col min="12040" max="12040" width="1.42578125" style="63" customWidth="1"/>
    <col min="12041" max="12043" width="7.5703125" style="63" bestFit="1" customWidth="1"/>
    <col min="12044" max="12044" width="1.42578125" style="63" customWidth="1"/>
    <col min="12045" max="12047" width="7.5703125" style="63" bestFit="1" customWidth="1"/>
    <col min="12048" max="12048" width="1.42578125" style="63" customWidth="1"/>
    <col min="12049" max="12051" width="7.5703125" style="63" bestFit="1" customWidth="1"/>
    <col min="12052" max="12052" width="1.42578125" style="63" customWidth="1"/>
    <col min="12053" max="12055" width="7.5703125" style="63" bestFit="1" customWidth="1"/>
    <col min="12056" max="12056" width="11.42578125" style="63"/>
    <col min="12057" max="12057" width="6.140625" style="63" customWidth="1"/>
    <col min="12058" max="12058" width="1.42578125" style="63" customWidth="1"/>
    <col min="12059" max="12061" width="5.140625" style="63" customWidth="1"/>
    <col min="12062" max="12062" width="1.42578125" style="63" customWidth="1"/>
    <col min="12063" max="12065" width="5.140625" style="63" customWidth="1"/>
    <col min="12066" max="12066" width="1.42578125" style="63" customWidth="1"/>
    <col min="12067" max="12069" width="5.140625" style="63" customWidth="1"/>
    <col min="12070" max="12070" width="1.42578125" style="63" customWidth="1"/>
    <col min="12071" max="12073" width="5.140625" style="63" customWidth="1"/>
    <col min="12074" max="12074" width="1.42578125" style="63" customWidth="1"/>
    <col min="12075" max="12077" width="5.140625" style="63" customWidth="1"/>
    <col min="12078" max="12078" width="1.42578125" style="63" customWidth="1"/>
    <col min="12079" max="12081" width="5.140625" style="63" customWidth="1"/>
    <col min="12082" max="12287" width="11.42578125" style="63"/>
    <col min="12288" max="12288" width="15.42578125" style="63" customWidth="1"/>
    <col min="12289" max="12291" width="7.5703125" style="63" bestFit="1" customWidth="1"/>
    <col min="12292" max="12292" width="1.42578125" style="63" customWidth="1"/>
    <col min="12293" max="12295" width="7.5703125" style="63" bestFit="1" customWidth="1"/>
    <col min="12296" max="12296" width="1.42578125" style="63" customWidth="1"/>
    <col min="12297" max="12299" width="7.5703125" style="63" bestFit="1" customWidth="1"/>
    <col min="12300" max="12300" width="1.42578125" style="63" customWidth="1"/>
    <col min="12301" max="12303" width="7.5703125" style="63" bestFit="1" customWidth="1"/>
    <col min="12304" max="12304" width="1.42578125" style="63" customWidth="1"/>
    <col min="12305" max="12307" width="7.5703125" style="63" bestFit="1" customWidth="1"/>
    <col min="12308" max="12308" width="1.42578125" style="63" customWidth="1"/>
    <col min="12309" max="12311" width="7.5703125" style="63" bestFit="1" customWidth="1"/>
    <col min="12312" max="12312" width="11.42578125" style="63"/>
    <col min="12313" max="12313" width="6.140625" style="63" customWidth="1"/>
    <col min="12314" max="12314" width="1.42578125" style="63" customWidth="1"/>
    <col min="12315" max="12317" width="5.140625" style="63" customWidth="1"/>
    <col min="12318" max="12318" width="1.42578125" style="63" customWidth="1"/>
    <col min="12319" max="12321" width="5.140625" style="63" customWidth="1"/>
    <col min="12322" max="12322" width="1.42578125" style="63" customWidth="1"/>
    <col min="12323" max="12325" width="5.140625" style="63" customWidth="1"/>
    <col min="12326" max="12326" width="1.42578125" style="63" customWidth="1"/>
    <col min="12327" max="12329" width="5.140625" style="63" customWidth="1"/>
    <col min="12330" max="12330" width="1.42578125" style="63" customWidth="1"/>
    <col min="12331" max="12333" width="5.140625" style="63" customWidth="1"/>
    <col min="12334" max="12334" width="1.42578125" style="63" customWidth="1"/>
    <col min="12335" max="12337" width="5.140625" style="63" customWidth="1"/>
    <col min="12338" max="12543" width="11.42578125" style="63"/>
    <col min="12544" max="12544" width="15.42578125" style="63" customWidth="1"/>
    <col min="12545" max="12547" width="7.5703125" style="63" bestFit="1" customWidth="1"/>
    <col min="12548" max="12548" width="1.42578125" style="63" customWidth="1"/>
    <col min="12549" max="12551" width="7.5703125" style="63" bestFit="1" customWidth="1"/>
    <col min="12552" max="12552" width="1.42578125" style="63" customWidth="1"/>
    <col min="12553" max="12555" width="7.5703125" style="63" bestFit="1" customWidth="1"/>
    <col min="12556" max="12556" width="1.42578125" style="63" customWidth="1"/>
    <col min="12557" max="12559" width="7.5703125" style="63" bestFit="1" customWidth="1"/>
    <col min="12560" max="12560" width="1.42578125" style="63" customWidth="1"/>
    <col min="12561" max="12563" width="7.5703125" style="63" bestFit="1" customWidth="1"/>
    <col min="12564" max="12564" width="1.42578125" style="63" customWidth="1"/>
    <col min="12565" max="12567" width="7.5703125" style="63" bestFit="1" customWidth="1"/>
    <col min="12568" max="12568" width="11.42578125" style="63"/>
    <col min="12569" max="12569" width="6.140625" style="63" customWidth="1"/>
    <col min="12570" max="12570" width="1.42578125" style="63" customWidth="1"/>
    <col min="12571" max="12573" width="5.140625" style="63" customWidth="1"/>
    <col min="12574" max="12574" width="1.42578125" style="63" customWidth="1"/>
    <col min="12575" max="12577" width="5.140625" style="63" customWidth="1"/>
    <col min="12578" max="12578" width="1.42578125" style="63" customWidth="1"/>
    <col min="12579" max="12581" width="5.140625" style="63" customWidth="1"/>
    <col min="12582" max="12582" width="1.42578125" style="63" customWidth="1"/>
    <col min="12583" max="12585" width="5.140625" style="63" customWidth="1"/>
    <col min="12586" max="12586" width="1.42578125" style="63" customWidth="1"/>
    <col min="12587" max="12589" width="5.140625" style="63" customWidth="1"/>
    <col min="12590" max="12590" width="1.42578125" style="63" customWidth="1"/>
    <col min="12591" max="12593" width="5.140625" style="63" customWidth="1"/>
    <col min="12594" max="12799" width="11.42578125" style="63"/>
    <col min="12800" max="12800" width="15.42578125" style="63" customWidth="1"/>
    <col min="12801" max="12803" width="7.5703125" style="63" bestFit="1" customWidth="1"/>
    <col min="12804" max="12804" width="1.42578125" style="63" customWidth="1"/>
    <col min="12805" max="12807" width="7.5703125" style="63" bestFit="1" customWidth="1"/>
    <col min="12808" max="12808" width="1.42578125" style="63" customWidth="1"/>
    <col min="12809" max="12811" width="7.5703125" style="63" bestFit="1" customWidth="1"/>
    <col min="12812" max="12812" width="1.42578125" style="63" customWidth="1"/>
    <col min="12813" max="12815" width="7.5703125" style="63" bestFit="1" customWidth="1"/>
    <col min="12816" max="12816" width="1.42578125" style="63" customWidth="1"/>
    <col min="12817" max="12819" width="7.5703125" style="63" bestFit="1" customWidth="1"/>
    <col min="12820" max="12820" width="1.42578125" style="63" customWidth="1"/>
    <col min="12821" max="12823" width="7.5703125" style="63" bestFit="1" customWidth="1"/>
    <col min="12824" max="12824" width="11.42578125" style="63"/>
    <col min="12825" max="12825" width="6.140625" style="63" customWidth="1"/>
    <col min="12826" max="12826" width="1.42578125" style="63" customWidth="1"/>
    <col min="12827" max="12829" width="5.140625" style="63" customWidth="1"/>
    <col min="12830" max="12830" width="1.42578125" style="63" customWidth="1"/>
    <col min="12831" max="12833" width="5.140625" style="63" customWidth="1"/>
    <col min="12834" max="12834" width="1.42578125" style="63" customWidth="1"/>
    <col min="12835" max="12837" width="5.140625" style="63" customWidth="1"/>
    <col min="12838" max="12838" width="1.42578125" style="63" customWidth="1"/>
    <col min="12839" max="12841" width="5.140625" style="63" customWidth="1"/>
    <col min="12842" max="12842" width="1.42578125" style="63" customWidth="1"/>
    <col min="12843" max="12845" width="5.140625" style="63" customWidth="1"/>
    <col min="12846" max="12846" width="1.42578125" style="63" customWidth="1"/>
    <col min="12847" max="12849" width="5.140625" style="63" customWidth="1"/>
    <col min="12850" max="13055" width="11.42578125" style="63"/>
    <col min="13056" max="13056" width="15.42578125" style="63" customWidth="1"/>
    <col min="13057" max="13059" width="7.5703125" style="63" bestFit="1" customWidth="1"/>
    <col min="13060" max="13060" width="1.42578125" style="63" customWidth="1"/>
    <col min="13061" max="13063" width="7.5703125" style="63" bestFit="1" customWidth="1"/>
    <col min="13064" max="13064" width="1.42578125" style="63" customWidth="1"/>
    <col min="13065" max="13067" width="7.5703125" style="63" bestFit="1" customWidth="1"/>
    <col min="13068" max="13068" width="1.42578125" style="63" customWidth="1"/>
    <col min="13069" max="13071" width="7.5703125" style="63" bestFit="1" customWidth="1"/>
    <col min="13072" max="13072" width="1.42578125" style="63" customWidth="1"/>
    <col min="13073" max="13075" width="7.5703125" style="63" bestFit="1" customWidth="1"/>
    <col min="13076" max="13076" width="1.42578125" style="63" customWidth="1"/>
    <col min="13077" max="13079" width="7.5703125" style="63" bestFit="1" customWidth="1"/>
    <col min="13080" max="13080" width="11.42578125" style="63"/>
    <col min="13081" max="13081" width="6.140625" style="63" customWidth="1"/>
    <col min="13082" max="13082" width="1.42578125" style="63" customWidth="1"/>
    <col min="13083" max="13085" width="5.140625" style="63" customWidth="1"/>
    <col min="13086" max="13086" width="1.42578125" style="63" customWidth="1"/>
    <col min="13087" max="13089" width="5.140625" style="63" customWidth="1"/>
    <col min="13090" max="13090" width="1.42578125" style="63" customWidth="1"/>
    <col min="13091" max="13093" width="5.140625" style="63" customWidth="1"/>
    <col min="13094" max="13094" width="1.42578125" style="63" customWidth="1"/>
    <col min="13095" max="13097" width="5.140625" style="63" customWidth="1"/>
    <col min="13098" max="13098" width="1.42578125" style="63" customWidth="1"/>
    <col min="13099" max="13101" width="5.140625" style="63" customWidth="1"/>
    <col min="13102" max="13102" width="1.42578125" style="63" customWidth="1"/>
    <col min="13103" max="13105" width="5.140625" style="63" customWidth="1"/>
    <col min="13106" max="13311" width="11.42578125" style="63"/>
    <col min="13312" max="13312" width="15.42578125" style="63" customWidth="1"/>
    <col min="13313" max="13315" width="7.5703125" style="63" bestFit="1" customWidth="1"/>
    <col min="13316" max="13316" width="1.42578125" style="63" customWidth="1"/>
    <col min="13317" max="13319" width="7.5703125" style="63" bestFit="1" customWidth="1"/>
    <col min="13320" max="13320" width="1.42578125" style="63" customWidth="1"/>
    <col min="13321" max="13323" width="7.5703125" style="63" bestFit="1" customWidth="1"/>
    <col min="13324" max="13324" width="1.42578125" style="63" customWidth="1"/>
    <col min="13325" max="13327" width="7.5703125" style="63" bestFit="1" customWidth="1"/>
    <col min="13328" max="13328" width="1.42578125" style="63" customWidth="1"/>
    <col min="13329" max="13331" width="7.5703125" style="63" bestFit="1" customWidth="1"/>
    <col min="13332" max="13332" width="1.42578125" style="63" customWidth="1"/>
    <col min="13333" max="13335" width="7.5703125" style="63" bestFit="1" customWidth="1"/>
    <col min="13336" max="13336" width="11.42578125" style="63"/>
    <col min="13337" max="13337" width="6.140625" style="63" customWidth="1"/>
    <col min="13338" max="13338" width="1.42578125" style="63" customWidth="1"/>
    <col min="13339" max="13341" width="5.140625" style="63" customWidth="1"/>
    <col min="13342" max="13342" width="1.42578125" style="63" customWidth="1"/>
    <col min="13343" max="13345" width="5.140625" style="63" customWidth="1"/>
    <col min="13346" max="13346" width="1.42578125" style="63" customWidth="1"/>
    <col min="13347" max="13349" width="5.140625" style="63" customWidth="1"/>
    <col min="13350" max="13350" width="1.42578125" style="63" customWidth="1"/>
    <col min="13351" max="13353" width="5.140625" style="63" customWidth="1"/>
    <col min="13354" max="13354" width="1.42578125" style="63" customWidth="1"/>
    <col min="13355" max="13357" width="5.140625" style="63" customWidth="1"/>
    <col min="13358" max="13358" width="1.42578125" style="63" customWidth="1"/>
    <col min="13359" max="13361" width="5.140625" style="63" customWidth="1"/>
    <col min="13362" max="13567" width="11.42578125" style="63"/>
    <col min="13568" max="13568" width="15.42578125" style="63" customWidth="1"/>
    <col min="13569" max="13571" width="7.5703125" style="63" bestFit="1" customWidth="1"/>
    <col min="13572" max="13572" width="1.42578125" style="63" customWidth="1"/>
    <col min="13573" max="13575" width="7.5703125" style="63" bestFit="1" customWidth="1"/>
    <col min="13576" max="13576" width="1.42578125" style="63" customWidth="1"/>
    <col min="13577" max="13579" width="7.5703125" style="63" bestFit="1" customWidth="1"/>
    <col min="13580" max="13580" width="1.42578125" style="63" customWidth="1"/>
    <col min="13581" max="13583" width="7.5703125" style="63" bestFit="1" customWidth="1"/>
    <col min="13584" max="13584" width="1.42578125" style="63" customWidth="1"/>
    <col min="13585" max="13587" width="7.5703125" style="63" bestFit="1" customWidth="1"/>
    <col min="13588" max="13588" width="1.42578125" style="63" customWidth="1"/>
    <col min="13589" max="13591" width="7.5703125" style="63" bestFit="1" customWidth="1"/>
    <col min="13592" max="13592" width="11.42578125" style="63"/>
    <col min="13593" max="13593" width="6.140625" style="63" customWidth="1"/>
    <col min="13594" max="13594" width="1.42578125" style="63" customWidth="1"/>
    <col min="13595" max="13597" width="5.140625" style="63" customWidth="1"/>
    <col min="13598" max="13598" width="1.42578125" style="63" customWidth="1"/>
    <col min="13599" max="13601" width="5.140625" style="63" customWidth="1"/>
    <col min="13602" max="13602" width="1.42578125" style="63" customWidth="1"/>
    <col min="13603" max="13605" width="5.140625" style="63" customWidth="1"/>
    <col min="13606" max="13606" width="1.42578125" style="63" customWidth="1"/>
    <col min="13607" max="13609" width="5.140625" style="63" customWidth="1"/>
    <col min="13610" max="13610" width="1.42578125" style="63" customWidth="1"/>
    <col min="13611" max="13613" width="5.140625" style="63" customWidth="1"/>
    <col min="13614" max="13614" width="1.42578125" style="63" customWidth="1"/>
    <col min="13615" max="13617" width="5.140625" style="63" customWidth="1"/>
    <col min="13618" max="13823" width="11.42578125" style="63"/>
    <col min="13824" max="13824" width="15.42578125" style="63" customWidth="1"/>
    <col min="13825" max="13827" width="7.5703125" style="63" bestFit="1" customWidth="1"/>
    <col min="13828" max="13828" width="1.42578125" style="63" customWidth="1"/>
    <col min="13829" max="13831" width="7.5703125" style="63" bestFit="1" customWidth="1"/>
    <col min="13832" max="13832" width="1.42578125" style="63" customWidth="1"/>
    <col min="13833" max="13835" width="7.5703125" style="63" bestFit="1" customWidth="1"/>
    <col min="13836" max="13836" width="1.42578125" style="63" customWidth="1"/>
    <col min="13837" max="13839" width="7.5703125" style="63" bestFit="1" customWidth="1"/>
    <col min="13840" max="13840" width="1.42578125" style="63" customWidth="1"/>
    <col min="13841" max="13843" width="7.5703125" style="63" bestFit="1" customWidth="1"/>
    <col min="13844" max="13844" width="1.42578125" style="63" customWidth="1"/>
    <col min="13845" max="13847" width="7.5703125" style="63" bestFit="1" customWidth="1"/>
    <col min="13848" max="13848" width="11.42578125" style="63"/>
    <col min="13849" max="13849" width="6.140625" style="63" customWidth="1"/>
    <col min="13850" max="13850" width="1.42578125" style="63" customWidth="1"/>
    <col min="13851" max="13853" width="5.140625" style="63" customWidth="1"/>
    <col min="13854" max="13854" width="1.42578125" style="63" customWidth="1"/>
    <col min="13855" max="13857" width="5.140625" style="63" customWidth="1"/>
    <col min="13858" max="13858" width="1.42578125" style="63" customWidth="1"/>
    <col min="13859" max="13861" width="5.140625" style="63" customWidth="1"/>
    <col min="13862" max="13862" width="1.42578125" style="63" customWidth="1"/>
    <col min="13863" max="13865" width="5.140625" style="63" customWidth="1"/>
    <col min="13866" max="13866" width="1.42578125" style="63" customWidth="1"/>
    <col min="13867" max="13869" width="5.140625" style="63" customWidth="1"/>
    <col min="13870" max="13870" width="1.42578125" style="63" customWidth="1"/>
    <col min="13871" max="13873" width="5.140625" style="63" customWidth="1"/>
    <col min="13874" max="14079" width="11.42578125" style="63"/>
    <col min="14080" max="14080" width="15.42578125" style="63" customWidth="1"/>
    <col min="14081" max="14083" width="7.5703125" style="63" bestFit="1" customWidth="1"/>
    <col min="14084" max="14084" width="1.42578125" style="63" customWidth="1"/>
    <col min="14085" max="14087" width="7.5703125" style="63" bestFit="1" customWidth="1"/>
    <col min="14088" max="14088" width="1.42578125" style="63" customWidth="1"/>
    <col min="14089" max="14091" width="7.5703125" style="63" bestFit="1" customWidth="1"/>
    <col min="14092" max="14092" width="1.42578125" style="63" customWidth="1"/>
    <col min="14093" max="14095" width="7.5703125" style="63" bestFit="1" customWidth="1"/>
    <col min="14096" max="14096" width="1.42578125" style="63" customWidth="1"/>
    <col min="14097" max="14099" width="7.5703125" style="63" bestFit="1" customWidth="1"/>
    <col min="14100" max="14100" width="1.42578125" style="63" customWidth="1"/>
    <col min="14101" max="14103" width="7.5703125" style="63" bestFit="1" customWidth="1"/>
    <col min="14104" max="14104" width="11.42578125" style="63"/>
    <col min="14105" max="14105" width="6.140625" style="63" customWidth="1"/>
    <col min="14106" max="14106" width="1.42578125" style="63" customWidth="1"/>
    <col min="14107" max="14109" width="5.140625" style="63" customWidth="1"/>
    <col min="14110" max="14110" width="1.42578125" style="63" customWidth="1"/>
    <col min="14111" max="14113" width="5.140625" style="63" customWidth="1"/>
    <col min="14114" max="14114" width="1.42578125" style="63" customWidth="1"/>
    <col min="14115" max="14117" width="5.140625" style="63" customWidth="1"/>
    <col min="14118" max="14118" width="1.42578125" style="63" customWidth="1"/>
    <col min="14119" max="14121" width="5.140625" style="63" customWidth="1"/>
    <col min="14122" max="14122" width="1.42578125" style="63" customWidth="1"/>
    <col min="14123" max="14125" width="5.140625" style="63" customWidth="1"/>
    <col min="14126" max="14126" width="1.42578125" style="63" customWidth="1"/>
    <col min="14127" max="14129" width="5.140625" style="63" customWidth="1"/>
    <col min="14130" max="14335" width="11.42578125" style="63"/>
    <col min="14336" max="14336" width="15.42578125" style="63" customWidth="1"/>
    <col min="14337" max="14339" width="7.5703125" style="63" bestFit="1" customWidth="1"/>
    <col min="14340" max="14340" width="1.42578125" style="63" customWidth="1"/>
    <col min="14341" max="14343" width="7.5703125" style="63" bestFit="1" customWidth="1"/>
    <col min="14344" max="14344" width="1.42578125" style="63" customWidth="1"/>
    <col min="14345" max="14347" width="7.5703125" style="63" bestFit="1" customWidth="1"/>
    <col min="14348" max="14348" width="1.42578125" style="63" customWidth="1"/>
    <col min="14349" max="14351" width="7.5703125" style="63" bestFit="1" customWidth="1"/>
    <col min="14352" max="14352" width="1.42578125" style="63" customWidth="1"/>
    <col min="14353" max="14355" width="7.5703125" style="63" bestFit="1" customWidth="1"/>
    <col min="14356" max="14356" width="1.42578125" style="63" customWidth="1"/>
    <col min="14357" max="14359" width="7.5703125" style="63" bestFit="1" customWidth="1"/>
    <col min="14360" max="14360" width="11.42578125" style="63"/>
    <col min="14361" max="14361" width="6.140625" style="63" customWidth="1"/>
    <col min="14362" max="14362" width="1.42578125" style="63" customWidth="1"/>
    <col min="14363" max="14365" width="5.140625" style="63" customWidth="1"/>
    <col min="14366" max="14366" width="1.42578125" style="63" customWidth="1"/>
    <col min="14367" max="14369" width="5.140625" style="63" customWidth="1"/>
    <col min="14370" max="14370" width="1.42578125" style="63" customWidth="1"/>
    <col min="14371" max="14373" width="5.140625" style="63" customWidth="1"/>
    <col min="14374" max="14374" width="1.42578125" style="63" customWidth="1"/>
    <col min="14375" max="14377" width="5.140625" style="63" customWidth="1"/>
    <col min="14378" max="14378" width="1.42578125" style="63" customWidth="1"/>
    <col min="14379" max="14381" width="5.140625" style="63" customWidth="1"/>
    <col min="14382" max="14382" width="1.42578125" style="63" customWidth="1"/>
    <col min="14383" max="14385" width="5.140625" style="63" customWidth="1"/>
    <col min="14386" max="14591" width="11.42578125" style="63"/>
    <col min="14592" max="14592" width="15.42578125" style="63" customWidth="1"/>
    <col min="14593" max="14595" width="7.5703125" style="63" bestFit="1" customWidth="1"/>
    <col min="14596" max="14596" width="1.42578125" style="63" customWidth="1"/>
    <col min="14597" max="14599" width="7.5703125" style="63" bestFit="1" customWidth="1"/>
    <col min="14600" max="14600" width="1.42578125" style="63" customWidth="1"/>
    <col min="14601" max="14603" width="7.5703125" style="63" bestFit="1" customWidth="1"/>
    <col min="14604" max="14604" width="1.42578125" style="63" customWidth="1"/>
    <col min="14605" max="14607" width="7.5703125" style="63" bestFit="1" customWidth="1"/>
    <col min="14608" max="14608" width="1.42578125" style="63" customWidth="1"/>
    <col min="14609" max="14611" width="7.5703125" style="63" bestFit="1" customWidth="1"/>
    <col min="14612" max="14612" width="1.42578125" style="63" customWidth="1"/>
    <col min="14613" max="14615" width="7.5703125" style="63" bestFit="1" customWidth="1"/>
    <col min="14616" max="14616" width="11.42578125" style="63"/>
    <col min="14617" max="14617" width="6.140625" style="63" customWidth="1"/>
    <col min="14618" max="14618" width="1.42578125" style="63" customWidth="1"/>
    <col min="14619" max="14621" width="5.140625" style="63" customWidth="1"/>
    <col min="14622" max="14622" width="1.42578125" style="63" customWidth="1"/>
    <col min="14623" max="14625" width="5.140625" style="63" customWidth="1"/>
    <col min="14626" max="14626" width="1.42578125" style="63" customWidth="1"/>
    <col min="14627" max="14629" width="5.140625" style="63" customWidth="1"/>
    <col min="14630" max="14630" width="1.42578125" style="63" customWidth="1"/>
    <col min="14631" max="14633" width="5.140625" style="63" customWidth="1"/>
    <col min="14634" max="14634" width="1.42578125" style="63" customWidth="1"/>
    <col min="14635" max="14637" width="5.140625" style="63" customWidth="1"/>
    <col min="14638" max="14638" width="1.42578125" style="63" customWidth="1"/>
    <col min="14639" max="14641" width="5.140625" style="63" customWidth="1"/>
    <col min="14642" max="14847" width="11.42578125" style="63"/>
    <col min="14848" max="14848" width="15.42578125" style="63" customWidth="1"/>
    <col min="14849" max="14851" width="7.5703125" style="63" bestFit="1" customWidth="1"/>
    <col min="14852" max="14852" width="1.42578125" style="63" customWidth="1"/>
    <col min="14853" max="14855" width="7.5703125" style="63" bestFit="1" customWidth="1"/>
    <col min="14856" max="14856" width="1.42578125" style="63" customWidth="1"/>
    <col min="14857" max="14859" width="7.5703125" style="63" bestFit="1" customWidth="1"/>
    <col min="14860" max="14860" width="1.42578125" style="63" customWidth="1"/>
    <col min="14861" max="14863" width="7.5703125" style="63" bestFit="1" customWidth="1"/>
    <col min="14864" max="14864" width="1.42578125" style="63" customWidth="1"/>
    <col min="14865" max="14867" width="7.5703125" style="63" bestFit="1" customWidth="1"/>
    <col min="14868" max="14868" width="1.42578125" style="63" customWidth="1"/>
    <col min="14869" max="14871" width="7.5703125" style="63" bestFit="1" customWidth="1"/>
    <col min="14872" max="14872" width="11.42578125" style="63"/>
    <col min="14873" max="14873" width="6.140625" style="63" customWidth="1"/>
    <col min="14874" max="14874" width="1.42578125" style="63" customWidth="1"/>
    <col min="14875" max="14877" width="5.140625" style="63" customWidth="1"/>
    <col min="14878" max="14878" width="1.42578125" style="63" customWidth="1"/>
    <col min="14879" max="14881" width="5.140625" style="63" customWidth="1"/>
    <col min="14882" max="14882" width="1.42578125" style="63" customWidth="1"/>
    <col min="14883" max="14885" width="5.140625" style="63" customWidth="1"/>
    <col min="14886" max="14886" width="1.42578125" style="63" customWidth="1"/>
    <col min="14887" max="14889" width="5.140625" style="63" customWidth="1"/>
    <col min="14890" max="14890" width="1.42578125" style="63" customWidth="1"/>
    <col min="14891" max="14893" width="5.140625" style="63" customWidth="1"/>
    <col min="14894" max="14894" width="1.42578125" style="63" customWidth="1"/>
    <col min="14895" max="14897" width="5.140625" style="63" customWidth="1"/>
    <col min="14898" max="15103" width="11.42578125" style="63"/>
    <col min="15104" max="15104" width="15.42578125" style="63" customWidth="1"/>
    <col min="15105" max="15107" width="7.5703125" style="63" bestFit="1" customWidth="1"/>
    <col min="15108" max="15108" width="1.42578125" style="63" customWidth="1"/>
    <col min="15109" max="15111" width="7.5703125" style="63" bestFit="1" customWidth="1"/>
    <col min="15112" max="15112" width="1.42578125" style="63" customWidth="1"/>
    <col min="15113" max="15115" width="7.5703125" style="63" bestFit="1" customWidth="1"/>
    <col min="15116" max="15116" width="1.42578125" style="63" customWidth="1"/>
    <col min="15117" max="15119" width="7.5703125" style="63" bestFit="1" customWidth="1"/>
    <col min="15120" max="15120" width="1.42578125" style="63" customWidth="1"/>
    <col min="15121" max="15123" width="7.5703125" style="63" bestFit="1" customWidth="1"/>
    <col min="15124" max="15124" width="1.42578125" style="63" customWidth="1"/>
    <col min="15125" max="15127" width="7.5703125" style="63" bestFit="1" customWidth="1"/>
    <col min="15128" max="15128" width="11.42578125" style="63"/>
    <col min="15129" max="15129" width="6.140625" style="63" customWidth="1"/>
    <col min="15130" max="15130" width="1.42578125" style="63" customWidth="1"/>
    <col min="15131" max="15133" width="5.140625" style="63" customWidth="1"/>
    <col min="15134" max="15134" width="1.42578125" style="63" customWidth="1"/>
    <col min="15135" max="15137" width="5.140625" style="63" customWidth="1"/>
    <col min="15138" max="15138" width="1.42578125" style="63" customWidth="1"/>
    <col min="15139" max="15141" width="5.140625" style="63" customWidth="1"/>
    <col min="15142" max="15142" width="1.42578125" style="63" customWidth="1"/>
    <col min="15143" max="15145" width="5.140625" style="63" customWidth="1"/>
    <col min="15146" max="15146" width="1.42578125" style="63" customWidth="1"/>
    <col min="15147" max="15149" width="5.140625" style="63" customWidth="1"/>
    <col min="15150" max="15150" width="1.42578125" style="63" customWidth="1"/>
    <col min="15151" max="15153" width="5.140625" style="63" customWidth="1"/>
    <col min="15154" max="15359" width="11.42578125" style="63"/>
    <col min="15360" max="15360" width="15.42578125" style="63" customWidth="1"/>
    <col min="15361" max="15363" width="7.5703125" style="63" bestFit="1" customWidth="1"/>
    <col min="15364" max="15364" width="1.42578125" style="63" customWidth="1"/>
    <col min="15365" max="15367" width="7.5703125" style="63" bestFit="1" customWidth="1"/>
    <col min="15368" max="15368" width="1.42578125" style="63" customWidth="1"/>
    <col min="15369" max="15371" width="7.5703125" style="63" bestFit="1" customWidth="1"/>
    <col min="15372" max="15372" width="1.42578125" style="63" customWidth="1"/>
    <col min="15373" max="15375" width="7.5703125" style="63" bestFit="1" customWidth="1"/>
    <col min="15376" max="15376" width="1.42578125" style="63" customWidth="1"/>
    <col min="15377" max="15379" width="7.5703125" style="63" bestFit="1" customWidth="1"/>
    <col min="15380" max="15380" width="1.42578125" style="63" customWidth="1"/>
    <col min="15381" max="15383" width="7.5703125" style="63" bestFit="1" customWidth="1"/>
    <col min="15384" max="15384" width="11.42578125" style="63"/>
    <col min="15385" max="15385" width="6.140625" style="63" customWidth="1"/>
    <col min="15386" max="15386" width="1.42578125" style="63" customWidth="1"/>
    <col min="15387" max="15389" width="5.140625" style="63" customWidth="1"/>
    <col min="15390" max="15390" width="1.42578125" style="63" customWidth="1"/>
    <col min="15391" max="15393" width="5.140625" style="63" customWidth="1"/>
    <col min="15394" max="15394" width="1.42578125" style="63" customWidth="1"/>
    <col min="15395" max="15397" width="5.140625" style="63" customWidth="1"/>
    <col min="15398" max="15398" width="1.42578125" style="63" customWidth="1"/>
    <col min="15399" max="15401" width="5.140625" style="63" customWidth="1"/>
    <col min="15402" max="15402" width="1.42578125" style="63" customWidth="1"/>
    <col min="15403" max="15405" width="5.140625" style="63" customWidth="1"/>
    <col min="15406" max="15406" width="1.42578125" style="63" customWidth="1"/>
    <col min="15407" max="15409" width="5.140625" style="63" customWidth="1"/>
    <col min="15410" max="15615" width="11.42578125" style="63"/>
    <col min="15616" max="15616" width="15.42578125" style="63" customWidth="1"/>
    <col min="15617" max="15619" width="7.5703125" style="63" bestFit="1" customWidth="1"/>
    <col min="15620" max="15620" width="1.42578125" style="63" customWidth="1"/>
    <col min="15621" max="15623" width="7.5703125" style="63" bestFit="1" customWidth="1"/>
    <col min="15624" max="15624" width="1.42578125" style="63" customWidth="1"/>
    <col min="15625" max="15627" width="7.5703125" style="63" bestFit="1" customWidth="1"/>
    <col min="15628" max="15628" width="1.42578125" style="63" customWidth="1"/>
    <col min="15629" max="15631" width="7.5703125" style="63" bestFit="1" customWidth="1"/>
    <col min="15632" max="15632" width="1.42578125" style="63" customWidth="1"/>
    <col min="15633" max="15635" width="7.5703125" style="63" bestFit="1" customWidth="1"/>
    <col min="15636" max="15636" width="1.42578125" style="63" customWidth="1"/>
    <col min="15637" max="15639" width="7.5703125" style="63" bestFit="1" customWidth="1"/>
    <col min="15640" max="15640" width="11.42578125" style="63"/>
    <col min="15641" max="15641" width="6.140625" style="63" customWidth="1"/>
    <col min="15642" max="15642" width="1.42578125" style="63" customWidth="1"/>
    <col min="15643" max="15645" width="5.140625" style="63" customWidth="1"/>
    <col min="15646" max="15646" width="1.42578125" style="63" customWidth="1"/>
    <col min="15647" max="15649" width="5.140625" style="63" customWidth="1"/>
    <col min="15650" max="15650" width="1.42578125" style="63" customWidth="1"/>
    <col min="15651" max="15653" width="5.140625" style="63" customWidth="1"/>
    <col min="15654" max="15654" width="1.42578125" style="63" customWidth="1"/>
    <col min="15655" max="15657" width="5.140625" style="63" customWidth="1"/>
    <col min="15658" max="15658" width="1.42578125" style="63" customWidth="1"/>
    <col min="15659" max="15661" width="5.140625" style="63" customWidth="1"/>
    <col min="15662" max="15662" width="1.42578125" style="63" customWidth="1"/>
    <col min="15663" max="15665" width="5.140625" style="63" customWidth="1"/>
    <col min="15666" max="15871" width="11.42578125" style="63"/>
    <col min="15872" max="15872" width="15.42578125" style="63" customWidth="1"/>
    <col min="15873" max="15875" width="7.5703125" style="63" bestFit="1" customWidth="1"/>
    <col min="15876" max="15876" width="1.42578125" style="63" customWidth="1"/>
    <col min="15877" max="15879" width="7.5703125" style="63" bestFit="1" customWidth="1"/>
    <col min="15880" max="15880" width="1.42578125" style="63" customWidth="1"/>
    <col min="15881" max="15883" width="7.5703125" style="63" bestFit="1" customWidth="1"/>
    <col min="15884" max="15884" width="1.42578125" style="63" customWidth="1"/>
    <col min="15885" max="15887" width="7.5703125" style="63" bestFit="1" customWidth="1"/>
    <col min="15888" max="15888" width="1.42578125" style="63" customWidth="1"/>
    <col min="15889" max="15891" width="7.5703125" style="63" bestFit="1" customWidth="1"/>
    <col min="15892" max="15892" width="1.42578125" style="63" customWidth="1"/>
    <col min="15893" max="15895" width="7.5703125" style="63" bestFit="1" customWidth="1"/>
    <col min="15896" max="15896" width="11.42578125" style="63"/>
    <col min="15897" max="15897" width="6.140625" style="63" customWidth="1"/>
    <col min="15898" max="15898" width="1.42578125" style="63" customWidth="1"/>
    <col min="15899" max="15901" width="5.140625" style="63" customWidth="1"/>
    <col min="15902" max="15902" width="1.42578125" style="63" customWidth="1"/>
    <col min="15903" max="15905" width="5.140625" style="63" customWidth="1"/>
    <col min="15906" max="15906" width="1.42578125" style="63" customWidth="1"/>
    <col min="15907" max="15909" width="5.140625" style="63" customWidth="1"/>
    <col min="15910" max="15910" width="1.42578125" style="63" customWidth="1"/>
    <col min="15911" max="15913" width="5.140625" style="63" customWidth="1"/>
    <col min="15914" max="15914" width="1.42578125" style="63" customWidth="1"/>
    <col min="15915" max="15917" width="5.140625" style="63" customWidth="1"/>
    <col min="15918" max="15918" width="1.42578125" style="63" customWidth="1"/>
    <col min="15919" max="15921" width="5.140625" style="63" customWidth="1"/>
    <col min="15922" max="16127" width="11.42578125" style="63"/>
    <col min="16128" max="16128" width="15.42578125" style="63" customWidth="1"/>
    <col min="16129" max="16131" width="7.5703125" style="63" bestFit="1" customWidth="1"/>
    <col min="16132" max="16132" width="1.42578125" style="63" customWidth="1"/>
    <col min="16133" max="16135" width="7.5703125" style="63" bestFit="1" customWidth="1"/>
    <col min="16136" max="16136" width="1.42578125" style="63" customWidth="1"/>
    <col min="16137" max="16139" width="7.5703125" style="63" bestFit="1" customWidth="1"/>
    <col min="16140" max="16140" width="1.42578125" style="63" customWidth="1"/>
    <col min="16141" max="16143" width="7.5703125" style="63" bestFit="1" customWidth="1"/>
    <col min="16144" max="16144" width="1.42578125" style="63" customWidth="1"/>
    <col min="16145" max="16147" width="7.5703125" style="63" bestFit="1" customWidth="1"/>
    <col min="16148" max="16148" width="1.42578125" style="63" customWidth="1"/>
    <col min="16149" max="16151" width="7.5703125" style="63" bestFit="1" customWidth="1"/>
    <col min="16152" max="16152" width="11.42578125" style="63"/>
    <col min="16153" max="16153" width="6.140625" style="63" customWidth="1"/>
    <col min="16154" max="16154" width="1.42578125" style="63" customWidth="1"/>
    <col min="16155" max="16157" width="5.140625" style="63" customWidth="1"/>
    <col min="16158" max="16158" width="1.42578125" style="63" customWidth="1"/>
    <col min="16159" max="16161" width="5.140625" style="63" customWidth="1"/>
    <col min="16162" max="16162" width="1.42578125" style="63" customWidth="1"/>
    <col min="16163" max="16165" width="5.140625" style="63" customWidth="1"/>
    <col min="16166" max="16166" width="1.42578125" style="63" customWidth="1"/>
    <col min="16167" max="16169" width="5.140625" style="63" customWidth="1"/>
    <col min="16170" max="16170" width="1.42578125" style="63" customWidth="1"/>
    <col min="16171" max="16173" width="5.140625" style="63" customWidth="1"/>
    <col min="16174" max="16174" width="1.42578125" style="63" customWidth="1"/>
    <col min="16175" max="16177" width="5.140625" style="63" customWidth="1"/>
    <col min="16178" max="16384" width="11.42578125" style="63"/>
  </cols>
  <sheetData>
    <row r="1" spans="1:54" s="49" customFormat="1" ht="15" x14ac:dyDescent="0.25">
      <c r="A1" s="227" t="s">
        <v>190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9"/>
      <c r="Z1" s="217" t="s">
        <v>221</v>
      </c>
      <c r="AA1" s="217"/>
      <c r="AB1" s="9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54" s="49" customFormat="1" ht="15" x14ac:dyDescent="0.25">
      <c r="A2" s="228" t="s">
        <v>188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9"/>
      <c r="Z2" s="217"/>
      <c r="AA2" s="217"/>
      <c r="AB2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54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54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</row>
    <row r="5" spans="1:54" s="49" customFormat="1" ht="15" x14ac:dyDescent="0.25">
      <c r="A5" s="227" t="s">
        <v>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54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</row>
    <row r="7" spans="1:54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</row>
    <row r="8" spans="1:54" s="49" customFormat="1" ht="15" customHeight="1" x14ac:dyDescent="0.25">
      <c r="A8" s="232" t="s">
        <v>81</v>
      </c>
      <c r="B8" s="53" t="s">
        <v>21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</row>
    <row r="9" spans="1:54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</row>
    <row r="10" spans="1:54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</row>
    <row r="11" spans="1:54" s="94" customFormat="1" ht="13.5" x14ac:dyDescent="0.25">
      <c r="A11" s="92" t="s">
        <v>82</v>
      </c>
      <c r="B11" s="93">
        <f>SUM(B13:B34)</f>
        <v>23989</v>
      </c>
      <c r="C11" s="93">
        <f>SUM(C13:C34)</f>
        <v>11043</v>
      </c>
      <c r="D11" s="93">
        <f>SUM(D13:D34)</f>
        <v>12946</v>
      </c>
      <c r="E11" s="93"/>
      <c r="F11" s="93">
        <f>SUM(F13:F34)</f>
        <v>2896</v>
      </c>
      <c r="G11" s="93">
        <f>SUM(G13:G34)</f>
        <v>1381</v>
      </c>
      <c r="H11" s="93">
        <f>SUM(H13:H34)</f>
        <v>1515</v>
      </c>
      <c r="I11" s="93"/>
      <c r="J11" s="93">
        <f>SUM(J13:J34)</f>
        <v>3984</v>
      </c>
      <c r="K11" s="93">
        <f>SUM(K13:K34)</f>
        <v>1923</v>
      </c>
      <c r="L11" s="93">
        <f>SUM(L13:L34)</f>
        <v>2061</v>
      </c>
      <c r="M11" s="93"/>
      <c r="N11" s="93">
        <f>SUM(N13:N34)</f>
        <v>4972</v>
      </c>
      <c r="O11" s="93">
        <f>SUM(O13:O34)</f>
        <v>2337</v>
      </c>
      <c r="P11" s="93">
        <f>SUM(P13:P34)</f>
        <v>2635</v>
      </c>
      <c r="Q11" s="93"/>
      <c r="R11" s="93">
        <f>SUM(R13:R34)</f>
        <v>5521</v>
      </c>
      <c r="S11" s="93">
        <f>SUM(S13:S34)</f>
        <v>2501</v>
      </c>
      <c r="T11" s="93">
        <f>SUM(T13:T34)</f>
        <v>3020</v>
      </c>
      <c r="U11" s="93"/>
      <c r="V11" s="93">
        <f>SUM(V13:V34)</f>
        <v>6616</v>
      </c>
      <c r="W11" s="93">
        <f>SUM(W13:W34)</f>
        <v>2901</v>
      </c>
      <c r="X11" s="93">
        <f>SUM(X13:X34)</f>
        <v>3715</v>
      </c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6"/>
      <c r="AY11" s="96"/>
      <c r="AZ11" s="96"/>
      <c r="BA11" s="96"/>
      <c r="BB11" s="96"/>
    </row>
    <row r="12" spans="1:54" x14ac:dyDescent="0.2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</row>
    <row r="13" spans="1:54" x14ac:dyDescent="0.2">
      <c r="A13" s="62" t="s">
        <v>83</v>
      </c>
      <c r="B13" s="73">
        <v>421</v>
      </c>
      <c r="C13" s="73">
        <v>182</v>
      </c>
      <c r="D13" s="73">
        <v>239</v>
      </c>
      <c r="E13" s="73"/>
      <c r="F13" s="73">
        <v>85</v>
      </c>
      <c r="G13" s="73">
        <v>41</v>
      </c>
      <c r="H13" s="73">
        <v>44</v>
      </c>
      <c r="I13" s="73"/>
      <c r="J13" s="73">
        <v>83</v>
      </c>
      <c r="K13" s="73">
        <v>31</v>
      </c>
      <c r="L13" s="73">
        <v>52</v>
      </c>
      <c r="M13" s="73"/>
      <c r="N13" s="73">
        <v>77</v>
      </c>
      <c r="O13" s="73">
        <v>29</v>
      </c>
      <c r="P13" s="73">
        <v>48</v>
      </c>
      <c r="Q13" s="73"/>
      <c r="R13" s="73">
        <v>91</v>
      </c>
      <c r="S13" s="73">
        <v>44</v>
      </c>
      <c r="T13" s="73">
        <v>47</v>
      </c>
      <c r="U13" s="73"/>
      <c r="V13" s="73">
        <v>85</v>
      </c>
      <c r="W13" s="73">
        <v>37</v>
      </c>
      <c r="X13" s="73">
        <v>48</v>
      </c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</row>
    <row r="14" spans="1:54" x14ac:dyDescent="0.2">
      <c r="A14" s="62" t="s">
        <v>84</v>
      </c>
      <c r="B14" s="73">
        <v>846</v>
      </c>
      <c r="C14" s="73">
        <v>400</v>
      </c>
      <c r="D14" s="73">
        <v>446</v>
      </c>
      <c r="E14" s="73"/>
      <c r="F14" s="73">
        <v>114</v>
      </c>
      <c r="G14" s="73">
        <v>52</v>
      </c>
      <c r="H14" s="73">
        <v>62</v>
      </c>
      <c r="I14" s="73"/>
      <c r="J14" s="73">
        <v>178</v>
      </c>
      <c r="K14" s="73">
        <v>93</v>
      </c>
      <c r="L14" s="73">
        <v>85</v>
      </c>
      <c r="M14" s="73"/>
      <c r="N14" s="73">
        <v>194</v>
      </c>
      <c r="O14" s="73">
        <v>101</v>
      </c>
      <c r="P14" s="73">
        <v>93</v>
      </c>
      <c r="Q14" s="73"/>
      <c r="R14" s="73">
        <v>197</v>
      </c>
      <c r="S14" s="73">
        <v>84</v>
      </c>
      <c r="T14" s="73">
        <v>113</v>
      </c>
      <c r="U14" s="73"/>
      <c r="V14" s="73">
        <v>163</v>
      </c>
      <c r="W14" s="73">
        <v>70</v>
      </c>
      <c r="X14" s="73">
        <v>93</v>
      </c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</row>
    <row r="15" spans="1:54" x14ac:dyDescent="0.2">
      <c r="A15" s="62" t="s">
        <v>86</v>
      </c>
      <c r="B15" s="73">
        <v>773</v>
      </c>
      <c r="C15" s="73">
        <v>334</v>
      </c>
      <c r="D15" s="73">
        <v>439</v>
      </c>
      <c r="E15" s="73"/>
      <c r="F15" s="73">
        <v>113</v>
      </c>
      <c r="G15" s="73">
        <v>51</v>
      </c>
      <c r="H15" s="73">
        <v>62</v>
      </c>
      <c r="I15" s="73"/>
      <c r="J15" s="73">
        <v>135</v>
      </c>
      <c r="K15" s="73">
        <v>58</v>
      </c>
      <c r="L15" s="73">
        <v>77</v>
      </c>
      <c r="M15" s="73"/>
      <c r="N15" s="73">
        <v>210</v>
      </c>
      <c r="O15" s="73">
        <v>78</v>
      </c>
      <c r="P15" s="73">
        <v>132</v>
      </c>
      <c r="Q15" s="73"/>
      <c r="R15" s="73">
        <v>173</v>
      </c>
      <c r="S15" s="73">
        <v>82</v>
      </c>
      <c r="T15" s="73">
        <v>91</v>
      </c>
      <c r="U15" s="73"/>
      <c r="V15" s="73">
        <v>142</v>
      </c>
      <c r="W15" s="73">
        <v>65</v>
      </c>
      <c r="X15" s="73">
        <v>77</v>
      </c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</row>
    <row r="16" spans="1:54" x14ac:dyDescent="0.2">
      <c r="A16" s="62" t="s">
        <v>87</v>
      </c>
      <c r="B16" s="73">
        <v>417</v>
      </c>
      <c r="C16" s="73">
        <v>199</v>
      </c>
      <c r="D16" s="73">
        <v>218</v>
      </c>
      <c r="E16" s="73"/>
      <c r="F16" s="73">
        <v>52</v>
      </c>
      <c r="G16" s="73">
        <v>23</v>
      </c>
      <c r="H16" s="73">
        <v>29</v>
      </c>
      <c r="I16" s="73"/>
      <c r="J16" s="73">
        <v>61</v>
      </c>
      <c r="K16" s="73">
        <v>35</v>
      </c>
      <c r="L16" s="73">
        <v>26</v>
      </c>
      <c r="M16" s="73"/>
      <c r="N16" s="73">
        <v>76</v>
      </c>
      <c r="O16" s="73">
        <v>43</v>
      </c>
      <c r="P16" s="73">
        <v>33</v>
      </c>
      <c r="Q16" s="73"/>
      <c r="R16" s="73">
        <v>92</v>
      </c>
      <c r="S16" s="73">
        <v>44</v>
      </c>
      <c r="T16" s="73">
        <v>48</v>
      </c>
      <c r="U16" s="73"/>
      <c r="V16" s="73">
        <v>136</v>
      </c>
      <c r="W16" s="73">
        <v>54</v>
      </c>
      <c r="X16" s="73">
        <v>82</v>
      </c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</row>
    <row r="17" spans="1:49" x14ac:dyDescent="0.2">
      <c r="A17" s="62" t="s">
        <v>88</v>
      </c>
      <c r="B17" s="73">
        <v>2074</v>
      </c>
      <c r="C17" s="73">
        <v>998</v>
      </c>
      <c r="D17" s="73">
        <v>1076</v>
      </c>
      <c r="E17" s="73"/>
      <c r="F17" s="73">
        <v>216</v>
      </c>
      <c r="G17" s="73">
        <v>111</v>
      </c>
      <c r="H17" s="73">
        <v>105</v>
      </c>
      <c r="I17" s="73"/>
      <c r="J17" s="73">
        <v>306</v>
      </c>
      <c r="K17" s="73">
        <v>151</v>
      </c>
      <c r="L17" s="73">
        <v>155</v>
      </c>
      <c r="M17" s="73"/>
      <c r="N17" s="73">
        <v>392</v>
      </c>
      <c r="O17" s="73">
        <v>199</v>
      </c>
      <c r="P17" s="73">
        <v>193</v>
      </c>
      <c r="Q17" s="73"/>
      <c r="R17" s="73">
        <v>458</v>
      </c>
      <c r="S17" s="73">
        <v>207</v>
      </c>
      <c r="T17" s="73">
        <v>251</v>
      </c>
      <c r="U17" s="73"/>
      <c r="V17" s="73">
        <v>702</v>
      </c>
      <c r="W17" s="73">
        <v>330</v>
      </c>
      <c r="X17" s="73">
        <v>372</v>
      </c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</row>
    <row r="18" spans="1:49" x14ac:dyDescent="0.2">
      <c r="A18" s="62" t="s">
        <v>90</v>
      </c>
      <c r="B18" s="73">
        <v>1472</v>
      </c>
      <c r="C18" s="73">
        <v>667</v>
      </c>
      <c r="D18" s="73">
        <v>805</v>
      </c>
      <c r="E18" s="73"/>
      <c r="F18" s="73">
        <v>195</v>
      </c>
      <c r="G18" s="73">
        <v>95</v>
      </c>
      <c r="H18" s="73">
        <v>100</v>
      </c>
      <c r="I18" s="73"/>
      <c r="J18" s="73">
        <v>267</v>
      </c>
      <c r="K18" s="73">
        <v>114</v>
      </c>
      <c r="L18" s="73">
        <v>153</v>
      </c>
      <c r="M18" s="73"/>
      <c r="N18" s="73">
        <v>314</v>
      </c>
      <c r="O18" s="73">
        <v>135</v>
      </c>
      <c r="P18" s="73">
        <v>179</v>
      </c>
      <c r="Q18" s="73"/>
      <c r="R18" s="73">
        <v>333</v>
      </c>
      <c r="S18" s="73">
        <v>177</v>
      </c>
      <c r="T18" s="73">
        <v>156</v>
      </c>
      <c r="U18" s="73"/>
      <c r="V18" s="73">
        <v>363</v>
      </c>
      <c r="W18" s="73">
        <v>146</v>
      </c>
      <c r="X18" s="73">
        <v>217</v>
      </c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</row>
    <row r="19" spans="1:49" x14ac:dyDescent="0.2">
      <c r="A19" s="62" t="s">
        <v>91</v>
      </c>
      <c r="B19" s="73">
        <v>1809</v>
      </c>
      <c r="C19" s="73">
        <v>910</v>
      </c>
      <c r="D19" s="73">
        <v>899</v>
      </c>
      <c r="E19" s="73"/>
      <c r="F19" s="73">
        <v>174</v>
      </c>
      <c r="G19" s="73">
        <v>91</v>
      </c>
      <c r="H19" s="73">
        <v>83</v>
      </c>
      <c r="I19" s="73"/>
      <c r="J19" s="73">
        <v>284</v>
      </c>
      <c r="K19" s="73">
        <v>154</v>
      </c>
      <c r="L19" s="73">
        <v>130</v>
      </c>
      <c r="M19" s="73"/>
      <c r="N19" s="73">
        <v>402</v>
      </c>
      <c r="O19" s="73">
        <v>211</v>
      </c>
      <c r="P19" s="73">
        <v>191</v>
      </c>
      <c r="Q19" s="73"/>
      <c r="R19" s="73">
        <v>396</v>
      </c>
      <c r="S19" s="73">
        <v>216</v>
      </c>
      <c r="T19" s="73">
        <v>180</v>
      </c>
      <c r="U19" s="73"/>
      <c r="V19" s="73">
        <v>553</v>
      </c>
      <c r="W19" s="73">
        <v>238</v>
      </c>
      <c r="X19" s="73">
        <v>315</v>
      </c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</row>
    <row r="20" spans="1:49" x14ac:dyDescent="0.2">
      <c r="A20" s="99" t="s">
        <v>94</v>
      </c>
      <c r="B20" s="73">
        <v>2410</v>
      </c>
      <c r="C20" s="73">
        <v>1170</v>
      </c>
      <c r="D20" s="73">
        <v>1240</v>
      </c>
      <c r="E20" s="73"/>
      <c r="F20" s="73">
        <v>393</v>
      </c>
      <c r="G20" s="73">
        <v>194</v>
      </c>
      <c r="H20" s="73">
        <v>199</v>
      </c>
      <c r="I20" s="73"/>
      <c r="J20" s="73">
        <v>494</v>
      </c>
      <c r="K20" s="73">
        <v>250</v>
      </c>
      <c r="L20" s="73">
        <v>244</v>
      </c>
      <c r="M20" s="73"/>
      <c r="N20" s="73">
        <v>569</v>
      </c>
      <c r="O20" s="73">
        <v>270</v>
      </c>
      <c r="P20" s="73">
        <v>299</v>
      </c>
      <c r="Q20" s="73"/>
      <c r="R20" s="73">
        <v>477</v>
      </c>
      <c r="S20" s="73">
        <v>225</v>
      </c>
      <c r="T20" s="73">
        <v>252</v>
      </c>
      <c r="U20" s="73"/>
      <c r="V20" s="73">
        <v>477</v>
      </c>
      <c r="W20" s="73">
        <v>231</v>
      </c>
      <c r="X20" s="73">
        <v>246</v>
      </c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</row>
    <row r="21" spans="1:49" x14ac:dyDescent="0.2">
      <c r="A21" s="62" t="s">
        <v>95</v>
      </c>
      <c r="B21" s="73">
        <v>587</v>
      </c>
      <c r="C21" s="73">
        <v>302</v>
      </c>
      <c r="D21" s="73">
        <v>285</v>
      </c>
      <c r="E21" s="73"/>
      <c r="F21" s="73">
        <v>70</v>
      </c>
      <c r="G21" s="73">
        <v>35</v>
      </c>
      <c r="H21" s="73">
        <v>35</v>
      </c>
      <c r="I21" s="73"/>
      <c r="J21" s="73">
        <v>102</v>
      </c>
      <c r="K21" s="73">
        <v>55</v>
      </c>
      <c r="L21" s="73">
        <v>47</v>
      </c>
      <c r="M21" s="73"/>
      <c r="N21" s="73">
        <v>113</v>
      </c>
      <c r="O21" s="73">
        <v>64</v>
      </c>
      <c r="P21" s="73">
        <v>49</v>
      </c>
      <c r="Q21" s="73"/>
      <c r="R21" s="73">
        <v>148</v>
      </c>
      <c r="S21" s="73">
        <v>81</v>
      </c>
      <c r="T21" s="73">
        <v>67</v>
      </c>
      <c r="U21" s="73"/>
      <c r="V21" s="73">
        <v>154</v>
      </c>
      <c r="W21" s="73">
        <v>67</v>
      </c>
      <c r="X21" s="73">
        <v>87</v>
      </c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</row>
    <row r="22" spans="1:49" x14ac:dyDescent="0.2">
      <c r="A22" s="62" t="s">
        <v>96</v>
      </c>
      <c r="B22" s="73">
        <v>1309</v>
      </c>
      <c r="C22" s="73">
        <v>528</v>
      </c>
      <c r="D22" s="73">
        <v>781</v>
      </c>
      <c r="E22" s="73"/>
      <c r="F22" s="73">
        <v>169</v>
      </c>
      <c r="G22" s="73">
        <v>73</v>
      </c>
      <c r="H22" s="73">
        <v>96</v>
      </c>
      <c r="I22" s="73"/>
      <c r="J22" s="73">
        <v>259</v>
      </c>
      <c r="K22" s="73">
        <v>117</v>
      </c>
      <c r="L22" s="73">
        <v>142</v>
      </c>
      <c r="M22" s="73"/>
      <c r="N22" s="73">
        <v>301</v>
      </c>
      <c r="O22" s="73">
        <v>130</v>
      </c>
      <c r="P22" s="73">
        <v>171</v>
      </c>
      <c r="Q22" s="73"/>
      <c r="R22" s="73">
        <v>272</v>
      </c>
      <c r="S22" s="73">
        <v>98</v>
      </c>
      <c r="T22" s="73">
        <v>174</v>
      </c>
      <c r="U22" s="73"/>
      <c r="V22" s="73">
        <v>308</v>
      </c>
      <c r="W22" s="73">
        <v>110</v>
      </c>
      <c r="X22" s="73">
        <v>198</v>
      </c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</row>
    <row r="23" spans="1:49" x14ac:dyDescent="0.2">
      <c r="A23" s="62" t="s">
        <v>97</v>
      </c>
      <c r="B23" s="73">
        <v>1275</v>
      </c>
      <c r="C23" s="73">
        <v>579</v>
      </c>
      <c r="D23" s="73">
        <v>696</v>
      </c>
      <c r="E23" s="73"/>
      <c r="F23" s="73">
        <v>137</v>
      </c>
      <c r="G23" s="73">
        <v>58</v>
      </c>
      <c r="H23" s="73">
        <v>79</v>
      </c>
      <c r="I23" s="73"/>
      <c r="J23" s="73">
        <v>181</v>
      </c>
      <c r="K23" s="73">
        <v>91</v>
      </c>
      <c r="L23" s="73">
        <v>90</v>
      </c>
      <c r="M23" s="73"/>
      <c r="N23" s="73">
        <v>240</v>
      </c>
      <c r="O23" s="73">
        <v>114</v>
      </c>
      <c r="P23" s="73">
        <v>126</v>
      </c>
      <c r="Q23" s="73"/>
      <c r="R23" s="73">
        <v>335</v>
      </c>
      <c r="S23" s="73">
        <v>144</v>
      </c>
      <c r="T23" s="73">
        <v>191</v>
      </c>
      <c r="U23" s="73"/>
      <c r="V23" s="73">
        <v>382</v>
      </c>
      <c r="W23" s="73">
        <v>172</v>
      </c>
      <c r="X23" s="73">
        <v>210</v>
      </c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</row>
    <row r="24" spans="1:49" x14ac:dyDescent="0.2">
      <c r="A24" s="62" t="s">
        <v>98</v>
      </c>
      <c r="B24" s="73">
        <v>1330</v>
      </c>
      <c r="C24" s="73">
        <v>530</v>
      </c>
      <c r="D24" s="73">
        <v>800</v>
      </c>
      <c r="E24" s="73"/>
      <c r="F24" s="73">
        <v>180</v>
      </c>
      <c r="G24" s="73">
        <v>79</v>
      </c>
      <c r="H24" s="73">
        <v>101</v>
      </c>
      <c r="I24" s="73"/>
      <c r="J24" s="73">
        <v>255</v>
      </c>
      <c r="K24" s="73">
        <v>104</v>
      </c>
      <c r="L24" s="73">
        <v>151</v>
      </c>
      <c r="M24" s="73"/>
      <c r="N24" s="73">
        <v>246</v>
      </c>
      <c r="O24" s="73">
        <v>91</v>
      </c>
      <c r="P24" s="73">
        <v>155</v>
      </c>
      <c r="Q24" s="73"/>
      <c r="R24" s="73">
        <v>321</v>
      </c>
      <c r="S24" s="73">
        <v>140</v>
      </c>
      <c r="T24" s="73">
        <v>181</v>
      </c>
      <c r="U24" s="73"/>
      <c r="V24" s="73">
        <v>328</v>
      </c>
      <c r="W24" s="73">
        <v>116</v>
      </c>
      <c r="X24" s="73">
        <v>212</v>
      </c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</row>
    <row r="25" spans="1:49" x14ac:dyDescent="0.2">
      <c r="A25" s="62" t="s">
        <v>99</v>
      </c>
      <c r="B25" s="73">
        <v>220</v>
      </c>
      <c r="C25" s="73">
        <v>112</v>
      </c>
      <c r="D25" s="73">
        <v>108</v>
      </c>
      <c r="E25" s="73"/>
      <c r="F25" s="73">
        <v>17</v>
      </c>
      <c r="G25" s="73">
        <v>11</v>
      </c>
      <c r="H25" s="73">
        <v>6</v>
      </c>
      <c r="I25" s="73"/>
      <c r="J25" s="73">
        <v>31</v>
      </c>
      <c r="K25" s="73">
        <v>17</v>
      </c>
      <c r="L25" s="73">
        <v>14</v>
      </c>
      <c r="M25" s="73"/>
      <c r="N25" s="73">
        <v>37</v>
      </c>
      <c r="O25" s="73">
        <v>19</v>
      </c>
      <c r="P25" s="73">
        <v>18</v>
      </c>
      <c r="Q25" s="73"/>
      <c r="R25" s="73">
        <v>51</v>
      </c>
      <c r="S25" s="73">
        <v>20</v>
      </c>
      <c r="T25" s="73">
        <v>31</v>
      </c>
      <c r="U25" s="73"/>
      <c r="V25" s="73">
        <v>84</v>
      </c>
      <c r="W25" s="73">
        <v>45</v>
      </c>
      <c r="X25" s="73">
        <v>39</v>
      </c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</row>
    <row r="26" spans="1:49" x14ac:dyDescent="0.2">
      <c r="A26" s="62" t="s">
        <v>100</v>
      </c>
      <c r="B26" s="73">
        <v>162</v>
      </c>
      <c r="C26" s="73">
        <v>63</v>
      </c>
      <c r="D26" s="73">
        <v>99</v>
      </c>
      <c r="E26" s="73"/>
      <c r="F26" s="73">
        <v>13</v>
      </c>
      <c r="G26" s="73">
        <v>6</v>
      </c>
      <c r="H26" s="73">
        <v>7</v>
      </c>
      <c r="I26" s="73"/>
      <c r="J26" s="73">
        <v>26</v>
      </c>
      <c r="K26" s="73">
        <v>8</v>
      </c>
      <c r="L26" s="73">
        <v>18</v>
      </c>
      <c r="M26" s="73"/>
      <c r="N26" s="73">
        <v>24</v>
      </c>
      <c r="O26" s="73">
        <v>10</v>
      </c>
      <c r="P26" s="73">
        <v>14</v>
      </c>
      <c r="Q26" s="73"/>
      <c r="R26" s="73">
        <v>46</v>
      </c>
      <c r="S26" s="73">
        <v>18</v>
      </c>
      <c r="T26" s="73">
        <v>28</v>
      </c>
      <c r="U26" s="73"/>
      <c r="V26" s="73">
        <v>53</v>
      </c>
      <c r="W26" s="73">
        <v>21</v>
      </c>
      <c r="X26" s="73">
        <v>32</v>
      </c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</row>
    <row r="27" spans="1:49" x14ac:dyDescent="0.2">
      <c r="A27" s="62" t="s">
        <v>101</v>
      </c>
      <c r="B27" s="73">
        <v>579</v>
      </c>
      <c r="C27" s="73">
        <v>303</v>
      </c>
      <c r="D27" s="73">
        <v>276</v>
      </c>
      <c r="E27" s="73"/>
      <c r="F27" s="73">
        <v>21</v>
      </c>
      <c r="G27" s="73">
        <v>12</v>
      </c>
      <c r="H27" s="73">
        <v>9</v>
      </c>
      <c r="I27" s="73"/>
      <c r="J27" s="73">
        <v>76</v>
      </c>
      <c r="K27" s="73">
        <v>48</v>
      </c>
      <c r="L27" s="73">
        <v>28</v>
      </c>
      <c r="M27" s="73"/>
      <c r="N27" s="73">
        <v>125</v>
      </c>
      <c r="O27" s="73">
        <v>55</v>
      </c>
      <c r="P27" s="73">
        <v>70</v>
      </c>
      <c r="Q27" s="73"/>
      <c r="R27" s="73">
        <v>157</v>
      </c>
      <c r="S27" s="73">
        <v>85</v>
      </c>
      <c r="T27" s="73">
        <v>72</v>
      </c>
      <c r="U27" s="73"/>
      <c r="V27" s="73">
        <v>200</v>
      </c>
      <c r="W27" s="73">
        <v>103</v>
      </c>
      <c r="X27" s="73">
        <v>97</v>
      </c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</row>
    <row r="28" spans="1:49" x14ac:dyDescent="0.2">
      <c r="A28" s="62" t="s">
        <v>102</v>
      </c>
      <c r="B28" s="73">
        <v>476</v>
      </c>
      <c r="C28" s="73">
        <v>214</v>
      </c>
      <c r="D28" s="73">
        <v>262</v>
      </c>
      <c r="E28" s="73"/>
      <c r="F28" s="73">
        <v>38</v>
      </c>
      <c r="G28" s="73">
        <v>17</v>
      </c>
      <c r="H28" s="73">
        <v>21</v>
      </c>
      <c r="I28" s="73"/>
      <c r="J28" s="73">
        <v>75</v>
      </c>
      <c r="K28" s="73">
        <v>34</v>
      </c>
      <c r="L28" s="73">
        <v>41</v>
      </c>
      <c r="M28" s="73"/>
      <c r="N28" s="73">
        <v>101</v>
      </c>
      <c r="O28" s="73">
        <v>44</v>
      </c>
      <c r="P28" s="73">
        <v>57</v>
      </c>
      <c r="Q28" s="73"/>
      <c r="R28" s="73">
        <v>118</v>
      </c>
      <c r="S28" s="73">
        <v>56</v>
      </c>
      <c r="T28" s="73">
        <v>62</v>
      </c>
      <c r="U28" s="73"/>
      <c r="V28" s="73">
        <v>144</v>
      </c>
      <c r="W28" s="73">
        <v>63</v>
      </c>
      <c r="X28" s="73">
        <v>81</v>
      </c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</row>
    <row r="29" spans="1:49" x14ac:dyDescent="0.2">
      <c r="A29" s="62" t="s">
        <v>103</v>
      </c>
      <c r="B29" s="73">
        <v>1883</v>
      </c>
      <c r="C29" s="73">
        <v>905</v>
      </c>
      <c r="D29" s="73">
        <v>978</v>
      </c>
      <c r="E29" s="73"/>
      <c r="F29" s="73">
        <v>175</v>
      </c>
      <c r="G29" s="73">
        <v>77</v>
      </c>
      <c r="H29" s="73">
        <v>98</v>
      </c>
      <c r="I29" s="73"/>
      <c r="J29" s="73">
        <v>281</v>
      </c>
      <c r="K29" s="73">
        <v>136</v>
      </c>
      <c r="L29" s="73">
        <v>145</v>
      </c>
      <c r="M29" s="73"/>
      <c r="N29" s="73">
        <v>396</v>
      </c>
      <c r="O29" s="73">
        <v>192</v>
      </c>
      <c r="P29" s="73">
        <v>204</v>
      </c>
      <c r="Q29" s="73"/>
      <c r="R29" s="73">
        <v>432</v>
      </c>
      <c r="S29" s="73">
        <v>213</v>
      </c>
      <c r="T29" s="73">
        <v>219</v>
      </c>
      <c r="U29" s="73"/>
      <c r="V29" s="73">
        <v>599</v>
      </c>
      <c r="W29" s="73">
        <v>287</v>
      </c>
      <c r="X29" s="73">
        <v>312</v>
      </c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</row>
    <row r="30" spans="1:49" x14ac:dyDescent="0.2">
      <c r="A30" s="62" t="s">
        <v>104</v>
      </c>
      <c r="B30" s="73">
        <v>1381</v>
      </c>
      <c r="C30" s="73">
        <v>580</v>
      </c>
      <c r="D30" s="73">
        <v>801</v>
      </c>
      <c r="E30" s="73"/>
      <c r="F30" s="73">
        <v>262</v>
      </c>
      <c r="G30" s="73">
        <v>106</v>
      </c>
      <c r="H30" s="73">
        <v>156</v>
      </c>
      <c r="I30" s="73"/>
      <c r="J30" s="73">
        <v>249</v>
      </c>
      <c r="K30" s="73">
        <v>103</v>
      </c>
      <c r="L30" s="73">
        <v>146</v>
      </c>
      <c r="M30" s="73"/>
      <c r="N30" s="73">
        <v>277</v>
      </c>
      <c r="O30" s="73">
        <v>127</v>
      </c>
      <c r="P30" s="73">
        <v>150</v>
      </c>
      <c r="Q30" s="73"/>
      <c r="R30" s="73">
        <v>304</v>
      </c>
      <c r="S30" s="73">
        <v>115</v>
      </c>
      <c r="T30" s="73">
        <v>189</v>
      </c>
      <c r="U30" s="73"/>
      <c r="V30" s="73">
        <v>289</v>
      </c>
      <c r="W30" s="73">
        <v>129</v>
      </c>
      <c r="X30" s="73">
        <v>160</v>
      </c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</row>
    <row r="31" spans="1:49" x14ac:dyDescent="0.2">
      <c r="A31" s="62" t="s">
        <v>105</v>
      </c>
      <c r="B31" s="73">
        <v>1064</v>
      </c>
      <c r="C31" s="73">
        <v>465</v>
      </c>
      <c r="D31" s="73">
        <v>599</v>
      </c>
      <c r="E31" s="73"/>
      <c r="F31" s="73">
        <v>85</v>
      </c>
      <c r="G31" s="73">
        <v>35</v>
      </c>
      <c r="H31" s="73">
        <v>50</v>
      </c>
      <c r="I31" s="73"/>
      <c r="J31" s="73">
        <v>150</v>
      </c>
      <c r="K31" s="73">
        <v>86</v>
      </c>
      <c r="L31" s="73">
        <v>64</v>
      </c>
      <c r="M31" s="73"/>
      <c r="N31" s="73">
        <v>222</v>
      </c>
      <c r="O31" s="73">
        <v>102</v>
      </c>
      <c r="P31" s="73">
        <v>120</v>
      </c>
      <c r="Q31" s="73"/>
      <c r="R31" s="73">
        <v>237</v>
      </c>
      <c r="S31" s="73">
        <v>98</v>
      </c>
      <c r="T31" s="73">
        <v>139</v>
      </c>
      <c r="U31" s="73"/>
      <c r="V31" s="73">
        <v>370</v>
      </c>
      <c r="W31" s="73">
        <v>144</v>
      </c>
      <c r="X31" s="73">
        <v>226</v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</row>
    <row r="32" spans="1:49" x14ac:dyDescent="0.2">
      <c r="A32" s="62" t="s">
        <v>107</v>
      </c>
      <c r="B32" s="73">
        <v>1795</v>
      </c>
      <c r="C32" s="73">
        <v>827</v>
      </c>
      <c r="D32" s="73">
        <v>968</v>
      </c>
      <c r="E32" s="73"/>
      <c r="F32" s="73">
        <v>253</v>
      </c>
      <c r="G32" s="73">
        <v>144</v>
      </c>
      <c r="H32" s="73">
        <v>109</v>
      </c>
      <c r="I32" s="73"/>
      <c r="J32" s="73">
        <v>262</v>
      </c>
      <c r="K32" s="73">
        <v>125</v>
      </c>
      <c r="L32" s="73">
        <v>137</v>
      </c>
      <c r="M32" s="73"/>
      <c r="N32" s="73">
        <v>292</v>
      </c>
      <c r="O32" s="73">
        <v>147</v>
      </c>
      <c r="P32" s="73">
        <v>145</v>
      </c>
      <c r="Q32" s="73"/>
      <c r="R32" s="73">
        <v>461</v>
      </c>
      <c r="S32" s="73">
        <v>193</v>
      </c>
      <c r="T32" s="73">
        <v>268</v>
      </c>
      <c r="U32" s="73"/>
      <c r="V32" s="73">
        <v>527</v>
      </c>
      <c r="W32" s="73">
        <v>218</v>
      </c>
      <c r="X32" s="73">
        <v>309</v>
      </c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</row>
    <row r="33" spans="1:49" x14ac:dyDescent="0.2">
      <c r="A33" s="171" t="s">
        <v>108</v>
      </c>
      <c r="B33" s="73">
        <v>1544</v>
      </c>
      <c r="C33" s="73">
        <v>700</v>
      </c>
      <c r="D33" s="73">
        <v>844</v>
      </c>
      <c r="E33" s="73"/>
      <c r="F33" s="73">
        <v>110</v>
      </c>
      <c r="G33" s="73">
        <v>58</v>
      </c>
      <c r="H33" s="73">
        <v>52</v>
      </c>
      <c r="I33" s="73"/>
      <c r="J33" s="73">
        <v>202</v>
      </c>
      <c r="K33" s="73">
        <v>98</v>
      </c>
      <c r="L33" s="73">
        <v>104</v>
      </c>
      <c r="M33" s="73"/>
      <c r="N33" s="73">
        <v>327</v>
      </c>
      <c r="O33" s="73">
        <v>157</v>
      </c>
      <c r="P33" s="73">
        <v>170</v>
      </c>
      <c r="Q33" s="73"/>
      <c r="R33" s="73">
        <v>391</v>
      </c>
      <c r="S33" s="73">
        <v>149</v>
      </c>
      <c r="T33" s="73">
        <v>242</v>
      </c>
      <c r="U33" s="73"/>
      <c r="V33" s="73">
        <v>514</v>
      </c>
      <c r="W33" s="73">
        <v>238</v>
      </c>
      <c r="X33" s="73">
        <v>276</v>
      </c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</row>
    <row r="34" spans="1:49" ht="13.5" thickBot="1" x14ac:dyDescent="0.25">
      <c r="A34" s="108" t="s">
        <v>189</v>
      </c>
      <c r="B34" s="73">
        <v>162</v>
      </c>
      <c r="C34" s="73">
        <v>75</v>
      </c>
      <c r="D34" s="73">
        <v>87</v>
      </c>
      <c r="E34" s="73"/>
      <c r="F34" s="73">
        <v>24</v>
      </c>
      <c r="G34" s="73">
        <v>12</v>
      </c>
      <c r="H34" s="73">
        <v>12</v>
      </c>
      <c r="I34" s="73"/>
      <c r="J34" s="73">
        <v>27</v>
      </c>
      <c r="K34" s="73">
        <v>15</v>
      </c>
      <c r="L34" s="73">
        <v>12</v>
      </c>
      <c r="M34" s="73"/>
      <c r="N34" s="73">
        <v>37</v>
      </c>
      <c r="O34" s="73">
        <v>19</v>
      </c>
      <c r="P34" s="73">
        <v>18</v>
      </c>
      <c r="Q34" s="73"/>
      <c r="R34" s="73">
        <v>31</v>
      </c>
      <c r="S34" s="73">
        <v>12</v>
      </c>
      <c r="T34" s="73">
        <v>19</v>
      </c>
      <c r="U34" s="73"/>
      <c r="V34" s="73">
        <v>43</v>
      </c>
      <c r="W34" s="73">
        <v>17</v>
      </c>
      <c r="X34" s="73">
        <v>26</v>
      </c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</row>
    <row r="35" spans="1:49" x14ac:dyDescent="0.25">
      <c r="A35" s="226" t="s">
        <v>75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</row>
    <row r="36" spans="1:49" x14ac:dyDescent="0.25">
      <c r="A36" s="225" t="s">
        <v>14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</row>
    <row r="39" spans="1:49" s="49" customFormat="1" ht="15" x14ac:dyDescent="0.25">
      <c r="A39" s="227" t="s">
        <v>196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9"/>
      <c r="Z39" s="217" t="s">
        <v>221</v>
      </c>
      <c r="AA39" s="217"/>
      <c r="AB39" s="9"/>
    </row>
    <row r="40" spans="1:49" s="49" customFormat="1" ht="15" x14ac:dyDescent="0.25">
      <c r="A40" s="228" t="s">
        <v>191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9"/>
      <c r="Z40" s="217"/>
      <c r="AA40" s="217"/>
      <c r="AB40"/>
    </row>
    <row r="41" spans="1:49" s="49" customFormat="1" ht="15" x14ac:dyDescent="0.25">
      <c r="A41" s="227" t="s">
        <v>64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</row>
    <row r="42" spans="1:49" s="49" customFormat="1" ht="15" x14ac:dyDescent="0.25">
      <c r="A42" s="228" t="s">
        <v>79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</row>
    <row r="43" spans="1:49" s="49" customFormat="1" ht="15" x14ac:dyDescent="0.25">
      <c r="A43" s="227" t="s">
        <v>80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</row>
    <row r="44" spans="1:49" s="49" customFormat="1" ht="15" x14ac:dyDescent="0.25">
      <c r="A44" s="228" t="s">
        <v>321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</row>
    <row r="45" spans="1:49" s="49" customFormat="1" ht="15.75" thickBot="1" x14ac:dyDescent="0.3">
      <c r="A45" s="52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spans="1:49" s="49" customFormat="1" ht="15" customHeight="1" x14ac:dyDescent="0.25">
      <c r="A46" s="232" t="s">
        <v>81</v>
      </c>
      <c r="B46" s="53" t="s">
        <v>21</v>
      </c>
      <c r="C46" s="53"/>
      <c r="D46" s="53"/>
      <c r="E46" s="54"/>
      <c r="F46" s="53" t="s">
        <v>48</v>
      </c>
      <c r="G46" s="53"/>
      <c r="H46" s="53"/>
      <c r="I46" s="54"/>
      <c r="J46" s="53" t="s">
        <v>49</v>
      </c>
      <c r="K46" s="53"/>
      <c r="L46" s="53"/>
      <c r="M46" s="54"/>
      <c r="N46" s="53" t="s">
        <v>50</v>
      </c>
      <c r="O46" s="53"/>
      <c r="P46" s="53"/>
      <c r="Q46" s="54"/>
      <c r="R46" s="53" t="s">
        <v>51</v>
      </c>
      <c r="S46" s="53"/>
      <c r="T46" s="53"/>
      <c r="U46" s="54"/>
      <c r="V46" s="53" t="s">
        <v>52</v>
      </c>
      <c r="W46" s="53"/>
      <c r="X46" s="53"/>
    </row>
    <row r="47" spans="1:49" s="49" customFormat="1" ht="15.75" thickBot="1" x14ac:dyDescent="0.3">
      <c r="A47" s="233"/>
      <c r="B47" s="55" t="s">
        <v>67</v>
      </c>
      <c r="C47" s="55" t="s">
        <v>68</v>
      </c>
      <c r="D47" s="55" t="s">
        <v>69</v>
      </c>
      <c r="E47" s="56"/>
      <c r="F47" s="55" t="s">
        <v>67</v>
      </c>
      <c r="G47" s="55" t="s">
        <v>68</v>
      </c>
      <c r="H47" s="55" t="s">
        <v>69</v>
      </c>
      <c r="I47" s="56"/>
      <c r="J47" s="55" t="s">
        <v>67</v>
      </c>
      <c r="K47" s="55" t="s">
        <v>68</v>
      </c>
      <c r="L47" s="55" t="s">
        <v>69</v>
      </c>
      <c r="M47" s="56"/>
      <c r="N47" s="55" t="s">
        <v>67</v>
      </c>
      <c r="O47" s="55" t="s">
        <v>68</v>
      </c>
      <c r="P47" s="55" t="s">
        <v>69</v>
      </c>
      <c r="Q47" s="56"/>
      <c r="R47" s="55" t="s">
        <v>67</v>
      </c>
      <c r="S47" s="55" t="s">
        <v>68</v>
      </c>
      <c r="T47" s="55" t="s">
        <v>69</v>
      </c>
      <c r="U47" s="56"/>
      <c r="V47" s="55" t="s">
        <v>67</v>
      </c>
      <c r="W47" s="55" t="s">
        <v>68</v>
      </c>
      <c r="X47" s="55" t="s">
        <v>69</v>
      </c>
    </row>
    <row r="48" spans="1:49" x14ac:dyDescent="0.25">
      <c r="A48" s="88"/>
      <c r="B48" s="89"/>
      <c r="C48" s="89"/>
      <c r="D48" s="89"/>
      <c r="E48" s="90"/>
      <c r="F48" s="89"/>
      <c r="G48" s="89"/>
      <c r="H48" s="89"/>
      <c r="I48" s="90"/>
      <c r="J48" s="89"/>
      <c r="K48" s="89"/>
      <c r="L48" s="89"/>
      <c r="M48" s="90"/>
      <c r="N48" s="89"/>
      <c r="O48" s="89"/>
      <c r="P48" s="89"/>
      <c r="Q48" s="90"/>
      <c r="R48" s="89"/>
      <c r="S48" s="89"/>
      <c r="T48" s="89"/>
      <c r="U48" s="90"/>
      <c r="V48" s="89"/>
      <c r="W48" s="89"/>
      <c r="X48" s="89"/>
    </row>
    <row r="49" spans="1:24" ht="13.5" x14ac:dyDescent="0.25">
      <c r="A49" s="92" t="s">
        <v>82</v>
      </c>
      <c r="B49" s="101">
        <f>SUM(B51:B72)</f>
        <v>3843</v>
      </c>
      <c r="C49" s="101">
        <f>SUM(C51:C72)</f>
        <v>2092</v>
      </c>
      <c r="D49" s="101">
        <f>SUM(D51:D72)</f>
        <v>1751</v>
      </c>
      <c r="E49" s="101"/>
      <c r="F49" s="101">
        <f>SUM(F51:F72)</f>
        <v>676</v>
      </c>
      <c r="G49" s="101">
        <f>SUM(G51:G72)</f>
        <v>407</v>
      </c>
      <c r="H49" s="101">
        <f>SUM(H51:H72)</f>
        <v>269</v>
      </c>
      <c r="I49" s="101"/>
      <c r="J49" s="101">
        <f>SUM(J51:J72)</f>
        <v>791</v>
      </c>
      <c r="K49" s="101">
        <f>SUM(K51:K72)</f>
        <v>420</v>
      </c>
      <c r="L49" s="101">
        <f>SUM(L51:L72)</f>
        <v>371</v>
      </c>
      <c r="M49" s="101"/>
      <c r="N49" s="101">
        <f>SUM(N51:N72)</f>
        <v>727</v>
      </c>
      <c r="O49" s="101">
        <f>SUM(O51:O72)</f>
        <v>435</v>
      </c>
      <c r="P49" s="101">
        <f>SUM(P51:P72)</f>
        <v>292</v>
      </c>
      <c r="Q49" s="101"/>
      <c r="R49" s="101">
        <f>SUM(R51:R72)</f>
        <v>1060</v>
      </c>
      <c r="S49" s="101">
        <f>SUM(S51:S72)</f>
        <v>501</v>
      </c>
      <c r="T49" s="101">
        <f>SUM(T51:T72)</f>
        <v>559</v>
      </c>
      <c r="U49" s="101"/>
      <c r="V49" s="101">
        <f>SUM(V51:V72)</f>
        <v>589</v>
      </c>
      <c r="W49" s="101">
        <f>SUM(W51:W72)</f>
        <v>329</v>
      </c>
      <c r="X49" s="101">
        <f>SUM(X51:X72)</f>
        <v>260</v>
      </c>
    </row>
    <row r="50" spans="1:24" x14ac:dyDescent="0.2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1:24" x14ac:dyDescent="0.2">
      <c r="A51" s="62" t="s">
        <v>83</v>
      </c>
      <c r="B51" s="73">
        <v>65</v>
      </c>
      <c r="C51" s="73">
        <v>27</v>
      </c>
      <c r="D51" s="73">
        <v>38</v>
      </c>
      <c r="E51" s="73"/>
      <c r="F51" s="73">
        <v>14</v>
      </c>
      <c r="G51" s="73">
        <v>7</v>
      </c>
      <c r="H51" s="73">
        <v>7</v>
      </c>
      <c r="I51" s="73"/>
      <c r="J51" s="73">
        <v>12</v>
      </c>
      <c r="K51" s="73">
        <v>8</v>
      </c>
      <c r="L51" s="73">
        <v>4</v>
      </c>
      <c r="M51" s="73"/>
      <c r="N51" s="73">
        <v>18</v>
      </c>
      <c r="O51" s="73">
        <v>11</v>
      </c>
      <c r="P51" s="73">
        <v>7</v>
      </c>
      <c r="Q51" s="73"/>
      <c r="R51" s="73">
        <v>8</v>
      </c>
      <c r="S51" s="73">
        <v>0</v>
      </c>
      <c r="T51" s="73">
        <v>8</v>
      </c>
      <c r="U51" s="73"/>
      <c r="V51" s="73">
        <v>13</v>
      </c>
      <c r="W51" s="73">
        <v>1</v>
      </c>
      <c r="X51" s="73">
        <v>12</v>
      </c>
    </row>
    <row r="52" spans="1:24" x14ac:dyDescent="0.2">
      <c r="A52" s="62" t="s">
        <v>84</v>
      </c>
      <c r="B52" s="73">
        <v>22</v>
      </c>
      <c r="C52" s="73">
        <v>16</v>
      </c>
      <c r="D52" s="73">
        <v>6</v>
      </c>
      <c r="E52" s="73"/>
      <c r="F52" s="73">
        <v>9</v>
      </c>
      <c r="G52" s="73">
        <v>5</v>
      </c>
      <c r="H52" s="73">
        <v>4</v>
      </c>
      <c r="I52" s="73"/>
      <c r="J52" s="73">
        <v>8</v>
      </c>
      <c r="K52" s="73">
        <v>6</v>
      </c>
      <c r="L52" s="73">
        <v>2</v>
      </c>
      <c r="M52" s="73"/>
      <c r="N52" s="73">
        <v>1</v>
      </c>
      <c r="O52" s="73">
        <v>1</v>
      </c>
      <c r="P52" s="73">
        <v>0</v>
      </c>
      <c r="Q52" s="73"/>
      <c r="R52" s="73">
        <v>3</v>
      </c>
      <c r="S52" s="73">
        <v>3</v>
      </c>
      <c r="T52" s="73">
        <v>0</v>
      </c>
      <c r="U52" s="73"/>
      <c r="V52" s="73">
        <v>1</v>
      </c>
      <c r="W52" s="73">
        <v>1</v>
      </c>
      <c r="X52" s="73">
        <v>0</v>
      </c>
    </row>
    <row r="53" spans="1:24" x14ac:dyDescent="0.2">
      <c r="A53" s="62" t="s">
        <v>86</v>
      </c>
      <c r="B53" s="73">
        <v>115</v>
      </c>
      <c r="C53" s="73">
        <v>57</v>
      </c>
      <c r="D53" s="73">
        <v>58</v>
      </c>
      <c r="E53" s="73"/>
      <c r="F53" s="73">
        <v>35</v>
      </c>
      <c r="G53" s="73">
        <v>18</v>
      </c>
      <c r="H53" s="73">
        <v>17</v>
      </c>
      <c r="I53" s="73"/>
      <c r="J53" s="73">
        <v>37</v>
      </c>
      <c r="K53" s="73">
        <v>21</v>
      </c>
      <c r="L53" s="73">
        <v>16</v>
      </c>
      <c r="M53" s="73"/>
      <c r="N53" s="73">
        <v>22</v>
      </c>
      <c r="O53" s="73">
        <v>12</v>
      </c>
      <c r="P53" s="73">
        <v>10</v>
      </c>
      <c r="Q53" s="73"/>
      <c r="R53" s="73">
        <v>21</v>
      </c>
      <c r="S53" s="73">
        <v>6</v>
      </c>
      <c r="T53" s="73">
        <v>15</v>
      </c>
      <c r="U53" s="73"/>
      <c r="V53" s="73">
        <v>0</v>
      </c>
      <c r="W53" s="73">
        <v>0</v>
      </c>
      <c r="X53" s="73">
        <v>0</v>
      </c>
    </row>
    <row r="54" spans="1:24" x14ac:dyDescent="0.2">
      <c r="A54" s="62" t="s">
        <v>87</v>
      </c>
      <c r="B54" s="73">
        <v>130</v>
      </c>
      <c r="C54" s="73">
        <v>77</v>
      </c>
      <c r="D54" s="73">
        <v>53</v>
      </c>
      <c r="E54" s="73"/>
      <c r="F54" s="73">
        <v>10</v>
      </c>
      <c r="G54" s="73">
        <v>9</v>
      </c>
      <c r="H54" s="73">
        <v>1</v>
      </c>
      <c r="I54" s="73"/>
      <c r="J54" s="73">
        <v>29</v>
      </c>
      <c r="K54" s="73">
        <v>8</v>
      </c>
      <c r="L54" s="73">
        <v>21</v>
      </c>
      <c r="M54" s="73"/>
      <c r="N54" s="73">
        <v>43</v>
      </c>
      <c r="O54" s="73">
        <v>32</v>
      </c>
      <c r="P54" s="73">
        <v>11</v>
      </c>
      <c r="Q54" s="73"/>
      <c r="R54" s="73">
        <v>32</v>
      </c>
      <c r="S54" s="73">
        <v>14</v>
      </c>
      <c r="T54" s="73">
        <v>18</v>
      </c>
      <c r="U54" s="73"/>
      <c r="V54" s="73">
        <v>16</v>
      </c>
      <c r="W54" s="73">
        <v>14</v>
      </c>
      <c r="X54" s="73">
        <v>2</v>
      </c>
    </row>
    <row r="55" spans="1:24" x14ac:dyDescent="0.2">
      <c r="A55" s="62" t="s">
        <v>88</v>
      </c>
      <c r="B55" s="73">
        <v>592</v>
      </c>
      <c r="C55" s="73">
        <v>385</v>
      </c>
      <c r="D55" s="73">
        <v>207</v>
      </c>
      <c r="E55" s="73"/>
      <c r="F55" s="73">
        <v>85</v>
      </c>
      <c r="G55" s="73">
        <v>63</v>
      </c>
      <c r="H55" s="73">
        <v>22</v>
      </c>
      <c r="I55" s="73"/>
      <c r="J55" s="73">
        <v>119</v>
      </c>
      <c r="K55" s="73">
        <v>69</v>
      </c>
      <c r="L55" s="73">
        <v>50</v>
      </c>
      <c r="M55" s="73"/>
      <c r="N55" s="73">
        <v>91</v>
      </c>
      <c r="O55" s="73">
        <v>64</v>
      </c>
      <c r="P55" s="73">
        <v>27</v>
      </c>
      <c r="Q55" s="73"/>
      <c r="R55" s="73">
        <v>194</v>
      </c>
      <c r="S55" s="73">
        <v>122</v>
      </c>
      <c r="T55" s="73">
        <v>72</v>
      </c>
      <c r="U55" s="73"/>
      <c r="V55" s="73">
        <v>103</v>
      </c>
      <c r="W55" s="73">
        <v>67</v>
      </c>
      <c r="X55" s="73">
        <v>36</v>
      </c>
    </row>
    <row r="56" spans="1:24" x14ac:dyDescent="0.2">
      <c r="A56" s="62" t="s">
        <v>90</v>
      </c>
      <c r="B56" s="73">
        <v>436</v>
      </c>
      <c r="C56" s="73">
        <v>234</v>
      </c>
      <c r="D56" s="73">
        <v>202</v>
      </c>
      <c r="E56" s="73"/>
      <c r="F56" s="73">
        <v>143</v>
      </c>
      <c r="G56" s="73">
        <v>84</v>
      </c>
      <c r="H56" s="73">
        <v>59</v>
      </c>
      <c r="I56" s="73"/>
      <c r="J56" s="73">
        <v>127</v>
      </c>
      <c r="K56" s="73">
        <v>65</v>
      </c>
      <c r="L56" s="73">
        <v>62</v>
      </c>
      <c r="M56" s="73"/>
      <c r="N56" s="73">
        <v>54</v>
      </c>
      <c r="O56" s="73">
        <v>33</v>
      </c>
      <c r="P56" s="73">
        <v>21</v>
      </c>
      <c r="Q56" s="73"/>
      <c r="R56" s="73">
        <v>74</v>
      </c>
      <c r="S56" s="73">
        <v>28</v>
      </c>
      <c r="T56" s="73">
        <v>46</v>
      </c>
      <c r="U56" s="73"/>
      <c r="V56" s="73">
        <v>38</v>
      </c>
      <c r="W56" s="73">
        <v>24</v>
      </c>
      <c r="X56" s="73">
        <v>14</v>
      </c>
    </row>
    <row r="57" spans="1:24" x14ac:dyDescent="0.2">
      <c r="A57" s="62" t="s">
        <v>91</v>
      </c>
      <c r="B57" s="73">
        <v>284</v>
      </c>
      <c r="C57" s="73">
        <v>172</v>
      </c>
      <c r="D57" s="73">
        <v>112</v>
      </c>
      <c r="E57" s="73"/>
      <c r="F57" s="73">
        <v>35</v>
      </c>
      <c r="G57" s="73">
        <v>23</v>
      </c>
      <c r="H57" s="73">
        <v>12</v>
      </c>
      <c r="I57" s="73"/>
      <c r="J57" s="73">
        <v>37</v>
      </c>
      <c r="K57" s="73">
        <v>24</v>
      </c>
      <c r="L57" s="73">
        <v>13</v>
      </c>
      <c r="M57" s="73"/>
      <c r="N57" s="73">
        <v>72</v>
      </c>
      <c r="O57" s="73">
        <v>53</v>
      </c>
      <c r="P57" s="73">
        <v>19</v>
      </c>
      <c r="Q57" s="73"/>
      <c r="R57" s="73">
        <v>108</v>
      </c>
      <c r="S57" s="73">
        <v>50</v>
      </c>
      <c r="T57" s="73">
        <v>58</v>
      </c>
      <c r="U57" s="73"/>
      <c r="V57" s="73">
        <v>32</v>
      </c>
      <c r="W57" s="73">
        <v>22</v>
      </c>
      <c r="X57" s="73">
        <v>10</v>
      </c>
    </row>
    <row r="58" spans="1:24" x14ac:dyDescent="0.2">
      <c r="A58" s="99" t="s">
        <v>94</v>
      </c>
      <c r="B58" s="73">
        <v>425</v>
      </c>
      <c r="C58" s="73">
        <v>232</v>
      </c>
      <c r="D58" s="73">
        <v>193</v>
      </c>
      <c r="E58" s="73"/>
      <c r="F58" s="73">
        <v>84</v>
      </c>
      <c r="G58" s="73">
        <v>53</v>
      </c>
      <c r="H58" s="73">
        <v>31</v>
      </c>
      <c r="I58" s="73"/>
      <c r="J58" s="73">
        <v>46</v>
      </c>
      <c r="K58" s="73">
        <v>13</v>
      </c>
      <c r="L58" s="73">
        <v>33</v>
      </c>
      <c r="M58" s="73"/>
      <c r="N58" s="73">
        <v>27</v>
      </c>
      <c r="O58" s="73">
        <v>25</v>
      </c>
      <c r="P58" s="73">
        <v>2</v>
      </c>
      <c r="Q58" s="73"/>
      <c r="R58" s="73">
        <v>142</v>
      </c>
      <c r="S58" s="73">
        <v>64</v>
      </c>
      <c r="T58" s="73">
        <v>78</v>
      </c>
      <c r="U58" s="73"/>
      <c r="V58" s="73">
        <v>126</v>
      </c>
      <c r="W58" s="73">
        <v>77</v>
      </c>
      <c r="X58" s="73">
        <v>49</v>
      </c>
    </row>
    <row r="59" spans="1:24" x14ac:dyDescent="0.2">
      <c r="A59" s="62" t="s">
        <v>95</v>
      </c>
      <c r="B59" s="73">
        <v>33</v>
      </c>
      <c r="C59" s="73">
        <v>18</v>
      </c>
      <c r="D59" s="73">
        <v>15</v>
      </c>
      <c r="E59" s="73"/>
      <c r="F59" s="73">
        <v>5</v>
      </c>
      <c r="G59" s="73">
        <v>1</v>
      </c>
      <c r="H59" s="73">
        <v>4</v>
      </c>
      <c r="I59" s="73"/>
      <c r="J59" s="73">
        <v>8</v>
      </c>
      <c r="K59" s="73">
        <v>5</v>
      </c>
      <c r="L59" s="73">
        <v>3</v>
      </c>
      <c r="M59" s="73"/>
      <c r="N59" s="73">
        <v>7</v>
      </c>
      <c r="O59" s="73">
        <v>4</v>
      </c>
      <c r="P59" s="73">
        <v>3</v>
      </c>
      <c r="Q59" s="73"/>
      <c r="R59" s="73">
        <v>8</v>
      </c>
      <c r="S59" s="73">
        <v>5</v>
      </c>
      <c r="T59" s="73">
        <v>3</v>
      </c>
      <c r="U59" s="73"/>
      <c r="V59" s="73">
        <v>5</v>
      </c>
      <c r="W59" s="73">
        <v>3</v>
      </c>
      <c r="X59" s="73">
        <v>2</v>
      </c>
    </row>
    <row r="60" spans="1:24" x14ac:dyDescent="0.2">
      <c r="A60" s="62" t="s">
        <v>96</v>
      </c>
      <c r="B60" s="73">
        <v>216</v>
      </c>
      <c r="C60" s="73">
        <v>107</v>
      </c>
      <c r="D60" s="73">
        <v>109</v>
      </c>
      <c r="E60" s="73"/>
      <c r="F60" s="73">
        <v>21</v>
      </c>
      <c r="G60" s="73">
        <v>6</v>
      </c>
      <c r="H60" s="73">
        <v>15</v>
      </c>
      <c r="I60" s="73"/>
      <c r="J60" s="73">
        <v>61</v>
      </c>
      <c r="K60" s="73">
        <v>39</v>
      </c>
      <c r="L60" s="73">
        <v>22</v>
      </c>
      <c r="M60" s="73"/>
      <c r="N60" s="73">
        <v>66</v>
      </c>
      <c r="O60" s="73">
        <v>27</v>
      </c>
      <c r="P60" s="73">
        <v>39</v>
      </c>
      <c r="Q60" s="73"/>
      <c r="R60" s="73">
        <v>46</v>
      </c>
      <c r="S60" s="73">
        <v>26</v>
      </c>
      <c r="T60" s="73">
        <v>20</v>
      </c>
      <c r="U60" s="73"/>
      <c r="V60" s="73">
        <v>22</v>
      </c>
      <c r="W60" s="73">
        <v>9</v>
      </c>
      <c r="X60" s="73">
        <v>13</v>
      </c>
    </row>
    <row r="61" spans="1:24" x14ac:dyDescent="0.2">
      <c r="A61" s="62" t="s">
        <v>97</v>
      </c>
      <c r="B61" s="73">
        <v>168</v>
      </c>
      <c r="C61" s="73">
        <v>70</v>
      </c>
      <c r="D61" s="73">
        <v>98</v>
      </c>
      <c r="E61" s="73"/>
      <c r="F61" s="73">
        <v>14</v>
      </c>
      <c r="G61" s="73">
        <v>5</v>
      </c>
      <c r="H61" s="73">
        <v>9</v>
      </c>
      <c r="I61" s="73"/>
      <c r="J61" s="73">
        <v>29</v>
      </c>
      <c r="K61" s="73">
        <v>13</v>
      </c>
      <c r="L61" s="73">
        <v>16</v>
      </c>
      <c r="M61" s="73"/>
      <c r="N61" s="73">
        <v>60</v>
      </c>
      <c r="O61" s="73">
        <v>30</v>
      </c>
      <c r="P61" s="73">
        <v>30</v>
      </c>
      <c r="Q61" s="73"/>
      <c r="R61" s="73">
        <v>53</v>
      </c>
      <c r="S61" s="73">
        <v>14</v>
      </c>
      <c r="T61" s="73">
        <v>39</v>
      </c>
      <c r="U61" s="73"/>
      <c r="V61" s="73">
        <v>12</v>
      </c>
      <c r="W61" s="73">
        <v>8</v>
      </c>
      <c r="X61" s="73">
        <v>4</v>
      </c>
    </row>
    <row r="62" spans="1:24" x14ac:dyDescent="0.2">
      <c r="A62" s="62" t="s">
        <v>98</v>
      </c>
      <c r="B62" s="73">
        <v>84</v>
      </c>
      <c r="C62" s="73">
        <v>39</v>
      </c>
      <c r="D62" s="73">
        <v>45</v>
      </c>
      <c r="E62" s="73"/>
      <c r="F62" s="73">
        <v>18</v>
      </c>
      <c r="G62" s="73">
        <v>9</v>
      </c>
      <c r="H62" s="73">
        <v>9</v>
      </c>
      <c r="I62" s="73"/>
      <c r="J62" s="73">
        <v>28</v>
      </c>
      <c r="K62" s="73">
        <v>13</v>
      </c>
      <c r="L62" s="73">
        <v>15</v>
      </c>
      <c r="M62" s="73"/>
      <c r="N62" s="73">
        <v>16</v>
      </c>
      <c r="O62" s="73">
        <v>10</v>
      </c>
      <c r="P62" s="73">
        <v>6</v>
      </c>
      <c r="Q62" s="73"/>
      <c r="R62" s="73">
        <v>9</v>
      </c>
      <c r="S62" s="73">
        <v>0</v>
      </c>
      <c r="T62" s="73">
        <v>9</v>
      </c>
      <c r="U62" s="73"/>
      <c r="V62" s="73">
        <v>13</v>
      </c>
      <c r="W62" s="73">
        <v>7</v>
      </c>
      <c r="X62" s="73">
        <v>6</v>
      </c>
    </row>
    <row r="63" spans="1:24" x14ac:dyDescent="0.2">
      <c r="A63" s="62" t="s">
        <v>99</v>
      </c>
      <c r="B63" s="73">
        <v>0</v>
      </c>
      <c r="C63" s="73">
        <v>0</v>
      </c>
      <c r="D63" s="73">
        <v>0</v>
      </c>
      <c r="E63" s="73"/>
      <c r="F63" s="73">
        <v>0</v>
      </c>
      <c r="G63" s="73">
        <v>0</v>
      </c>
      <c r="H63" s="73">
        <v>0</v>
      </c>
      <c r="I63" s="73"/>
      <c r="J63" s="73">
        <v>0</v>
      </c>
      <c r="K63" s="73">
        <v>0</v>
      </c>
      <c r="L63" s="73">
        <v>0</v>
      </c>
      <c r="M63" s="73"/>
      <c r="N63" s="73">
        <v>0</v>
      </c>
      <c r="O63" s="73">
        <v>0</v>
      </c>
      <c r="P63" s="73">
        <v>0</v>
      </c>
      <c r="Q63" s="73"/>
      <c r="R63" s="73">
        <v>0</v>
      </c>
      <c r="S63" s="73">
        <v>0</v>
      </c>
      <c r="T63" s="73">
        <v>0</v>
      </c>
      <c r="U63" s="73"/>
      <c r="V63" s="73">
        <v>0</v>
      </c>
      <c r="W63" s="73">
        <v>0</v>
      </c>
      <c r="X63" s="73">
        <v>0</v>
      </c>
    </row>
    <row r="64" spans="1:24" x14ac:dyDescent="0.2">
      <c r="A64" s="62" t="s">
        <v>100</v>
      </c>
      <c r="B64" s="73">
        <v>0</v>
      </c>
      <c r="C64" s="73">
        <v>0</v>
      </c>
      <c r="D64" s="73">
        <v>0</v>
      </c>
      <c r="E64" s="73"/>
      <c r="F64" s="73">
        <v>0</v>
      </c>
      <c r="G64" s="73">
        <v>0</v>
      </c>
      <c r="H64" s="73">
        <v>0</v>
      </c>
      <c r="I64" s="73"/>
      <c r="J64" s="73">
        <v>0</v>
      </c>
      <c r="K64" s="73">
        <v>0</v>
      </c>
      <c r="L64" s="73">
        <v>0</v>
      </c>
      <c r="M64" s="73"/>
      <c r="N64" s="73">
        <v>0</v>
      </c>
      <c r="O64" s="73">
        <v>0</v>
      </c>
      <c r="P64" s="73">
        <v>0</v>
      </c>
      <c r="Q64" s="73"/>
      <c r="R64" s="73">
        <v>0</v>
      </c>
      <c r="S64" s="73">
        <v>0</v>
      </c>
      <c r="T64" s="73">
        <v>0</v>
      </c>
      <c r="U64" s="73"/>
      <c r="V64" s="73">
        <v>0</v>
      </c>
      <c r="W64" s="73">
        <v>0</v>
      </c>
      <c r="X64" s="73">
        <v>0</v>
      </c>
    </row>
    <row r="65" spans="1:28" x14ac:dyDescent="0.2">
      <c r="A65" s="62" t="s">
        <v>101</v>
      </c>
      <c r="B65" s="73">
        <v>195</v>
      </c>
      <c r="C65" s="73">
        <v>61</v>
      </c>
      <c r="D65" s="73">
        <v>134</v>
      </c>
      <c r="E65" s="73"/>
      <c r="F65" s="73">
        <v>53</v>
      </c>
      <c r="G65" s="73">
        <v>29</v>
      </c>
      <c r="H65" s="73">
        <v>24</v>
      </c>
      <c r="I65" s="73"/>
      <c r="J65" s="73">
        <v>32</v>
      </c>
      <c r="K65" s="73">
        <v>9</v>
      </c>
      <c r="L65" s="73">
        <v>23</v>
      </c>
      <c r="M65" s="73"/>
      <c r="N65" s="73">
        <v>25</v>
      </c>
      <c r="O65" s="73">
        <v>10</v>
      </c>
      <c r="P65" s="73">
        <v>15</v>
      </c>
      <c r="Q65" s="73"/>
      <c r="R65" s="73">
        <v>56</v>
      </c>
      <c r="S65" s="73">
        <v>1</v>
      </c>
      <c r="T65" s="73">
        <v>55</v>
      </c>
      <c r="U65" s="73"/>
      <c r="V65" s="73">
        <v>29</v>
      </c>
      <c r="W65" s="73">
        <v>12</v>
      </c>
      <c r="X65" s="73">
        <v>17</v>
      </c>
    </row>
    <row r="66" spans="1:28" x14ac:dyDescent="0.2">
      <c r="A66" s="62" t="s">
        <v>102</v>
      </c>
      <c r="B66" s="73">
        <v>51</v>
      </c>
      <c r="C66" s="73">
        <v>26</v>
      </c>
      <c r="D66" s="73">
        <v>25</v>
      </c>
      <c r="E66" s="73"/>
      <c r="F66" s="73">
        <v>4</v>
      </c>
      <c r="G66" s="73">
        <v>1</v>
      </c>
      <c r="H66" s="73">
        <v>3</v>
      </c>
      <c r="I66" s="73"/>
      <c r="J66" s="73">
        <v>12</v>
      </c>
      <c r="K66" s="73">
        <v>5</v>
      </c>
      <c r="L66" s="73">
        <v>7</v>
      </c>
      <c r="M66" s="73"/>
      <c r="N66" s="73">
        <v>10</v>
      </c>
      <c r="O66" s="73">
        <v>8</v>
      </c>
      <c r="P66" s="73">
        <v>2</v>
      </c>
      <c r="Q66" s="73"/>
      <c r="R66" s="73">
        <v>21</v>
      </c>
      <c r="S66" s="73">
        <v>11</v>
      </c>
      <c r="T66" s="73">
        <v>10</v>
      </c>
      <c r="U66" s="73"/>
      <c r="V66" s="73">
        <v>4</v>
      </c>
      <c r="W66" s="73">
        <v>1</v>
      </c>
      <c r="X66" s="73">
        <v>3</v>
      </c>
    </row>
    <row r="67" spans="1:28" x14ac:dyDescent="0.2">
      <c r="A67" s="62" t="s">
        <v>103</v>
      </c>
      <c r="B67" s="73">
        <v>296</v>
      </c>
      <c r="C67" s="73">
        <v>180</v>
      </c>
      <c r="D67" s="73">
        <v>116</v>
      </c>
      <c r="E67" s="73"/>
      <c r="F67" s="73">
        <v>32</v>
      </c>
      <c r="G67" s="73">
        <v>20</v>
      </c>
      <c r="H67" s="73">
        <v>12</v>
      </c>
      <c r="I67" s="73"/>
      <c r="J67" s="73">
        <v>51</v>
      </c>
      <c r="K67" s="73">
        <v>33</v>
      </c>
      <c r="L67" s="73">
        <v>18</v>
      </c>
      <c r="M67" s="73"/>
      <c r="N67" s="73">
        <v>60</v>
      </c>
      <c r="O67" s="73">
        <v>37</v>
      </c>
      <c r="P67" s="73">
        <v>23</v>
      </c>
      <c r="Q67" s="73"/>
      <c r="R67" s="73">
        <v>85</v>
      </c>
      <c r="S67" s="73">
        <v>50</v>
      </c>
      <c r="T67" s="73">
        <v>35</v>
      </c>
      <c r="U67" s="73"/>
      <c r="V67" s="73">
        <v>68</v>
      </c>
      <c r="W67" s="73">
        <v>40</v>
      </c>
      <c r="X67" s="73">
        <v>28</v>
      </c>
    </row>
    <row r="68" spans="1:28" x14ac:dyDescent="0.2">
      <c r="A68" s="62" t="s">
        <v>104</v>
      </c>
      <c r="B68" s="73">
        <v>104</v>
      </c>
      <c r="C68" s="73">
        <v>58</v>
      </c>
      <c r="D68" s="73">
        <v>46</v>
      </c>
      <c r="E68" s="73"/>
      <c r="F68" s="73">
        <v>25</v>
      </c>
      <c r="G68" s="73">
        <v>15</v>
      </c>
      <c r="H68" s="73">
        <v>10</v>
      </c>
      <c r="I68" s="73"/>
      <c r="J68" s="73">
        <v>26</v>
      </c>
      <c r="K68" s="73">
        <v>14</v>
      </c>
      <c r="L68" s="73">
        <v>12</v>
      </c>
      <c r="M68" s="73"/>
      <c r="N68" s="73">
        <v>18</v>
      </c>
      <c r="O68" s="73">
        <v>11</v>
      </c>
      <c r="P68" s="73">
        <v>7</v>
      </c>
      <c r="Q68" s="73"/>
      <c r="R68" s="73">
        <v>15</v>
      </c>
      <c r="S68" s="73">
        <v>8</v>
      </c>
      <c r="T68" s="73">
        <v>7</v>
      </c>
      <c r="U68" s="73"/>
      <c r="V68" s="73">
        <v>20</v>
      </c>
      <c r="W68" s="73">
        <v>10</v>
      </c>
      <c r="X68" s="73">
        <v>10</v>
      </c>
    </row>
    <row r="69" spans="1:28" x14ac:dyDescent="0.2">
      <c r="A69" s="62" t="s">
        <v>105</v>
      </c>
      <c r="B69" s="73">
        <v>211</v>
      </c>
      <c r="C69" s="73">
        <v>125</v>
      </c>
      <c r="D69" s="73">
        <v>86</v>
      </c>
      <c r="E69" s="73"/>
      <c r="F69" s="73">
        <v>21</v>
      </c>
      <c r="G69" s="73">
        <v>17</v>
      </c>
      <c r="H69" s="73">
        <v>4</v>
      </c>
      <c r="I69" s="73"/>
      <c r="J69" s="73">
        <v>32</v>
      </c>
      <c r="K69" s="73">
        <v>20</v>
      </c>
      <c r="L69" s="73">
        <v>12</v>
      </c>
      <c r="M69" s="73"/>
      <c r="N69" s="73">
        <v>37</v>
      </c>
      <c r="O69" s="73">
        <v>26</v>
      </c>
      <c r="P69" s="73">
        <v>11</v>
      </c>
      <c r="Q69" s="73"/>
      <c r="R69" s="73">
        <v>87</v>
      </c>
      <c r="S69" s="73">
        <v>48</v>
      </c>
      <c r="T69" s="73">
        <v>39</v>
      </c>
      <c r="U69" s="73"/>
      <c r="V69" s="73">
        <v>34</v>
      </c>
      <c r="W69" s="73">
        <v>14</v>
      </c>
      <c r="X69" s="73">
        <v>20</v>
      </c>
    </row>
    <row r="70" spans="1:28" x14ac:dyDescent="0.2">
      <c r="A70" s="62" t="s">
        <v>107</v>
      </c>
      <c r="B70" s="73">
        <v>260</v>
      </c>
      <c r="C70" s="73">
        <v>112</v>
      </c>
      <c r="D70" s="73">
        <v>148</v>
      </c>
      <c r="E70" s="73"/>
      <c r="F70" s="73">
        <v>52</v>
      </c>
      <c r="G70" s="73">
        <v>27</v>
      </c>
      <c r="H70" s="73">
        <v>25</v>
      </c>
      <c r="I70" s="73"/>
      <c r="J70" s="73">
        <v>45</v>
      </c>
      <c r="K70" s="73">
        <v>23</v>
      </c>
      <c r="L70" s="73">
        <v>22</v>
      </c>
      <c r="M70" s="73"/>
      <c r="N70" s="73">
        <v>63</v>
      </c>
      <c r="O70" s="73">
        <v>27</v>
      </c>
      <c r="P70" s="73">
        <v>36</v>
      </c>
      <c r="Q70" s="73"/>
      <c r="R70" s="73">
        <v>66</v>
      </c>
      <c r="S70" s="73">
        <v>30</v>
      </c>
      <c r="T70" s="73">
        <v>36</v>
      </c>
      <c r="U70" s="73"/>
      <c r="V70" s="73">
        <v>34</v>
      </c>
      <c r="W70" s="73">
        <v>5</v>
      </c>
      <c r="X70" s="73">
        <v>29</v>
      </c>
    </row>
    <row r="71" spans="1:28" x14ac:dyDescent="0.2">
      <c r="A71" s="171" t="s">
        <v>108</v>
      </c>
      <c r="B71" s="73">
        <v>111</v>
      </c>
      <c r="C71" s="73">
        <v>62</v>
      </c>
      <c r="D71" s="73">
        <v>49</v>
      </c>
      <c r="E71" s="73"/>
      <c r="F71" s="73">
        <v>13</v>
      </c>
      <c r="G71" s="73">
        <v>13</v>
      </c>
      <c r="H71" s="73">
        <v>0</v>
      </c>
      <c r="I71" s="73"/>
      <c r="J71" s="73">
        <v>43</v>
      </c>
      <c r="K71" s="73">
        <v>25</v>
      </c>
      <c r="L71" s="73">
        <v>18</v>
      </c>
      <c r="M71" s="73"/>
      <c r="N71" s="73">
        <v>35</v>
      </c>
      <c r="O71" s="73">
        <v>13</v>
      </c>
      <c r="P71" s="73">
        <v>22</v>
      </c>
      <c r="Q71" s="73"/>
      <c r="R71" s="73">
        <v>14</v>
      </c>
      <c r="S71" s="73">
        <v>7</v>
      </c>
      <c r="T71" s="73">
        <v>7</v>
      </c>
      <c r="U71" s="73"/>
      <c r="V71" s="73">
        <v>6</v>
      </c>
      <c r="W71" s="73">
        <v>4</v>
      </c>
      <c r="X71" s="73">
        <v>2</v>
      </c>
    </row>
    <row r="72" spans="1:28" ht="13.5" thickBot="1" x14ac:dyDescent="0.25">
      <c r="A72" s="108" t="s">
        <v>189</v>
      </c>
      <c r="B72" s="73">
        <v>45</v>
      </c>
      <c r="C72" s="73">
        <v>34</v>
      </c>
      <c r="D72" s="73">
        <v>11</v>
      </c>
      <c r="E72" s="73"/>
      <c r="F72" s="73">
        <v>3</v>
      </c>
      <c r="G72" s="73">
        <v>2</v>
      </c>
      <c r="H72" s="73">
        <v>1</v>
      </c>
      <c r="I72" s="73"/>
      <c r="J72" s="73">
        <v>9</v>
      </c>
      <c r="K72" s="73">
        <v>7</v>
      </c>
      <c r="L72" s="73">
        <v>2</v>
      </c>
      <c r="M72" s="73"/>
      <c r="N72" s="73">
        <v>2</v>
      </c>
      <c r="O72" s="73">
        <v>1</v>
      </c>
      <c r="P72" s="73">
        <v>1</v>
      </c>
      <c r="Q72" s="73"/>
      <c r="R72" s="73">
        <v>18</v>
      </c>
      <c r="S72" s="73">
        <v>14</v>
      </c>
      <c r="T72" s="73">
        <v>4</v>
      </c>
      <c r="U72" s="73"/>
      <c r="V72" s="73">
        <v>13</v>
      </c>
      <c r="W72" s="73">
        <v>10</v>
      </c>
      <c r="X72" s="73">
        <v>3</v>
      </c>
    </row>
    <row r="73" spans="1:28" x14ac:dyDescent="0.25">
      <c r="A73" s="226" t="s">
        <v>75</v>
      </c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</row>
    <row r="74" spans="1:28" x14ac:dyDescent="0.25">
      <c r="A74" s="225" t="s">
        <v>14</v>
      </c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</row>
    <row r="77" spans="1:28" s="49" customFormat="1" ht="15" x14ac:dyDescent="0.25">
      <c r="A77" s="227" t="s">
        <v>194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9"/>
      <c r="Z77" s="217" t="s">
        <v>221</v>
      </c>
      <c r="AA77" s="217"/>
      <c r="AB77" s="9"/>
    </row>
    <row r="78" spans="1:28" s="49" customFormat="1" ht="15" x14ac:dyDescent="0.25">
      <c r="A78" s="228" t="s">
        <v>193</v>
      </c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9"/>
      <c r="Z78" s="217"/>
      <c r="AA78" s="217"/>
      <c r="AB78"/>
    </row>
    <row r="79" spans="1:28" s="49" customFormat="1" ht="15" x14ac:dyDescent="0.25">
      <c r="A79" s="227" t="s">
        <v>64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</row>
    <row r="80" spans="1:28" s="49" customFormat="1" ht="15" x14ac:dyDescent="0.25">
      <c r="A80" s="228" t="s">
        <v>79</v>
      </c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</row>
    <row r="81" spans="1:24" s="49" customFormat="1" ht="15" x14ac:dyDescent="0.25">
      <c r="A81" s="227" t="s">
        <v>80</v>
      </c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</row>
    <row r="82" spans="1:24" s="49" customFormat="1" ht="15" x14ac:dyDescent="0.25">
      <c r="A82" s="228" t="s">
        <v>321</v>
      </c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</row>
    <row r="83" spans="1:24" s="49" customFormat="1" ht="15.75" thickBot="1" x14ac:dyDescent="0.3">
      <c r="A83" s="52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spans="1:24" s="49" customFormat="1" ht="15" customHeight="1" x14ac:dyDescent="0.25">
      <c r="A84" s="232" t="s">
        <v>81</v>
      </c>
      <c r="B84" s="53" t="s">
        <v>21</v>
      </c>
      <c r="C84" s="53"/>
      <c r="D84" s="53"/>
      <c r="E84" s="54"/>
      <c r="F84" s="53" t="s">
        <v>48</v>
      </c>
      <c r="G84" s="53"/>
      <c r="H84" s="53"/>
      <c r="I84" s="54"/>
      <c r="J84" s="53" t="s">
        <v>49</v>
      </c>
      <c r="K84" s="53"/>
      <c r="L84" s="53"/>
      <c r="M84" s="54"/>
      <c r="N84" s="53" t="s">
        <v>50</v>
      </c>
      <c r="O84" s="53"/>
      <c r="P84" s="53"/>
      <c r="Q84" s="54"/>
      <c r="R84" s="53" t="s">
        <v>51</v>
      </c>
      <c r="S84" s="53"/>
      <c r="T84" s="53"/>
      <c r="U84" s="54"/>
      <c r="V84" s="53" t="s">
        <v>52</v>
      </c>
      <c r="W84" s="53"/>
      <c r="X84" s="53"/>
    </row>
    <row r="85" spans="1:24" s="49" customFormat="1" ht="15.75" thickBot="1" x14ac:dyDescent="0.3">
      <c r="A85" s="233"/>
      <c r="B85" s="55" t="s">
        <v>67</v>
      </c>
      <c r="C85" s="55" t="s">
        <v>68</v>
      </c>
      <c r="D85" s="55" t="s">
        <v>69</v>
      </c>
      <c r="E85" s="56"/>
      <c r="F85" s="55" t="s">
        <v>67</v>
      </c>
      <c r="G85" s="55" t="s">
        <v>68</v>
      </c>
      <c r="H85" s="55" t="s">
        <v>69</v>
      </c>
      <c r="I85" s="56"/>
      <c r="J85" s="55" t="s">
        <v>67</v>
      </c>
      <c r="K85" s="55" t="s">
        <v>68</v>
      </c>
      <c r="L85" s="55" t="s">
        <v>69</v>
      </c>
      <c r="M85" s="56"/>
      <c r="N85" s="55" t="s">
        <v>67</v>
      </c>
      <c r="O85" s="55" t="s">
        <v>68</v>
      </c>
      <c r="P85" s="55" t="s">
        <v>69</v>
      </c>
      <c r="Q85" s="56"/>
      <c r="R85" s="55" t="s">
        <v>67</v>
      </c>
      <c r="S85" s="55" t="s">
        <v>68</v>
      </c>
      <c r="T85" s="55" t="s">
        <v>69</v>
      </c>
      <c r="U85" s="56"/>
      <c r="V85" s="55" t="s">
        <v>67</v>
      </c>
      <c r="W85" s="55" t="s">
        <v>68</v>
      </c>
      <c r="X85" s="55" t="s">
        <v>69</v>
      </c>
    </row>
    <row r="86" spans="1:24" x14ac:dyDescent="0.25">
      <c r="A86" s="88"/>
      <c r="B86" s="89"/>
      <c r="C86" s="89"/>
      <c r="D86" s="89"/>
      <c r="E86" s="90"/>
      <c r="F86" s="89"/>
      <c r="G86" s="89"/>
      <c r="H86" s="89"/>
      <c r="I86" s="90"/>
      <c r="J86" s="89"/>
      <c r="K86" s="89"/>
      <c r="L86" s="89"/>
      <c r="M86" s="90"/>
      <c r="N86" s="89"/>
      <c r="O86" s="89"/>
      <c r="P86" s="89"/>
      <c r="Q86" s="90"/>
      <c r="R86" s="89"/>
      <c r="S86" s="89"/>
      <c r="T86" s="89"/>
      <c r="U86" s="90"/>
      <c r="V86" s="89"/>
      <c r="W86" s="89"/>
      <c r="X86" s="89"/>
    </row>
    <row r="87" spans="1:24" ht="13.5" x14ac:dyDescent="0.25">
      <c r="A87" s="92" t="s">
        <v>82</v>
      </c>
      <c r="B87" s="77">
        <f>+B11/(B11+B49)*100</f>
        <v>86.192152917505027</v>
      </c>
      <c r="C87" s="77">
        <f>+C11/(C11+C49)*100</f>
        <v>84.073087171678722</v>
      </c>
      <c r="D87" s="77">
        <f>+D11/(D11+D49)*100</f>
        <v>88.086003946383613</v>
      </c>
      <c r="E87" s="103"/>
      <c r="F87" s="77">
        <f>+F11/(F11+F49)*100</f>
        <v>81.075027995520728</v>
      </c>
      <c r="G87" s="77">
        <f>+G11/(G11+G49)*100</f>
        <v>77.237136465324383</v>
      </c>
      <c r="H87" s="77">
        <f>+H11/(H11+H49)*100</f>
        <v>84.921524663677133</v>
      </c>
      <c r="I87" s="103"/>
      <c r="J87" s="77">
        <f>+J11/(J11+J49)*100</f>
        <v>83.434554973821989</v>
      </c>
      <c r="K87" s="77">
        <f>+K11/(K11+K49)*100</f>
        <v>82.074263764404606</v>
      </c>
      <c r="L87" s="77">
        <f>+L11/(L11+L49)*100</f>
        <v>84.745065789473685</v>
      </c>
      <c r="M87" s="103"/>
      <c r="N87" s="77">
        <f>+N11/(N11+N49)*100</f>
        <v>87.243376030882615</v>
      </c>
      <c r="O87" s="77">
        <f>+O11/(O11+O49)*100</f>
        <v>84.307359307359306</v>
      </c>
      <c r="P87" s="77">
        <f>+P11/(P11+P49)*100</f>
        <v>90.023915271609155</v>
      </c>
      <c r="Q87" s="103"/>
      <c r="R87" s="77">
        <f>+R11/(R11+R49)*100</f>
        <v>83.893025376082662</v>
      </c>
      <c r="S87" s="77">
        <f>+S11/(S11+S49)*100</f>
        <v>83.311125916055957</v>
      </c>
      <c r="T87" s="77">
        <f>+T11/(T11+T49)*100</f>
        <v>84.381112042469965</v>
      </c>
      <c r="U87" s="103"/>
      <c r="V87" s="77">
        <f>+V11/(V11+V49)*100</f>
        <v>91.825121443442058</v>
      </c>
      <c r="W87" s="77">
        <f>+W11/(W11+W49)*100</f>
        <v>89.814241486068113</v>
      </c>
      <c r="X87" s="77">
        <f>+X11/(X11+X49)*100</f>
        <v>93.459119496855351</v>
      </c>
    </row>
    <row r="88" spans="1:24" x14ac:dyDescent="0.25"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</row>
    <row r="89" spans="1:24" x14ac:dyDescent="0.25">
      <c r="A89" s="62" t="s">
        <v>83</v>
      </c>
      <c r="B89" s="77">
        <f t="shared" ref="B89:D104" si="0">+B13/(B13+B51)*100</f>
        <v>86.625514403292186</v>
      </c>
      <c r="C89" s="77">
        <f t="shared" si="0"/>
        <v>87.081339712918663</v>
      </c>
      <c r="D89" s="77">
        <f t="shared" si="0"/>
        <v>86.281588447653434</v>
      </c>
      <c r="E89" s="103"/>
      <c r="F89" s="77">
        <f t="shared" ref="F89:H104" si="1">+F13/(F13+F51)*100</f>
        <v>85.858585858585855</v>
      </c>
      <c r="G89" s="77">
        <f t="shared" si="1"/>
        <v>85.416666666666657</v>
      </c>
      <c r="H89" s="77">
        <f t="shared" si="1"/>
        <v>86.274509803921575</v>
      </c>
      <c r="I89" s="103"/>
      <c r="J89" s="77">
        <f t="shared" ref="J89:L104" si="2">+J13/(J13+J51)*100</f>
        <v>87.368421052631589</v>
      </c>
      <c r="K89" s="77">
        <f t="shared" si="2"/>
        <v>79.487179487179489</v>
      </c>
      <c r="L89" s="77">
        <f t="shared" si="2"/>
        <v>92.857142857142861</v>
      </c>
      <c r="M89" s="103"/>
      <c r="N89" s="77">
        <f t="shared" ref="N89:P104" si="3">+N13/(N13+N51)*100</f>
        <v>81.05263157894737</v>
      </c>
      <c r="O89" s="77">
        <f t="shared" si="3"/>
        <v>72.5</v>
      </c>
      <c r="P89" s="77">
        <f t="shared" si="3"/>
        <v>87.272727272727266</v>
      </c>
      <c r="Q89" s="103"/>
      <c r="R89" s="77">
        <f t="shared" ref="R89:T104" si="4">+R13/(R13+R51)*100</f>
        <v>91.919191919191917</v>
      </c>
      <c r="S89" s="77">
        <f t="shared" si="4"/>
        <v>100</v>
      </c>
      <c r="T89" s="77">
        <f t="shared" si="4"/>
        <v>85.454545454545453</v>
      </c>
      <c r="U89" s="103"/>
      <c r="V89" s="77">
        <f t="shared" ref="V89:X104" si="5">+V13/(V13+V51)*100</f>
        <v>86.734693877551024</v>
      </c>
      <c r="W89" s="77">
        <f t="shared" si="5"/>
        <v>97.368421052631575</v>
      </c>
      <c r="X89" s="77">
        <f t="shared" si="5"/>
        <v>80</v>
      </c>
    </row>
    <row r="90" spans="1:24" x14ac:dyDescent="0.25">
      <c r="A90" s="62" t="s">
        <v>84</v>
      </c>
      <c r="B90" s="77">
        <f t="shared" si="0"/>
        <v>97.465437788018434</v>
      </c>
      <c r="C90" s="77">
        <f t="shared" si="0"/>
        <v>96.15384615384616</v>
      </c>
      <c r="D90" s="77">
        <f t="shared" si="0"/>
        <v>98.672566371681413</v>
      </c>
      <c r="E90" s="103"/>
      <c r="F90" s="77">
        <f t="shared" si="1"/>
        <v>92.682926829268297</v>
      </c>
      <c r="G90" s="77">
        <f t="shared" si="1"/>
        <v>91.228070175438589</v>
      </c>
      <c r="H90" s="77">
        <f t="shared" si="1"/>
        <v>93.939393939393938</v>
      </c>
      <c r="I90" s="103"/>
      <c r="J90" s="77">
        <f t="shared" si="2"/>
        <v>95.6989247311828</v>
      </c>
      <c r="K90" s="77">
        <f t="shared" si="2"/>
        <v>93.939393939393938</v>
      </c>
      <c r="L90" s="77">
        <f t="shared" si="2"/>
        <v>97.701149425287355</v>
      </c>
      <c r="M90" s="103"/>
      <c r="N90" s="77">
        <f t="shared" si="3"/>
        <v>99.487179487179489</v>
      </c>
      <c r="O90" s="77">
        <f t="shared" si="3"/>
        <v>99.019607843137265</v>
      </c>
      <c r="P90" s="77">
        <f t="shared" si="3"/>
        <v>100</v>
      </c>
      <c r="Q90" s="103"/>
      <c r="R90" s="77">
        <f t="shared" si="4"/>
        <v>98.5</v>
      </c>
      <c r="S90" s="77">
        <f t="shared" si="4"/>
        <v>96.551724137931032</v>
      </c>
      <c r="T90" s="77">
        <f t="shared" si="4"/>
        <v>100</v>
      </c>
      <c r="U90" s="103"/>
      <c r="V90" s="77">
        <f t="shared" si="5"/>
        <v>99.390243902439025</v>
      </c>
      <c r="W90" s="77">
        <f t="shared" si="5"/>
        <v>98.591549295774655</v>
      </c>
      <c r="X90" s="77">
        <f t="shared" si="5"/>
        <v>100</v>
      </c>
    </row>
    <row r="91" spans="1:24" x14ac:dyDescent="0.25">
      <c r="A91" s="62" t="s">
        <v>86</v>
      </c>
      <c r="B91" s="77">
        <f t="shared" si="0"/>
        <v>87.049549549549553</v>
      </c>
      <c r="C91" s="77">
        <f t="shared" si="0"/>
        <v>85.42199488491049</v>
      </c>
      <c r="D91" s="77">
        <f t="shared" si="0"/>
        <v>88.329979879275655</v>
      </c>
      <c r="E91" s="103"/>
      <c r="F91" s="77">
        <f t="shared" si="1"/>
        <v>76.351351351351354</v>
      </c>
      <c r="G91" s="77">
        <f t="shared" si="1"/>
        <v>73.91304347826086</v>
      </c>
      <c r="H91" s="77">
        <f t="shared" si="1"/>
        <v>78.48101265822784</v>
      </c>
      <c r="I91" s="103"/>
      <c r="J91" s="77">
        <f t="shared" si="2"/>
        <v>78.488372093023244</v>
      </c>
      <c r="K91" s="77">
        <f t="shared" si="2"/>
        <v>73.417721518987349</v>
      </c>
      <c r="L91" s="77">
        <f t="shared" si="2"/>
        <v>82.795698924731184</v>
      </c>
      <c r="M91" s="103"/>
      <c r="N91" s="77">
        <f t="shared" si="3"/>
        <v>90.517241379310349</v>
      </c>
      <c r="O91" s="77">
        <f t="shared" si="3"/>
        <v>86.666666666666671</v>
      </c>
      <c r="P91" s="77">
        <f t="shared" si="3"/>
        <v>92.957746478873233</v>
      </c>
      <c r="Q91" s="103"/>
      <c r="R91" s="77">
        <f t="shared" si="4"/>
        <v>89.175257731958766</v>
      </c>
      <c r="S91" s="77">
        <f t="shared" si="4"/>
        <v>93.181818181818173</v>
      </c>
      <c r="T91" s="77">
        <f t="shared" si="4"/>
        <v>85.84905660377359</v>
      </c>
      <c r="U91" s="103"/>
      <c r="V91" s="77">
        <f t="shared" si="5"/>
        <v>100</v>
      </c>
      <c r="W91" s="77">
        <f t="shared" si="5"/>
        <v>100</v>
      </c>
      <c r="X91" s="77">
        <f t="shared" si="5"/>
        <v>100</v>
      </c>
    </row>
    <row r="92" spans="1:24" x14ac:dyDescent="0.25">
      <c r="A92" s="62" t="s">
        <v>87</v>
      </c>
      <c r="B92" s="77">
        <f t="shared" si="0"/>
        <v>76.234003656307124</v>
      </c>
      <c r="C92" s="77">
        <f t="shared" si="0"/>
        <v>72.101449275362313</v>
      </c>
      <c r="D92" s="77">
        <f t="shared" si="0"/>
        <v>80.442804428044283</v>
      </c>
      <c r="E92" s="103"/>
      <c r="F92" s="77">
        <f t="shared" si="1"/>
        <v>83.870967741935488</v>
      </c>
      <c r="G92" s="77">
        <f t="shared" si="1"/>
        <v>71.875</v>
      </c>
      <c r="H92" s="77">
        <f t="shared" si="1"/>
        <v>96.666666666666671</v>
      </c>
      <c r="I92" s="103"/>
      <c r="J92" s="77">
        <f t="shared" si="2"/>
        <v>67.777777777777786</v>
      </c>
      <c r="K92" s="77">
        <f t="shared" si="2"/>
        <v>81.395348837209298</v>
      </c>
      <c r="L92" s="77">
        <f t="shared" si="2"/>
        <v>55.319148936170215</v>
      </c>
      <c r="M92" s="103"/>
      <c r="N92" s="77">
        <f t="shared" si="3"/>
        <v>63.865546218487388</v>
      </c>
      <c r="O92" s="77">
        <f t="shared" si="3"/>
        <v>57.333333333333336</v>
      </c>
      <c r="P92" s="77">
        <f t="shared" si="3"/>
        <v>75</v>
      </c>
      <c r="Q92" s="103"/>
      <c r="R92" s="77">
        <f t="shared" si="4"/>
        <v>74.193548387096769</v>
      </c>
      <c r="S92" s="77">
        <f t="shared" si="4"/>
        <v>75.862068965517238</v>
      </c>
      <c r="T92" s="77">
        <f t="shared" si="4"/>
        <v>72.727272727272734</v>
      </c>
      <c r="U92" s="103"/>
      <c r="V92" s="77">
        <f t="shared" si="5"/>
        <v>89.473684210526315</v>
      </c>
      <c r="W92" s="77">
        <f t="shared" si="5"/>
        <v>79.411764705882348</v>
      </c>
      <c r="X92" s="77">
        <f t="shared" si="5"/>
        <v>97.61904761904762</v>
      </c>
    </row>
    <row r="93" spans="1:24" x14ac:dyDescent="0.25">
      <c r="A93" s="62" t="s">
        <v>88</v>
      </c>
      <c r="B93" s="77">
        <f t="shared" si="0"/>
        <v>77.794448612153033</v>
      </c>
      <c r="C93" s="77">
        <f t="shared" si="0"/>
        <v>72.161966738973248</v>
      </c>
      <c r="D93" s="77">
        <f t="shared" si="0"/>
        <v>83.865939204988308</v>
      </c>
      <c r="E93" s="103"/>
      <c r="F93" s="77">
        <f t="shared" si="1"/>
        <v>71.760797342192689</v>
      </c>
      <c r="G93" s="77">
        <f t="shared" si="1"/>
        <v>63.793103448275865</v>
      </c>
      <c r="H93" s="77">
        <f t="shared" si="1"/>
        <v>82.677165354330711</v>
      </c>
      <c r="I93" s="103"/>
      <c r="J93" s="77">
        <f t="shared" si="2"/>
        <v>72</v>
      </c>
      <c r="K93" s="77">
        <f t="shared" si="2"/>
        <v>68.63636363636364</v>
      </c>
      <c r="L93" s="77">
        <f t="shared" si="2"/>
        <v>75.609756097560975</v>
      </c>
      <c r="M93" s="103"/>
      <c r="N93" s="77">
        <f t="shared" si="3"/>
        <v>81.159420289855078</v>
      </c>
      <c r="O93" s="77">
        <f t="shared" si="3"/>
        <v>75.665399239543731</v>
      </c>
      <c r="P93" s="77">
        <f t="shared" si="3"/>
        <v>87.727272727272734</v>
      </c>
      <c r="Q93" s="103"/>
      <c r="R93" s="77">
        <f t="shared" si="4"/>
        <v>70.245398773006144</v>
      </c>
      <c r="S93" s="77">
        <f t="shared" si="4"/>
        <v>62.91793313069909</v>
      </c>
      <c r="T93" s="77">
        <f t="shared" si="4"/>
        <v>77.708978328173373</v>
      </c>
      <c r="U93" s="103"/>
      <c r="V93" s="77">
        <f t="shared" si="5"/>
        <v>87.204968944099377</v>
      </c>
      <c r="W93" s="77">
        <f t="shared" si="5"/>
        <v>83.123425692695221</v>
      </c>
      <c r="X93" s="77">
        <f t="shared" si="5"/>
        <v>91.17647058823529</v>
      </c>
    </row>
    <row r="94" spans="1:24" x14ac:dyDescent="0.25">
      <c r="A94" s="62" t="s">
        <v>90</v>
      </c>
      <c r="B94" s="77">
        <f t="shared" si="0"/>
        <v>77.148846960167717</v>
      </c>
      <c r="C94" s="77">
        <f t="shared" si="0"/>
        <v>74.028856825749173</v>
      </c>
      <c r="D94" s="77">
        <f t="shared" si="0"/>
        <v>79.940417080436944</v>
      </c>
      <c r="E94" s="103"/>
      <c r="F94" s="77">
        <f t="shared" si="1"/>
        <v>57.692307692307686</v>
      </c>
      <c r="G94" s="77">
        <f t="shared" si="1"/>
        <v>53.072625698324025</v>
      </c>
      <c r="H94" s="77">
        <f t="shared" si="1"/>
        <v>62.893081761006286</v>
      </c>
      <c r="I94" s="103"/>
      <c r="J94" s="77">
        <f t="shared" si="2"/>
        <v>67.766497461928935</v>
      </c>
      <c r="K94" s="77">
        <f t="shared" si="2"/>
        <v>63.687150837988824</v>
      </c>
      <c r="L94" s="77">
        <f t="shared" si="2"/>
        <v>71.16279069767441</v>
      </c>
      <c r="M94" s="103"/>
      <c r="N94" s="77">
        <f t="shared" si="3"/>
        <v>85.326086956521735</v>
      </c>
      <c r="O94" s="77">
        <f t="shared" si="3"/>
        <v>80.357142857142861</v>
      </c>
      <c r="P94" s="77">
        <f t="shared" si="3"/>
        <v>89.5</v>
      </c>
      <c r="Q94" s="103"/>
      <c r="R94" s="77">
        <f t="shared" si="4"/>
        <v>81.818181818181827</v>
      </c>
      <c r="S94" s="77">
        <f t="shared" si="4"/>
        <v>86.341463414634148</v>
      </c>
      <c r="T94" s="77">
        <f t="shared" si="4"/>
        <v>77.227722772277232</v>
      </c>
      <c r="U94" s="103"/>
      <c r="V94" s="77">
        <f t="shared" si="5"/>
        <v>90.523690773067329</v>
      </c>
      <c r="W94" s="77">
        <f t="shared" si="5"/>
        <v>85.882352941176464</v>
      </c>
      <c r="X94" s="77">
        <f t="shared" si="5"/>
        <v>93.939393939393938</v>
      </c>
    </row>
    <row r="95" spans="1:24" x14ac:dyDescent="0.25">
      <c r="A95" s="62" t="s">
        <v>91</v>
      </c>
      <c r="B95" s="77">
        <f t="shared" si="0"/>
        <v>86.430960344003822</v>
      </c>
      <c r="C95" s="77">
        <f t="shared" si="0"/>
        <v>84.103512014787427</v>
      </c>
      <c r="D95" s="77">
        <f t="shared" si="0"/>
        <v>88.921859545004949</v>
      </c>
      <c r="E95" s="103"/>
      <c r="F95" s="77">
        <f t="shared" si="1"/>
        <v>83.253588516746419</v>
      </c>
      <c r="G95" s="77">
        <f t="shared" si="1"/>
        <v>79.824561403508781</v>
      </c>
      <c r="H95" s="77">
        <f t="shared" si="1"/>
        <v>87.368421052631589</v>
      </c>
      <c r="I95" s="103"/>
      <c r="J95" s="77">
        <f t="shared" si="2"/>
        <v>88.473520249221181</v>
      </c>
      <c r="K95" s="77">
        <f t="shared" si="2"/>
        <v>86.516853932584269</v>
      </c>
      <c r="L95" s="77">
        <f t="shared" si="2"/>
        <v>90.909090909090907</v>
      </c>
      <c r="M95" s="103"/>
      <c r="N95" s="77">
        <f t="shared" si="3"/>
        <v>84.810126582278471</v>
      </c>
      <c r="O95" s="77">
        <f t="shared" si="3"/>
        <v>79.924242424242422</v>
      </c>
      <c r="P95" s="77">
        <f t="shared" si="3"/>
        <v>90.952380952380949</v>
      </c>
      <c r="Q95" s="103"/>
      <c r="R95" s="77">
        <f t="shared" si="4"/>
        <v>78.571428571428569</v>
      </c>
      <c r="S95" s="77">
        <f t="shared" si="4"/>
        <v>81.203007518796994</v>
      </c>
      <c r="T95" s="77">
        <f t="shared" si="4"/>
        <v>75.630252100840337</v>
      </c>
      <c r="U95" s="103"/>
      <c r="V95" s="77">
        <f t="shared" si="5"/>
        <v>94.529914529914521</v>
      </c>
      <c r="W95" s="77">
        <f t="shared" si="5"/>
        <v>91.538461538461533</v>
      </c>
      <c r="X95" s="77">
        <f t="shared" si="5"/>
        <v>96.92307692307692</v>
      </c>
    </row>
    <row r="96" spans="1:24" x14ac:dyDescent="0.25">
      <c r="A96" s="99" t="s">
        <v>94</v>
      </c>
      <c r="B96" s="77">
        <f t="shared" si="0"/>
        <v>85.00881834215167</v>
      </c>
      <c r="C96" s="77">
        <f t="shared" si="0"/>
        <v>83.452211126961487</v>
      </c>
      <c r="D96" s="77">
        <f t="shared" si="0"/>
        <v>86.531751570132585</v>
      </c>
      <c r="E96" s="103"/>
      <c r="F96" s="77">
        <f t="shared" si="1"/>
        <v>82.389937106918239</v>
      </c>
      <c r="G96" s="77">
        <f t="shared" si="1"/>
        <v>78.542510121457482</v>
      </c>
      <c r="H96" s="77">
        <f t="shared" si="1"/>
        <v>86.521739130434781</v>
      </c>
      <c r="I96" s="103"/>
      <c r="J96" s="77">
        <f t="shared" si="2"/>
        <v>91.481481481481481</v>
      </c>
      <c r="K96" s="77">
        <f t="shared" si="2"/>
        <v>95.057034220532316</v>
      </c>
      <c r="L96" s="77">
        <f t="shared" si="2"/>
        <v>88.08664259927798</v>
      </c>
      <c r="M96" s="103"/>
      <c r="N96" s="77">
        <f t="shared" si="3"/>
        <v>95.469798657718115</v>
      </c>
      <c r="O96" s="77">
        <f t="shared" si="3"/>
        <v>91.525423728813564</v>
      </c>
      <c r="P96" s="77">
        <f t="shared" si="3"/>
        <v>99.33554817275747</v>
      </c>
      <c r="Q96" s="103"/>
      <c r="R96" s="77">
        <f t="shared" si="4"/>
        <v>77.059773828756065</v>
      </c>
      <c r="S96" s="77">
        <f t="shared" si="4"/>
        <v>77.854671280276818</v>
      </c>
      <c r="T96" s="77">
        <f t="shared" si="4"/>
        <v>76.363636363636374</v>
      </c>
      <c r="U96" s="103"/>
      <c r="V96" s="77">
        <f t="shared" si="5"/>
        <v>79.104477611940297</v>
      </c>
      <c r="W96" s="77">
        <f t="shared" si="5"/>
        <v>75</v>
      </c>
      <c r="X96" s="77">
        <f t="shared" si="5"/>
        <v>83.389830508474574</v>
      </c>
    </row>
    <row r="97" spans="1:24" x14ac:dyDescent="0.25">
      <c r="A97" s="62" t="s">
        <v>95</v>
      </c>
      <c r="B97" s="77">
        <f t="shared" si="0"/>
        <v>94.677419354838705</v>
      </c>
      <c r="C97" s="77">
        <f t="shared" si="0"/>
        <v>94.375</v>
      </c>
      <c r="D97" s="77">
        <f t="shared" si="0"/>
        <v>95</v>
      </c>
      <c r="E97" s="103"/>
      <c r="F97" s="77">
        <f t="shared" si="1"/>
        <v>93.333333333333329</v>
      </c>
      <c r="G97" s="77">
        <f t="shared" si="1"/>
        <v>97.222222222222214</v>
      </c>
      <c r="H97" s="77">
        <f t="shared" si="1"/>
        <v>89.743589743589752</v>
      </c>
      <c r="I97" s="103"/>
      <c r="J97" s="77">
        <f t="shared" si="2"/>
        <v>92.72727272727272</v>
      </c>
      <c r="K97" s="77">
        <f t="shared" si="2"/>
        <v>91.666666666666657</v>
      </c>
      <c r="L97" s="77">
        <f t="shared" si="2"/>
        <v>94</v>
      </c>
      <c r="M97" s="103"/>
      <c r="N97" s="77">
        <f t="shared" si="3"/>
        <v>94.166666666666671</v>
      </c>
      <c r="O97" s="77">
        <f t="shared" si="3"/>
        <v>94.117647058823522</v>
      </c>
      <c r="P97" s="77">
        <f t="shared" si="3"/>
        <v>94.230769230769226</v>
      </c>
      <c r="Q97" s="103"/>
      <c r="R97" s="77">
        <f t="shared" si="4"/>
        <v>94.871794871794862</v>
      </c>
      <c r="S97" s="77">
        <f t="shared" si="4"/>
        <v>94.186046511627907</v>
      </c>
      <c r="T97" s="77">
        <f t="shared" si="4"/>
        <v>95.714285714285722</v>
      </c>
      <c r="U97" s="103"/>
      <c r="V97" s="77">
        <f t="shared" si="5"/>
        <v>96.855345911949684</v>
      </c>
      <c r="W97" s="77">
        <f t="shared" si="5"/>
        <v>95.714285714285722</v>
      </c>
      <c r="X97" s="77">
        <f t="shared" si="5"/>
        <v>97.752808988764045</v>
      </c>
    </row>
    <row r="98" spans="1:24" x14ac:dyDescent="0.25">
      <c r="A98" s="62" t="s">
        <v>96</v>
      </c>
      <c r="B98" s="77">
        <f t="shared" si="0"/>
        <v>85.836065573770497</v>
      </c>
      <c r="C98" s="77">
        <f t="shared" si="0"/>
        <v>83.149606299212593</v>
      </c>
      <c r="D98" s="77">
        <f t="shared" si="0"/>
        <v>87.752808988764045</v>
      </c>
      <c r="E98" s="103"/>
      <c r="F98" s="77">
        <f t="shared" si="1"/>
        <v>88.94736842105263</v>
      </c>
      <c r="G98" s="77">
        <f t="shared" si="1"/>
        <v>92.405063291139243</v>
      </c>
      <c r="H98" s="77">
        <f t="shared" si="1"/>
        <v>86.486486486486484</v>
      </c>
      <c r="I98" s="103"/>
      <c r="J98" s="77">
        <f t="shared" si="2"/>
        <v>80.9375</v>
      </c>
      <c r="K98" s="77">
        <f t="shared" si="2"/>
        <v>75</v>
      </c>
      <c r="L98" s="77">
        <f t="shared" si="2"/>
        <v>86.58536585365853</v>
      </c>
      <c r="M98" s="103"/>
      <c r="N98" s="77">
        <f t="shared" si="3"/>
        <v>82.016348773841969</v>
      </c>
      <c r="O98" s="77">
        <f t="shared" si="3"/>
        <v>82.802547770700642</v>
      </c>
      <c r="P98" s="77">
        <f t="shared" si="3"/>
        <v>81.428571428571431</v>
      </c>
      <c r="Q98" s="103"/>
      <c r="R98" s="77">
        <f t="shared" si="4"/>
        <v>85.534591194968556</v>
      </c>
      <c r="S98" s="77">
        <f t="shared" si="4"/>
        <v>79.032258064516128</v>
      </c>
      <c r="T98" s="77">
        <f t="shared" si="4"/>
        <v>89.690721649484544</v>
      </c>
      <c r="U98" s="103"/>
      <c r="V98" s="77">
        <f t="shared" si="5"/>
        <v>93.333333333333329</v>
      </c>
      <c r="W98" s="77">
        <f t="shared" si="5"/>
        <v>92.436974789915965</v>
      </c>
      <c r="X98" s="77">
        <f t="shared" si="5"/>
        <v>93.838862559241704</v>
      </c>
    </row>
    <row r="99" spans="1:24" x14ac:dyDescent="0.25">
      <c r="A99" s="62" t="s">
        <v>97</v>
      </c>
      <c r="B99" s="77">
        <f t="shared" si="0"/>
        <v>88.357588357588355</v>
      </c>
      <c r="C99" s="77">
        <f t="shared" si="0"/>
        <v>89.214175654853619</v>
      </c>
      <c r="D99" s="77">
        <f t="shared" si="0"/>
        <v>87.657430730478595</v>
      </c>
      <c r="E99" s="103"/>
      <c r="F99" s="77">
        <f t="shared" si="1"/>
        <v>90.728476821192046</v>
      </c>
      <c r="G99" s="77">
        <f t="shared" si="1"/>
        <v>92.063492063492063</v>
      </c>
      <c r="H99" s="77">
        <f t="shared" si="1"/>
        <v>89.772727272727266</v>
      </c>
      <c r="I99" s="103"/>
      <c r="J99" s="77">
        <f t="shared" si="2"/>
        <v>86.19047619047619</v>
      </c>
      <c r="K99" s="77">
        <f t="shared" si="2"/>
        <v>87.5</v>
      </c>
      <c r="L99" s="77">
        <f t="shared" si="2"/>
        <v>84.905660377358487</v>
      </c>
      <c r="M99" s="103"/>
      <c r="N99" s="77">
        <f t="shared" si="3"/>
        <v>80</v>
      </c>
      <c r="O99" s="77">
        <f t="shared" si="3"/>
        <v>79.166666666666657</v>
      </c>
      <c r="P99" s="77">
        <f t="shared" si="3"/>
        <v>80.769230769230774</v>
      </c>
      <c r="Q99" s="103"/>
      <c r="R99" s="77">
        <f t="shared" si="4"/>
        <v>86.340206185567013</v>
      </c>
      <c r="S99" s="77">
        <f t="shared" si="4"/>
        <v>91.139240506329116</v>
      </c>
      <c r="T99" s="77">
        <f t="shared" si="4"/>
        <v>83.043478260869563</v>
      </c>
      <c r="U99" s="103"/>
      <c r="V99" s="77">
        <f t="shared" si="5"/>
        <v>96.954314720812178</v>
      </c>
      <c r="W99" s="77">
        <f t="shared" si="5"/>
        <v>95.555555555555557</v>
      </c>
      <c r="X99" s="77">
        <f t="shared" si="5"/>
        <v>98.130841121495322</v>
      </c>
    </row>
    <row r="100" spans="1:24" x14ac:dyDescent="0.25">
      <c r="A100" s="62" t="s">
        <v>98</v>
      </c>
      <c r="B100" s="77">
        <f t="shared" si="0"/>
        <v>94.059405940594047</v>
      </c>
      <c r="C100" s="77">
        <f t="shared" si="0"/>
        <v>93.145869947275926</v>
      </c>
      <c r="D100" s="77">
        <f t="shared" si="0"/>
        <v>94.674556213017752</v>
      </c>
      <c r="E100" s="103"/>
      <c r="F100" s="77">
        <f t="shared" si="1"/>
        <v>90.909090909090907</v>
      </c>
      <c r="G100" s="77">
        <f t="shared" si="1"/>
        <v>89.772727272727266</v>
      </c>
      <c r="H100" s="77">
        <f t="shared" si="1"/>
        <v>91.818181818181827</v>
      </c>
      <c r="I100" s="103"/>
      <c r="J100" s="77">
        <f t="shared" si="2"/>
        <v>90.10600706713781</v>
      </c>
      <c r="K100" s="77">
        <f t="shared" si="2"/>
        <v>88.888888888888886</v>
      </c>
      <c r="L100" s="77">
        <f t="shared" si="2"/>
        <v>90.963855421686745</v>
      </c>
      <c r="M100" s="103"/>
      <c r="N100" s="77">
        <f t="shared" si="3"/>
        <v>93.893129770992374</v>
      </c>
      <c r="O100" s="77">
        <f t="shared" si="3"/>
        <v>90.099009900990097</v>
      </c>
      <c r="P100" s="77">
        <f t="shared" si="3"/>
        <v>96.273291925465841</v>
      </c>
      <c r="Q100" s="103"/>
      <c r="R100" s="77">
        <f t="shared" si="4"/>
        <v>97.27272727272728</v>
      </c>
      <c r="S100" s="77">
        <f t="shared" si="4"/>
        <v>100</v>
      </c>
      <c r="T100" s="77">
        <f t="shared" si="4"/>
        <v>95.263157894736835</v>
      </c>
      <c r="U100" s="103"/>
      <c r="V100" s="77">
        <f t="shared" si="5"/>
        <v>96.187683284457478</v>
      </c>
      <c r="W100" s="77">
        <f t="shared" si="5"/>
        <v>94.308943089430898</v>
      </c>
      <c r="X100" s="77">
        <f t="shared" si="5"/>
        <v>97.247706422018354</v>
      </c>
    </row>
    <row r="101" spans="1:24" x14ac:dyDescent="0.25">
      <c r="A101" s="62" t="s">
        <v>99</v>
      </c>
      <c r="B101" s="77">
        <f t="shared" si="0"/>
        <v>100</v>
      </c>
      <c r="C101" s="77">
        <f t="shared" si="0"/>
        <v>100</v>
      </c>
      <c r="D101" s="77">
        <f t="shared" si="0"/>
        <v>100</v>
      </c>
      <c r="E101" s="103"/>
      <c r="F101" s="77">
        <f t="shared" si="1"/>
        <v>100</v>
      </c>
      <c r="G101" s="77">
        <f t="shared" si="1"/>
        <v>100</v>
      </c>
      <c r="H101" s="77">
        <f t="shared" si="1"/>
        <v>100</v>
      </c>
      <c r="I101" s="103"/>
      <c r="J101" s="77">
        <f t="shared" si="2"/>
        <v>100</v>
      </c>
      <c r="K101" s="77">
        <f t="shared" si="2"/>
        <v>100</v>
      </c>
      <c r="L101" s="77">
        <f t="shared" si="2"/>
        <v>100</v>
      </c>
      <c r="M101" s="103"/>
      <c r="N101" s="77">
        <f t="shared" si="3"/>
        <v>100</v>
      </c>
      <c r="O101" s="77">
        <f t="shared" si="3"/>
        <v>100</v>
      </c>
      <c r="P101" s="77">
        <f t="shared" si="3"/>
        <v>100</v>
      </c>
      <c r="Q101" s="103"/>
      <c r="R101" s="77">
        <f t="shared" si="4"/>
        <v>100</v>
      </c>
      <c r="S101" s="77">
        <f t="shared" si="4"/>
        <v>100</v>
      </c>
      <c r="T101" s="77">
        <f t="shared" si="4"/>
        <v>100</v>
      </c>
      <c r="U101" s="103"/>
      <c r="V101" s="77">
        <f t="shared" si="5"/>
        <v>100</v>
      </c>
      <c r="W101" s="77">
        <f t="shared" si="5"/>
        <v>100</v>
      </c>
      <c r="X101" s="77">
        <f t="shared" si="5"/>
        <v>100</v>
      </c>
    </row>
    <row r="102" spans="1:24" x14ac:dyDescent="0.25">
      <c r="A102" s="62" t="s">
        <v>100</v>
      </c>
      <c r="B102" s="77">
        <f t="shared" si="0"/>
        <v>100</v>
      </c>
      <c r="C102" s="77">
        <f t="shared" si="0"/>
        <v>100</v>
      </c>
      <c r="D102" s="77">
        <f t="shared" si="0"/>
        <v>100</v>
      </c>
      <c r="E102" s="103"/>
      <c r="F102" s="77">
        <f t="shared" si="1"/>
        <v>100</v>
      </c>
      <c r="G102" s="77">
        <f t="shared" si="1"/>
        <v>100</v>
      </c>
      <c r="H102" s="77">
        <f t="shared" si="1"/>
        <v>100</v>
      </c>
      <c r="I102" s="103"/>
      <c r="J102" s="77">
        <f t="shared" si="2"/>
        <v>100</v>
      </c>
      <c r="K102" s="77">
        <f t="shared" si="2"/>
        <v>100</v>
      </c>
      <c r="L102" s="77">
        <f t="shared" si="2"/>
        <v>100</v>
      </c>
      <c r="M102" s="103"/>
      <c r="N102" s="77">
        <f t="shared" si="3"/>
        <v>100</v>
      </c>
      <c r="O102" s="77">
        <f t="shared" si="3"/>
        <v>100</v>
      </c>
      <c r="P102" s="77">
        <f t="shared" si="3"/>
        <v>100</v>
      </c>
      <c r="Q102" s="103"/>
      <c r="R102" s="77">
        <f t="shared" si="4"/>
        <v>100</v>
      </c>
      <c r="S102" s="77">
        <f t="shared" si="4"/>
        <v>100</v>
      </c>
      <c r="T102" s="77">
        <f t="shared" si="4"/>
        <v>100</v>
      </c>
      <c r="U102" s="103"/>
      <c r="V102" s="77">
        <f t="shared" si="5"/>
        <v>100</v>
      </c>
      <c r="W102" s="77">
        <f t="shared" si="5"/>
        <v>100</v>
      </c>
      <c r="X102" s="77">
        <f t="shared" si="5"/>
        <v>100</v>
      </c>
    </row>
    <row r="103" spans="1:24" x14ac:dyDescent="0.25">
      <c r="A103" s="62" t="s">
        <v>101</v>
      </c>
      <c r="B103" s="77">
        <f t="shared" si="0"/>
        <v>74.806201550387598</v>
      </c>
      <c r="C103" s="77">
        <f t="shared" si="0"/>
        <v>83.241758241758248</v>
      </c>
      <c r="D103" s="77">
        <f t="shared" si="0"/>
        <v>67.317073170731717</v>
      </c>
      <c r="E103" s="103"/>
      <c r="F103" s="77">
        <f t="shared" si="1"/>
        <v>28.378378378378379</v>
      </c>
      <c r="G103" s="77">
        <f t="shared" si="1"/>
        <v>29.268292682926827</v>
      </c>
      <c r="H103" s="77">
        <f t="shared" si="1"/>
        <v>27.27272727272727</v>
      </c>
      <c r="I103" s="103"/>
      <c r="J103" s="77">
        <f t="shared" si="2"/>
        <v>70.370370370370367</v>
      </c>
      <c r="K103" s="77">
        <f t="shared" si="2"/>
        <v>84.210526315789465</v>
      </c>
      <c r="L103" s="77">
        <f t="shared" si="2"/>
        <v>54.901960784313729</v>
      </c>
      <c r="M103" s="103"/>
      <c r="N103" s="77">
        <f t="shared" si="3"/>
        <v>83.333333333333343</v>
      </c>
      <c r="O103" s="77">
        <f t="shared" si="3"/>
        <v>84.615384615384613</v>
      </c>
      <c r="P103" s="77">
        <f t="shared" si="3"/>
        <v>82.35294117647058</v>
      </c>
      <c r="Q103" s="103"/>
      <c r="R103" s="77">
        <f t="shared" si="4"/>
        <v>73.708920187793424</v>
      </c>
      <c r="S103" s="77">
        <f t="shared" si="4"/>
        <v>98.837209302325576</v>
      </c>
      <c r="T103" s="77">
        <f t="shared" si="4"/>
        <v>56.69291338582677</v>
      </c>
      <c r="U103" s="103"/>
      <c r="V103" s="77">
        <f t="shared" si="5"/>
        <v>87.336244541484717</v>
      </c>
      <c r="W103" s="77">
        <f t="shared" si="5"/>
        <v>89.565217391304358</v>
      </c>
      <c r="X103" s="77">
        <f t="shared" si="5"/>
        <v>85.087719298245617</v>
      </c>
    </row>
    <row r="104" spans="1:24" x14ac:dyDescent="0.25">
      <c r="A104" s="62" t="s">
        <v>102</v>
      </c>
      <c r="B104" s="77">
        <f t="shared" si="0"/>
        <v>90.322580645161281</v>
      </c>
      <c r="C104" s="77">
        <f t="shared" si="0"/>
        <v>89.166666666666671</v>
      </c>
      <c r="D104" s="77">
        <f t="shared" si="0"/>
        <v>91.289198606271782</v>
      </c>
      <c r="E104" s="103"/>
      <c r="F104" s="77">
        <f t="shared" si="1"/>
        <v>90.476190476190482</v>
      </c>
      <c r="G104" s="77">
        <f t="shared" si="1"/>
        <v>94.444444444444443</v>
      </c>
      <c r="H104" s="77">
        <f t="shared" si="1"/>
        <v>87.5</v>
      </c>
      <c r="I104" s="103"/>
      <c r="J104" s="77">
        <f t="shared" si="2"/>
        <v>86.206896551724128</v>
      </c>
      <c r="K104" s="77">
        <f t="shared" si="2"/>
        <v>87.179487179487182</v>
      </c>
      <c r="L104" s="77">
        <f t="shared" si="2"/>
        <v>85.416666666666657</v>
      </c>
      <c r="M104" s="103"/>
      <c r="N104" s="77">
        <f t="shared" si="3"/>
        <v>90.990990990990994</v>
      </c>
      <c r="O104" s="77">
        <f t="shared" si="3"/>
        <v>84.615384615384613</v>
      </c>
      <c r="P104" s="77">
        <f t="shared" si="3"/>
        <v>96.610169491525426</v>
      </c>
      <c r="Q104" s="103"/>
      <c r="R104" s="77">
        <f t="shared" si="4"/>
        <v>84.892086330935257</v>
      </c>
      <c r="S104" s="77">
        <f t="shared" si="4"/>
        <v>83.582089552238799</v>
      </c>
      <c r="T104" s="77">
        <f t="shared" si="4"/>
        <v>86.111111111111114</v>
      </c>
      <c r="U104" s="103"/>
      <c r="V104" s="77">
        <f t="shared" si="5"/>
        <v>97.297297297297305</v>
      </c>
      <c r="W104" s="77">
        <f t="shared" si="5"/>
        <v>98.4375</v>
      </c>
      <c r="X104" s="77">
        <f t="shared" si="5"/>
        <v>96.428571428571431</v>
      </c>
    </row>
    <row r="105" spans="1:24" x14ac:dyDescent="0.25">
      <c r="A105" s="62" t="s">
        <v>103</v>
      </c>
      <c r="B105" s="77">
        <f t="shared" ref="B105:D110" si="6">+B29/(B29+B67)*100</f>
        <v>86.415787058283627</v>
      </c>
      <c r="C105" s="77">
        <f t="shared" si="6"/>
        <v>83.410138248847929</v>
      </c>
      <c r="D105" s="77">
        <f t="shared" si="6"/>
        <v>89.396709323583181</v>
      </c>
      <c r="E105" s="103"/>
      <c r="F105" s="77">
        <f t="shared" ref="F105:H110" si="7">+F29/(F29+F67)*100</f>
        <v>84.54106280193237</v>
      </c>
      <c r="G105" s="77">
        <f t="shared" si="7"/>
        <v>79.381443298969074</v>
      </c>
      <c r="H105" s="77">
        <f t="shared" si="7"/>
        <v>89.090909090909093</v>
      </c>
      <c r="I105" s="103"/>
      <c r="J105" s="77">
        <f t="shared" ref="J105:L110" si="8">+J29/(J29+J67)*100</f>
        <v>84.638554216867462</v>
      </c>
      <c r="K105" s="77">
        <f t="shared" si="8"/>
        <v>80.473372781065095</v>
      </c>
      <c r="L105" s="77">
        <f t="shared" si="8"/>
        <v>88.957055214723923</v>
      </c>
      <c r="M105" s="103"/>
      <c r="N105" s="77">
        <f t="shared" ref="N105:P110" si="9">+N29/(N29+N67)*100</f>
        <v>86.842105263157904</v>
      </c>
      <c r="O105" s="77">
        <f t="shared" si="9"/>
        <v>83.842794759825324</v>
      </c>
      <c r="P105" s="77">
        <f t="shared" si="9"/>
        <v>89.867841409691636</v>
      </c>
      <c r="Q105" s="103"/>
      <c r="R105" s="77">
        <f t="shared" ref="R105:T110" si="10">+R29/(R29+R67)*100</f>
        <v>83.558994197292066</v>
      </c>
      <c r="S105" s="77">
        <f t="shared" si="10"/>
        <v>80.98859315589354</v>
      </c>
      <c r="T105" s="77">
        <f t="shared" si="10"/>
        <v>86.220472440944889</v>
      </c>
      <c r="U105" s="103"/>
      <c r="V105" s="77">
        <f t="shared" ref="V105:X110" si="11">+V29/(V29+V67)*100</f>
        <v>89.805097451274364</v>
      </c>
      <c r="W105" s="77">
        <f t="shared" si="11"/>
        <v>87.767584097859327</v>
      </c>
      <c r="X105" s="77">
        <f t="shared" si="11"/>
        <v>91.764705882352942</v>
      </c>
    </row>
    <row r="106" spans="1:24" x14ac:dyDescent="0.25">
      <c r="A106" s="62" t="s">
        <v>104</v>
      </c>
      <c r="B106" s="77">
        <f t="shared" si="6"/>
        <v>92.996632996632997</v>
      </c>
      <c r="C106" s="77">
        <f t="shared" si="6"/>
        <v>90.909090909090907</v>
      </c>
      <c r="D106" s="77">
        <f t="shared" si="6"/>
        <v>94.569067296340023</v>
      </c>
      <c r="E106" s="103"/>
      <c r="F106" s="77">
        <f t="shared" si="7"/>
        <v>91.289198606271782</v>
      </c>
      <c r="G106" s="77">
        <f t="shared" si="7"/>
        <v>87.603305785123965</v>
      </c>
      <c r="H106" s="77">
        <f t="shared" si="7"/>
        <v>93.975903614457835</v>
      </c>
      <c r="I106" s="103"/>
      <c r="J106" s="77">
        <f t="shared" si="8"/>
        <v>90.545454545454547</v>
      </c>
      <c r="K106" s="77">
        <f t="shared" si="8"/>
        <v>88.034188034188034</v>
      </c>
      <c r="L106" s="77">
        <f t="shared" si="8"/>
        <v>92.405063291139243</v>
      </c>
      <c r="M106" s="103"/>
      <c r="N106" s="77">
        <f t="shared" si="9"/>
        <v>93.898305084745758</v>
      </c>
      <c r="O106" s="77">
        <f t="shared" si="9"/>
        <v>92.028985507246375</v>
      </c>
      <c r="P106" s="77">
        <f t="shared" si="9"/>
        <v>95.541401273885356</v>
      </c>
      <c r="Q106" s="103"/>
      <c r="R106" s="77">
        <f t="shared" si="10"/>
        <v>95.297805642633222</v>
      </c>
      <c r="S106" s="77">
        <f t="shared" si="10"/>
        <v>93.495934959349597</v>
      </c>
      <c r="T106" s="77">
        <f t="shared" si="10"/>
        <v>96.428571428571431</v>
      </c>
      <c r="U106" s="103"/>
      <c r="V106" s="77">
        <f t="shared" si="11"/>
        <v>93.527508090614887</v>
      </c>
      <c r="W106" s="77">
        <f t="shared" si="11"/>
        <v>92.805755395683448</v>
      </c>
      <c r="X106" s="77">
        <f t="shared" si="11"/>
        <v>94.117647058823522</v>
      </c>
    </row>
    <row r="107" spans="1:24" x14ac:dyDescent="0.25">
      <c r="A107" s="62" t="s">
        <v>105</v>
      </c>
      <c r="B107" s="77">
        <f t="shared" si="6"/>
        <v>83.450980392156865</v>
      </c>
      <c r="C107" s="77">
        <f t="shared" si="6"/>
        <v>78.813559322033896</v>
      </c>
      <c r="D107" s="77">
        <f t="shared" si="6"/>
        <v>87.445255474452551</v>
      </c>
      <c r="E107" s="103"/>
      <c r="F107" s="77">
        <f t="shared" si="7"/>
        <v>80.188679245283026</v>
      </c>
      <c r="G107" s="77">
        <f t="shared" si="7"/>
        <v>67.307692307692307</v>
      </c>
      <c r="H107" s="77">
        <f t="shared" si="7"/>
        <v>92.592592592592595</v>
      </c>
      <c r="I107" s="103"/>
      <c r="J107" s="77">
        <f t="shared" si="8"/>
        <v>82.417582417582409</v>
      </c>
      <c r="K107" s="77">
        <f t="shared" si="8"/>
        <v>81.132075471698116</v>
      </c>
      <c r="L107" s="77">
        <f t="shared" si="8"/>
        <v>84.210526315789465</v>
      </c>
      <c r="M107" s="103"/>
      <c r="N107" s="77">
        <f t="shared" si="9"/>
        <v>85.714285714285708</v>
      </c>
      <c r="O107" s="77">
        <f t="shared" si="9"/>
        <v>79.6875</v>
      </c>
      <c r="P107" s="77">
        <f t="shared" si="9"/>
        <v>91.603053435114504</v>
      </c>
      <c r="Q107" s="103"/>
      <c r="R107" s="77">
        <f t="shared" si="10"/>
        <v>73.148148148148152</v>
      </c>
      <c r="S107" s="77">
        <f t="shared" si="10"/>
        <v>67.123287671232873</v>
      </c>
      <c r="T107" s="77">
        <f t="shared" si="10"/>
        <v>78.089887640449433</v>
      </c>
      <c r="U107" s="103"/>
      <c r="V107" s="77">
        <f t="shared" si="11"/>
        <v>91.584158415841586</v>
      </c>
      <c r="W107" s="77">
        <f t="shared" si="11"/>
        <v>91.139240506329116</v>
      </c>
      <c r="X107" s="77">
        <f t="shared" si="11"/>
        <v>91.869918699186996</v>
      </c>
    </row>
    <row r="108" spans="1:24" x14ac:dyDescent="0.25">
      <c r="A108" s="62" t="s">
        <v>107</v>
      </c>
      <c r="B108" s="77">
        <f t="shared" si="6"/>
        <v>87.347931873479325</v>
      </c>
      <c r="C108" s="77">
        <f t="shared" si="6"/>
        <v>88.07241746538871</v>
      </c>
      <c r="D108" s="77">
        <f t="shared" si="6"/>
        <v>86.738351254480278</v>
      </c>
      <c r="E108" s="103"/>
      <c r="F108" s="77">
        <f t="shared" si="7"/>
        <v>82.950819672131146</v>
      </c>
      <c r="G108" s="77">
        <f t="shared" si="7"/>
        <v>84.210526315789465</v>
      </c>
      <c r="H108" s="77">
        <f t="shared" si="7"/>
        <v>81.343283582089555</v>
      </c>
      <c r="I108" s="103"/>
      <c r="J108" s="77">
        <f t="shared" si="8"/>
        <v>85.342019543973947</v>
      </c>
      <c r="K108" s="77">
        <f t="shared" si="8"/>
        <v>84.459459459459467</v>
      </c>
      <c r="L108" s="77">
        <f t="shared" si="8"/>
        <v>86.163522012578625</v>
      </c>
      <c r="M108" s="103"/>
      <c r="N108" s="77">
        <f t="shared" si="9"/>
        <v>82.25352112676056</v>
      </c>
      <c r="O108" s="77">
        <f t="shared" si="9"/>
        <v>84.482758620689651</v>
      </c>
      <c r="P108" s="77">
        <f t="shared" si="9"/>
        <v>80.110497237569049</v>
      </c>
      <c r="Q108" s="103"/>
      <c r="R108" s="77">
        <f t="shared" si="10"/>
        <v>87.476280834914604</v>
      </c>
      <c r="S108" s="77">
        <f t="shared" si="10"/>
        <v>86.54708520179372</v>
      </c>
      <c r="T108" s="77">
        <f t="shared" si="10"/>
        <v>88.157894736842096</v>
      </c>
      <c r="U108" s="103"/>
      <c r="V108" s="77">
        <f t="shared" si="11"/>
        <v>93.939393939393938</v>
      </c>
      <c r="W108" s="77">
        <f t="shared" si="11"/>
        <v>97.757847533632287</v>
      </c>
      <c r="X108" s="77">
        <f t="shared" si="11"/>
        <v>91.42011834319527</v>
      </c>
    </row>
    <row r="109" spans="1:24" x14ac:dyDescent="0.25">
      <c r="A109" s="171" t="s">
        <v>108</v>
      </c>
      <c r="B109" s="77">
        <f t="shared" si="6"/>
        <v>93.293051359516625</v>
      </c>
      <c r="C109" s="77">
        <f t="shared" si="6"/>
        <v>91.863517060367457</v>
      </c>
      <c r="D109" s="77">
        <f t="shared" si="6"/>
        <v>94.512877939529673</v>
      </c>
      <c r="E109" s="103"/>
      <c r="F109" s="77">
        <f t="shared" si="7"/>
        <v>89.430894308943081</v>
      </c>
      <c r="G109" s="77">
        <f t="shared" si="7"/>
        <v>81.690140845070431</v>
      </c>
      <c r="H109" s="77">
        <f t="shared" si="7"/>
        <v>100</v>
      </c>
      <c r="I109" s="103"/>
      <c r="J109" s="77">
        <f t="shared" si="8"/>
        <v>82.448979591836732</v>
      </c>
      <c r="K109" s="77">
        <f t="shared" si="8"/>
        <v>79.674796747967477</v>
      </c>
      <c r="L109" s="77">
        <f t="shared" si="8"/>
        <v>85.245901639344254</v>
      </c>
      <c r="M109" s="103"/>
      <c r="N109" s="77">
        <f t="shared" si="9"/>
        <v>90.331491712707177</v>
      </c>
      <c r="O109" s="77">
        <f t="shared" si="9"/>
        <v>92.352941176470594</v>
      </c>
      <c r="P109" s="77">
        <f t="shared" si="9"/>
        <v>88.541666666666657</v>
      </c>
      <c r="Q109" s="103"/>
      <c r="R109" s="77">
        <f t="shared" si="10"/>
        <v>96.543209876543216</v>
      </c>
      <c r="S109" s="77">
        <f t="shared" si="10"/>
        <v>95.512820512820511</v>
      </c>
      <c r="T109" s="77">
        <f t="shared" si="10"/>
        <v>97.188755020080322</v>
      </c>
      <c r="U109" s="103"/>
      <c r="V109" s="77">
        <f t="shared" si="11"/>
        <v>98.846153846153854</v>
      </c>
      <c r="W109" s="77">
        <f t="shared" si="11"/>
        <v>98.347107438016536</v>
      </c>
      <c r="X109" s="77">
        <f t="shared" si="11"/>
        <v>99.280575539568346</v>
      </c>
    </row>
    <row r="110" spans="1:24" ht="13.5" thickBot="1" x14ac:dyDescent="0.3">
      <c r="A110" s="108" t="s">
        <v>189</v>
      </c>
      <c r="B110" s="83">
        <f t="shared" si="6"/>
        <v>78.260869565217391</v>
      </c>
      <c r="C110" s="83">
        <f t="shared" si="6"/>
        <v>68.807339449541288</v>
      </c>
      <c r="D110" s="83">
        <f t="shared" si="6"/>
        <v>88.775510204081627</v>
      </c>
      <c r="E110" s="106"/>
      <c r="F110" s="83">
        <f t="shared" si="7"/>
        <v>88.888888888888886</v>
      </c>
      <c r="G110" s="83">
        <f t="shared" si="7"/>
        <v>85.714285714285708</v>
      </c>
      <c r="H110" s="83">
        <f t="shared" si="7"/>
        <v>92.307692307692307</v>
      </c>
      <c r="I110" s="106"/>
      <c r="J110" s="83">
        <f t="shared" si="8"/>
        <v>75</v>
      </c>
      <c r="K110" s="83">
        <f t="shared" si="8"/>
        <v>68.181818181818173</v>
      </c>
      <c r="L110" s="83">
        <f t="shared" si="8"/>
        <v>85.714285714285708</v>
      </c>
      <c r="M110" s="106"/>
      <c r="N110" s="83">
        <f t="shared" si="9"/>
        <v>94.871794871794862</v>
      </c>
      <c r="O110" s="83">
        <f t="shared" si="9"/>
        <v>95</v>
      </c>
      <c r="P110" s="83">
        <f t="shared" si="9"/>
        <v>94.73684210526315</v>
      </c>
      <c r="Q110" s="106"/>
      <c r="R110" s="83">
        <f t="shared" si="10"/>
        <v>63.265306122448983</v>
      </c>
      <c r="S110" s="83">
        <f t="shared" si="10"/>
        <v>46.153846153846153</v>
      </c>
      <c r="T110" s="83">
        <f t="shared" si="10"/>
        <v>82.608695652173907</v>
      </c>
      <c r="U110" s="106"/>
      <c r="V110" s="83">
        <f t="shared" si="11"/>
        <v>76.785714285714292</v>
      </c>
      <c r="W110" s="83">
        <f t="shared" si="11"/>
        <v>62.962962962962962</v>
      </c>
      <c r="X110" s="83">
        <f t="shared" si="11"/>
        <v>89.65517241379311</v>
      </c>
    </row>
    <row r="111" spans="1:24" x14ac:dyDescent="0.25">
      <c r="A111" s="226" t="s">
        <v>75</v>
      </c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</row>
    <row r="112" spans="1:24" x14ac:dyDescent="0.25">
      <c r="A112" s="225" t="s">
        <v>14</v>
      </c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</row>
    <row r="115" spans="1:28" s="49" customFormat="1" ht="15" x14ac:dyDescent="0.25">
      <c r="A115" s="227" t="s">
        <v>198</v>
      </c>
      <c r="B115" s="227"/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9"/>
      <c r="Z115" s="217" t="s">
        <v>221</v>
      </c>
      <c r="AA115" s="217"/>
      <c r="AB115" s="9"/>
    </row>
    <row r="116" spans="1:28" s="49" customFormat="1" ht="15" x14ac:dyDescent="0.25">
      <c r="A116" s="228" t="s">
        <v>195</v>
      </c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9"/>
      <c r="Z116" s="217"/>
      <c r="AA116" s="217"/>
      <c r="AB116"/>
    </row>
    <row r="117" spans="1:28" s="49" customFormat="1" ht="15" x14ac:dyDescent="0.25">
      <c r="A117" s="227" t="s">
        <v>64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</row>
    <row r="118" spans="1:28" s="49" customFormat="1" ht="15" x14ac:dyDescent="0.25">
      <c r="A118" s="228" t="s">
        <v>79</v>
      </c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</row>
    <row r="119" spans="1:28" s="49" customFormat="1" ht="15" x14ac:dyDescent="0.25">
      <c r="A119" s="227" t="s">
        <v>80</v>
      </c>
      <c r="B119" s="227"/>
      <c r="C119" s="227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</row>
    <row r="120" spans="1:28" s="49" customFormat="1" ht="15" x14ac:dyDescent="0.25">
      <c r="A120" s="228" t="s">
        <v>321</v>
      </c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</row>
    <row r="121" spans="1:28" s="49" customFormat="1" ht="15.75" thickBot="1" x14ac:dyDescent="0.3">
      <c r="A121" s="52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</row>
    <row r="122" spans="1:28" s="49" customFormat="1" ht="15" customHeight="1" x14ac:dyDescent="0.25">
      <c r="A122" s="232" t="s">
        <v>81</v>
      </c>
      <c r="B122" s="53" t="s">
        <v>21</v>
      </c>
      <c r="C122" s="53"/>
      <c r="D122" s="53"/>
      <c r="E122" s="54"/>
      <c r="F122" s="53" t="s">
        <v>48</v>
      </c>
      <c r="G122" s="53"/>
      <c r="H122" s="53"/>
      <c r="I122" s="54"/>
      <c r="J122" s="53" t="s">
        <v>49</v>
      </c>
      <c r="K122" s="53"/>
      <c r="L122" s="53"/>
      <c r="M122" s="54"/>
      <c r="N122" s="53" t="s">
        <v>50</v>
      </c>
      <c r="O122" s="53"/>
      <c r="P122" s="53"/>
      <c r="Q122" s="54"/>
      <c r="R122" s="53" t="s">
        <v>51</v>
      </c>
      <c r="S122" s="53"/>
      <c r="T122" s="53"/>
      <c r="U122" s="54"/>
      <c r="V122" s="53" t="s">
        <v>52</v>
      </c>
      <c r="W122" s="53"/>
      <c r="X122" s="53"/>
    </row>
    <row r="123" spans="1:28" s="49" customFormat="1" ht="15.75" thickBot="1" x14ac:dyDescent="0.3">
      <c r="A123" s="233"/>
      <c r="B123" s="55" t="s">
        <v>67</v>
      </c>
      <c r="C123" s="55" t="s">
        <v>68</v>
      </c>
      <c r="D123" s="55" t="s">
        <v>69</v>
      </c>
      <c r="E123" s="56"/>
      <c r="F123" s="55" t="s">
        <v>67</v>
      </c>
      <c r="G123" s="55" t="s">
        <v>68</v>
      </c>
      <c r="H123" s="55" t="s">
        <v>69</v>
      </c>
      <c r="I123" s="56"/>
      <c r="J123" s="55" t="s">
        <v>67</v>
      </c>
      <c r="K123" s="55" t="s">
        <v>68</v>
      </c>
      <c r="L123" s="55" t="s">
        <v>69</v>
      </c>
      <c r="M123" s="56"/>
      <c r="N123" s="55" t="s">
        <v>67</v>
      </c>
      <c r="O123" s="55" t="s">
        <v>68</v>
      </c>
      <c r="P123" s="55" t="s">
        <v>69</v>
      </c>
      <c r="Q123" s="56"/>
      <c r="R123" s="55" t="s">
        <v>67</v>
      </c>
      <c r="S123" s="55" t="s">
        <v>68</v>
      </c>
      <c r="T123" s="55" t="s">
        <v>69</v>
      </c>
      <c r="U123" s="56"/>
      <c r="V123" s="55" t="s">
        <v>67</v>
      </c>
      <c r="W123" s="55" t="s">
        <v>68</v>
      </c>
      <c r="X123" s="55" t="s">
        <v>69</v>
      </c>
    </row>
    <row r="124" spans="1:28" x14ac:dyDescent="0.25">
      <c r="A124" s="88"/>
      <c r="B124" s="89"/>
      <c r="C124" s="89"/>
      <c r="D124" s="89"/>
      <c r="E124" s="90"/>
      <c r="F124" s="89"/>
      <c r="G124" s="89"/>
      <c r="H124" s="89"/>
      <c r="I124" s="90"/>
      <c r="J124" s="89"/>
      <c r="K124" s="89"/>
      <c r="L124" s="89"/>
      <c r="M124" s="90"/>
      <c r="N124" s="89"/>
      <c r="O124" s="89"/>
      <c r="P124" s="89"/>
      <c r="Q124" s="90"/>
      <c r="R124" s="89"/>
      <c r="S124" s="89"/>
      <c r="T124" s="89"/>
      <c r="U124" s="90"/>
      <c r="V124" s="89"/>
      <c r="W124" s="89"/>
      <c r="X124" s="89"/>
    </row>
    <row r="125" spans="1:28" ht="13.5" x14ac:dyDescent="0.25">
      <c r="A125" s="92" t="s">
        <v>82</v>
      </c>
      <c r="B125" s="77">
        <f>+B49/(B49+B11)*100</f>
        <v>13.80784708249497</v>
      </c>
      <c r="C125" s="77">
        <f>+C49/(C49+C11)*100</f>
        <v>15.92691282832128</v>
      </c>
      <c r="D125" s="77">
        <f>+D49/(D49+D11)*100</f>
        <v>11.913996053616383</v>
      </c>
      <c r="E125" s="103"/>
      <c r="F125" s="77">
        <f>+F49/(F49+F11)*100</f>
        <v>18.924972004479283</v>
      </c>
      <c r="G125" s="77">
        <f>+G49/(G49+G11)*100</f>
        <v>22.762863534675613</v>
      </c>
      <c r="H125" s="77">
        <f>+H49/(H49+H11)*100</f>
        <v>15.078475336322869</v>
      </c>
      <c r="I125" s="103"/>
      <c r="J125" s="77">
        <f>+J49/(J49+J11)*100</f>
        <v>16.565445026178011</v>
      </c>
      <c r="K125" s="77">
        <f>+K49/(K49+K11)*100</f>
        <v>17.925736235595391</v>
      </c>
      <c r="L125" s="77">
        <f>+L49/(L49+L11)*100</f>
        <v>15.254934210526317</v>
      </c>
      <c r="M125" s="103"/>
      <c r="N125" s="77">
        <f>+N49/(N49+N11)*100</f>
        <v>12.75662396911739</v>
      </c>
      <c r="O125" s="77">
        <f>+O49/(O49+O11)*100</f>
        <v>15.692640692640691</v>
      </c>
      <c r="P125" s="77">
        <f>+P49/(P49+P11)*100</f>
        <v>9.9760847283908447</v>
      </c>
      <c r="Q125" s="103"/>
      <c r="R125" s="77">
        <f>+R49/(R49+R11)*100</f>
        <v>16.106974623917338</v>
      </c>
      <c r="S125" s="77">
        <f>+S49/(S49+S11)*100</f>
        <v>16.688874083944039</v>
      </c>
      <c r="T125" s="77">
        <f>+T49/(T49+T11)*100</f>
        <v>15.618887957530037</v>
      </c>
      <c r="U125" s="103"/>
      <c r="V125" s="77">
        <f>+V49/(V49+V11)*100</f>
        <v>8.174878556557946</v>
      </c>
      <c r="W125" s="77">
        <f>+W49/(W49+W11)*100</f>
        <v>10.185758513931889</v>
      </c>
      <c r="X125" s="77">
        <f>+X49/(X49+X11)*100</f>
        <v>6.5408805031446544</v>
      </c>
    </row>
    <row r="126" spans="1:28" x14ac:dyDescent="0.25"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1:28" x14ac:dyDescent="0.25">
      <c r="A127" s="62" t="s">
        <v>83</v>
      </c>
      <c r="B127" s="77">
        <f t="shared" ref="B127:D142" si="12">+B51/(B51+B13)*100</f>
        <v>13.374485596707819</v>
      </c>
      <c r="C127" s="77">
        <f t="shared" si="12"/>
        <v>12.918660287081341</v>
      </c>
      <c r="D127" s="77">
        <f t="shared" si="12"/>
        <v>13.718411552346572</v>
      </c>
      <c r="E127" s="103"/>
      <c r="F127" s="77">
        <f t="shared" ref="F127:H142" si="13">+F51/(F51+F13)*100</f>
        <v>14.14141414141414</v>
      </c>
      <c r="G127" s="77">
        <f t="shared" si="13"/>
        <v>14.583333333333334</v>
      </c>
      <c r="H127" s="77">
        <f t="shared" si="13"/>
        <v>13.725490196078432</v>
      </c>
      <c r="I127" s="103"/>
      <c r="J127" s="77">
        <f t="shared" ref="J127:L142" si="14">+J51/(J51+J13)*100</f>
        <v>12.631578947368421</v>
      </c>
      <c r="K127" s="77">
        <f t="shared" si="14"/>
        <v>20.512820512820511</v>
      </c>
      <c r="L127" s="77">
        <f t="shared" si="14"/>
        <v>7.1428571428571423</v>
      </c>
      <c r="M127" s="103"/>
      <c r="N127" s="77">
        <f t="shared" ref="N127:P142" si="15">+N51/(N51+N13)*100</f>
        <v>18.947368421052634</v>
      </c>
      <c r="O127" s="77">
        <f t="shared" si="15"/>
        <v>27.500000000000004</v>
      </c>
      <c r="P127" s="77">
        <f t="shared" si="15"/>
        <v>12.727272727272727</v>
      </c>
      <c r="Q127" s="103"/>
      <c r="R127" s="77">
        <f t="shared" ref="R127:T142" si="16">+R51/(R51+R13)*100</f>
        <v>8.0808080808080813</v>
      </c>
      <c r="S127" s="77">
        <f t="shared" si="16"/>
        <v>0</v>
      </c>
      <c r="T127" s="77">
        <f t="shared" si="16"/>
        <v>14.545454545454545</v>
      </c>
      <c r="U127" s="103"/>
      <c r="V127" s="77">
        <f t="shared" ref="V127:X142" si="17">+V51/(V51+V13)*100</f>
        <v>13.26530612244898</v>
      </c>
      <c r="W127" s="77">
        <f t="shared" si="17"/>
        <v>2.6315789473684208</v>
      </c>
      <c r="X127" s="77">
        <f t="shared" si="17"/>
        <v>20</v>
      </c>
    </row>
    <row r="128" spans="1:28" x14ac:dyDescent="0.25">
      <c r="A128" s="62" t="s">
        <v>84</v>
      </c>
      <c r="B128" s="77">
        <f t="shared" si="12"/>
        <v>2.5345622119815667</v>
      </c>
      <c r="C128" s="77">
        <f t="shared" si="12"/>
        <v>3.8461538461538463</v>
      </c>
      <c r="D128" s="77">
        <f t="shared" si="12"/>
        <v>1.3274336283185841</v>
      </c>
      <c r="E128" s="103"/>
      <c r="F128" s="77">
        <f t="shared" si="13"/>
        <v>7.3170731707317067</v>
      </c>
      <c r="G128" s="77">
        <f t="shared" si="13"/>
        <v>8.7719298245614024</v>
      </c>
      <c r="H128" s="77">
        <f t="shared" si="13"/>
        <v>6.0606060606060606</v>
      </c>
      <c r="I128" s="103"/>
      <c r="J128" s="77">
        <f t="shared" si="14"/>
        <v>4.3010752688172049</v>
      </c>
      <c r="K128" s="77">
        <f t="shared" si="14"/>
        <v>6.0606060606060606</v>
      </c>
      <c r="L128" s="77">
        <f t="shared" si="14"/>
        <v>2.2988505747126435</v>
      </c>
      <c r="M128" s="103"/>
      <c r="N128" s="77">
        <f t="shared" si="15"/>
        <v>0.51282051282051277</v>
      </c>
      <c r="O128" s="77">
        <f t="shared" si="15"/>
        <v>0.98039215686274506</v>
      </c>
      <c r="P128" s="77">
        <f t="shared" si="15"/>
        <v>0</v>
      </c>
      <c r="Q128" s="103"/>
      <c r="R128" s="77">
        <f t="shared" si="16"/>
        <v>1.5</v>
      </c>
      <c r="S128" s="77">
        <f t="shared" si="16"/>
        <v>3.4482758620689653</v>
      </c>
      <c r="T128" s="77">
        <f t="shared" si="16"/>
        <v>0</v>
      </c>
      <c r="U128" s="103"/>
      <c r="V128" s="77">
        <f t="shared" si="17"/>
        <v>0.6097560975609756</v>
      </c>
      <c r="W128" s="77">
        <f t="shared" si="17"/>
        <v>1.4084507042253522</v>
      </c>
      <c r="X128" s="77">
        <f t="shared" si="17"/>
        <v>0</v>
      </c>
    </row>
    <row r="129" spans="1:24" x14ac:dyDescent="0.25">
      <c r="A129" s="62" t="s">
        <v>86</v>
      </c>
      <c r="B129" s="77">
        <f t="shared" si="12"/>
        <v>12.950450450450452</v>
      </c>
      <c r="C129" s="77">
        <f t="shared" si="12"/>
        <v>14.578005115089516</v>
      </c>
      <c r="D129" s="77">
        <f t="shared" si="12"/>
        <v>11.670020120724347</v>
      </c>
      <c r="E129" s="103"/>
      <c r="F129" s="77">
        <f t="shared" si="13"/>
        <v>23.648648648648649</v>
      </c>
      <c r="G129" s="77">
        <f t="shared" si="13"/>
        <v>26.086956521739129</v>
      </c>
      <c r="H129" s="77">
        <f t="shared" si="13"/>
        <v>21.518987341772153</v>
      </c>
      <c r="I129" s="103"/>
      <c r="J129" s="77">
        <f t="shared" si="14"/>
        <v>21.511627906976745</v>
      </c>
      <c r="K129" s="77">
        <f t="shared" si="14"/>
        <v>26.582278481012654</v>
      </c>
      <c r="L129" s="77">
        <f t="shared" si="14"/>
        <v>17.20430107526882</v>
      </c>
      <c r="M129" s="103"/>
      <c r="N129" s="77">
        <f t="shared" si="15"/>
        <v>9.4827586206896548</v>
      </c>
      <c r="O129" s="77">
        <f t="shared" si="15"/>
        <v>13.333333333333334</v>
      </c>
      <c r="P129" s="77">
        <f t="shared" si="15"/>
        <v>7.042253521126761</v>
      </c>
      <c r="Q129" s="103"/>
      <c r="R129" s="77">
        <f t="shared" si="16"/>
        <v>10.824742268041238</v>
      </c>
      <c r="S129" s="77">
        <f t="shared" si="16"/>
        <v>6.8181818181818175</v>
      </c>
      <c r="T129" s="77">
        <f t="shared" si="16"/>
        <v>14.150943396226415</v>
      </c>
      <c r="U129" s="103"/>
      <c r="V129" s="77">
        <f t="shared" si="17"/>
        <v>0</v>
      </c>
      <c r="W129" s="77">
        <f t="shared" si="17"/>
        <v>0</v>
      </c>
      <c r="X129" s="77">
        <f t="shared" si="17"/>
        <v>0</v>
      </c>
    </row>
    <row r="130" spans="1:24" x14ac:dyDescent="0.25">
      <c r="A130" s="62" t="s">
        <v>87</v>
      </c>
      <c r="B130" s="77">
        <f t="shared" si="12"/>
        <v>23.765996343692869</v>
      </c>
      <c r="C130" s="77">
        <f t="shared" si="12"/>
        <v>27.898550724637683</v>
      </c>
      <c r="D130" s="77">
        <f t="shared" si="12"/>
        <v>19.557195571955717</v>
      </c>
      <c r="E130" s="103"/>
      <c r="F130" s="77">
        <f t="shared" si="13"/>
        <v>16.129032258064516</v>
      </c>
      <c r="G130" s="77">
        <f t="shared" si="13"/>
        <v>28.125</v>
      </c>
      <c r="H130" s="77">
        <f t="shared" si="13"/>
        <v>3.3333333333333335</v>
      </c>
      <c r="I130" s="103"/>
      <c r="J130" s="77">
        <f t="shared" si="14"/>
        <v>32.222222222222221</v>
      </c>
      <c r="K130" s="77">
        <f t="shared" si="14"/>
        <v>18.604651162790699</v>
      </c>
      <c r="L130" s="77">
        <f t="shared" si="14"/>
        <v>44.680851063829785</v>
      </c>
      <c r="M130" s="103"/>
      <c r="N130" s="77">
        <f t="shared" si="15"/>
        <v>36.134453781512605</v>
      </c>
      <c r="O130" s="77">
        <f t="shared" si="15"/>
        <v>42.666666666666671</v>
      </c>
      <c r="P130" s="77">
        <f t="shared" si="15"/>
        <v>25</v>
      </c>
      <c r="Q130" s="103"/>
      <c r="R130" s="77">
        <f t="shared" si="16"/>
        <v>25.806451612903224</v>
      </c>
      <c r="S130" s="77">
        <f t="shared" si="16"/>
        <v>24.137931034482758</v>
      </c>
      <c r="T130" s="77">
        <f t="shared" si="16"/>
        <v>27.27272727272727</v>
      </c>
      <c r="U130" s="103"/>
      <c r="V130" s="77">
        <f t="shared" si="17"/>
        <v>10.526315789473683</v>
      </c>
      <c r="W130" s="77">
        <f t="shared" si="17"/>
        <v>20.588235294117645</v>
      </c>
      <c r="X130" s="77">
        <f t="shared" si="17"/>
        <v>2.3809523809523809</v>
      </c>
    </row>
    <row r="131" spans="1:24" x14ac:dyDescent="0.25">
      <c r="A131" s="62" t="s">
        <v>88</v>
      </c>
      <c r="B131" s="77">
        <f t="shared" si="12"/>
        <v>22.20555138784696</v>
      </c>
      <c r="C131" s="77">
        <f t="shared" si="12"/>
        <v>27.838033261026752</v>
      </c>
      <c r="D131" s="77">
        <f t="shared" si="12"/>
        <v>16.134060795011692</v>
      </c>
      <c r="E131" s="103"/>
      <c r="F131" s="77">
        <f t="shared" si="13"/>
        <v>28.239202657807311</v>
      </c>
      <c r="G131" s="77">
        <f t="shared" si="13"/>
        <v>36.206896551724135</v>
      </c>
      <c r="H131" s="77">
        <f t="shared" si="13"/>
        <v>17.322834645669293</v>
      </c>
      <c r="I131" s="103"/>
      <c r="J131" s="77">
        <f t="shared" si="14"/>
        <v>28.000000000000004</v>
      </c>
      <c r="K131" s="77">
        <f t="shared" si="14"/>
        <v>31.363636363636367</v>
      </c>
      <c r="L131" s="77">
        <f t="shared" si="14"/>
        <v>24.390243902439025</v>
      </c>
      <c r="M131" s="103"/>
      <c r="N131" s="77">
        <f t="shared" si="15"/>
        <v>18.840579710144929</v>
      </c>
      <c r="O131" s="77">
        <f t="shared" si="15"/>
        <v>24.334600760456272</v>
      </c>
      <c r="P131" s="77">
        <f t="shared" si="15"/>
        <v>12.272727272727273</v>
      </c>
      <c r="Q131" s="103"/>
      <c r="R131" s="77">
        <f t="shared" si="16"/>
        <v>29.754601226993866</v>
      </c>
      <c r="S131" s="77">
        <f t="shared" si="16"/>
        <v>37.08206686930091</v>
      </c>
      <c r="T131" s="77">
        <f t="shared" si="16"/>
        <v>22.291021671826623</v>
      </c>
      <c r="U131" s="103"/>
      <c r="V131" s="77">
        <f t="shared" si="17"/>
        <v>12.795031055900621</v>
      </c>
      <c r="W131" s="77">
        <f t="shared" si="17"/>
        <v>16.876574307304786</v>
      </c>
      <c r="X131" s="77">
        <f t="shared" si="17"/>
        <v>8.8235294117647065</v>
      </c>
    </row>
    <row r="132" spans="1:24" x14ac:dyDescent="0.25">
      <c r="A132" s="62" t="s">
        <v>90</v>
      </c>
      <c r="B132" s="77">
        <f t="shared" si="12"/>
        <v>22.851153039832283</v>
      </c>
      <c r="C132" s="77">
        <f t="shared" si="12"/>
        <v>25.971143174250834</v>
      </c>
      <c r="D132" s="77">
        <f t="shared" si="12"/>
        <v>20.059582919563059</v>
      </c>
      <c r="E132" s="103"/>
      <c r="F132" s="77">
        <f t="shared" si="13"/>
        <v>42.307692307692307</v>
      </c>
      <c r="G132" s="77">
        <f t="shared" si="13"/>
        <v>46.927374301675975</v>
      </c>
      <c r="H132" s="77">
        <f t="shared" si="13"/>
        <v>37.106918238993707</v>
      </c>
      <c r="I132" s="103"/>
      <c r="J132" s="77">
        <f t="shared" si="14"/>
        <v>32.233502538071065</v>
      </c>
      <c r="K132" s="77">
        <f t="shared" si="14"/>
        <v>36.312849162011176</v>
      </c>
      <c r="L132" s="77">
        <f t="shared" si="14"/>
        <v>28.837209302325583</v>
      </c>
      <c r="M132" s="103"/>
      <c r="N132" s="77">
        <f t="shared" si="15"/>
        <v>14.673913043478262</v>
      </c>
      <c r="O132" s="77">
        <f t="shared" si="15"/>
        <v>19.642857142857142</v>
      </c>
      <c r="P132" s="77">
        <f t="shared" si="15"/>
        <v>10.5</v>
      </c>
      <c r="Q132" s="103"/>
      <c r="R132" s="77">
        <f t="shared" si="16"/>
        <v>18.181818181818183</v>
      </c>
      <c r="S132" s="77">
        <f t="shared" si="16"/>
        <v>13.658536585365855</v>
      </c>
      <c r="T132" s="77">
        <f t="shared" si="16"/>
        <v>22.772277227722775</v>
      </c>
      <c r="U132" s="103"/>
      <c r="V132" s="77">
        <f t="shared" si="17"/>
        <v>9.4763092269326688</v>
      </c>
      <c r="W132" s="77">
        <f t="shared" si="17"/>
        <v>14.117647058823529</v>
      </c>
      <c r="X132" s="77">
        <f t="shared" si="17"/>
        <v>6.0606060606060606</v>
      </c>
    </row>
    <row r="133" spans="1:24" x14ac:dyDescent="0.25">
      <c r="A133" s="62" t="s">
        <v>91</v>
      </c>
      <c r="B133" s="77">
        <f t="shared" si="12"/>
        <v>13.569039655996178</v>
      </c>
      <c r="C133" s="77">
        <f t="shared" si="12"/>
        <v>15.89648798521257</v>
      </c>
      <c r="D133" s="77">
        <f t="shared" si="12"/>
        <v>11.078140454995054</v>
      </c>
      <c r="E133" s="103"/>
      <c r="F133" s="77">
        <f t="shared" si="13"/>
        <v>16.746411483253588</v>
      </c>
      <c r="G133" s="77">
        <f t="shared" si="13"/>
        <v>20.175438596491226</v>
      </c>
      <c r="H133" s="77">
        <f t="shared" si="13"/>
        <v>12.631578947368421</v>
      </c>
      <c r="I133" s="103"/>
      <c r="J133" s="77">
        <f t="shared" si="14"/>
        <v>11.526479750778815</v>
      </c>
      <c r="K133" s="77">
        <f t="shared" si="14"/>
        <v>13.48314606741573</v>
      </c>
      <c r="L133" s="77">
        <f t="shared" si="14"/>
        <v>9.0909090909090917</v>
      </c>
      <c r="M133" s="103"/>
      <c r="N133" s="77">
        <f t="shared" si="15"/>
        <v>15.18987341772152</v>
      </c>
      <c r="O133" s="77">
        <f t="shared" si="15"/>
        <v>20.075757575757574</v>
      </c>
      <c r="P133" s="77">
        <f t="shared" si="15"/>
        <v>9.0476190476190474</v>
      </c>
      <c r="Q133" s="103"/>
      <c r="R133" s="77">
        <f t="shared" si="16"/>
        <v>21.428571428571427</v>
      </c>
      <c r="S133" s="77">
        <f t="shared" si="16"/>
        <v>18.796992481203006</v>
      </c>
      <c r="T133" s="77">
        <f t="shared" si="16"/>
        <v>24.369747899159663</v>
      </c>
      <c r="U133" s="103"/>
      <c r="V133" s="77">
        <f t="shared" si="17"/>
        <v>5.4700854700854702</v>
      </c>
      <c r="W133" s="77">
        <f t="shared" si="17"/>
        <v>8.4615384615384617</v>
      </c>
      <c r="X133" s="77">
        <f t="shared" si="17"/>
        <v>3.0769230769230771</v>
      </c>
    </row>
    <row r="134" spans="1:24" x14ac:dyDescent="0.25">
      <c r="A134" s="99" t="s">
        <v>94</v>
      </c>
      <c r="B134" s="77">
        <f t="shared" si="12"/>
        <v>14.991181657848324</v>
      </c>
      <c r="C134" s="77">
        <f t="shared" si="12"/>
        <v>16.547788873038517</v>
      </c>
      <c r="D134" s="77">
        <f t="shared" si="12"/>
        <v>13.46824842986741</v>
      </c>
      <c r="E134" s="103"/>
      <c r="F134" s="77">
        <f t="shared" si="13"/>
        <v>17.610062893081761</v>
      </c>
      <c r="G134" s="77">
        <f t="shared" si="13"/>
        <v>21.457489878542511</v>
      </c>
      <c r="H134" s="77">
        <f t="shared" si="13"/>
        <v>13.478260869565217</v>
      </c>
      <c r="I134" s="103"/>
      <c r="J134" s="77">
        <f t="shared" si="14"/>
        <v>8.518518518518519</v>
      </c>
      <c r="K134" s="77">
        <f t="shared" si="14"/>
        <v>4.9429657794676807</v>
      </c>
      <c r="L134" s="77">
        <f t="shared" si="14"/>
        <v>11.913357400722022</v>
      </c>
      <c r="M134" s="103"/>
      <c r="N134" s="77">
        <f t="shared" si="15"/>
        <v>4.5302013422818792</v>
      </c>
      <c r="O134" s="77">
        <f t="shared" si="15"/>
        <v>8.4745762711864394</v>
      </c>
      <c r="P134" s="77">
        <f t="shared" si="15"/>
        <v>0.66445182724252494</v>
      </c>
      <c r="Q134" s="103"/>
      <c r="R134" s="77">
        <f t="shared" si="16"/>
        <v>22.940226171243943</v>
      </c>
      <c r="S134" s="77">
        <f t="shared" si="16"/>
        <v>22.145328719723185</v>
      </c>
      <c r="T134" s="77">
        <f t="shared" si="16"/>
        <v>23.636363636363637</v>
      </c>
      <c r="U134" s="103"/>
      <c r="V134" s="77">
        <f t="shared" si="17"/>
        <v>20.8955223880597</v>
      </c>
      <c r="W134" s="77">
        <f t="shared" si="17"/>
        <v>25</v>
      </c>
      <c r="X134" s="77">
        <f t="shared" si="17"/>
        <v>16.610169491525422</v>
      </c>
    </row>
    <row r="135" spans="1:24" x14ac:dyDescent="0.25">
      <c r="A135" s="62" t="s">
        <v>95</v>
      </c>
      <c r="B135" s="77">
        <f t="shared" si="12"/>
        <v>5.32258064516129</v>
      </c>
      <c r="C135" s="77">
        <f t="shared" si="12"/>
        <v>5.625</v>
      </c>
      <c r="D135" s="77">
        <f t="shared" si="12"/>
        <v>5</v>
      </c>
      <c r="E135" s="103"/>
      <c r="F135" s="77">
        <f t="shared" si="13"/>
        <v>6.666666666666667</v>
      </c>
      <c r="G135" s="77">
        <f t="shared" si="13"/>
        <v>2.7777777777777777</v>
      </c>
      <c r="H135" s="77">
        <f t="shared" si="13"/>
        <v>10.256410256410255</v>
      </c>
      <c r="I135" s="103"/>
      <c r="J135" s="77">
        <f t="shared" si="14"/>
        <v>7.2727272727272725</v>
      </c>
      <c r="K135" s="77">
        <f t="shared" si="14"/>
        <v>8.3333333333333321</v>
      </c>
      <c r="L135" s="77">
        <f t="shared" si="14"/>
        <v>6</v>
      </c>
      <c r="M135" s="103"/>
      <c r="N135" s="77">
        <f t="shared" si="15"/>
        <v>5.833333333333333</v>
      </c>
      <c r="O135" s="77">
        <f t="shared" si="15"/>
        <v>5.8823529411764701</v>
      </c>
      <c r="P135" s="77">
        <f t="shared" si="15"/>
        <v>5.7692307692307692</v>
      </c>
      <c r="Q135" s="103"/>
      <c r="R135" s="77">
        <f t="shared" si="16"/>
        <v>5.1282051282051277</v>
      </c>
      <c r="S135" s="77">
        <f t="shared" si="16"/>
        <v>5.8139534883720927</v>
      </c>
      <c r="T135" s="77">
        <f t="shared" si="16"/>
        <v>4.2857142857142856</v>
      </c>
      <c r="U135" s="103"/>
      <c r="V135" s="77">
        <f t="shared" si="17"/>
        <v>3.1446540880503147</v>
      </c>
      <c r="W135" s="77">
        <f t="shared" si="17"/>
        <v>4.2857142857142856</v>
      </c>
      <c r="X135" s="77">
        <f t="shared" si="17"/>
        <v>2.2471910112359552</v>
      </c>
    </row>
    <row r="136" spans="1:24" x14ac:dyDescent="0.25">
      <c r="A136" s="62" t="s">
        <v>96</v>
      </c>
      <c r="B136" s="77">
        <f t="shared" si="12"/>
        <v>14.163934426229508</v>
      </c>
      <c r="C136" s="77">
        <f t="shared" si="12"/>
        <v>16.850393700787404</v>
      </c>
      <c r="D136" s="77">
        <f t="shared" si="12"/>
        <v>12.247191011235955</v>
      </c>
      <c r="E136" s="103"/>
      <c r="F136" s="77">
        <f t="shared" si="13"/>
        <v>11.052631578947368</v>
      </c>
      <c r="G136" s="77">
        <f t="shared" si="13"/>
        <v>7.59493670886076</v>
      </c>
      <c r="H136" s="77">
        <f t="shared" si="13"/>
        <v>13.513513513513514</v>
      </c>
      <c r="I136" s="103"/>
      <c r="J136" s="77">
        <f t="shared" si="14"/>
        <v>19.0625</v>
      </c>
      <c r="K136" s="77">
        <f t="shared" si="14"/>
        <v>25</v>
      </c>
      <c r="L136" s="77">
        <f t="shared" si="14"/>
        <v>13.414634146341465</v>
      </c>
      <c r="M136" s="103"/>
      <c r="N136" s="77">
        <f t="shared" si="15"/>
        <v>17.983651226158038</v>
      </c>
      <c r="O136" s="77">
        <f t="shared" si="15"/>
        <v>17.197452229299362</v>
      </c>
      <c r="P136" s="77">
        <f t="shared" si="15"/>
        <v>18.571428571428573</v>
      </c>
      <c r="Q136" s="103"/>
      <c r="R136" s="77">
        <f t="shared" si="16"/>
        <v>14.465408805031446</v>
      </c>
      <c r="S136" s="77">
        <f t="shared" si="16"/>
        <v>20.967741935483872</v>
      </c>
      <c r="T136" s="77">
        <f t="shared" si="16"/>
        <v>10.309278350515463</v>
      </c>
      <c r="U136" s="103"/>
      <c r="V136" s="77">
        <f t="shared" si="17"/>
        <v>6.666666666666667</v>
      </c>
      <c r="W136" s="77">
        <f t="shared" si="17"/>
        <v>7.5630252100840334</v>
      </c>
      <c r="X136" s="77">
        <f t="shared" si="17"/>
        <v>6.1611374407582939</v>
      </c>
    </row>
    <row r="137" spans="1:24" x14ac:dyDescent="0.25">
      <c r="A137" s="62" t="s">
        <v>97</v>
      </c>
      <c r="B137" s="77">
        <f t="shared" si="12"/>
        <v>11.642411642411643</v>
      </c>
      <c r="C137" s="77">
        <f t="shared" si="12"/>
        <v>10.785824345146379</v>
      </c>
      <c r="D137" s="77">
        <f t="shared" si="12"/>
        <v>12.342569269521411</v>
      </c>
      <c r="E137" s="103"/>
      <c r="F137" s="77">
        <f t="shared" si="13"/>
        <v>9.2715231788079464</v>
      </c>
      <c r="G137" s="77">
        <f t="shared" si="13"/>
        <v>7.9365079365079358</v>
      </c>
      <c r="H137" s="77">
        <f t="shared" si="13"/>
        <v>10.227272727272728</v>
      </c>
      <c r="I137" s="103"/>
      <c r="J137" s="77">
        <f t="shared" si="14"/>
        <v>13.80952380952381</v>
      </c>
      <c r="K137" s="77">
        <f t="shared" si="14"/>
        <v>12.5</v>
      </c>
      <c r="L137" s="77">
        <f t="shared" si="14"/>
        <v>15.09433962264151</v>
      </c>
      <c r="M137" s="103"/>
      <c r="N137" s="77">
        <f t="shared" si="15"/>
        <v>20</v>
      </c>
      <c r="O137" s="77">
        <f t="shared" si="15"/>
        <v>20.833333333333336</v>
      </c>
      <c r="P137" s="77">
        <f t="shared" si="15"/>
        <v>19.230769230769234</v>
      </c>
      <c r="Q137" s="103"/>
      <c r="R137" s="77">
        <f t="shared" si="16"/>
        <v>13.659793814432989</v>
      </c>
      <c r="S137" s="77">
        <f t="shared" si="16"/>
        <v>8.8607594936708853</v>
      </c>
      <c r="T137" s="77">
        <f t="shared" si="16"/>
        <v>16.956521739130434</v>
      </c>
      <c r="U137" s="103"/>
      <c r="V137" s="77">
        <f t="shared" si="17"/>
        <v>3.0456852791878175</v>
      </c>
      <c r="W137" s="77">
        <f t="shared" si="17"/>
        <v>4.4444444444444446</v>
      </c>
      <c r="X137" s="77">
        <f t="shared" si="17"/>
        <v>1.8691588785046727</v>
      </c>
    </row>
    <row r="138" spans="1:24" x14ac:dyDescent="0.25">
      <c r="A138" s="62" t="s">
        <v>98</v>
      </c>
      <c r="B138" s="77">
        <f t="shared" si="12"/>
        <v>5.9405940594059405</v>
      </c>
      <c r="C138" s="77">
        <f t="shared" si="12"/>
        <v>6.854130052724078</v>
      </c>
      <c r="D138" s="77">
        <f t="shared" si="12"/>
        <v>5.3254437869822491</v>
      </c>
      <c r="E138" s="103"/>
      <c r="F138" s="77">
        <f t="shared" si="13"/>
        <v>9.0909090909090917</v>
      </c>
      <c r="G138" s="77">
        <f t="shared" si="13"/>
        <v>10.227272727272728</v>
      </c>
      <c r="H138" s="77">
        <f t="shared" si="13"/>
        <v>8.1818181818181817</v>
      </c>
      <c r="I138" s="103"/>
      <c r="J138" s="77">
        <f t="shared" si="14"/>
        <v>9.8939929328621901</v>
      </c>
      <c r="K138" s="77">
        <f t="shared" si="14"/>
        <v>11.111111111111111</v>
      </c>
      <c r="L138" s="77">
        <f t="shared" si="14"/>
        <v>9.0361445783132535</v>
      </c>
      <c r="M138" s="103"/>
      <c r="N138" s="77">
        <f t="shared" si="15"/>
        <v>6.1068702290076331</v>
      </c>
      <c r="O138" s="77">
        <f t="shared" si="15"/>
        <v>9.9009900990099009</v>
      </c>
      <c r="P138" s="77">
        <f t="shared" si="15"/>
        <v>3.7267080745341614</v>
      </c>
      <c r="Q138" s="103"/>
      <c r="R138" s="77">
        <f t="shared" si="16"/>
        <v>2.7272727272727271</v>
      </c>
      <c r="S138" s="77">
        <f t="shared" si="16"/>
        <v>0</v>
      </c>
      <c r="T138" s="77">
        <f t="shared" si="16"/>
        <v>4.7368421052631584</v>
      </c>
      <c r="U138" s="103"/>
      <c r="V138" s="77">
        <f t="shared" si="17"/>
        <v>3.8123167155425222</v>
      </c>
      <c r="W138" s="77">
        <f t="shared" si="17"/>
        <v>5.6910569105691051</v>
      </c>
      <c r="X138" s="77">
        <f t="shared" si="17"/>
        <v>2.7522935779816518</v>
      </c>
    </row>
    <row r="139" spans="1:24" x14ac:dyDescent="0.25">
      <c r="A139" s="62" t="s">
        <v>99</v>
      </c>
      <c r="B139" s="77">
        <f t="shared" si="12"/>
        <v>0</v>
      </c>
      <c r="C139" s="77">
        <f t="shared" si="12"/>
        <v>0</v>
      </c>
      <c r="D139" s="77">
        <f t="shared" si="12"/>
        <v>0</v>
      </c>
      <c r="E139" s="103"/>
      <c r="F139" s="77">
        <f t="shared" si="13"/>
        <v>0</v>
      </c>
      <c r="G139" s="77">
        <f t="shared" si="13"/>
        <v>0</v>
      </c>
      <c r="H139" s="77">
        <f t="shared" si="13"/>
        <v>0</v>
      </c>
      <c r="I139" s="103"/>
      <c r="J139" s="77">
        <f t="shared" si="14"/>
        <v>0</v>
      </c>
      <c r="K139" s="77">
        <f t="shared" si="14"/>
        <v>0</v>
      </c>
      <c r="L139" s="77">
        <f t="shared" si="14"/>
        <v>0</v>
      </c>
      <c r="M139" s="103"/>
      <c r="N139" s="77">
        <f t="shared" si="15"/>
        <v>0</v>
      </c>
      <c r="O139" s="77">
        <f t="shared" si="15"/>
        <v>0</v>
      </c>
      <c r="P139" s="77">
        <f t="shared" si="15"/>
        <v>0</v>
      </c>
      <c r="Q139" s="103"/>
      <c r="R139" s="77">
        <f t="shared" si="16"/>
        <v>0</v>
      </c>
      <c r="S139" s="77">
        <f t="shared" si="16"/>
        <v>0</v>
      </c>
      <c r="T139" s="77">
        <f t="shared" si="16"/>
        <v>0</v>
      </c>
      <c r="U139" s="103"/>
      <c r="V139" s="77">
        <f t="shared" si="17"/>
        <v>0</v>
      </c>
      <c r="W139" s="77">
        <f t="shared" si="17"/>
        <v>0</v>
      </c>
      <c r="X139" s="77">
        <f t="shared" si="17"/>
        <v>0</v>
      </c>
    </row>
    <row r="140" spans="1:24" x14ac:dyDescent="0.25">
      <c r="A140" s="62" t="s">
        <v>100</v>
      </c>
      <c r="B140" s="77">
        <f t="shared" si="12"/>
        <v>0</v>
      </c>
      <c r="C140" s="77">
        <f t="shared" si="12"/>
        <v>0</v>
      </c>
      <c r="D140" s="77">
        <f t="shared" si="12"/>
        <v>0</v>
      </c>
      <c r="E140" s="103"/>
      <c r="F140" s="77">
        <f t="shared" si="13"/>
        <v>0</v>
      </c>
      <c r="G140" s="77">
        <f t="shared" si="13"/>
        <v>0</v>
      </c>
      <c r="H140" s="77">
        <f t="shared" si="13"/>
        <v>0</v>
      </c>
      <c r="I140" s="103"/>
      <c r="J140" s="77">
        <f t="shared" si="14"/>
        <v>0</v>
      </c>
      <c r="K140" s="77">
        <f t="shared" si="14"/>
        <v>0</v>
      </c>
      <c r="L140" s="77">
        <f t="shared" si="14"/>
        <v>0</v>
      </c>
      <c r="M140" s="103"/>
      <c r="N140" s="77">
        <f t="shared" si="15"/>
        <v>0</v>
      </c>
      <c r="O140" s="77">
        <f t="shared" si="15"/>
        <v>0</v>
      </c>
      <c r="P140" s="77">
        <f t="shared" si="15"/>
        <v>0</v>
      </c>
      <c r="Q140" s="103"/>
      <c r="R140" s="77">
        <f t="shared" si="16"/>
        <v>0</v>
      </c>
      <c r="S140" s="77">
        <f t="shared" si="16"/>
        <v>0</v>
      </c>
      <c r="T140" s="77">
        <f t="shared" si="16"/>
        <v>0</v>
      </c>
      <c r="U140" s="103"/>
      <c r="V140" s="77">
        <f t="shared" si="17"/>
        <v>0</v>
      </c>
      <c r="W140" s="77">
        <f t="shared" si="17"/>
        <v>0</v>
      </c>
      <c r="X140" s="77">
        <f t="shared" si="17"/>
        <v>0</v>
      </c>
    </row>
    <row r="141" spans="1:24" x14ac:dyDescent="0.25">
      <c r="A141" s="62" t="s">
        <v>101</v>
      </c>
      <c r="B141" s="77">
        <f t="shared" si="12"/>
        <v>25.193798449612402</v>
      </c>
      <c r="C141" s="77">
        <f t="shared" si="12"/>
        <v>16.758241758241756</v>
      </c>
      <c r="D141" s="77">
        <f t="shared" si="12"/>
        <v>32.682926829268297</v>
      </c>
      <c r="E141" s="103"/>
      <c r="F141" s="77">
        <f t="shared" si="13"/>
        <v>71.621621621621628</v>
      </c>
      <c r="G141" s="77">
        <f t="shared" si="13"/>
        <v>70.731707317073173</v>
      </c>
      <c r="H141" s="77">
        <f t="shared" si="13"/>
        <v>72.727272727272734</v>
      </c>
      <c r="I141" s="103"/>
      <c r="J141" s="77">
        <f t="shared" si="14"/>
        <v>29.629629629629626</v>
      </c>
      <c r="K141" s="77">
        <f t="shared" si="14"/>
        <v>15.789473684210526</v>
      </c>
      <c r="L141" s="77">
        <f t="shared" si="14"/>
        <v>45.098039215686278</v>
      </c>
      <c r="M141" s="103"/>
      <c r="N141" s="77">
        <f t="shared" si="15"/>
        <v>16.666666666666664</v>
      </c>
      <c r="O141" s="77">
        <f t="shared" si="15"/>
        <v>15.384615384615385</v>
      </c>
      <c r="P141" s="77">
        <f t="shared" si="15"/>
        <v>17.647058823529413</v>
      </c>
      <c r="Q141" s="103"/>
      <c r="R141" s="77">
        <f t="shared" si="16"/>
        <v>26.291079812206576</v>
      </c>
      <c r="S141" s="77">
        <f t="shared" si="16"/>
        <v>1.1627906976744187</v>
      </c>
      <c r="T141" s="77">
        <f t="shared" si="16"/>
        <v>43.30708661417323</v>
      </c>
      <c r="U141" s="103"/>
      <c r="V141" s="77">
        <f t="shared" si="17"/>
        <v>12.663755458515283</v>
      </c>
      <c r="W141" s="77">
        <f t="shared" si="17"/>
        <v>10.434782608695652</v>
      </c>
      <c r="X141" s="77">
        <f t="shared" si="17"/>
        <v>14.912280701754385</v>
      </c>
    </row>
    <row r="142" spans="1:24" x14ac:dyDescent="0.25">
      <c r="A142" s="62" t="s">
        <v>102</v>
      </c>
      <c r="B142" s="77">
        <f t="shared" si="12"/>
        <v>9.67741935483871</v>
      </c>
      <c r="C142" s="77">
        <f t="shared" si="12"/>
        <v>10.833333333333334</v>
      </c>
      <c r="D142" s="77">
        <f t="shared" si="12"/>
        <v>8.7108013937282234</v>
      </c>
      <c r="E142" s="103"/>
      <c r="F142" s="77">
        <f t="shared" si="13"/>
        <v>9.5238095238095237</v>
      </c>
      <c r="G142" s="77">
        <f t="shared" si="13"/>
        <v>5.5555555555555554</v>
      </c>
      <c r="H142" s="77">
        <f t="shared" si="13"/>
        <v>12.5</v>
      </c>
      <c r="I142" s="103"/>
      <c r="J142" s="77">
        <f t="shared" si="14"/>
        <v>13.793103448275861</v>
      </c>
      <c r="K142" s="77">
        <f t="shared" si="14"/>
        <v>12.820512820512819</v>
      </c>
      <c r="L142" s="77">
        <f t="shared" si="14"/>
        <v>14.583333333333334</v>
      </c>
      <c r="M142" s="103"/>
      <c r="N142" s="77">
        <f t="shared" si="15"/>
        <v>9.0090090090090094</v>
      </c>
      <c r="O142" s="77">
        <f t="shared" si="15"/>
        <v>15.384615384615385</v>
      </c>
      <c r="P142" s="77">
        <f t="shared" si="15"/>
        <v>3.3898305084745761</v>
      </c>
      <c r="Q142" s="103"/>
      <c r="R142" s="77">
        <f t="shared" si="16"/>
        <v>15.107913669064748</v>
      </c>
      <c r="S142" s="77">
        <f t="shared" si="16"/>
        <v>16.417910447761194</v>
      </c>
      <c r="T142" s="77">
        <f t="shared" si="16"/>
        <v>13.888888888888889</v>
      </c>
      <c r="U142" s="103"/>
      <c r="V142" s="77">
        <f t="shared" si="17"/>
        <v>2.7027027027027026</v>
      </c>
      <c r="W142" s="77">
        <f t="shared" si="17"/>
        <v>1.5625</v>
      </c>
      <c r="X142" s="77">
        <f t="shared" si="17"/>
        <v>3.5714285714285712</v>
      </c>
    </row>
    <row r="143" spans="1:24" x14ac:dyDescent="0.25">
      <c r="A143" s="62" t="s">
        <v>103</v>
      </c>
      <c r="B143" s="77">
        <f t="shared" ref="B143:D148" si="18">+B67/(B67+B29)*100</f>
        <v>13.584212941716384</v>
      </c>
      <c r="C143" s="77">
        <f t="shared" si="18"/>
        <v>16.589861751152075</v>
      </c>
      <c r="D143" s="77">
        <f t="shared" si="18"/>
        <v>10.603290676416819</v>
      </c>
      <c r="E143" s="103"/>
      <c r="F143" s="77">
        <f t="shared" ref="F143:H148" si="19">+F67/(F67+F29)*100</f>
        <v>15.458937198067632</v>
      </c>
      <c r="G143" s="77">
        <f t="shared" si="19"/>
        <v>20.618556701030926</v>
      </c>
      <c r="H143" s="77">
        <f t="shared" si="19"/>
        <v>10.909090909090908</v>
      </c>
      <c r="I143" s="103"/>
      <c r="J143" s="77">
        <f t="shared" ref="J143:L148" si="20">+J67/(J67+J29)*100</f>
        <v>15.361445783132529</v>
      </c>
      <c r="K143" s="77">
        <f t="shared" si="20"/>
        <v>19.526627218934912</v>
      </c>
      <c r="L143" s="77">
        <f t="shared" si="20"/>
        <v>11.042944785276074</v>
      </c>
      <c r="M143" s="103"/>
      <c r="N143" s="77">
        <f t="shared" ref="N143:P148" si="21">+N67/(N67+N29)*100</f>
        <v>13.157894736842104</v>
      </c>
      <c r="O143" s="77">
        <f t="shared" si="21"/>
        <v>16.157205240174672</v>
      </c>
      <c r="P143" s="77">
        <f t="shared" si="21"/>
        <v>10.13215859030837</v>
      </c>
      <c r="Q143" s="103"/>
      <c r="R143" s="77">
        <f t="shared" ref="R143:T148" si="22">+R67/(R67+R29)*100</f>
        <v>16.441005802707931</v>
      </c>
      <c r="S143" s="77">
        <f t="shared" si="22"/>
        <v>19.011406844106464</v>
      </c>
      <c r="T143" s="77">
        <f t="shared" si="22"/>
        <v>13.779527559055119</v>
      </c>
      <c r="U143" s="103"/>
      <c r="V143" s="77">
        <f t="shared" ref="V143:X148" si="23">+V67/(V67+V29)*100</f>
        <v>10.194902548725636</v>
      </c>
      <c r="W143" s="77">
        <f t="shared" si="23"/>
        <v>12.232415902140673</v>
      </c>
      <c r="X143" s="77">
        <f t="shared" si="23"/>
        <v>8.235294117647058</v>
      </c>
    </row>
    <row r="144" spans="1:24" x14ac:dyDescent="0.25">
      <c r="A144" s="62" t="s">
        <v>104</v>
      </c>
      <c r="B144" s="77">
        <f t="shared" si="18"/>
        <v>7.0033670033670035</v>
      </c>
      <c r="C144" s="77">
        <f t="shared" si="18"/>
        <v>9.0909090909090917</v>
      </c>
      <c r="D144" s="77">
        <f t="shared" si="18"/>
        <v>5.4309327036599759</v>
      </c>
      <c r="E144" s="103"/>
      <c r="F144" s="77">
        <f t="shared" si="19"/>
        <v>8.7108013937282234</v>
      </c>
      <c r="G144" s="77">
        <f t="shared" si="19"/>
        <v>12.396694214876034</v>
      </c>
      <c r="H144" s="77">
        <f t="shared" si="19"/>
        <v>6.024096385542169</v>
      </c>
      <c r="I144" s="103"/>
      <c r="J144" s="77">
        <f t="shared" si="20"/>
        <v>9.454545454545455</v>
      </c>
      <c r="K144" s="77">
        <f t="shared" si="20"/>
        <v>11.965811965811966</v>
      </c>
      <c r="L144" s="77">
        <f t="shared" si="20"/>
        <v>7.59493670886076</v>
      </c>
      <c r="M144" s="103"/>
      <c r="N144" s="77">
        <f t="shared" si="21"/>
        <v>6.1016949152542379</v>
      </c>
      <c r="O144" s="77">
        <f t="shared" si="21"/>
        <v>7.9710144927536222</v>
      </c>
      <c r="P144" s="77">
        <f t="shared" si="21"/>
        <v>4.4585987261146496</v>
      </c>
      <c r="Q144" s="103"/>
      <c r="R144" s="77">
        <f t="shared" si="22"/>
        <v>4.7021943573667713</v>
      </c>
      <c r="S144" s="77">
        <f t="shared" si="22"/>
        <v>6.5040650406504072</v>
      </c>
      <c r="T144" s="77">
        <f t="shared" si="22"/>
        <v>3.5714285714285712</v>
      </c>
      <c r="U144" s="103"/>
      <c r="V144" s="77">
        <f t="shared" si="23"/>
        <v>6.4724919093851128</v>
      </c>
      <c r="W144" s="77">
        <f t="shared" si="23"/>
        <v>7.1942446043165464</v>
      </c>
      <c r="X144" s="77">
        <f t="shared" si="23"/>
        <v>5.8823529411764701</v>
      </c>
    </row>
    <row r="145" spans="1:24" x14ac:dyDescent="0.25">
      <c r="A145" s="62" t="s">
        <v>105</v>
      </c>
      <c r="B145" s="77">
        <f t="shared" si="18"/>
        <v>16.549019607843139</v>
      </c>
      <c r="C145" s="77">
        <f t="shared" si="18"/>
        <v>21.1864406779661</v>
      </c>
      <c r="D145" s="77">
        <f t="shared" si="18"/>
        <v>12.554744525547445</v>
      </c>
      <c r="E145" s="103"/>
      <c r="F145" s="77">
        <f t="shared" si="19"/>
        <v>19.811320754716981</v>
      </c>
      <c r="G145" s="77">
        <f t="shared" si="19"/>
        <v>32.692307692307693</v>
      </c>
      <c r="H145" s="77">
        <f t="shared" si="19"/>
        <v>7.4074074074074066</v>
      </c>
      <c r="I145" s="103"/>
      <c r="J145" s="77">
        <f t="shared" si="20"/>
        <v>17.582417582417584</v>
      </c>
      <c r="K145" s="77">
        <f t="shared" si="20"/>
        <v>18.867924528301888</v>
      </c>
      <c r="L145" s="77">
        <f t="shared" si="20"/>
        <v>15.789473684210526</v>
      </c>
      <c r="M145" s="103"/>
      <c r="N145" s="77">
        <f t="shared" si="21"/>
        <v>14.285714285714285</v>
      </c>
      <c r="O145" s="77">
        <f t="shared" si="21"/>
        <v>20.3125</v>
      </c>
      <c r="P145" s="77">
        <f t="shared" si="21"/>
        <v>8.3969465648854964</v>
      </c>
      <c r="Q145" s="103"/>
      <c r="R145" s="77">
        <f t="shared" si="22"/>
        <v>26.851851851851855</v>
      </c>
      <c r="S145" s="77">
        <f t="shared" si="22"/>
        <v>32.87671232876712</v>
      </c>
      <c r="T145" s="77">
        <f t="shared" si="22"/>
        <v>21.910112359550563</v>
      </c>
      <c r="U145" s="103"/>
      <c r="V145" s="77">
        <f t="shared" si="23"/>
        <v>8.4158415841584162</v>
      </c>
      <c r="W145" s="77">
        <f t="shared" si="23"/>
        <v>8.8607594936708853</v>
      </c>
      <c r="X145" s="77">
        <f t="shared" si="23"/>
        <v>8.1300813008130071</v>
      </c>
    </row>
    <row r="146" spans="1:24" x14ac:dyDescent="0.25">
      <c r="A146" s="62" t="s">
        <v>107</v>
      </c>
      <c r="B146" s="77">
        <f t="shared" si="18"/>
        <v>12.652068126520682</v>
      </c>
      <c r="C146" s="77">
        <f t="shared" si="18"/>
        <v>11.92758253461129</v>
      </c>
      <c r="D146" s="77">
        <f t="shared" si="18"/>
        <v>13.261648745519713</v>
      </c>
      <c r="E146" s="103"/>
      <c r="F146" s="77">
        <f t="shared" si="19"/>
        <v>17.04918032786885</v>
      </c>
      <c r="G146" s="77">
        <f t="shared" si="19"/>
        <v>15.789473684210526</v>
      </c>
      <c r="H146" s="77">
        <f t="shared" si="19"/>
        <v>18.656716417910449</v>
      </c>
      <c r="I146" s="103"/>
      <c r="J146" s="77">
        <f t="shared" si="20"/>
        <v>14.65798045602606</v>
      </c>
      <c r="K146" s="77">
        <f t="shared" si="20"/>
        <v>15.54054054054054</v>
      </c>
      <c r="L146" s="77">
        <f t="shared" si="20"/>
        <v>13.836477987421384</v>
      </c>
      <c r="M146" s="103"/>
      <c r="N146" s="77">
        <f t="shared" si="21"/>
        <v>17.74647887323944</v>
      </c>
      <c r="O146" s="77">
        <f t="shared" si="21"/>
        <v>15.517241379310345</v>
      </c>
      <c r="P146" s="77">
        <f t="shared" si="21"/>
        <v>19.88950276243094</v>
      </c>
      <c r="Q146" s="103"/>
      <c r="R146" s="77">
        <f t="shared" si="22"/>
        <v>12.523719165085389</v>
      </c>
      <c r="S146" s="77">
        <f t="shared" si="22"/>
        <v>13.452914798206278</v>
      </c>
      <c r="T146" s="77">
        <f t="shared" si="22"/>
        <v>11.842105263157894</v>
      </c>
      <c r="U146" s="103"/>
      <c r="V146" s="77">
        <f t="shared" si="23"/>
        <v>6.0606060606060606</v>
      </c>
      <c r="W146" s="77">
        <f t="shared" si="23"/>
        <v>2.2421524663677128</v>
      </c>
      <c r="X146" s="77">
        <f t="shared" si="23"/>
        <v>8.5798816568047336</v>
      </c>
    </row>
    <row r="147" spans="1:24" x14ac:dyDescent="0.25">
      <c r="A147" s="171" t="s">
        <v>108</v>
      </c>
      <c r="B147" s="77">
        <f t="shared" si="18"/>
        <v>6.7069486404833834</v>
      </c>
      <c r="C147" s="77">
        <f t="shared" si="18"/>
        <v>8.1364829396325451</v>
      </c>
      <c r="D147" s="77">
        <f t="shared" si="18"/>
        <v>5.4871220604703241</v>
      </c>
      <c r="E147" s="103"/>
      <c r="F147" s="77">
        <f t="shared" si="19"/>
        <v>10.569105691056912</v>
      </c>
      <c r="G147" s="77">
        <f t="shared" si="19"/>
        <v>18.30985915492958</v>
      </c>
      <c r="H147" s="77">
        <f t="shared" si="19"/>
        <v>0</v>
      </c>
      <c r="I147" s="103"/>
      <c r="J147" s="77">
        <f t="shared" si="20"/>
        <v>17.551020408163264</v>
      </c>
      <c r="K147" s="77">
        <f t="shared" si="20"/>
        <v>20.325203252032519</v>
      </c>
      <c r="L147" s="77">
        <f t="shared" si="20"/>
        <v>14.754098360655737</v>
      </c>
      <c r="M147" s="103"/>
      <c r="N147" s="77">
        <f t="shared" si="21"/>
        <v>9.6685082872928181</v>
      </c>
      <c r="O147" s="77">
        <f t="shared" si="21"/>
        <v>7.6470588235294121</v>
      </c>
      <c r="P147" s="77">
        <f t="shared" si="21"/>
        <v>11.458333333333332</v>
      </c>
      <c r="Q147" s="103"/>
      <c r="R147" s="77">
        <f t="shared" si="22"/>
        <v>3.4567901234567899</v>
      </c>
      <c r="S147" s="77">
        <f t="shared" si="22"/>
        <v>4.4871794871794872</v>
      </c>
      <c r="T147" s="77">
        <f t="shared" si="22"/>
        <v>2.8112449799196786</v>
      </c>
      <c r="U147" s="103"/>
      <c r="V147" s="77">
        <f t="shared" si="23"/>
        <v>1.153846153846154</v>
      </c>
      <c r="W147" s="77">
        <f t="shared" si="23"/>
        <v>1.6528925619834711</v>
      </c>
      <c r="X147" s="77">
        <f t="shared" si="23"/>
        <v>0.71942446043165476</v>
      </c>
    </row>
    <row r="148" spans="1:24" ht="13.5" thickBot="1" x14ac:dyDescent="0.3">
      <c r="A148" s="108" t="s">
        <v>189</v>
      </c>
      <c r="B148" s="83">
        <f t="shared" si="18"/>
        <v>21.739130434782609</v>
      </c>
      <c r="C148" s="83">
        <f t="shared" si="18"/>
        <v>31.192660550458719</v>
      </c>
      <c r="D148" s="83">
        <f t="shared" si="18"/>
        <v>11.224489795918368</v>
      </c>
      <c r="E148" s="106"/>
      <c r="F148" s="83">
        <f t="shared" si="19"/>
        <v>11.111111111111111</v>
      </c>
      <c r="G148" s="83">
        <f t="shared" si="19"/>
        <v>14.285714285714285</v>
      </c>
      <c r="H148" s="83">
        <f t="shared" si="19"/>
        <v>7.6923076923076925</v>
      </c>
      <c r="I148" s="106"/>
      <c r="J148" s="83">
        <f t="shared" si="20"/>
        <v>25</v>
      </c>
      <c r="K148" s="83">
        <f t="shared" si="20"/>
        <v>31.818181818181817</v>
      </c>
      <c r="L148" s="83">
        <f t="shared" si="20"/>
        <v>14.285714285714285</v>
      </c>
      <c r="M148" s="106"/>
      <c r="N148" s="83">
        <f t="shared" si="21"/>
        <v>5.1282051282051277</v>
      </c>
      <c r="O148" s="83">
        <f t="shared" si="21"/>
        <v>5</v>
      </c>
      <c r="P148" s="83">
        <f t="shared" si="21"/>
        <v>5.2631578947368416</v>
      </c>
      <c r="Q148" s="106"/>
      <c r="R148" s="83">
        <f t="shared" si="22"/>
        <v>36.734693877551024</v>
      </c>
      <c r="S148" s="83">
        <f t="shared" si="22"/>
        <v>53.846153846153847</v>
      </c>
      <c r="T148" s="83">
        <f t="shared" si="22"/>
        <v>17.391304347826086</v>
      </c>
      <c r="U148" s="106"/>
      <c r="V148" s="83">
        <f t="shared" si="23"/>
        <v>23.214285714285715</v>
      </c>
      <c r="W148" s="83">
        <f t="shared" si="23"/>
        <v>37.037037037037038</v>
      </c>
      <c r="X148" s="83">
        <f t="shared" si="23"/>
        <v>10.344827586206897</v>
      </c>
    </row>
    <row r="149" spans="1:24" x14ac:dyDescent="0.25">
      <c r="A149" s="226" t="s">
        <v>75</v>
      </c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</row>
    <row r="150" spans="1:24" x14ac:dyDescent="0.25">
      <c r="A150" s="225" t="s">
        <v>14</v>
      </c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</row>
  </sheetData>
  <mergeCells count="40">
    <mergeCell ref="Z1:AA2"/>
    <mergeCell ref="Z39:AA40"/>
    <mergeCell ref="Z77:AA78"/>
    <mergeCell ref="Z115:AA116"/>
    <mergeCell ref="A41:X41"/>
    <mergeCell ref="A1:X1"/>
    <mergeCell ref="A2:X2"/>
    <mergeCell ref="A3:X3"/>
    <mergeCell ref="A4:X4"/>
    <mergeCell ref="A5:X5"/>
    <mergeCell ref="A6:X6"/>
    <mergeCell ref="A8:A9"/>
    <mergeCell ref="A35:X35"/>
    <mergeCell ref="A36:X36"/>
    <mergeCell ref="A39:X39"/>
    <mergeCell ref="A40:X40"/>
    <mergeCell ref="A82:X82"/>
    <mergeCell ref="A42:X42"/>
    <mergeCell ref="A43:X43"/>
    <mergeCell ref="A44:X44"/>
    <mergeCell ref="A46:A47"/>
    <mergeCell ref="A73:X73"/>
    <mergeCell ref="A74:X74"/>
    <mergeCell ref="A77:X77"/>
    <mergeCell ref="A78:X78"/>
    <mergeCell ref="A79:X79"/>
    <mergeCell ref="A80:X80"/>
    <mergeCell ref="A81:X81"/>
    <mergeCell ref="A150:X150"/>
    <mergeCell ref="A84:A85"/>
    <mergeCell ref="A111:X111"/>
    <mergeCell ref="A112:X112"/>
    <mergeCell ref="A115:X115"/>
    <mergeCell ref="A116:X116"/>
    <mergeCell ref="A117:X117"/>
    <mergeCell ref="A118:X118"/>
    <mergeCell ref="A119:X119"/>
    <mergeCell ref="A120:X120"/>
    <mergeCell ref="A122:A123"/>
    <mergeCell ref="A149:X149"/>
  </mergeCells>
  <hyperlinks>
    <hyperlink ref="Z1" r:id="rId1" location="INDICE!A1"/>
    <hyperlink ref="Z1:AA2" location="INDICE!A1" display="INDICE"/>
    <hyperlink ref="Z39" r:id="rId2" location="INDICE!A1"/>
    <hyperlink ref="Z39:AA40" location="INDICE!A1" display="INDICE"/>
    <hyperlink ref="Z77" r:id="rId3" location="INDICE!A1"/>
    <hyperlink ref="Z77:AA78" location="INDICE!A1" display="INDICE"/>
    <hyperlink ref="Z115" r:id="rId4" location="INDICE!A1"/>
    <hyperlink ref="Z115:AA11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38" max="16383" man="1"/>
    <brk id="76" max="16383" man="1"/>
    <brk id="11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H34" zoomScaleNormal="100" workbookViewId="0">
      <selection activeCell="AD51" sqref="AD51:AE52"/>
    </sheetView>
  </sheetViews>
  <sheetFormatPr baseColWidth="10" defaultRowHeight="12.75" x14ac:dyDescent="0.25"/>
  <cols>
    <col min="1" max="1" width="18.7109375" style="62" customWidth="1"/>
    <col min="2" max="4" width="6.7109375" style="62" customWidth="1"/>
    <col min="5" max="5" width="1.7109375" style="62" customWidth="1"/>
    <col min="6" max="8" width="6.7109375" style="62" customWidth="1"/>
    <col min="9" max="9" width="1.7109375" style="62" customWidth="1"/>
    <col min="10" max="12" width="6.7109375" style="62" customWidth="1"/>
    <col min="13" max="13" width="1.7109375" style="62" customWidth="1"/>
    <col min="14" max="16" width="6.7109375" style="62" customWidth="1"/>
    <col min="17" max="17" width="1.7109375" style="62" customWidth="1"/>
    <col min="18" max="20" width="6.7109375" style="62" customWidth="1"/>
    <col min="21" max="21" width="1.7109375" style="62" customWidth="1"/>
    <col min="22" max="24" width="6.7109375" style="62" customWidth="1"/>
    <col min="25" max="25" width="1.7109375" style="62" customWidth="1"/>
    <col min="26" max="28" width="6.7109375" style="62" customWidth="1"/>
    <col min="29" max="29" width="6.28515625" style="62" customWidth="1"/>
    <col min="30" max="256" width="11.42578125" style="62"/>
    <col min="257" max="257" width="19.7109375" style="62" customWidth="1"/>
    <col min="258" max="260" width="6.7109375" style="62" customWidth="1"/>
    <col min="261" max="261" width="1.7109375" style="62" customWidth="1"/>
    <col min="262" max="264" width="6.7109375" style="62" customWidth="1"/>
    <col min="265" max="265" width="1.7109375" style="62" customWidth="1"/>
    <col min="266" max="268" width="6.7109375" style="62" customWidth="1"/>
    <col min="269" max="269" width="1.7109375" style="62" customWidth="1"/>
    <col min="270" max="272" width="6.7109375" style="62" customWidth="1"/>
    <col min="273" max="273" width="1.7109375" style="62" customWidth="1"/>
    <col min="274" max="276" width="6.7109375" style="62" customWidth="1"/>
    <col min="277" max="277" width="1.7109375" style="62" customWidth="1"/>
    <col min="278" max="280" width="6.7109375" style="62" customWidth="1"/>
    <col min="281" max="281" width="1.7109375" style="62" customWidth="1"/>
    <col min="282" max="282" width="7.7109375" style="62" bestFit="1" customWidth="1"/>
    <col min="283" max="283" width="6.140625" style="62" bestFit="1" customWidth="1"/>
    <col min="284" max="284" width="4.85546875" style="62" bestFit="1" customWidth="1"/>
    <col min="285" max="512" width="11.42578125" style="62"/>
    <col min="513" max="513" width="19.7109375" style="62" customWidth="1"/>
    <col min="514" max="516" width="6.7109375" style="62" customWidth="1"/>
    <col min="517" max="517" width="1.7109375" style="62" customWidth="1"/>
    <col min="518" max="520" width="6.7109375" style="62" customWidth="1"/>
    <col min="521" max="521" width="1.7109375" style="62" customWidth="1"/>
    <col min="522" max="524" width="6.7109375" style="62" customWidth="1"/>
    <col min="525" max="525" width="1.7109375" style="62" customWidth="1"/>
    <col min="526" max="528" width="6.7109375" style="62" customWidth="1"/>
    <col min="529" max="529" width="1.7109375" style="62" customWidth="1"/>
    <col min="530" max="532" width="6.7109375" style="62" customWidth="1"/>
    <col min="533" max="533" width="1.7109375" style="62" customWidth="1"/>
    <col min="534" max="536" width="6.7109375" style="62" customWidth="1"/>
    <col min="537" max="537" width="1.7109375" style="62" customWidth="1"/>
    <col min="538" max="538" width="7.7109375" style="62" bestFit="1" customWidth="1"/>
    <col min="539" max="539" width="6.140625" style="62" bestFit="1" customWidth="1"/>
    <col min="540" max="540" width="4.85546875" style="62" bestFit="1" customWidth="1"/>
    <col min="541" max="768" width="11.42578125" style="62"/>
    <col min="769" max="769" width="19.7109375" style="62" customWidth="1"/>
    <col min="770" max="772" width="6.7109375" style="62" customWidth="1"/>
    <col min="773" max="773" width="1.7109375" style="62" customWidth="1"/>
    <col min="774" max="776" width="6.7109375" style="62" customWidth="1"/>
    <col min="777" max="777" width="1.7109375" style="62" customWidth="1"/>
    <col min="778" max="780" width="6.7109375" style="62" customWidth="1"/>
    <col min="781" max="781" width="1.7109375" style="62" customWidth="1"/>
    <col min="782" max="784" width="6.7109375" style="62" customWidth="1"/>
    <col min="785" max="785" width="1.7109375" style="62" customWidth="1"/>
    <col min="786" max="788" width="6.7109375" style="62" customWidth="1"/>
    <col min="789" max="789" width="1.7109375" style="62" customWidth="1"/>
    <col min="790" max="792" width="6.7109375" style="62" customWidth="1"/>
    <col min="793" max="793" width="1.7109375" style="62" customWidth="1"/>
    <col min="794" max="794" width="7.7109375" style="62" bestFit="1" customWidth="1"/>
    <col min="795" max="795" width="6.140625" style="62" bestFit="1" customWidth="1"/>
    <col min="796" max="796" width="4.85546875" style="62" bestFit="1" customWidth="1"/>
    <col min="797" max="1024" width="11.42578125" style="62"/>
    <col min="1025" max="1025" width="19.7109375" style="62" customWidth="1"/>
    <col min="1026" max="1028" width="6.7109375" style="62" customWidth="1"/>
    <col min="1029" max="1029" width="1.7109375" style="62" customWidth="1"/>
    <col min="1030" max="1032" width="6.7109375" style="62" customWidth="1"/>
    <col min="1033" max="1033" width="1.7109375" style="62" customWidth="1"/>
    <col min="1034" max="1036" width="6.7109375" style="62" customWidth="1"/>
    <col min="1037" max="1037" width="1.7109375" style="62" customWidth="1"/>
    <col min="1038" max="1040" width="6.7109375" style="62" customWidth="1"/>
    <col min="1041" max="1041" width="1.7109375" style="62" customWidth="1"/>
    <col min="1042" max="1044" width="6.7109375" style="62" customWidth="1"/>
    <col min="1045" max="1045" width="1.7109375" style="62" customWidth="1"/>
    <col min="1046" max="1048" width="6.7109375" style="62" customWidth="1"/>
    <col min="1049" max="1049" width="1.7109375" style="62" customWidth="1"/>
    <col min="1050" max="1050" width="7.7109375" style="62" bestFit="1" customWidth="1"/>
    <col min="1051" max="1051" width="6.140625" style="62" bestFit="1" customWidth="1"/>
    <col min="1052" max="1052" width="4.85546875" style="62" bestFit="1" customWidth="1"/>
    <col min="1053" max="1280" width="11.42578125" style="62"/>
    <col min="1281" max="1281" width="19.7109375" style="62" customWidth="1"/>
    <col min="1282" max="1284" width="6.7109375" style="62" customWidth="1"/>
    <col min="1285" max="1285" width="1.7109375" style="62" customWidth="1"/>
    <col min="1286" max="1288" width="6.7109375" style="62" customWidth="1"/>
    <col min="1289" max="1289" width="1.7109375" style="62" customWidth="1"/>
    <col min="1290" max="1292" width="6.7109375" style="62" customWidth="1"/>
    <col min="1293" max="1293" width="1.7109375" style="62" customWidth="1"/>
    <col min="1294" max="1296" width="6.7109375" style="62" customWidth="1"/>
    <col min="1297" max="1297" width="1.7109375" style="62" customWidth="1"/>
    <col min="1298" max="1300" width="6.7109375" style="62" customWidth="1"/>
    <col min="1301" max="1301" width="1.7109375" style="62" customWidth="1"/>
    <col min="1302" max="1304" width="6.7109375" style="62" customWidth="1"/>
    <col min="1305" max="1305" width="1.7109375" style="62" customWidth="1"/>
    <col min="1306" max="1306" width="7.7109375" style="62" bestFit="1" customWidth="1"/>
    <col min="1307" max="1307" width="6.140625" style="62" bestFit="1" customWidth="1"/>
    <col min="1308" max="1308" width="4.85546875" style="62" bestFit="1" customWidth="1"/>
    <col min="1309" max="1536" width="11.42578125" style="62"/>
    <col min="1537" max="1537" width="19.7109375" style="62" customWidth="1"/>
    <col min="1538" max="1540" width="6.7109375" style="62" customWidth="1"/>
    <col min="1541" max="1541" width="1.7109375" style="62" customWidth="1"/>
    <col min="1542" max="1544" width="6.7109375" style="62" customWidth="1"/>
    <col min="1545" max="1545" width="1.7109375" style="62" customWidth="1"/>
    <col min="1546" max="1548" width="6.7109375" style="62" customWidth="1"/>
    <col min="1549" max="1549" width="1.7109375" style="62" customWidth="1"/>
    <col min="1550" max="1552" width="6.7109375" style="62" customWidth="1"/>
    <col min="1553" max="1553" width="1.7109375" style="62" customWidth="1"/>
    <col min="1554" max="1556" width="6.7109375" style="62" customWidth="1"/>
    <col min="1557" max="1557" width="1.7109375" style="62" customWidth="1"/>
    <col min="1558" max="1560" width="6.7109375" style="62" customWidth="1"/>
    <col min="1561" max="1561" width="1.7109375" style="62" customWidth="1"/>
    <col min="1562" max="1562" width="7.7109375" style="62" bestFit="1" customWidth="1"/>
    <col min="1563" max="1563" width="6.140625" style="62" bestFit="1" customWidth="1"/>
    <col min="1564" max="1564" width="4.85546875" style="62" bestFit="1" customWidth="1"/>
    <col min="1565" max="1792" width="11.42578125" style="62"/>
    <col min="1793" max="1793" width="19.7109375" style="62" customWidth="1"/>
    <col min="1794" max="1796" width="6.7109375" style="62" customWidth="1"/>
    <col min="1797" max="1797" width="1.7109375" style="62" customWidth="1"/>
    <col min="1798" max="1800" width="6.7109375" style="62" customWidth="1"/>
    <col min="1801" max="1801" width="1.7109375" style="62" customWidth="1"/>
    <col min="1802" max="1804" width="6.7109375" style="62" customWidth="1"/>
    <col min="1805" max="1805" width="1.7109375" style="62" customWidth="1"/>
    <col min="1806" max="1808" width="6.7109375" style="62" customWidth="1"/>
    <col min="1809" max="1809" width="1.7109375" style="62" customWidth="1"/>
    <col min="1810" max="1812" width="6.7109375" style="62" customWidth="1"/>
    <col min="1813" max="1813" width="1.7109375" style="62" customWidth="1"/>
    <col min="1814" max="1816" width="6.7109375" style="62" customWidth="1"/>
    <col min="1817" max="1817" width="1.7109375" style="62" customWidth="1"/>
    <col min="1818" max="1818" width="7.7109375" style="62" bestFit="1" customWidth="1"/>
    <col min="1819" max="1819" width="6.140625" style="62" bestFit="1" customWidth="1"/>
    <col min="1820" max="1820" width="4.85546875" style="62" bestFit="1" customWidth="1"/>
    <col min="1821" max="2048" width="11.42578125" style="62"/>
    <col min="2049" max="2049" width="19.7109375" style="62" customWidth="1"/>
    <col min="2050" max="2052" width="6.7109375" style="62" customWidth="1"/>
    <col min="2053" max="2053" width="1.7109375" style="62" customWidth="1"/>
    <col min="2054" max="2056" width="6.7109375" style="62" customWidth="1"/>
    <col min="2057" max="2057" width="1.7109375" style="62" customWidth="1"/>
    <col min="2058" max="2060" width="6.7109375" style="62" customWidth="1"/>
    <col min="2061" max="2061" width="1.7109375" style="62" customWidth="1"/>
    <col min="2062" max="2064" width="6.7109375" style="62" customWidth="1"/>
    <col min="2065" max="2065" width="1.7109375" style="62" customWidth="1"/>
    <col min="2066" max="2068" width="6.7109375" style="62" customWidth="1"/>
    <col min="2069" max="2069" width="1.7109375" style="62" customWidth="1"/>
    <col min="2070" max="2072" width="6.7109375" style="62" customWidth="1"/>
    <col min="2073" max="2073" width="1.7109375" style="62" customWidth="1"/>
    <col min="2074" max="2074" width="7.7109375" style="62" bestFit="1" customWidth="1"/>
    <col min="2075" max="2075" width="6.140625" style="62" bestFit="1" customWidth="1"/>
    <col min="2076" max="2076" width="4.85546875" style="62" bestFit="1" customWidth="1"/>
    <col min="2077" max="2304" width="11.42578125" style="62"/>
    <col min="2305" max="2305" width="19.7109375" style="62" customWidth="1"/>
    <col min="2306" max="2308" width="6.7109375" style="62" customWidth="1"/>
    <col min="2309" max="2309" width="1.7109375" style="62" customWidth="1"/>
    <col min="2310" max="2312" width="6.7109375" style="62" customWidth="1"/>
    <col min="2313" max="2313" width="1.7109375" style="62" customWidth="1"/>
    <col min="2314" max="2316" width="6.7109375" style="62" customWidth="1"/>
    <col min="2317" max="2317" width="1.7109375" style="62" customWidth="1"/>
    <col min="2318" max="2320" width="6.7109375" style="62" customWidth="1"/>
    <col min="2321" max="2321" width="1.7109375" style="62" customWidth="1"/>
    <col min="2322" max="2324" width="6.7109375" style="62" customWidth="1"/>
    <col min="2325" max="2325" width="1.7109375" style="62" customWidth="1"/>
    <col min="2326" max="2328" width="6.7109375" style="62" customWidth="1"/>
    <col min="2329" max="2329" width="1.7109375" style="62" customWidth="1"/>
    <col min="2330" max="2330" width="7.7109375" style="62" bestFit="1" customWidth="1"/>
    <col min="2331" max="2331" width="6.140625" style="62" bestFit="1" customWidth="1"/>
    <col min="2332" max="2332" width="4.85546875" style="62" bestFit="1" customWidth="1"/>
    <col min="2333" max="2560" width="11.42578125" style="62"/>
    <col min="2561" max="2561" width="19.7109375" style="62" customWidth="1"/>
    <col min="2562" max="2564" width="6.7109375" style="62" customWidth="1"/>
    <col min="2565" max="2565" width="1.7109375" style="62" customWidth="1"/>
    <col min="2566" max="2568" width="6.7109375" style="62" customWidth="1"/>
    <col min="2569" max="2569" width="1.7109375" style="62" customWidth="1"/>
    <col min="2570" max="2572" width="6.7109375" style="62" customWidth="1"/>
    <col min="2573" max="2573" width="1.7109375" style="62" customWidth="1"/>
    <col min="2574" max="2576" width="6.7109375" style="62" customWidth="1"/>
    <col min="2577" max="2577" width="1.7109375" style="62" customWidth="1"/>
    <col min="2578" max="2580" width="6.7109375" style="62" customWidth="1"/>
    <col min="2581" max="2581" width="1.7109375" style="62" customWidth="1"/>
    <col min="2582" max="2584" width="6.7109375" style="62" customWidth="1"/>
    <col min="2585" max="2585" width="1.7109375" style="62" customWidth="1"/>
    <col min="2586" max="2586" width="7.7109375" style="62" bestFit="1" customWidth="1"/>
    <col min="2587" max="2587" width="6.140625" style="62" bestFit="1" customWidth="1"/>
    <col min="2588" max="2588" width="4.85546875" style="62" bestFit="1" customWidth="1"/>
    <col min="2589" max="2816" width="11.42578125" style="62"/>
    <col min="2817" max="2817" width="19.7109375" style="62" customWidth="1"/>
    <col min="2818" max="2820" width="6.7109375" style="62" customWidth="1"/>
    <col min="2821" max="2821" width="1.7109375" style="62" customWidth="1"/>
    <col min="2822" max="2824" width="6.7109375" style="62" customWidth="1"/>
    <col min="2825" max="2825" width="1.7109375" style="62" customWidth="1"/>
    <col min="2826" max="2828" width="6.7109375" style="62" customWidth="1"/>
    <col min="2829" max="2829" width="1.7109375" style="62" customWidth="1"/>
    <col min="2830" max="2832" width="6.7109375" style="62" customWidth="1"/>
    <col min="2833" max="2833" width="1.7109375" style="62" customWidth="1"/>
    <col min="2834" max="2836" width="6.7109375" style="62" customWidth="1"/>
    <col min="2837" max="2837" width="1.7109375" style="62" customWidth="1"/>
    <col min="2838" max="2840" width="6.7109375" style="62" customWidth="1"/>
    <col min="2841" max="2841" width="1.7109375" style="62" customWidth="1"/>
    <col min="2842" max="2842" width="7.7109375" style="62" bestFit="1" customWidth="1"/>
    <col min="2843" max="2843" width="6.140625" style="62" bestFit="1" customWidth="1"/>
    <col min="2844" max="2844" width="4.85546875" style="62" bestFit="1" customWidth="1"/>
    <col min="2845" max="3072" width="11.42578125" style="62"/>
    <col min="3073" max="3073" width="19.7109375" style="62" customWidth="1"/>
    <col min="3074" max="3076" width="6.7109375" style="62" customWidth="1"/>
    <col min="3077" max="3077" width="1.7109375" style="62" customWidth="1"/>
    <col min="3078" max="3080" width="6.7109375" style="62" customWidth="1"/>
    <col min="3081" max="3081" width="1.7109375" style="62" customWidth="1"/>
    <col min="3082" max="3084" width="6.7109375" style="62" customWidth="1"/>
    <col min="3085" max="3085" width="1.7109375" style="62" customWidth="1"/>
    <col min="3086" max="3088" width="6.7109375" style="62" customWidth="1"/>
    <col min="3089" max="3089" width="1.7109375" style="62" customWidth="1"/>
    <col min="3090" max="3092" width="6.7109375" style="62" customWidth="1"/>
    <col min="3093" max="3093" width="1.7109375" style="62" customWidth="1"/>
    <col min="3094" max="3096" width="6.7109375" style="62" customWidth="1"/>
    <col min="3097" max="3097" width="1.7109375" style="62" customWidth="1"/>
    <col min="3098" max="3098" width="7.7109375" style="62" bestFit="1" customWidth="1"/>
    <col min="3099" max="3099" width="6.140625" style="62" bestFit="1" customWidth="1"/>
    <col min="3100" max="3100" width="4.85546875" style="62" bestFit="1" customWidth="1"/>
    <col min="3101" max="3328" width="11.42578125" style="62"/>
    <col min="3329" max="3329" width="19.7109375" style="62" customWidth="1"/>
    <col min="3330" max="3332" width="6.7109375" style="62" customWidth="1"/>
    <col min="3333" max="3333" width="1.7109375" style="62" customWidth="1"/>
    <col min="3334" max="3336" width="6.7109375" style="62" customWidth="1"/>
    <col min="3337" max="3337" width="1.7109375" style="62" customWidth="1"/>
    <col min="3338" max="3340" width="6.7109375" style="62" customWidth="1"/>
    <col min="3341" max="3341" width="1.7109375" style="62" customWidth="1"/>
    <col min="3342" max="3344" width="6.7109375" style="62" customWidth="1"/>
    <col min="3345" max="3345" width="1.7109375" style="62" customWidth="1"/>
    <col min="3346" max="3348" width="6.7109375" style="62" customWidth="1"/>
    <col min="3349" max="3349" width="1.7109375" style="62" customWidth="1"/>
    <col min="3350" max="3352" width="6.7109375" style="62" customWidth="1"/>
    <col min="3353" max="3353" width="1.7109375" style="62" customWidth="1"/>
    <col min="3354" max="3354" width="7.7109375" style="62" bestFit="1" customWidth="1"/>
    <col min="3355" max="3355" width="6.140625" style="62" bestFit="1" customWidth="1"/>
    <col min="3356" max="3356" width="4.85546875" style="62" bestFit="1" customWidth="1"/>
    <col min="3357" max="3584" width="11.42578125" style="62"/>
    <col min="3585" max="3585" width="19.7109375" style="62" customWidth="1"/>
    <col min="3586" max="3588" width="6.7109375" style="62" customWidth="1"/>
    <col min="3589" max="3589" width="1.7109375" style="62" customWidth="1"/>
    <col min="3590" max="3592" width="6.7109375" style="62" customWidth="1"/>
    <col min="3593" max="3593" width="1.7109375" style="62" customWidth="1"/>
    <col min="3594" max="3596" width="6.7109375" style="62" customWidth="1"/>
    <col min="3597" max="3597" width="1.7109375" style="62" customWidth="1"/>
    <col min="3598" max="3600" width="6.7109375" style="62" customWidth="1"/>
    <col min="3601" max="3601" width="1.7109375" style="62" customWidth="1"/>
    <col min="3602" max="3604" width="6.7109375" style="62" customWidth="1"/>
    <col min="3605" max="3605" width="1.7109375" style="62" customWidth="1"/>
    <col min="3606" max="3608" width="6.7109375" style="62" customWidth="1"/>
    <col min="3609" max="3609" width="1.7109375" style="62" customWidth="1"/>
    <col min="3610" max="3610" width="7.7109375" style="62" bestFit="1" customWidth="1"/>
    <col min="3611" max="3611" width="6.140625" style="62" bestFit="1" customWidth="1"/>
    <col min="3612" max="3612" width="4.85546875" style="62" bestFit="1" customWidth="1"/>
    <col min="3613" max="3840" width="11.42578125" style="62"/>
    <col min="3841" max="3841" width="19.7109375" style="62" customWidth="1"/>
    <col min="3842" max="3844" width="6.7109375" style="62" customWidth="1"/>
    <col min="3845" max="3845" width="1.7109375" style="62" customWidth="1"/>
    <col min="3846" max="3848" width="6.7109375" style="62" customWidth="1"/>
    <col min="3849" max="3849" width="1.7109375" style="62" customWidth="1"/>
    <col min="3850" max="3852" width="6.7109375" style="62" customWidth="1"/>
    <col min="3853" max="3853" width="1.7109375" style="62" customWidth="1"/>
    <col min="3854" max="3856" width="6.7109375" style="62" customWidth="1"/>
    <col min="3857" max="3857" width="1.7109375" style="62" customWidth="1"/>
    <col min="3858" max="3860" width="6.7109375" style="62" customWidth="1"/>
    <col min="3861" max="3861" width="1.7109375" style="62" customWidth="1"/>
    <col min="3862" max="3864" width="6.7109375" style="62" customWidth="1"/>
    <col min="3865" max="3865" width="1.7109375" style="62" customWidth="1"/>
    <col min="3866" max="3866" width="7.7109375" style="62" bestFit="1" customWidth="1"/>
    <col min="3867" max="3867" width="6.140625" style="62" bestFit="1" customWidth="1"/>
    <col min="3868" max="3868" width="4.85546875" style="62" bestFit="1" customWidth="1"/>
    <col min="3869" max="4096" width="11.42578125" style="62"/>
    <col min="4097" max="4097" width="19.7109375" style="62" customWidth="1"/>
    <col min="4098" max="4100" width="6.7109375" style="62" customWidth="1"/>
    <col min="4101" max="4101" width="1.7109375" style="62" customWidth="1"/>
    <col min="4102" max="4104" width="6.7109375" style="62" customWidth="1"/>
    <col min="4105" max="4105" width="1.7109375" style="62" customWidth="1"/>
    <col min="4106" max="4108" width="6.7109375" style="62" customWidth="1"/>
    <col min="4109" max="4109" width="1.7109375" style="62" customWidth="1"/>
    <col min="4110" max="4112" width="6.7109375" style="62" customWidth="1"/>
    <col min="4113" max="4113" width="1.7109375" style="62" customWidth="1"/>
    <col min="4114" max="4116" width="6.7109375" style="62" customWidth="1"/>
    <col min="4117" max="4117" width="1.7109375" style="62" customWidth="1"/>
    <col min="4118" max="4120" width="6.7109375" style="62" customWidth="1"/>
    <col min="4121" max="4121" width="1.7109375" style="62" customWidth="1"/>
    <col min="4122" max="4122" width="7.7109375" style="62" bestFit="1" customWidth="1"/>
    <col min="4123" max="4123" width="6.140625" style="62" bestFit="1" customWidth="1"/>
    <col min="4124" max="4124" width="4.85546875" style="62" bestFit="1" customWidth="1"/>
    <col min="4125" max="4352" width="11.42578125" style="62"/>
    <col min="4353" max="4353" width="19.7109375" style="62" customWidth="1"/>
    <col min="4354" max="4356" width="6.7109375" style="62" customWidth="1"/>
    <col min="4357" max="4357" width="1.7109375" style="62" customWidth="1"/>
    <col min="4358" max="4360" width="6.7109375" style="62" customWidth="1"/>
    <col min="4361" max="4361" width="1.7109375" style="62" customWidth="1"/>
    <col min="4362" max="4364" width="6.7109375" style="62" customWidth="1"/>
    <col min="4365" max="4365" width="1.7109375" style="62" customWidth="1"/>
    <col min="4366" max="4368" width="6.7109375" style="62" customWidth="1"/>
    <col min="4369" max="4369" width="1.7109375" style="62" customWidth="1"/>
    <col min="4370" max="4372" width="6.7109375" style="62" customWidth="1"/>
    <col min="4373" max="4373" width="1.7109375" style="62" customWidth="1"/>
    <col min="4374" max="4376" width="6.7109375" style="62" customWidth="1"/>
    <col min="4377" max="4377" width="1.7109375" style="62" customWidth="1"/>
    <col min="4378" max="4378" width="7.7109375" style="62" bestFit="1" customWidth="1"/>
    <col min="4379" max="4379" width="6.140625" style="62" bestFit="1" customWidth="1"/>
    <col min="4380" max="4380" width="4.85546875" style="62" bestFit="1" customWidth="1"/>
    <col min="4381" max="4608" width="11.42578125" style="62"/>
    <col min="4609" max="4609" width="19.7109375" style="62" customWidth="1"/>
    <col min="4610" max="4612" width="6.7109375" style="62" customWidth="1"/>
    <col min="4613" max="4613" width="1.7109375" style="62" customWidth="1"/>
    <col min="4614" max="4616" width="6.7109375" style="62" customWidth="1"/>
    <col min="4617" max="4617" width="1.7109375" style="62" customWidth="1"/>
    <col min="4618" max="4620" width="6.7109375" style="62" customWidth="1"/>
    <col min="4621" max="4621" width="1.7109375" style="62" customWidth="1"/>
    <col min="4622" max="4624" width="6.7109375" style="62" customWidth="1"/>
    <col min="4625" max="4625" width="1.7109375" style="62" customWidth="1"/>
    <col min="4626" max="4628" width="6.7109375" style="62" customWidth="1"/>
    <col min="4629" max="4629" width="1.7109375" style="62" customWidth="1"/>
    <col min="4630" max="4632" width="6.7109375" style="62" customWidth="1"/>
    <col min="4633" max="4633" width="1.7109375" style="62" customWidth="1"/>
    <col min="4634" max="4634" width="7.7109375" style="62" bestFit="1" customWidth="1"/>
    <col min="4635" max="4635" width="6.140625" style="62" bestFit="1" customWidth="1"/>
    <col min="4636" max="4636" width="4.85546875" style="62" bestFit="1" customWidth="1"/>
    <col min="4637" max="4864" width="11.42578125" style="62"/>
    <col min="4865" max="4865" width="19.7109375" style="62" customWidth="1"/>
    <col min="4866" max="4868" width="6.7109375" style="62" customWidth="1"/>
    <col min="4869" max="4869" width="1.7109375" style="62" customWidth="1"/>
    <col min="4870" max="4872" width="6.7109375" style="62" customWidth="1"/>
    <col min="4873" max="4873" width="1.7109375" style="62" customWidth="1"/>
    <col min="4874" max="4876" width="6.7109375" style="62" customWidth="1"/>
    <col min="4877" max="4877" width="1.7109375" style="62" customWidth="1"/>
    <col min="4878" max="4880" width="6.7109375" style="62" customWidth="1"/>
    <col min="4881" max="4881" width="1.7109375" style="62" customWidth="1"/>
    <col min="4882" max="4884" width="6.7109375" style="62" customWidth="1"/>
    <col min="4885" max="4885" width="1.7109375" style="62" customWidth="1"/>
    <col min="4886" max="4888" width="6.7109375" style="62" customWidth="1"/>
    <col min="4889" max="4889" width="1.7109375" style="62" customWidth="1"/>
    <col min="4890" max="4890" width="7.7109375" style="62" bestFit="1" customWidth="1"/>
    <col min="4891" max="4891" width="6.140625" style="62" bestFit="1" customWidth="1"/>
    <col min="4892" max="4892" width="4.85546875" style="62" bestFit="1" customWidth="1"/>
    <col min="4893" max="5120" width="11.42578125" style="62"/>
    <col min="5121" max="5121" width="19.7109375" style="62" customWidth="1"/>
    <col min="5122" max="5124" width="6.7109375" style="62" customWidth="1"/>
    <col min="5125" max="5125" width="1.7109375" style="62" customWidth="1"/>
    <col min="5126" max="5128" width="6.7109375" style="62" customWidth="1"/>
    <col min="5129" max="5129" width="1.7109375" style="62" customWidth="1"/>
    <col min="5130" max="5132" width="6.7109375" style="62" customWidth="1"/>
    <col min="5133" max="5133" width="1.7109375" style="62" customWidth="1"/>
    <col min="5134" max="5136" width="6.7109375" style="62" customWidth="1"/>
    <col min="5137" max="5137" width="1.7109375" style="62" customWidth="1"/>
    <col min="5138" max="5140" width="6.7109375" style="62" customWidth="1"/>
    <col min="5141" max="5141" width="1.7109375" style="62" customWidth="1"/>
    <col min="5142" max="5144" width="6.7109375" style="62" customWidth="1"/>
    <col min="5145" max="5145" width="1.7109375" style="62" customWidth="1"/>
    <col min="5146" max="5146" width="7.7109375" style="62" bestFit="1" customWidth="1"/>
    <col min="5147" max="5147" width="6.140625" style="62" bestFit="1" customWidth="1"/>
    <col min="5148" max="5148" width="4.85546875" style="62" bestFit="1" customWidth="1"/>
    <col min="5149" max="5376" width="11.42578125" style="62"/>
    <col min="5377" max="5377" width="19.7109375" style="62" customWidth="1"/>
    <col min="5378" max="5380" width="6.7109375" style="62" customWidth="1"/>
    <col min="5381" max="5381" width="1.7109375" style="62" customWidth="1"/>
    <col min="5382" max="5384" width="6.7109375" style="62" customWidth="1"/>
    <col min="5385" max="5385" width="1.7109375" style="62" customWidth="1"/>
    <col min="5386" max="5388" width="6.7109375" style="62" customWidth="1"/>
    <col min="5389" max="5389" width="1.7109375" style="62" customWidth="1"/>
    <col min="5390" max="5392" width="6.7109375" style="62" customWidth="1"/>
    <col min="5393" max="5393" width="1.7109375" style="62" customWidth="1"/>
    <col min="5394" max="5396" width="6.7109375" style="62" customWidth="1"/>
    <col min="5397" max="5397" width="1.7109375" style="62" customWidth="1"/>
    <col min="5398" max="5400" width="6.7109375" style="62" customWidth="1"/>
    <col min="5401" max="5401" width="1.7109375" style="62" customWidth="1"/>
    <col min="5402" max="5402" width="7.7109375" style="62" bestFit="1" customWidth="1"/>
    <col min="5403" max="5403" width="6.140625" style="62" bestFit="1" customWidth="1"/>
    <col min="5404" max="5404" width="4.85546875" style="62" bestFit="1" customWidth="1"/>
    <col min="5405" max="5632" width="11.42578125" style="62"/>
    <col min="5633" max="5633" width="19.7109375" style="62" customWidth="1"/>
    <col min="5634" max="5636" width="6.7109375" style="62" customWidth="1"/>
    <col min="5637" max="5637" width="1.7109375" style="62" customWidth="1"/>
    <col min="5638" max="5640" width="6.7109375" style="62" customWidth="1"/>
    <col min="5641" max="5641" width="1.7109375" style="62" customWidth="1"/>
    <col min="5642" max="5644" width="6.7109375" style="62" customWidth="1"/>
    <col min="5645" max="5645" width="1.7109375" style="62" customWidth="1"/>
    <col min="5646" max="5648" width="6.7109375" style="62" customWidth="1"/>
    <col min="5649" max="5649" width="1.7109375" style="62" customWidth="1"/>
    <col min="5650" max="5652" width="6.7109375" style="62" customWidth="1"/>
    <col min="5653" max="5653" width="1.7109375" style="62" customWidth="1"/>
    <col min="5654" max="5656" width="6.7109375" style="62" customWidth="1"/>
    <col min="5657" max="5657" width="1.7109375" style="62" customWidth="1"/>
    <col min="5658" max="5658" width="7.7109375" style="62" bestFit="1" customWidth="1"/>
    <col min="5659" max="5659" width="6.140625" style="62" bestFit="1" customWidth="1"/>
    <col min="5660" max="5660" width="4.85546875" style="62" bestFit="1" customWidth="1"/>
    <col min="5661" max="5888" width="11.42578125" style="62"/>
    <col min="5889" max="5889" width="19.7109375" style="62" customWidth="1"/>
    <col min="5890" max="5892" width="6.7109375" style="62" customWidth="1"/>
    <col min="5893" max="5893" width="1.7109375" style="62" customWidth="1"/>
    <col min="5894" max="5896" width="6.7109375" style="62" customWidth="1"/>
    <col min="5897" max="5897" width="1.7109375" style="62" customWidth="1"/>
    <col min="5898" max="5900" width="6.7109375" style="62" customWidth="1"/>
    <col min="5901" max="5901" width="1.7109375" style="62" customWidth="1"/>
    <col min="5902" max="5904" width="6.7109375" style="62" customWidth="1"/>
    <col min="5905" max="5905" width="1.7109375" style="62" customWidth="1"/>
    <col min="5906" max="5908" width="6.7109375" style="62" customWidth="1"/>
    <col min="5909" max="5909" width="1.7109375" style="62" customWidth="1"/>
    <col min="5910" max="5912" width="6.7109375" style="62" customWidth="1"/>
    <col min="5913" max="5913" width="1.7109375" style="62" customWidth="1"/>
    <col min="5914" max="5914" width="7.7109375" style="62" bestFit="1" customWidth="1"/>
    <col min="5915" max="5915" width="6.140625" style="62" bestFit="1" customWidth="1"/>
    <col min="5916" max="5916" width="4.85546875" style="62" bestFit="1" customWidth="1"/>
    <col min="5917" max="6144" width="11.42578125" style="62"/>
    <col min="6145" max="6145" width="19.7109375" style="62" customWidth="1"/>
    <col min="6146" max="6148" width="6.7109375" style="62" customWidth="1"/>
    <col min="6149" max="6149" width="1.7109375" style="62" customWidth="1"/>
    <col min="6150" max="6152" width="6.7109375" style="62" customWidth="1"/>
    <col min="6153" max="6153" width="1.7109375" style="62" customWidth="1"/>
    <col min="6154" max="6156" width="6.7109375" style="62" customWidth="1"/>
    <col min="6157" max="6157" width="1.7109375" style="62" customWidth="1"/>
    <col min="6158" max="6160" width="6.7109375" style="62" customWidth="1"/>
    <col min="6161" max="6161" width="1.7109375" style="62" customWidth="1"/>
    <col min="6162" max="6164" width="6.7109375" style="62" customWidth="1"/>
    <col min="6165" max="6165" width="1.7109375" style="62" customWidth="1"/>
    <col min="6166" max="6168" width="6.7109375" style="62" customWidth="1"/>
    <col min="6169" max="6169" width="1.7109375" style="62" customWidth="1"/>
    <col min="6170" max="6170" width="7.7109375" style="62" bestFit="1" customWidth="1"/>
    <col min="6171" max="6171" width="6.140625" style="62" bestFit="1" customWidth="1"/>
    <col min="6172" max="6172" width="4.85546875" style="62" bestFit="1" customWidth="1"/>
    <col min="6173" max="6400" width="11.42578125" style="62"/>
    <col min="6401" max="6401" width="19.7109375" style="62" customWidth="1"/>
    <col min="6402" max="6404" width="6.7109375" style="62" customWidth="1"/>
    <col min="6405" max="6405" width="1.7109375" style="62" customWidth="1"/>
    <col min="6406" max="6408" width="6.7109375" style="62" customWidth="1"/>
    <col min="6409" max="6409" width="1.7109375" style="62" customWidth="1"/>
    <col min="6410" max="6412" width="6.7109375" style="62" customWidth="1"/>
    <col min="6413" max="6413" width="1.7109375" style="62" customWidth="1"/>
    <col min="6414" max="6416" width="6.7109375" style="62" customWidth="1"/>
    <col min="6417" max="6417" width="1.7109375" style="62" customWidth="1"/>
    <col min="6418" max="6420" width="6.7109375" style="62" customWidth="1"/>
    <col min="6421" max="6421" width="1.7109375" style="62" customWidth="1"/>
    <col min="6422" max="6424" width="6.7109375" style="62" customWidth="1"/>
    <col min="6425" max="6425" width="1.7109375" style="62" customWidth="1"/>
    <col min="6426" max="6426" width="7.7109375" style="62" bestFit="1" customWidth="1"/>
    <col min="6427" max="6427" width="6.140625" style="62" bestFit="1" customWidth="1"/>
    <col min="6428" max="6428" width="4.85546875" style="62" bestFit="1" customWidth="1"/>
    <col min="6429" max="6656" width="11.42578125" style="62"/>
    <col min="6657" max="6657" width="19.7109375" style="62" customWidth="1"/>
    <col min="6658" max="6660" width="6.7109375" style="62" customWidth="1"/>
    <col min="6661" max="6661" width="1.7109375" style="62" customWidth="1"/>
    <col min="6662" max="6664" width="6.7109375" style="62" customWidth="1"/>
    <col min="6665" max="6665" width="1.7109375" style="62" customWidth="1"/>
    <col min="6666" max="6668" width="6.7109375" style="62" customWidth="1"/>
    <col min="6669" max="6669" width="1.7109375" style="62" customWidth="1"/>
    <col min="6670" max="6672" width="6.7109375" style="62" customWidth="1"/>
    <col min="6673" max="6673" width="1.7109375" style="62" customWidth="1"/>
    <col min="6674" max="6676" width="6.7109375" style="62" customWidth="1"/>
    <col min="6677" max="6677" width="1.7109375" style="62" customWidth="1"/>
    <col min="6678" max="6680" width="6.7109375" style="62" customWidth="1"/>
    <col min="6681" max="6681" width="1.7109375" style="62" customWidth="1"/>
    <col min="6682" max="6682" width="7.7109375" style="62" bestFit="1" customWidth="1"/>
    <col min="6683" max="6683" width="6.140625" style="62" bestFit="1" customWidth="1"/>
    <col min="6684" max="6684" width="4.85546875" style="62" bestFit="1" customWidth="1"/>
    <col min="6685" max="6912" width="11.42578125" style="62"/>
    <col min="6913" max="6913" width="19.7109375" style="62" customWidth="1"/>
    <col min="6914" max="6916" width="6.7109375" style="62" customWidth="1"/>
    <col min="6917" max="6917" width="1.7109375" style="62" customWidth="1"/>
    <col min="6918" max="6920" width="6.7109375" style="62" customWidth="1"/>
    <col min="6921" max="6921" width="1.7109375" style="62" customWidth="1"/>
    <col min="6922" max="6924" width="6.7109375" style="62" customWidth="1"/>
    <col min="6925" max="6925" width="1.7109375" style="62" customWidth="1"/>
    <col min="6926" max="6928" width="6.7109375" style="62" customWidth="1"/>
    <col min="6929" max="6929" width="1.7109375" style="62" customWidth="1"/>
    <col min="6930" max="6932" width="6.7109375" style="62" customWidth="1"/>
    <col min="6933" max="6933" width="1.7109375" style="62" customWidth="1"/>
    <col min="6934" max="6936" width="6.7109375" style="62" customWidth="1"/>
    <col min="6937" max="6937" width="1.7109375" style="62" customWidth="1"/>
    <col min="6938" max="6938" width="7.7109375" style="62" bestFit="1" customWidth="1"/>
    <col min="6939" max="6939" width="6.140625" style="62" bestFit="1" customWidth="1"/>
    <col min="6940" max="6940" width="4.85546875" style="62" bestFit="1" customWidth="1"/>
    <col min="6941" max="7168" width="11.42578125" style="62"/>
    <col min="7169" max="7169" width="19.7109375" style="62" customWidth="1"/>
    <col min="7170" max="7172" width="6.7109375" style="62" customWidth="1"/>
    <col min="7173" max="7173" width="1.7109375" style="62" customWidth="1"/>
    <col min="7174" max="7176" width="6.7109375" style="62" customWidth="1"/>
    <col min="7177" max="7177" width="1.7109375" style="62" customWidth="1"/>
    <col min="7178" max="7180" width="6.7109375" style="62" customWidth="1"/>
    <col min="7181" max="7181" width="1.7109375" style="62" customWidth="1"/>
    <col min="7182" max="7184" width="6.7109375" style="62" customWidth="1"/>
    <col min="7185" max="7185" width="1.7109375" style="62" customWidth="1"/>
    <col min="7186" max="7188" width="6.7109375" style="62" customWidth="1"/>
    <col min="7189" max="7189" width="1.7109375" style="62" customWidth="1"/>
    <col min="7190" max="7192" width="6.7109375" style="62" customWidth="1"/>
    <col min="7193" max="7193" width="1.7109375" style="62" customWidth="1"/>
    <col min="7194" max="7194" width="7.7109375" style="62" bestFit="1" customWidth="1"/>
    <col min="7195" max="7195" width="6.140625" style="62" bestFit="1" customWidth="1"/>
    <col min="7196" max="7196" width="4.85546875" style="62" bestFit="1" customWidth="1"/>
    <col min="7197" max="7424" width="11.42578125" style="62"/>
    <col min="7425" max="7425" width="19.7109375" style="62" customWidth="1"/>
    <col min="7426" max="7428" width="6.7109375" style="62" customWidth="1"/>
    <col min="7429" max="7429" width="1.7109375" style="62" customWidth="1"/>
    <col min="7430" max="7432" width="6.7109375" style="62" customWidth="1"/>
    <col min="7433" max="7433" width="1.7109375" style="62" customWidth="1"/>
    <col min="7434" max="7436" width="6.7109375" style="62" customWidth="1"/>
    <col min="7437" max="7437" width="1.7109375" style="62" customWidth="1"/>
    <col min="7438" max="7440" width="6.7109375" style="62" customWidth="1"/>
    <col min="7441" max="7441" width="1.7109375" style="62" customWidth="1"/>
    <col min="7442" max="7444" width="6.7109375" style="62" customWidth="1"/>
    <col min="7445" max="7445" width="1.7109375" style="62" customWidth="1"/>
    <col min="7446" max="7448" width="6.7109375" style="62" customWidth="1"/>
    <col min="7449" max="7449" width="1.7109375" style="62" customWidth="1"/>
    <col min="7450" max="7450" width="7.7109375" style="62" bestFit="1" customWidth="1"/>
    <col min="7451" max="7451" width="6.140625" style="62" bestFit="1" customWidth="1"/>
    <col min="7452" max="7452" width="4.85546875" style="62" bestFit="1" customWidth="1"/>
    <col min="7453" max="7680" width="11.42578125" style="62"/>
    <col min="7681" max="7681" width="19.7109375" style="62" customWidth="1"/>
    <col min="7682" max="7684" width="6.7109375" style="62" customWidth="1"/>
    <col min="7685" max="7685" width="1.7109375" style="62" customWidth="1"/>
    <col min="7686" max="7688" width="6.7109375" style="62" customWidth="1"/>
    <col min="7689" max="7689" width="1.7109375" style="62" customWidth="1"/>
    <col min="7690" max="7692" width="6.7109375" style="62" customWidth="1"/>
    <col min="7693" max="7693" width="1.7109375" style="62" customWidth="1"/>
    <col min="7694" max="7696" width="6.7109375" style="62" customWidth="1"/>
    <col min="7697" max="7697" width="1.7109375" style="62" customWidth="1"/>
    <col min="7698" max="7700" width="6.7109375" style="62" customWidth="1"/>
    <col min="7701" max="7701" width="1.7109375" style="62" customWidth="1"/>
    <col min="7702" max="7704" width="6.7109375" style="62" customWidth="1"/>
    <col min="7705" max="7705" width="1.7109375" style="62" customWidth="1"/>
    <col min="7706" max="7706" width="7.7109375" style="62" bestFit="1" customWidth="1"/>
    <col min="7707" max="7707" width="6.140625" style="62" bestFit="1" customWidth="1"/>
    <col min="7708" max="7708" width="4.85546875" style="62" bestFit="1" customWidth="1"/>
    <col min="7709" max="7936" width="11.42578125" style="62"/>
    <col min="7937" max="7937" width="19.7109375" style="62" customWidth="1"/>
    <col min="7938" max="7940" width="6.7109375" style="62" customWidth="1"/>
    <col min="7941" max="7941" width="1.7109375" style="62" customWidth="1"/>
    <col min="7942" max="7944" width="6.7109375" style="62" customWidth="1"/>
    <col min="7945" max="7945" width="1.7109375" style="62" customWidth="1"/>
    <col min="7946" max="7948" width="6.7109375" style="62" customWidth="1"/>
    <col min="7949" max="7949" width="1.7109375" style="62" customWidth="1"/>
    <col min="7950" max="7952" width="6.7109375" style="62" customWidth="1"/>
    <col min="7953" max="7953" width="1.7109375" style="62" customWidth="1"/>
    <col min="7954" max="7956" width="6.7109375" style="62" customWidth="1"/>
    <col min="7957" max="7957" width="1.7109375" style="62" customWidth="1"/>
    <col min="7958" max="7960" width="6.7109375" style="62" customWidth="1"/>
    <col min="7961" max="7961" width="1.7109375" style="62" customWidth="1"/>
    <col min="7962" max="7962" width="7.7109375" style="62" bestFit="1" customWidth="1"/>
    <col min="7963" max="7963" width="6.140625" style="62" bestFit="1" customWidth="1"/>
    <col min="7964" max="7964" width="4.85546875" style="62" bestFit="1" customWidth="1"/>
    <col min="7965" max="8192" width="11.42578125" style="62"/>
    <col min="8193" max="8193" width="19.7109375" style="62" customWidth="1"/>
    <col min="8194" max="8196" width="6.7109375" style="62" customWidth="1"/>
    <col min="8197" max="8197" width="1.7109375" style="62" customWidth="1"/>
    <col min="8198" max="8200" width="6.7109375" style="62" customWidth="1"/>
    <col min="8201" max="8201" width="1.7109375" style="62" customWidth="1"/>
    <col min="8202" max="8204" width="6.7109375" style="62" customWidth="1"/>
    <col min="8205" max="8205" width="1.7109375" style="62" customWidth="1"/>
    <col min="8206" max="8208" width="6.7109375" style="62" customWidth="1"/>
    <col min="8209" max="8209" width="1.7109375" style="62" customWidth="1"/>
    <col min="8210" max="8212" width="6.7109375" style="62" customWidth="1"/>
    <col min="8213" max="8213" width="1.7109375" style="62" customWidth="1"/>
    <col min="8214" max="8216" width="6.7109375" style="62" customWidth="1"/>
    <col min="8217" max="8217" width="1.7109375" style="62" customWidth="1"/>
    <col min="8218" max="8218" width="7.7109375" style="62" bestFit="1" customWidth="1"/>
    <col min="8219" max="8219" width="6.140625" style="62" bestFit="1" customWidth="1"/>
    <col min="8220" max="8220" width="4.85546875" style="62" bestFit="1" customWidth="1"/>
    <col min="8221" max="8448" width="11.42578125" style="62"/>
    <col min="8449" max="8449" width="19.7109375" style="62" customWidth="1"/>
    <col min="8450" max="8452" width="6.7109375" style="62" customWidth="1"/>
    <col min="8453" max="8453" width="1.7109375" style="62" customWidth="1"/>
    <col min="8454" max="8456" width="6.7109375" style="62" customWidth="1"/>
    <col min="8457" max="8457" width="1.7109375" style="62" customWidth="1"/>
    <col min="8458" max="8460" width="6.7109375" style="62" customWidth="1"/>
    <col min="8461" max="8461" width="1.7109375" style="62" customWidth="1"/>
    <col min="8462" max="8464" width="6.7109375" style="62" customWidth="1"/>
    <col min="8465" max="8465" width="1.7109375" style="62" customWidth="1"/>
    <col min="8466" max="8468" width="6.7109375" style="62" customWidth="1"/>
    <col min="8469" max="8469" width="1.7109375" style="62" customWidth="1"/>
    <col min="8470" max="8472" width="6.7109375" style="62" customWidth="1"/>
    <col min="8473" max="8473" width="1.7109375" style="62" customWidth="1"/>
    <col min="8474" max="8474" width="7.7109375" style="62" bestFit="1" customWidth="1"/>
    <col min="8475" max="8475" width="6.140625" style="62" bestFit="1" customWidth="1"/>
    <col min="8476" max="8476" width="4.85546875" style="62" bestFit="1" customWidth="1"/>
    <col min="8477" max="8704" width="11.42578125" style="62"/>
    <col min="8705" max="8705" width="19.7109375" style="62" customWidth="1"/>
    <col min="8706" max="8708" width="6.7109375" style="62" customWidth="1"/>
    <col min="8709" max="8709" width="1.7109375" style="62" customWidth="1"/>
    <col min="8710" max="8712" width="6.7109375" style="62" customWidth="1"/>
    <col min="8713" max="8713" width="1.7109375" style="62" customWidth="1"/>
    <col min="8714" max="8716" width="6.7109375" style="62" customWidth="1"/>
    <col min="8717" max="8717" width="1.7109375" style="62" customWidth="1"/>
    <col min="8718" max="8720" width="6.7109375" style="62" customWidth="1"/>
    <col min="8721" max="8721" width="1.7109375" style="62" customWidth="1"/>
    <col min="8722" max="8724" width="6.7109375" style="62" customWidth="1"/>
    <col min="8725" max="8725" width="1.7109375" style="62" customWidth="1"/>
    <col min="8726" max="8728" width="6.7109375" style="62" customWidth="1"/>
    <col min="8729" max="8729" width="1.7109375" style="62" customWidth="1"/>
    <col min="8730" max="8730" width="7.7109375" style="62" bestFit="1" customWidth="1"/>
    <col min="8731" max="8731" width="6.140625" style="62" bestFit="1" customWidth="1"/>
    <col min="8732" max="8732" width="4.85546875" style="62" bestFit="1" customWidth="1"/>
    <col min="8733" max="8960" width="11.42578125" style="62"/>
    <col min="8961" max="8961" width="19.7109375" style="62" customWidth="1"/>
    <col min="8962" max="8964" width="6.7109375" style="62" customWidth="1"/>
    <col min="8965" max="8965" width="1.7109375" style="62" customWidth="1"/>
    <col min="8966" max="8968" width="6.7109375" style="62" customWidth="1"/>
    <col min="8969" max="8969" width="1.7109375" style="62" customWidth="1"/>
    <col min="8970" max="8972" width="6.7109375" style="62" customWidth="1"/>
    <col min="8973" max="8973" width="1.7109375" style="62" customWidth="1"/>
    <col min="8974" max="8976" width="6.7109375" style="62" customWidth="1"/>
    <col min="8977" max="8977" width="1.7109375" style="62" customWidth="1"/>
    <col min="8978" max="8980" width="6.7109375" style="62" customWidth="1"/>
    <col min="8981" max="8981" width="1.7109375" style="62" customWidth="1"/>
    <col min="8982" max="8984" width="6.7109375" style="62" customWidth="1"/>
    <col min="8985" max="8985" width="1.7109375" style="62" customWidth="1"/>
    <col min="8986" max="8986" width="7.7109375" style="62" bestFit="1" customWidth="1"/>
    <col min="8987" max="8987" width="6.140625" style="62" bestFit="1" customWidth="1"/>
    <col min="8988" max="8988" width="4.85546875" style="62" bestFit="1" customWidth="1"/>
    <col min="8989" max="9216" width="11.42578125" style="62"/>
    <col min="9217" max="9217" width="19.7109375" style="62" customWidth="1"/>
    <col min="9218" max="9220" width="6.7109375" style="62" customWidth="1"/>
    <col min="9221" max="9221" width="1.7109375" style="62" customWidth="1"/>
    <col min="9222" max="9224" width="6.7109375" style="62" customWidth="1"/>
    <col min="9225" max="9225" width="1.7109375" style="62" customWidth="1"/>
    <col min="9226" max="9228" width="6.7109375" style="62" customWidth="1"/>
    <col min="9229" max="9229" width="1.7109375" style="62" customWidth="1"/>
    <col min="9230" max="9232" width="6.7109375" style="62" customWidth="1"/>
    <col min="9233" max="9233" width="1.7109375" style="62" customWidth="1"/>
    <col min="9234" max="9236" width="6.7109375" style="62" customWidth="1"/>
    <col min="9237" max="9237" width="1.7109375" style="62" customWidth="1"/>
    <col min="9238" max="9240" width="6.7109375" style="62" customWidth="1"/>
    <col min="9241" max="9241" width="1.7109375" style="62" customWidth="1"/>
    <col min="9242" max="9242" width="7.7109375" style="62" bestFit="1" customWidth="1"/>
    <col min="9243" max="9243" width="6.140625" style="62" bestFit="1" customWidth="1"/>
    <col min="9244" max="9244" width="4.85546875" style="62" bestFit="1" customWidth="1"/>
    <col min="9245" max="9472" width="11.42578125" style="62"/>
    <col min="9473" max="9473" width="19.7109375" style="62" customWidth="1"/>
    <col min="9474" max="9476" width="6.7109375" style="62" customWidth="1"/>
    <col min="9477" max="9477" width="1.7109375" style="62" customWidth="1"/>
    <col min="9478" max="9480" width="6.7109375" style="62" customWidth="1"/>
    <col min="9481" max="9481" width="1.7109375" style="62" customWidth="1"/>
    <col min="9482" max="9484" width="6.7109375" style="62" customWidth="1"/>
    <col min="9485" max="9485" width="1.7109375" style="62" customWidth="1"/>
    <col min="9486" max="9488" width="6.7109375" style="62" customWidth="1"/>
    <col min="9489" max="9489" width="1.7109375" style="62" customWidth="1"/>
    <col min="9490" max="9492" width="6.7109375" style="62" customWidth="1"/>
    <col min="9493" max="9493" width="1.7109375" style="62" customWidth="1"/>
    <col min="9494" max="9496" width="6.7109375" style="62" customWidth="1"/>
    <col min="9497" max="9497" width="1.7109375" style="62" customWidth="1"/>
    <col min="9498" max="9498" width="7.7109375" style="62" bestFit="1" customWidth="1"/>
    <col min="9499" max="9499" width="6.140625" style="62" bestFit="1" customWidth="1"/>
    <col min="9500" max="9500" width="4.85546875" style="62" bestFit="1" customWidth="1"/>
    <col min="9501" max="9728" width="11.42578125" style="62"/>
    <col min="9729" max="9729" width="19.7109375" style="62" customWidth="1"/>
    <col min="9730" max="9732" width="6.7109375" style="62" customWidth="1"/>
    <col min="9733" max="9733" width="1.7109375" style="62" customWidth="1"/>
    <col min="9734" max="9736" width="6.7109375" style="62" customWidth="1"/>
    <col min="9737" max="9737" width="1.7109375" style="62" customWidth="1"/>
    <col min="9738" max="9740" width="6.7109375" style="62" customWidth="1"/>
    <col min="9741" max="9741" width="1.7109375" style="62" customWidth="1"/>
    <col min="9742" max="9744" width="6.7109375" style="62" customWidth="1"/>
    <col min="9745" max="9745" width="1.7109375" style="62" customWidth="1"/>
    <col min="9746" max="9748" width="6.7109375" style="62" customWidth="1"/>
    <col min="9749" max="9749" width="1.7109375" style="62" customWidth="1"/>
    <col min="9750" max="9752" width="6.7109375" style="62" customWidth="1"/>
    <col min="9753" max="9753" width="1.7109375" style="62" customWidth="1"/>
    <col min="9754" max="9754" width="7.7109375" style="62" bestFit="1" customWidth="1"/>
    <col min="9755" max="9755" width="6.140625" style="62" bestFit="1" customWidth="1"/>
    <col min="9756" max="9756" width="4.85546875" style="62" bestFit="1" customWidth="1"/>
    <col min="9757" max="9984" width="11.42578125" style="62"/>
    <col min="9985" max="9985" width="19.7109375" style="62" customWidth="1"/>
    <col min="9986" max="9988" width="6.7109375" style="62" customWidth="1"/>
    <col min="9989" max="9989" width="1.7109375" style="62" customWidth="1"/>
    <col min="9990" max="9992" width="6.7109375" style="62" customWidth="1"/>
    <col min="9993" max="9993" width="1.7109375" style="62" customWidth="1"/>
    <col min="9994" max="9996" width="6.7109375" style="62" customWidth="1"/>
    <col min="9997" max="9997" width="1.7109375" style="62" customWidth="1"/>
    <col min="9998" max="10000" width="6.7109375" style="62" customWidth="1"/>
    <col min="10001" max="10001" width="1.7109375" style="62" customWidth="1"/>
    <col min="10002" max="10004" width="6.7109375" style="62" customWidth="1"/>
    <col min="10005" max="10005" width="1.7109375" style="62" customWidth="1"/>
    <col min="10006" max="10008" width="6.7109375" style="62" customWidth="1"/>
    <col min="10009" max="10009" width="1.7109375" style="62" customWidth="1"/>
    <col min="10010" max="10010" width="7.7109375" style="62" bestFit="1" customWidth="1"/>
    <col min="10011" max="10011" width="6.140625" style="62" bestFit="1" customWidth="1"/>
    <col min="10012" max="10012" width="4.85546875" style="62" bestFit="1" customWidth="1"/>
    <col min="10013" max="10240" width="11.42578125" style="62"/>
    <col min="10241" max="10241" width="19.7109375" style="62" customWidth="1"/>
    <col min="10242" max="10244" width="6.7109375" style="62" customWidth="1"/>
    <col min="10245" max="10245" width="1.7109375" style="62" customWidth="1"/>
    <col min="10246" max="10248" width="6.7109375" style="62" customWidth="1"/>
    <col min="10249" max="10249" width="1.7109375" style="62" customWidth="1"/>
    <col min="10250" max="10252" width="6.7109375" style="62" customWidth="1"/>
    <col min="10253" max="10253" width="1.7109375" style="62" customWidth="1"/>
    <col min="10254" max="10256" width="6.7109375" style="62" customWidth="1"/>
    <col min="10257" max="10257" width="1.7109375" style="62" customWidth="1"/>
    <col min="10258" max="10260" width="6.7109375" style="62" customWidth="1"/>
    <col min="10261" max="10261" width="1.7109375" style="62" customWidth="1"/>
    <col min="10262" max="10264" width="6.7109375" style="62" customWidth="1"/>
    <col min="10265" max="10265" width="1.7109375" style="62" customWidth="1"/>
    <col min="10266" max="10266" width="7.7109375" style="62" bestFit="1" customWidth="1"/>
    <col min="10267" max="10267" width="6.140625" style="62" bestFit="1" customWidth="1"/>
    <col min="10268" max="10268" width="4.85546875" style="62" bestFit="1" customWidth="1"/>
    <col min="10269" max="10496" width="11.42578125" style="62"/>
    <col min="10497" max="10497" width="19.7109375" style="62" customWidth="1"/>
    <col min="10498" max="10500" width="6.7109375" style="62" customWidth="1"/>
    <col min="10501" max="10501" width="1.7109375" style="62" customWidth="1"/>
    <col min="10502" max="10504" width="6.7109375" style="62" customWidth="1"/>
    <col min="10505" max="10505" width="1.7109375" style="62" customWidth="1"/>
    <col min="10506" max="10508" width="6.7109375" style="62" customWidth="1"/>
    <col min="10509" max="10509" width="1.7109375" style="62" customWidth="1"/>
    <col min="10510" max="10512" width="6.7109375" style="62" customWidth="1"/>
    <col min="10513" max="10513" width="1.7109375" style="62" customWidth="1"/>
    <col min="10514" max="10516" width="6.7109375" style="62" customWidth="1"/>
    <col min="10517" max="10517" width="1.7109375" style="62" customWidth="1"/>
    <col min="10518" max="10520" width="6.7109375" style="62" customWidth="1"/>
    <col min="10521" max="10521" width="1.7109375" style="62" customWidth="1"/>
    <col min="10522" max="10522" width="7.7109375" style="62" bestFit="1" customWidth="1"/>
    <col min="10523" max="10523" width="6.140625" style="62" bestFit="1" customWidth="1"/>
    <col min="10524" max="10524" width="4.85546875" style="62" bestFit="1" customWidth="1"/>
    <col min="10525" max="10752" width="11.42578125" style="62"/>
    <col min="10753" max="10753" width="19.7109375" style="62" customWidth="1"/>
    <col min="10754" max="10756" width="6.7109375" style="62" customWidth="1"/>
    <col min="10757" max="10757" width="1.7109375" style="62" customWidth="1"/>
    <col min="10758" max="10760" width="6.7109375" style="62" customWidth="1"/>
    <col min="10761" max="10761" width="1.7109375" style="62" customWidth="1"/>
    <col min="10762" max="10764" width="6.7109375" style="62" customWidth="1"/>
    <col min="10765" max="10765" width="1.7109375" style="62" customWidth="1"/>
    <col min="10766" max="10768" width="6.7109375" style="62" customWidth="1"/>
    <col min="10769" max="10769" width="1.7109375" style="62" customWidth="1"/>
    <col min="10770" max="10772" width="6.7109375" style="62" customWidth="1"/>
    <col min="10773" max="10773" width="1.7109375" style="62" customWidth="1"/>
    <col min="10774" max="10776" width="6.7109375" style="62" customWidth="1"/>
    <col min="10777" max="10777" width="1.7109375" style="62" customWidth="1"/>
    <col min="10778" max="10778" width="7.7109375" style="62" bestFit="1" customWidth="1"/>
    <col min="10779" max="10779" width="6.140625" style="62" bestFit="1" customWidth="1"/>
    <col min="10780" max="10780" width="4.85546875" style="62" bestFit="1" customWidth="1"/>
    <col min="10781" max="11008" width="11.42578125" style="62"/>
    <col min="11009" max="11009" width="19.7109375" style="62" customWidth="1"/>
    <col min="11010" max="11012" width="6.7109375" style="62" customWidth="1"/>
    <col min="11013" max="11013" width="1.7109375" style="62" customWidth="1"/>
    <col min="11014" max="11016" width="6.7109375" style="62" customWidth="1"/>
    <col min="11017" max="11017" width="1.7109375" style="62" customWidth="1"/>
    <col min="11018" max="11020" width="6.7109375" style="62" customWidth="1"/>
    <col min="11021" max="11021" width="1.7109375" style="62" customWidth="1"/>
    <col min="11022" max="11024" width="6.7109375" style="62" customWidth="1"/>
    <col min="11025" max="11025" width="1.7109375" style="62" customWidth="1"/>
    <col min="11026" max="11028" width="6.7109375" style="62" customWidth="1"/>
    <col min="11029" max="11029" width="1.7109375" style="62" customWidth="1"/>
    <col min="11030" max="11032" width="6.7109375" style="62" customWidth="1"/>
    <col min="11033" max="11033" width="1.7109375" style="62" customWidth="1"/>
    <col min="11034" max="11034" width="7.7109375" style="62" bestFit="1" customWidth="1"/>
    <col min="11035" max="11035" width="6.140625" style="62" bestFit="1" customWidth="1"/>
    <col min="11036" max="11036" width="4.85546875" style="62" bestFit="1" customWidth="1"/>
    <col min="11037" max="11264" width="11.42578125" style="62"/>
    <col min="11265" max="11265" width="19.7109375" style="62" customWidth="1"/>
    <col min="11266" max="11268" width="6.7109375" style="62" customWidth="1"/>
    <col min="11269" max="11269" width="1.7109375" style="62" customWidth="1"/>
    <col min="11270" max="11272" width="6.7109375" style="62" customWidth="1"/>
    <col min="11273" max="11273" width="1.7109375" style="62" customWidth="1"/>
    <col min="11274" max="11276" width="6.7109375" style="62" customWidth="1"/>
    <col min="11277" max="11277" width="1.7109375" style="62" customWidth="1"/>
    <col min="11278" max="11280" width="6.7109375" style="62" customWidth="1"/>
    <col min="11281" max="11281" width="1.7109375" style="62" customWidth="1"/>
    <col min="11282" max="11284" width="6.7109375" style="62" customWidth="1"/>
    <col min="11285" max="11285" width="1.7109375" style="62" customWidth="1"/>
    <col min="11286" max="11288" width="6.7109375" style="62" customWidth="1"/>
    <col min="11289" max="11289" width="1.7109375" style="62" customWidth="1"/>
    <col min="11290" max="11290" width="7.7109375" style="62" bestFit="1" customWidth="1"/>
    <col min="11291" max="11291" width="6.140625" style="62" bestFit="1" customWidth="1"/>
    <col min="11292" max="11292" width="4.85546875" style="62" bestFit="1" customWidth="1"/>
    <col min="11293" max="11520" width="11.42578125" style="62"/>
    <col min="11521" max="11521" width="19.7109375" style="62" customWidth="1"/>
    <col min="11522" max="11524" width="6.7109375" style="62" customWidth="1"/>
    <col min="11525" max="11525" width="1.7109375" style="62" customWidth="1"/>
    <col min="11526" max="11528" width="6.7109375" style="62" customWidth="1"/>
    <col min="11529" max="11529" width="1.7109375" style="62" customWidth="1"/>
    <col min="11530" max="11532" width="6.7109375" style="62" customWidth="1"/>
    <col min="11533" max="11533" width="1.7109375" style="62" customWidth="1"/>
    <col min="11534" max="11536" width="6.7109375" style="62" customWidth="1"/>
    <col min="11537" max="11537" width="1.7109375" style="62" customWidth="1"/>
    <col min="11538" max="11540" width="6.7109375" style="62" customWidth="1"/>
    <col min="11541" max="11541" width="1.7109375" style="62" customWidth="1"/>
    <col min="11542" max="11544" width="6.7109375" style="62" customWidth="1"/>
    <col min="11545" max="11545" width="1.7109375" style="62" customWidth="1"/>
    <col min="11546" max="11546" width="7.7109375" style="62" bestFit="1" customWidth="1"/>
    <col min="11547" max="11547" width="6.140625" style="62" bestFit="1" customWidth="1"/>
    <col min="11548" max="11548" width="4.85546875" style="62" bestFit="1" customWidth="1"/>
    <col min="11549" max="11776" width="11.42578125" style="62"/>
    <col min="11777" max="11777" width="19.7109375" style="62" customWidth="1"/>
    <col min="11778" max="11780" width="6.7109375" style="62" customWidth="1"/>
    <col min="11781" max="11781" width="1.7109375" style="62" customWidth="1"/>
    <col min="11782" max="11784" width="6.7109375" style="62" customWidth="1"/>
    <col min="11785" max="11785" width="1.7109375" style="62" customWidth="1"/>
    <col min="11786" max="11788" width="6.7109375" style="62" customWidth="1"/>
    <col min="11789" max="11789" width="1.7109375" style="62" customWidth="1"/>
    <col min="11790" max="11792" width="6.7109375" style="62" customWidth="1"/>
    <col min="11793" max="11793" width="1.7109375" style="62" customWidth="1"/>
    <col min="11794" max="11796" width="6.7109375" style="62" customWidth="1"/>
    <col min="11797" max="11797" width="1.7109375" style="62" customWidth="1"/>
    <col min="11798" max="11800" width="6.7109375" style="62" customWidth="1"/>
    <col min="11801" max="11801" width="1.7109375" style="62" customWidth="1"/>
    <col min="11802" max="11802" width="7.7109375" style="62" bestFit="1" customWidth="1"/>
    <col min="11803" max="11803" width="6.140625" style="62" bestFit="1" customWidth="1"/>
    <col min="11804" max="11804" width="4.85546875" style="62" bestFit="1" customWidth="1"/>
    <col min="11805" max="12032" width="11.42578125" style="62"/>
    <col min="12033" max="12033" width="19.7109375" style="62" customWidth="1"/>
    <col min="12034" max="12036" width="6.7109375" style="62" customWidth="1"/>
    <col min="12037" max="12037" width="1.7109375" style="62" customWidth="1"/>
    <col min="12038" max="12040" width="6.7109375" style="62" customWidth="1"/>
    <col min="12041" max="12041" width="1.7109375" style="62" customWidth="1"/>
    <col min="12042" max="12044" width="6.7109375" style="62" customWidth="1"/>
    <col min="12045" max="12045" width="1.7109375" style="62" customWidth="1"/>
    <col min="12046" max="12048" width="6.7109375" style="62" customWidth="1"/>
    <col min="12049" max="12049" width="1.7109375" style="62" customWidth="1"/>
    <col min="12050" max="12052" width="6.7109375" style="62" customWidth="1"/>
    <col min="12053" max="12053" width="1.7109375" style="62" customWidth="1"/>
    <col min="12054" max="12056" width="6.7109375" style="62" customWidth="1"/>
    <col min="12057" max="12057" width="1.7109375" style="62" customWidth="1"/>
    <col min="12058" max="12058" width="7.7109375" style="62" bestFit="1" customWidth="1"/>
    <col min="12059" max="12059" width="6.140625" style="62" bestFit="1" customWidth="1"/>
    <col min="12060" max="12060" width="4.85546875" style="62" bestFit="1" customWidth="1"/>
    <col min="12061" max="12288" width="11.42578125" style="62"/>
    <col min="12289" max="12289" width="19.7109375" style="62" customWidth="1"/>
    <col min="12290" max="12292" width="6.7109375" style="62" customWidth="1"/>
    <col min="12293" max="12293" width="1.7109375" style="62" customWidth="1"/>
    <col min="12294" max="12296" width="6.7109375" style="62" customWidth="1"/>
    <col min="12297" max="12297" width="1.7109375" style="62" customWidth="1"/>
    <col min="12298" max="12300" width="6.7109375" style="62" customWidth="1"/>
    <col min="12301" max="12301" width="1.7109375" style="62" customWidth="1"/>
    <col min="12302" max="12304" width="6.7109375" style="62" customWidth="1"/>
    <col min="12305" max="12305" width="1.7109375" style="62" customWidth="1"/>
    <col min="12306" max="12308" width="6.7109375" style="62" customWidth="1"/>
    <col min="12309" max="12309" width="1.7109375" style="62" customWidth="1"/>
    <col min="12310" max="12312" width="6.7109375" style="62" customWidth="1"/>
    <col min="12313" max="12313" width="1.7109375" style="62" customWidth="1"/>
    <col min="12314" max="12314" width="7.7109375" style="62" bestFit="1" customWidth="1"/>
    <col min="12315" max="12315" width="6.140625" style="62" bestFit="1" customWidth="1"/>
    <col min="12316" max="12316" width="4.85546875" style="62" bestFit="1" customWidth="1"/>
    <col min="12317" max="12544" width="11.42578125" style="62"/>
    <col min="12545" max="12545" width="19.7109375" style="62" customWidth="1"/>
    <col min="12546" max="12548" width="6.7109375" style="62" customWidth="1"/>
    <col min="12549" max="12549" width="1.7109375" style="62" customWidth="1"/>
    <col min="12550" max="12552" width="6.7109375" style="62" customWidth="1"/>
    <col min="12553" max="12553" width="1.7109375" style="62" customWidth="1"/>
    <col min="12554" max="12556" width="6.7109375" style="62" customWidth="1"/>
    <col min="12557" max="12557" width="1.7109375" style="62" customWidth="1"/>
    <col min="12558" max="12560" width="6.7109375" style="62" customWidth="1"/>
    <col min="12561" max="12561" width="1.7109375" style="62" customWidth="1"/>
    <col min="12562" max="12564" width="6.7109375" style="62" customWidth="1"/>
    <col min="12565" max="12565" width="1.7109375" style="62" customWidth="1"/>
    <col min="12566" max="12568" width="6.7109375" style="62" customWidth="1"/>
    <col min="12569" max="12569" width="1.7109375" style="62" customWidth="1"/>
    <col min="12570" max="12570" width="7.7109375" style="62" bestFit="1" customWidth="1"/>
    <col min="12571" max="12571" width="6.140625" style="62" bestFit="1" customWidth="1"/>
    <col min="12572" max="12572" width="4.85546875" style="62" bestFit="1" customWidth="1"/>
    <col min="12573" max="12800" width="11.42578125" style="62"/>
    <col min="12801" max="12801" width="19.7109375" style="62" customWidth="1"/>
    <col min="12802" max="12804" width="6.7109375" style="62" customWidth="1"/>
    <col min="12805" max="12805" width="1.7109375" style="62" customWidth="1"/>
    <col min="12806" max="12808" width="6.7109375" style="62" customWidth="1"/>
    <col min="12809" max="12809" width="1.7109375" style="62" customWidth="1"/>
    <col min="12810" max="12812" width="6.7109375" style="62" customWidth="1"/>
    <col min="12813" max="12813" width="1.7109375" style="62" customWidth="1"/>
    <col min="12814" max="12816" width="6.7109375" style="62" customWidth="1"/>
    <col min="12817" max="12817" width="1.7109375" style="62" customWidth="1"/>
    <col min="12818" max="12820" width="6.7109375" style="62" customWidth="1"/>
    <col min="12821" max="12821" width="1.7109375" style="62" customWidth="1"/>
    <col min="12822" max="12824" width="6.7109375" style="62" customWidth="1"/>
    <col min="12825" max="12825" width="1.7109375" style="62" customWidth="1"/>
    <col min="12826" max="12826" width="7.7109375" style="62" bestFit="1" customWidth="1"/>
    <col min="12827" max="12827" width="6.140625" style="62" bestFit="1" customWidth="1"/>
    <col min="12828" max="12828" width="4.85546875" style="62" bestFit="1" customWidth="1"/>
    <col min="12829" max="13056" width="11.42578125" style="62"/>
    <col min="13057" max="13057" width="19.7109375" style="62" customWidth="1"/>
    <col min="13058" max="13060" width="6.7109375" style="62" customWidth="1"/>
    <col min="13061" max="13061" width="1.7109375" style="62" customWidth="1"/>
    <col min="13062" max="13064" width="6.7109375" style="62" customWidth="1"/>
    <col min="13065" max="13065" width="1.7109375" style="62" customWidth="1"/>
    <col min="13066" max="13068" width="6.7109375" style="62" customWidth="1"/>
    <col min="13069" max="13069" width="1.7109375" style="62" customWidth="1"/>
    <col min="13070" max="13072" width="6.7109375" style="62" customWidth="1"/>
    <col min="13073" max="13073" width="1.7109375" style="62" customWidth="1"/>
    <col min="13074" max="13076" width="6.7109375" style="62" customWidth="1"/>
    <col min="13077" max="13077" width="1.7109375" style="62" customWidth="1"/>
    <col min="13078" max="13080" width="6.7109375" style="62" customWidth="1"/>
    <col min="13081" max="13081" width="1.7109375" style="62" customWidth="1"/>
    <col min="13082" max="13082" width="7.7109375" style="62" bestFit="1" customWidth="1"/>
    <col min="13083" max="13083" width="6.140625" style="62" bestFit="1" customWidth="1"/>
    <col min="13084" max="13084" width="4.85546875" style="62" bestFit="1" customWidth="1"/>
    <col min="13085" max="13312" width="11.42578125" style="62"/>
    <col min="13313" max="13313" width="19.7109375" style="62" customWidth="1"/>
    <col min="13314" max="13316" width="6.7109375" style="62" customWidth="1"/>
    <col min="13317" max="13317" width="1.7109375" style="62" customWidth="1"/>
    <col min="13318" max="13320" width="6.7109375" style="62" customWidth="1"/>
    <col min="13321" max="13321" width="1.7109375" style="62" customWidth="1"/>
    <col min="13322" max="13324" width="6.7109375" style="62" customWidth="1"/>
    <col min="13325" max="13325" width="1.7109375" style="62" customWidth="1"/>
    <col min="13326" max="13328" width="6.7109375" style="62" customWidth="1"/>
    <col min="13329" max="13329" width="1.7109375" style="62" customWidth="1"/>
    <col min="13330" max="13332" width="6.7109375" style="62" customWidth="1"/>
    <col min="13333" max="13333" width="1.7109375" style="62" customWidth="1"/>
    <col min="13334" max="13336" width="6.7109375" style="62" customWidth="1"/>
    <col min="13337" max="13337" width="1.7109375" style="62" customWidth="1"/>
    <col min="13338" max="13338" width="7.7109375" style="62" bestFit="1" customWidth="1"/>
    <col min="13339" max="13339" width="6.140625" style="62" bestFit="1" customWidth="1"/>
    <col min="13340" max="13340" width="4.85546875" style="62" bestFit="1" customWidth="1"/>
    <col min="13341" max="13568" width="11.42578125" style="62"/>
    <col min="13569" max="13569" width="19.7109375" style="62" customWidth="1"/>
    <col min="13570" max="13572" width="6.7109375" style="62" customWidth="1"/>
    <col min="13573" max="13573" width="1.7109375" style="62" customWidth="1"/>
    <col min="13574" max="13576" width="6.7109375" style="62" customWidth="1"/>
    <col min="13577" max="13577" width="1.7109375" style="62" customWidth="1"/>
    <col min="13578" max="13580" width="6.7109375" style="62" customWidth="1"/>
    <col min="13581" max="13581" width="1.7109375" style="62" customWidth="1"/>
    <col min="13582" max="13584" width="6.7109375" style="62" customWidth="1"/>
    <col min="13585" max="13585" width="1.7109375" style="62" customWidth="1"/>
    <col min="13586" max="13588" width="6.7109375" style="62" customWidth="1"/>
    <col min="13589" max="13589" width="1.7109375" style="62" customWidth="1"/>
    <col min="13590" max="13592" width="6.7109375" style="62" customWidth="1"/>
    <col min="13593" max="13593" width="1.7109375" style="62" customWidth="1"/>
    <col min="13594" max="13594" width="7.7109375" style="62" bestFit="1" customWidth="1"/>
    <col min="13595" max="13595" width="6.140625" style="62" bestFit="1" customWidth="1"/>
    <col min="13596" max="13596" width="4.85546875" style="62" bestFit="1" customWidth="1"/>
    <col min="13597" max="13824" width="11.42578125" style="62"/>
    <col min="13825" max="13825" width="19.7109375" style="62" customWidth="1"/>
    <col min="13826" max="13828" width="6.7109375" style="62" customWidth="1"/>
    <col min="13829" max="13829" width="1.7109375" style="62" customWidth="1"/>
    <col min="13830" max="13832" width="6.7109375" style="62" customWidth="1"/>
    <col min="13833" max="13833" width="1.7109375" style="62" customWidth="1"/>
    <col min="13834" max="13836" width="6.7109375" style="62" customWidth="1"/>
    <col min="13837" max="13837" width="1.7109375" style="62" customWidth="1"/>
    <col min="13838" max="13840" width="6.7109375" style="62" customWidth="1"/>
    <col min="13841" max="13841" width="1.7109375" style="62" customWidth="1"/>
    <col min="13842" max="13844" width="6.7109375" style="62" customWidth="1"/>
    <col min="13845" max="13845" width="1.7109375" style="62" customWidth="1"/>
    <col min="13846" max="13848" width="6.7109375" style="62" customWidth="1"/>
    <col min="13849" max="13849" width="1.7109375" style="62" customWidth="1"/>
    <col min="13850" max="13850" width="7.7109375" style="62" bestFit="1" customWidth="1"/>
    <col min="13851" max="13851" width="6.140625" style="62" bestFit="1" customWidth="1"/>
    <col min="13852" max="13852" width="4.85546875" style="62" bestFit="1" customWidth="1"/>
    <col min="13853" max="14080" width="11.42578125" style="62"/>
    <col min="14081" max="14081" width="19.7109375" style="62" customWidth="1"/>
    <col min="14082" max="14084" width="6.7109375" style="62" customWidth="1"/>
    <col min="14085" max="14085" width="1.7109375" style="62" customWidth="1"/>
    <col min="14086" max="14088" width="6.7109375" style="62" customWidth="1"/>
    <col min="14089" max="14089" width="1.7109375" style="62" customWidth="1"/>
    <col min="14090" max="14092" width="6.7109375" style="62" customWidth="1"/>
    <col min="14093" max="14093" width="1.7109375" style="62" customWidth="1"/>
    <col min="14094" max="14096" width="6.7109375" style="62" customWidth="1"/>
    <col min="14097" max="14097" width="1.7109375" style="62" customWidth="1"/>
    <col min="14098" max="14100" width="6.7109375" style="62" customWidth="1"/>
    <col min="14101" max="14101" width="1.7109375" style="62" customWidth="1"/>
    <col min="14102" max="14104" width="6.7109375" style="62" customWidth="1"/>
    <col min="14105" max="14105" width="1.7109375" style="62" customWidth="1"/>
    <col min="14106" max="14106" width="7.7109375" style="62" bestFit="1" customWidth="1"/>
    <col min="14107" max="14107" width="6.140625" style="62" bestFit="1" customWidth="1"/>
    <col min="14108" max="14108" width="4.85546875" style="62" bestFit="1" customWidth="1"/>
    <col min="14109" max="14336" width="11.42578125" style="62"/>
    <col min="14337" max="14337" width="19.7109375" style="62" customWidth="1"/>
    <col min="14338" max="14340" width="6.7109375" style="62" customWidth="1"/>
    <col min="14341" max="14341" width="1.7109375" style="62" customWidth="1"/>
    <col min="14342" max="14344" width="6.7109375" style="62" customWidth="1"/>
    <col min="14345" max="14345" width="1.7109375" style="62" customWidth="1"/>
    <col min="14346" max="14348" width="6.7109375" style="62" customWidth="1"/>
    <col min="14349" max="14349" width="1.7109375" style="62" customWidth="1"/>
    <col min="14350" max="14352" width="6.7109375" style="62" customWidth="1"/>
    <col min="14353" max="14353" width="1.7109375" style="62" customWidth="1"/>
    <col min="14354" max="14356" width="6.7109375" style="62" customWidth="1"/>
    <col min="14357" max="14357" width="1.7109375" style="62" customWidth="1"/>
    <col min="14358" max="14360" width="6.7109375" style="62" customWidth="1"/>
    <col min="14361" max="14361" width="1.7109375" style="62" customWidth="1"/>
    <col min="14362" max="14362" width="7.7109375" style="62" bestFit="1" customWidth="1"/>
    <col min="14363" max="14363" width="6.140625" style="62" bestFit="1" customWidth="1"/>
    <col min="14364" max="14364" width="4.85546875" style="62" bestFit="1" customWidth="1"/>
    <col min="14365" max="14592" width="11.42578125" style="62"/>
    <col min="14593" max="14593" width="19.7109375" style="62" customWidth="1"/>
    <col min="14594" max="14596" width="6.7109375" style="62" customWidth="1"/>
    <col min="14597" max="14597" width="1.7109375" style="62" customWidth="1"/>
    <col min="14598" max="14600" width="6.7109375" style="62" customWidth="1"/>
    <col min="14601" max="14601" width="1.7109375" style="62" customWidth="1"/>
    <col min="14602" max="14604" width="6.7109375" style="62" customWidth="1"/>
    <col min="14605" max="14605" width="1.7109375" style="62" customWidth="1"/>
    <col min="14606" max="14608" width="6.7109375" style="62" customWidth="1"/>
    <col min="14609" max="14609" width="1.7109375" style="62" customWidth="1"/>
    <col min="14610" max="14612" width="6.7109375" style="62" customWidth="1"/>
    <col min="14613" max="14613" width="1.7109375" style="62" customWidth="1"/>
    <col min="14614" max="14616" width="6.7109375" style="62" customWidth="1"/>
    <col min="14617" max="14617" width="1.7109375" style="62" customWidth="1"/>
    <col min="14618" max="14618" width="7.7109375" style="62" bestFit="1" customWidth="1"/>
    <col min="14619" max="14619" width="6.140625" style="62" bestFit="1" customWidth="1"/>
    <col min="14620" max="14620" width="4.85546875" style="62" bestFit="1" customWidth="1"/>
    <col min="14621" max="14848" width="11.42578125" style="62"/>
    <col min="14849" max="14849" width="19.7109375" style="62" customWidth="1"/>
    <col min="14850" max="14852" width="6.7109375" style="62" customWidth="1"/>
    <col min="14853" max="14853" width="1.7109375" style="62" customWidth="1"/>
    <col min="14854" max="14856" width="6.7109375" style="62" customWidth="1"/>
    <col min="14857" max="14857" width="1.7109375" style="62" customWidth="1"/>
    <col min="14858" max="14860" width="6.7109375" style="62" customWidth="1"/>
    <col min="14861" max="14861" width="1.7109375" style="62" customWidth="1"/>
    <col min="14862" max="14864" width="6.7109375" style="62" customWidth="1"/>
    <col min="14865" max="14865" width="1.7109375" style="62" customWidth="1"/>
    <col min="14866" max="14868" width="6.7109375" style="62" customWidth="1"/>
    <col min="14869" max="14869" width="1.7109375" style="62" customWidth="1"/>
    <col min="14870" max="14872" width="6.7109375" style="62" customWidth="1"/>
    <col min="14873" max="14873" width="1.7109375" style="62" customWidth="1"/>
    <col min="14874" max="14874" width="7.7109375" style="62" bestFit="1" customWidth="1"/>
    <col min="14875" max="14875" width="6.140625" style="62" bestFit="1" customWidth="1"/>
    <col min="14876" max="14876" width="4.85546875" style="62" bestFit="1" customWidth="1"/>
    <col min="14877" max="15104" width="11.42578125" style="62"/>
    <col min="15105" max="15105" width="19.7109375" style="62" customWidth="1"/>
    <col min="15106" max="15108" width="6.7109375" style="62" customWidth="1"/>
    <col min="15109" max="15109" width="1.7109375" style="62" customWidth="1"/>
    <col min="15110" max="15112" width="6.7109375" style="62" customWidth="1"/>
    <col min="15113" max="15113" width="1.7109375" style="62" customWidth="1"/>
    <col min="15114" max="15116" width="6.7109375" style="62" customWidth="1"/>
    <col min="15117" max="15117" width="1.7109375" style="62" customWidth="1"/>
    <col min="15118" max="15120" width="6.7109375" style="62" customWidth="1"/>
    <col min="15121" max="15121" width="1.7109375" style="62" customWidth="1"/>
    <col min="15122" max="15124" width="6.7109375" style="62" customWidth="1"/>
    <col min="15125" max="15125" width="1.7109375" style="62" customWidth="1"/>
    <col min="15126" max="15128" width="6.7109375" style="62" customWidth="1"/>
    <col min="15129" max="15129" width="1.7109375" style="62" customWidth="1"/>
    <col min="15130" max="15130" width="7.7109375" style="62" bestFit="1" customWidth="1"/>
    <col min="15131" max="15131" width="6.140625" style="62" bestFit="1" customWidth="1"/>
    <col min="15132" max="15132" width="4.85546875" style="62" bestFit="1" customWidth="1"/>
    <col min="15133" max="15360" width="11.42578125" style="62"/>
    <col min="15361" max="15361" width="19.7109375" style="62" customWidth="1"/>
    <col min="15362" max="15364" width="6.7109375" style="62" customWidth="1"/>
    <col min="15365" max="15365" width="1.7109375" style="62" customWidth="1"/>
    <col min="15366" max="15368" width="6.7109375" style="62" customWidth="1"/>
    <col min="15369" max="15369" width="1.7109375" style="62" customWidth="1"/>
    <col min="15370" max="15372" width="6.7109375" style="62" customWidth="1"/>
    <col min="15373" max="15373" width="1.7109375" style="62" customWidth="1"/>
    <col min="15374" max="15376" width="6.7109375" style="62" customWidth="1"/>
    <col min="15377" max="15377" width="1.7109375" style="62" customWidth="1"/>
    <col min="15378" max="15380" width="6.7109375" style="62" customWidth="1"/>
    <col min="15381" max="15381" width="1.7109375" style="62" customWidth="1"/>
    <col min="15382" max="15384" width="6.7109375" style="62" customWidth="1"/>
    <col min="15385" max="15385" width="1.7109375" style="62" customWidth="1"/>
    <col min="15386" max="15386" width="7.7109375" style="62" bestFit="1" customWidth="1"/>
    <col min="15387" max="15387" width="6.140625" style="62" bestFit="1" customWidth="1"/>
    <col min="15388" max="15388" width="4.85546875" style="62" bestFit="1" customWidth="1"/>
    <col min="15389" max="15616" width="11.42578125" style="62"/>
    <col min="15617" max="15617" width="19.7109375" style="62" customWidth="1"/>
    <col min="15618" max="15620" width="6.7109375" style="62" customWidth="1"/>
    <col min="15621" max="15621" width="1.7109375" style="62" customWidth="1"/>
    <col min="15622" max="15624" width="6.7109375" style="62" customWidth="1"/>
    <col min="15625" max="15625" width="1.7109375" style="62" customWidth="1"/>
    <col min="15626" max="15628" width="6.7109375" style="62" customWidth="1"/>
    <col min="15629" max="15629" width="1.7109375" style="62" customWidth="1"/>
    <col min="15630" max="15632" width="6.7109375" style="62" customWidth="1"/>
    <col min="15633" max="15633" width="1.7109375" style="62" customWidth="1"/>
    <col min="15634" max="15636" width="6.7109375" style="62" customWidth="1"/>
    <col min="15637" max="15637" width="1.7109375" style="62" customWidth="1"/>
    <col min="15638" max="15640" width="6.7109375" style="62" customWidth="1"/>
    <col min="15641" max="15641" width="1.7109375" style="62" customWidth="1"/>
    <col min="15642" max="15642" width="7.7109375" style="62" bestFit="1" customWidth="1"/>
    <col min="15643" max="15643" width="6.140625" style="62" bestFit="1" customWidth="1"/>
    <col min="15644" max="15644" width="4.85546875" style="62" bestFit="1" customWidth="1"/>
    <col min="15645" max="15872" width="11.42578125" style="62"/>
    <col min="15873" max="15873" width="19.7109375" style="62" customWidth="1"/>
    <col min="15874" max="15876" width="6.7109375" style="62" customWidth="1"/>
    <col min="15877" max="15877" width="1.7109375" style="62" customWidth="1"/>
    <col min="15878" max="15880" width="6.7109375" style="62" customWidth="1"/>
    <col min="15881" max="15881" width="1.7109375" style="62" customWidth="1"/>
    <col min="15882" max="15884" width="6.7109375" style="62" customWidth="1"/>
    <col min="15885" max="15885" width="1.7109375" style="62" customWidth="1"/>
    <col min="15886" max="15888" width="6.7109375" style="62" customWidth="1"/>
    <col min="15889" max="15889" width="1.7109375" style="62" customWidth="1"/>
    <col min="15890" max="15892" width="6.7109375" style="62" customWidth="1"/>
    <col min="15893" max="15893" width="1.7109375" style="62" customWidth="1"/>
    <col min="15894" max="15896" width="6.7109375" style="62" customWidth="1"/>
    <col min="15897" max="15897" width="1.7109375" style="62" customWidth="1"/>
    <col min="15898" max="15898" width="7.7109375" style="62" bestFit="1" customWidth="1"/>
    <col min="15899" max="15899" width="6.140625" style="62" bestFit="1" customWidth="1"/>
    <col min="15900" max="15900" width="4.85546875" style="62" bestFit="1" customWidth="1"/>
    <col min="15901" max="16128" width="11.42578125" style="62"/>
    <col min="16129" max="16129" width="19.7109375" style="62" customWidth="1"/>
    <col min="16130" max="16132" width="6.7109375" style="62" customWidth="1"/>
    <col min="16133" max="16133" width="1.7109375" style="62" customWidth="1"/>
    <col min="16134" max="16136" width="6.7109375" style="62" customWidth="1"/>
    <col min="16137" max="16137" width="1.7109375" style="62" customWidth="1"/>
    <col min="16138" max="16140" width="6.7109375" style="62" customWidth="1"/>
    <col min="16141" max="16141" width="1.7109375" style="62" customWidth="1"/>
    <col min="16142" max="16144" width="6.7109375" style="62" customWidth="1"/>
    <col min="16145" max="16145" width="1.7109375" style="62" customWidth="1"/>
    <col min="16146" max="16148" width="6.7109375" style="62" customWidth="1"/>
    <col min="16149" max="16149" width="1.7109375" style="62" customWidth="1"/>
    <col min="16150" max="16152" width="6.7109375" style="62" customWidth="1"/>
    <col min="16153" max="16153" width="1.7109375" style="62" customWidth="1"/>
    <col min="16154" max="16154" width="7.7109375" style="62" bestFit="1" customWidth="1"/>
    <col min="16155" max="16155" width="6.140625" style="62" bestFit="1" customWidth="1"/>
    <col min="16156" max="16156" width="4.85546875" style="62" bestFit="1" customWidth="1"/>
    <col min="16157" max="16384" width="11.42578125" style="62"/>
  </cols>
  <sheetData>
    <row r="1" spans="1:33" s="49" customFormat="1" ht="15" x14ac:dyDescent="0.25">
      <c r="A1" s="227" t="s">
        <v>200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</row>
    <row r="2" spans="1:33" s="49" customFormat="1" ht="15" x14ac:dyDescent="0.25">
      <c r="A2" s="228" t="s">
        <v>197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</row>
    <row r="3" spans="1:33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</row>
    <row r="4" spans="1:33" s="49" customFormat="1" ht="15" x14ac:dyDescent="0.25">
      <c r="A4" s="228" t="s">
        <v>65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33" s="49" customFormat="1" ht="15" x14ac:dyDescent="0.25">
      <c r="A5" s="228" t="s">
        <v>321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33" s="49" customFormat="1" ht="15.75" thickBot="1" x14ac:dyDescent="0.3">
      <c r="A6" s="50"/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33" s="49" customFormat="1" ht="15" customHeight="1" x14ac:dyDescent="0.25">
      <c r="A7" s="229" t="s">
        <v>66</v>
      </c>
      <c r="B7" s="53" t="s">
        <v>21</v>
      </c>
      <c r="C7" s="53"/>
      <c r="D7" s="53"/>
      <c r="E7" s="54"/>
      <c r="F7" s="53" t="s">
        <v>48</v>
      </c>
      <c r="G7" s="53"/>
      <c r="H7" s="53"/>
      <c r="I7" s="54"/>
      <c r="J7" s="53" t="s">
        <v>49</v>
      </c>
      <c r="K7" s="53"/>
      <c r="L7" s="53"/>
      <c r="M7" s="54"/>
      <c r="N7" s="53" t="s">
        <v>50</v>
      </c>
      <c r="O7" s="53"/>
      <c r="P7" s="53"/>
      <c r="Q7" s="54"/>
      <c r="R7" s="53" t="s">
        <v>51</v>
      </c>
      <c r="S7" s="53"/>
      <c r="T7" s="53"/>
      <c r="U7" s="54"/>
      <c r="V7" s="53" t="s">
        <v>52</v>
      </c>
      <c r="W7" s="53"/>
      <c r="X7" s="53"/>
      <c r="Y7" s="54"/>
      <c r="Z7" s="53" t="s">
        <v>53</v>
      </c>
      <c r="AA7" s="53"/>
      <c r="AB7" s="53"/>
    </row>
    <row r="8" spans="1:33" s="49" customFormat="1" ht="15.75" thickBot="1" x14ac:dyDescent="0.3">
      <c r="A8" s="230"/>
      <c r="B8" s="55" t="s">
        <v>67</v>
      </c>
      <c r="C8" s="55" t="s">
        <v>68</v>
      </c>
      <c r="D8" s="55" t="s">
        <v>69</v>
      </c>
      <c r="E8" s="56"/>
      <c r="F8" s="55" t="s">
        <v>67</v>
      </c>
      <c r="G8" s="55" t="s">
        <v>68</v>
      </c>
      <c r="H8" s="55" t="s">
        <v>69</v>
      </c>
      <c r="I8" s="56"/>
      <c r="J8" s="55" t="s">
        <v>67</v>
      </c>
      <c r="K8" s="55" t="s">
        <v>68</v>
      </c>
      <c r="L8" s="55" t="s">
        <v>69</v>
      </c>
      <c r="M8" s="56"/>
      <c r="N8" s="55" t="s">
        <v>67</v>
      </c>
      <c r="O8" s="55" t="s">
        <v>68</v>
      </c>
      <c r="P8" s="55" t="s">
        <v>69</v>
      </c>
      <c r="Q8" s="56"/>
      <c r="R8" s="55" t="s">
        <v>67</v>
      </c>
      <c r="S8" s="55" t="s">
        <v>68</v>
      </c>
      <c r="T8" s="55" t="s">
        <v>69</v>
      </c>
      <c r="U8" s="56"/>
      <c r="V8" s="55" t="s">
        <v>67</v>
      </c>
      <c r="W8" s="55" t="s">
        <v>68</v>
      </c>
      <c r="X8" s="55" t="s">
        <v>69</v>
      </c>
      <c r="Y8" s="56"/>
      <c r="Z8" s="55" t="s">
        <v>67</v>
      </c>
      <c r="AA8" s="55" t="s">
        <v>68</v>
      </c>
      <c r="AB8" s="55" t="s">
        <v>69</v>
      </c>
    </row>
    <row r="9" spans="1:33" s="49" customFormat="1" ht="12.75" customHeight="1" x14ac:dyDescent="0.25">
      <c r="A9" s="57"/>
      <c r="B9" s="58"/>
      <c r="C9" s="58"/>
      <c r="D9" s="58"/>
      <c r="E9" s="59"/>
      <c r="F9" s="58"/>
      <c r="G9" s="58"/>
      <c r="H9" s="58"/>
      <c r="I9" s="59"/>
      <c r="J9" s="58"/>
      <c r="K9" s="58"/>
      <c r="L9" s="58"/>
      <c r="M9" s="59"/>
      <c r="N9" s="58"/>
      <c r="O9" s="58"/>
      <c r="P9" s="58"/>
      <c r="Q9" s="59"/>
      <c r="R9" s="58"/>
      <c r="S9" s="58"/>
      <c r="T9" s="58"/>
      <c r="U9" s="59"/>
      <c r="V9" s="58"/>
      <c r="W9" s="58"/>
      <c r="X9" s="58"/>
      <c r="Y9" s="59"/>
      <c r="Z9" s="58"/>
      <c r="AA9" s="58"/>
      <c r="AB9" s="58"/>
    </row>
    <row r="10" spans="1:33" s="49" customFormat="1" ht="21" customHeight="1" x14ac:dyDescent="0.25">
      <c r="A10" s="231" t="s">
        <v>38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</row>
    <row r="11" spans="1:33" s="63" customFormat="1" ht="12.75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D11" s="62"/>
      <c r="AE11" s="62"/>
      <c r="AF11" s="62"/>
      <c r="AG11" s="62"/>
    </row>
    <row r="12" spans="1:33" s="63" customFormat="1" ht="14.25" x14ac:dyDescent="0.25">
      <c r="A12" s="64" t="s">
        <v>21</v>
      </c>
      <c r="B12" s="65">
        <f t="shared" ref="B12:D13" si="0">+B18+B24</f>
        <v>12758</v>
      </c>
      <c r="C12" s="65">
        <f t="shared" si="0"/>
        <v>4567</v>
      </c>
      <c r="D12" s="65">
        <f t="shared" si="0"/>
        <v>8191</v>
      </c>
      <c r="E12" s="65"/>
      <c r="F12" s="65" t="s">
        <v>47</v>
      </c>
      <c r="G12" s="65" t="s">
        <v>47</v>
      </c>
      <c r="H12" s="65" t="s">
        <v>47</v>
      </c>
      <c r="I12" s="65"/>
      <c r="J12" s="65" t="s">
        <v>47</v>
      </c>
      <c r="K12" s="65" t="s">
        <v>47</v>
      </c>
      <c r="L12" s="65" t="s">
        <v>47</v>
      </c>
      <c r="M12" s="65"/>
      <c r="N12" s="65" t="s">
        <v>47</v>
      </c>
      <c r="O12" s="65" t="s">
        <v>47</v>
      </c>
      <c r="P12" s="65" t="s">
        <v>47</v>
      </c>
      <c r="Q12" s="65"/>
      <c r="R12" s="65">
        <f t="shared" ref="R12:T13" si="1">+R18+R24</f>
        <v>5667</v>
      </c>
      <c r="S12" s="65">
        <f t="shared" si="1"/>
        <v>2084</v>
      </c>
      <c r="T12" s="65">
        <f t="shared" si="1"/>
        <v>3583</v>
      </c>
      <c r="U12" s="65"/>
      <c r="V12" s="65">
        <f t="shared" ref="V12:X13" si="2">+V18+V24</f>
        <v>3757</v>
      </c>
      <c r="W12" s="65">
        <f t="shared" si="2"/>
        <v>1362</v>
      </c>
      <c r="X12" s="65">
        <f t="shared" si="2"/>
        <v>2395</v>
      </c>
      <c r="Y12" s="65"/>
      <c r="Z12" s="65">
        <f t="shared" ref="Z12:AB13" si="3">+Z18+Z24</f>
        <v>3334</v>
      </c>
      <c r="AA12" s="65">
        <f t="shared" si="3"/>
        <v>1121</v>
      </c>
      <c r="AB12" s="65">
        <f t="shared" si="3"/>
        <v>2213</v>
      </c>
      <c r="AC12" s="62"/>
      <c r="AD12" s="62"/>
      <c r="AE12" s="62"/>
      <c r="AF12" s="62"/>
      <c r="AG12" s="62"/>
    </row>
    <row r="13" spans="1:33" s="63" customFormat="1" x14ac:dyDescent="0.25">
      <c r="A13" s="66" t="s">
        <v>70</v>
      </c>
      <c r="B13" s="65">
        <f t="shared" si="0"/>
        <v>12221</v>
      </c>
      <c r="C13" s="65">
        <f t="shared" si="0"/>
        <v>4250</v>
      </c>
      <c r="D13" s="65">
        <f t="shared" si="0"/>
        <v>7971</v>
      </c>
      <c r="E13" s="65"/>
      <c r="F13" s="65" t="s">
        <v>47</v>
      </c>
      <c r="G13" s="65" t="s">
        <v>47</v>
      </c>
      <c r="H13" s="65" t="s">
        <v>47</v>
      </c>
      <c r="I13" s="65"/>
      <c r="J13" s="65" t="s">
        <v>47</v>
      </c>
      <c r="K13" s="65" t="s">
        <v>47</v>
      </c>
      <c r="L13" s="65" t="s">
        <v>47</v>
      </c>
      <c r="M13" s="65"/>
      <c r="N13" s="65" t="s">
        <v>47</v>
      </c>
      <c r="O13" s="65" t="s">
        <v>47</v>
      </c>
      <c r="P13" s="65" t="s">
        <v>47</v>
      </c>
      <c r="Q13" s="65"/>
      <c r="R13" s="65">
        <f t="shared" si="1"/>
        <v>5447</v>
      </c>
      <c r="S13" s="65">
        <f t="shared" si="1"/>
        <v>1967</v>
      </c>
      <c r="T13" s="65">
        <f t="shared" si="1"/>
        <v>3480</v>
      </c>
      <c r="U13" s="65"/>
      <c r="V13" s="65">
        <f t="shared" si="2"/>
        <v>3624</v>
      </c>
      <c r="W13" s="65">
        <f t="shared" si="2"/>
        <v>1275</v>
      </c>
      <c r="X13" s="65">
        <f t="shared" si="2"/>
        <v>2349</v>
      </c>
      <c r="Y13" s="65"/>
      <c r="Z13" s="65">
        <f t="shared" si="3"/>
        <v>3150</v>
      </c>
      <c r="AA13" s="65">
        <f t="shared" si="3"/>
        <v>1008</v>
      </c>
      <c r="AB13" s="65">
        <f t="shared" si="3"/>
        <v>2142</v>
      </c>
      <c r="AC13" s="62"/>
      <c r="AD13" s="62"/>
      <c r="AE13" s="62"/>
      <c r="AF13" s="62"/>
      <c r="AG13" s="62"/>
    </row>
    <row r="14" spans="1:33" s="63" customFormat="1" x14ac:dyDescent="0.25">
      <c r="A14" s="66" t="s">
        <v>71</v>
      </c>
      <c r="B14" s="65">
        <f>+B26</f>
        <v>0</v>
      </c>
      <c r="C14" s="65">
        <f t="shared" ref="C14:D14" si="4">+C26</f>
        <v>0</v>
      </c>
      <c r="D14" s="65">
        <f t="shared" si="4"/>
        <v>0</v>
      </c>
      <c r="E14" s="65"/>
      <c r="F14" s="65" t="s">
        <v>47</v>
      </c>
      <c r="G14" s="65" t="s">
        <v>47</v>
      </c>
      <c r="H14" s="65" t="s">
        <v>47</v>
      </c>
      <c r="I14" s="65"/>
      <c r="J14" s="65" t="s">
        <v>47</v>
      </c>
      <c r="K14" s="65" t="s">
        <v>47</v>
      </c>
      <c r="L14" s="65" t="s">
        <v>47</v>
      </c>
      <c r="M14" s="65"/>
      <c r="N14" s="65" t="s">
        <v>47</v>
      </c>
      <c r="O14" s="65" t="s">
        <v>47</v>
      </c>
      <c r="P14" s="65" t="s">
        <v>47</v>
      </c>
      <c r="Q14" s="65"/>
      <c r="R14" s="65">
        <f>+R26</f>
        <v>0</v>
      </c>
      <c r="S14" s="65">
        <f t="shared" ref="S14:T14" si="5">+S26</f>
        <v>0</v>
      </c>
      <c r="T14" s="65">
        <f t="shared" si="5"/>
        <v>0</v>
      </c>
      <c r="U14" s="65"/>
      <c r="V14" s="65">
        <f>+V26</f>
        <v>0</v>
      </c>
      <c r="W14" s="65">
        <f t="shared" ref="W14:X14" si="6">+W26</f>
        <v>0</v>
      </c>
      <c r="X14" s="65">
        <f t="shared" si="6"/>
        <v>0</v>
      </c>
      <c r="Y14" s="65"/>
      <c r="Z14" s="65">
        <f>+Z26</f>
        <v>0</v>
      </c>
      <c r="AA14" s="65">
        <f t="shared" ref="AA14:AB14" si="7">+AA26</f>
        <v>0</v>
      </c>
      <c r="AB14" s="65">
        <f t="shared" si="7"/>
        <v>0</v>
      </c>
      <c r="AC14" s="62"/>
      <c r="AD14" s="62"/>
      <c r="AE14" s="62"/>
      <c r="AF14" s="62"/>
      <c r="AG14" s="62"/>
    </row>
    <row r="15" spans="1:33" s="63" customFormat="1" x14ac:dyDescent="0.25">
      <c r="A15" s="66" t="s">
        <v>72</v>
      </c>
      <c r="B15" s="65">
        <f>+B21</f>
        <v>537</v>
      </c>
      <c r="C15" s="65">
        <f t="shared" ref="C15:D15" si="8">+C21</f>
        <v>317</v>
      </c>
      <c r="D15" s="65">
        <f t="shared" si="8"/>
        <v>220</v>
      </c>
      <c r="E15" s="65"/>
      <c r="F15" s="65" t="s">
        <v>47</v>
      </c>
      <c r="G15" s="65" t="s">
        <v>47</v>
      </c>
      <c r="H15" s="65" t="s">
        <v>47</v>
      </c>
      <c r="I15" s="65"/>
      <c r="J15" s="65" t="s">
        <v>47</v>
      </c>
      <c r="K15" s="65" t="s">
        <v>47</v>
      </c>
      <c r="L15" s="65" t="s">
        <v>47</v>
      </c>
      <c r="M15" s="65"/>
      <c r="N15" s="65" t="s">
        <v>47</v>
      </c>
      <c r="O15" s="65" t="s">
        <v>47</v>
      </c>
      <c r="P15" s="65" t="s">
        <v>47</v>
      </c>
      <c r="Q15" s="65"/>
      <c r="R15" s="65">
        <v>588</v>
      </c>
      <c r="S15" s="65">
        <v>310</v>
      </c>
      <c r="T15" s="65">
        <v>278</v>
      </c>
      <c r="U15" s="65"/>
      <c r="V15" s="65">
        <v>588</v>
      </c>
      <c r="W15" s="65">
        <v>310</v>
      </c>
      <c r="X15" s="65">
        <v>278</v>
      </c>
      <c r="Y15" s="65"/>
      <c r="Z15" s="65">
        <v>588</v>
      </c>
      <c r="AA15" s="65">
        <v>310</v>
      </c>
      <c r="AB15" s="65">
        <v>278</v>
      </c>
      <c r="AC15" s="62"/>
      <c r="AD15" s="62"/>
      <c r="AE15" s="62"/>
      <c r="AF15" s="62"/>
      <c r="AG15" s="62"/>
    </row>
    <row r="16" spans="1:33" s="63" customForma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2"/>
      <c r="AD16" s="62"/>
      <c r="AE16" s="62"/>
      <c r="AF16" s="62"/>
      <c r="AG16" s="62"/>
    </row>
    <row r="17" spans="1:33" s="63" customFormat="1" ht="14.25" x14ac:dyDescent="0.25">
      <c r="A17" s="64" t="s">
        <v>73</v>
      </c>
      <c r="B17" s="68"/>
      <c r="C17" s="68"/>
      <c r="D17" s="68"/>
      <c r="E17" s="69"/>
      <c r="F17" s="68"/>
      <c r="G17" s="68"/>
      <c r="H17" s="68"/>
      <c r="I17" s="69"/>
      <c r="J17" s="68"/>
      <c r="K17" s="68"/>
      <c r="L17" s="68"/>
      <c r="M17" s="69"/>
      <c r="N17" s="68"/>
      <c r="O17" s="68"/>
      <c r="P17" s="68"/>
      <c r="Q17" s="69"/>
      <c r="R17" s="68"/>
      <c r="S17" s="68"/>
      <c r="T17" s="68"/>
      <c r="U17" s="69"/>
      <c r="V17" s="68"/>
      <c r="W17" s="68"/>
      <c r="X17" s="68"/>
      <c r="Y17" s="69"/>
      <c r="Z17" s="68"/>
      <c r="AA17" s="68"/>
      <c r="AB17" s="68"/>
      <c r="AC17" s="62"/>
      <c r="AD17" s="62"/>
      <c r="AE17" s="62"/>
      <c r="AF17" s="62"/>
      <c r="AG17" s="62"/>
    </row>
    <row r="18" spans="1:33" s="63" customFormat="1" x14ac:dyDescent="0.25">
      <c r="A18" s="70" t="s">
        <v>21</v>
      </c>
      <c r="B18" s="71">
        <f>+B19+B21</f>
        <v>8981</v>
      </c>
      <c r="C18" s="71">
        <f t="shared" ref="C18:D18" si="9">+C19+C21</f>
        <v>3303</v>
      </c>
      <c r="D18" s="71">
        <f t="shared" si="9"/>
        <v>5678</v>
      </c>
      <c r="E18" s="71"/>
      <c r="F18" s="71">
        <f>+F19+F21</f>
        <v>0</v>
      </c>
      <c r="G18" s="71">
        <f t="shared" ref="G18:H18" si="10">+G19+G21</f>
        <v>0</v>
      </c>
      <c r="H18" s="71">
        <f t="shared" si="10"/>
        <v>0</v>
      </c>
      <c r="I18" s="72"/>
      <c r="J18" s="71">
        <f>+J19+J21</f>
        <v>0</v>
      </c>
      <c r="K18" s="71">
        <f t="shared" ref="K18:L18" si="11">+K19+K21</f>
        <v>0</v>
      </c>
      <c r="L18" s="71">
        <f t="shared" si="11"/>
        <v>0</v>
      </c>
      <c r="M18" s="72"/>
      <c r="N18" s="71">
        <f>+N19+N21</f>
        <v>0</v>
      </c>
      <c r="O18" s="71">
        <f t="shared" ref="O18:P18" si="12">+O19+O21</f>
        <v>0</v>
      </c>
      <c r="P18" s="71">
        <f t="shared" si="12"/>
        <v>0</v>
      </c>
      <c r="Q18" s="72"/>
      <c r="R18" s="71">
        <f>+R19+R21</f>
        <v>4010</v>
      </c>
      <c r="S18" s="71">
        <f t="shared" ref="S18:T18" si="13">+S19+S21</f>
        <v>1504</v>
      </c>
      <c r="T18" s="71">
        <f t="shared" si="13"/>
        <v>2506</v>
      </c>
      <c r="U18" s="72"/>
      <c r="V18" s="71">
        <f>+V19+V21</f>
        <v>2684</v>
      </c>
      <c r="W18" s="71">
        <f t="shared" ref="W18:X18" si="14">+W19+W21</f>
        <v>998</v>
      </c>
      <c r="X18" s="71">
        <f t="shared" si="14"/>
        <v>1686</v>
      </c>
      <c r="Y18" s="72"/>
      <c r="Z18" s="71">
        <f>+Z19+Z21</f>
        <v>2287</v>
      </c>
      <c r="AA18" s="71">
        <f t="shared" ref="AA18:AB18" si="15">+AA19+AA21</f>
        <v>801</v>
      </c>
      <c r="AB18" s="71">
        <f t="shared" si="15"/>
        <v>1486</v>
      </c>
      <c r="AC18" s="62"/>
      <c r="AD18" s="62"/>
      <c r="AE18" s="62"/>
      <c r="AF18" s="62"/>
      <c r="AG18" s="62"/>
    </row>
    <row r="19" spans="1:33" x14ac:dyDescent="0.2">
      <c r="A19" s="66" t="s">
        <v>70</v>
      </c>
      <c r="B19" s="73">
        <v>8444</v>
      </c>
      <c r="C19" s="73">
        <v>2986</v>
      </c>
      <c r="D19" s="73">
        <v>5458</v>
      </c>
      <c r="E19" s="73"/>
      <c r="F19" s="73">
        <v>0</v>
      </c>
      <c r="G19" s="73">
        <v>0</v>
      </c>
      <c r="H19" s="73">
        <v>0</v>
      </c>
      <c r="I19" s="73"/>
      <c r="J19" s="73">
        <v>0</v>
      </c>
      <c r="K19" s="73">
        <v>0</v>
      </c>
      <c r="L19" s="73">
        <v>0</v>
      </c>
      <c r="M19" s="73"/>
      <c r="N19" s="73">
        <v>0</v>
      </c>
      <c r="O19" s="73">
        <v>0</v>
      </c>
      <c r="P19" s="73">
        <v>0</v>
      </c>
      <c r="Q19" s="73"/>
      <c r="R19" s="73">
        <v>3790</v>
      </c>
      <c r="S19" s="73">
        <v>1387</v>
      </c>
      <c r="T19" s="73">
        <v>2403</v>
      </c>
      <c r="U19" s="73"/>
      <c r="V19" s="73">
        <v>2551</v>
      </c>
      <c r="W19" s="73">
        <v>911</v>
      </c>
      <c r="X19" s="73">
        <v>1640</v>
      </c>
      <c r="Y19" s="73"/>
      <c r="Z19" s="73">
        <v>2103</v>
      </c>
      <c r="AA19" s="73">
        <v>688</v>
      </c>
      <c r="AB19" s="73">
        <v>1415</v>
      </c>
    </row>
    <row r="20" spans="1:33" x14ac:dyDescent="0.2">
      <c r="A20" s="66" t="s">
        <v>71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33" x14ac:dyDescent="0.2">
      <c r="A21" s="66" t="s">
        <v>72</v>
      </c>
      <c r="B21" s="73">
        <v>537</v>
      </c>
      <c r="C21" s="73">
        <v>317</v>
      </c>
      <c r="D21" s="73">
        <v>220</v>
      </c>
      <c r="E21" s="73"/>
      <c r="F21" s="73">
        <v>0</v>
      </c>
      <c r="G21" s="73">
        <v>0</v>
      </c>
      <c r="H21" s="73">
        <v>0</v>
      </c>
      <c r="I21" s="73"/>
      <c r="J21" s="73">
        <v>0</v>
      </c>
      <c r="K21" s="73">
        <v>0</v>
      </c>
      <c r="L21" s="73">
        <v>0</v>
      </c>
      <c r="M21" s="73"/>
      <c r="N21" s="73">
        <v>0</v>
      </c>
      <c r="O21" s="73">
        <v>0</v>
      </c>
      <c r="P21" s="73">
        <v>0</v>
      </c>
      <c r="Q21" s="73"/>
      <c r="R21" s="73">
        <v>220</v>
      </c>
      <c r="S21" s="73">
        <v>117</v>
      </c>
      <c r="T21" s="73">
        <v>103</v>
      </c>
      <c r="U21" s="73"/>
      <c r="V21" s="73">
        <v>133</v>
      </c>
      <c r="W21" s="73">
        <v>87</v>
      </c>
      <c r="X21" s="73">
        <v>46</v>
      </c>
      <c r="Y21" s="73"/>
      <c r="Z21" s="73">
        <v>184</v>
      </c>
      <c r="AA21" s="73">
        <v>113</v>
      </c>
      <c r="AB21" s="73">
        <v>71</v>
      </c>
    </row>
    <row r="22" spans="1:33" x14ac:dyDescent="0.2">
      <c r="A22" s="66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33" ht="14.25" x14ac:dyDescent="0.2">
      <c r="A23" s="74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33" x14ac:dyDescent="0.25">
      <c r="A24" s="75" t="s">
        <v>21</v>
      </c>
      <c r="B24" s="71">
        <f>+B25+B27</f>
        <v>3777</v>
      </c>
      <c r="C24" s="71">
        <f t="shared" ref="C24:D24" si="16">+C25+C27</f>
        <v>1264</v>
      </c>
      <c r="D24" s="71">
        <f t="shared" si="16"/>
        <v>2513</v>
      </c>
      <c r="E24" s="71"/>
      <c r="F24" s="71">
        <f>+F25+F27</f>
        <v>0</v>
      </c>
      <c r="G24" s="71">
        <f t="shared" ref="G24:H24" si="17">+G25+G27</f>
        <v>0</v>
      </c>
      <c r="H24" s="71">
        <f t="shared" si="17"/>
        <v>0</v>
      </c>
      <c r="I24" s="72"/>
      <c r="J24" s="71">
        <f>+J25+J27</f>
        <v>0</v>
      </c>
      <c r="K24" s="71">
        <f t="shared" ref="K24:L24" si="18">+K25+K27</f>
        <v>0</v>
      </c>
      <c r="L24" s="71">
        <f t="shared" si="18"/>
        <v>0</v>
      </c>
      <c r="M24" s="72"/>
      <c r="N24" s="71">
        <f>+N25+N27</f>
        <v>0</v>
      </c>
      <c r="O24" s="71">
        <f t="shared" ref="O24:P24" si="19">+O25+O27</f>
        <v>0</v>
      </c>
      <c r="P24" s="71">
        <f t="shared" si="19"/>
        <v>0</v>
      </c>
      <c r="Q24" s="72"/>
      <c r="R24" s="71">
        <f>+R25+R27</f>
        <v>1657</v>
      </c>
      <c r="S24" s="71">
        <f t="shared" ref="S24:T24" si="20">+S25+S27</f>
        <v>580</v>
      </c>
      <c r="T24" s="71">
        <f t="shared" si="20"/>
        <v>1077</v>
      </c>
      <c r="U24" s="72"/>
      <c r="V24" s="71">
        <f>+V25+V27</f>
        <v>1073</v>
      </c>
      <c r="W24" s="71">
        <f t="shared" ref="W24:X24" si="21">+W25+W27</f>
        <v>364</v>
      </c>
      <c r="X24" s="71">
        <f t="shared" si="21"/>
        <v>709</v>
      </c>
      <c r="Y24" s="72"/>
      <c r="Z24" s="71">
        <f>+Z25+Z27</f>
        <v>1047</v>
      </c>
      <c r="AA24" s="71">
        <f t="shared" ref="AA24:AB24" si="22">+AA25+AA27</f>
        <v>320</v>
      </c>
      <c r="AB24" s="71">
        <f t="shared" si="22"/>
        <v>727</v>
      </c>
    </row>
    <row r="25" spans="1:33" x14ac:dyDescent="0.2">
      <c r="A25" s="66" t="s">
        <v>70</v>
      </c>
      <c r="B25" s="73">
        <v>3777</v>
      </c>
      <c r="C25" s="73">
        <v>1264</v>
      </c>
      <c r="D25" s="73">
        <v>2513</v>
      </c>
      <c r="E25" s="73"/>
      <c r="F25" s="73">
        <v>0</v>
      </c>
      <c r="G25" s="73">
        <v>0</v>
      </c>
      <c r="H25" s="73">
        <v>0</v>
      </c>
      <c r="I25" s="73"/>
      <c r="J25" s="73">
        <v>0</v>
      </c>
      <c r="K25" s="73">
        <v>0</v>
      </c>
      <c r="L25" s="73">
        <v>0</v>
      </c>
      <c r="M25" s="73"/>
      <c r="N25" s="73">
        <v>0</v>
      </c>
      <c r="O25" s="73">
        <v>0</v>
      </c>
      <c r="P25" s="73">
        <v>0</v>
      </c>
      <c r="Q25" s="73"/>
      <c r="R25" s="73">
        <v>1657</v>
      </c>
      <c r="S25" s="73">
        <v>580</v>
      </c>
      <c r="T25" s="73">
        <v>1077</v>
      </c>
      <c r="U25" s="73"/>
      <c r="V25" s="73">
        <v>1073</v>
      </c>
      <c r="W25" s="73">
        <v>364</v>
      </c>
      <c r="X25" s="73">
        <v>709</v>
      </c>
      <c r="Y25" s="73"/>
      <c r="Z25" s="73">
        <v>1047</v>
      </c>
      <c r="AA25" s="73">
        <v>320</v>
      </c>
      <c r="AB25" s="73">
        <v>727</v>
      </c>
    </row>
    <row r="26" spans="1:33" x14ac:dyDescent="0.2">
      <c r="A26" s="66" t="s">
        <v>71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33" x14ac:dyDescent="0.2">
      <c r="A27" s="66" t="s">
        <v>72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33" ht="12.75" customHeight="1" x14ac:dyDescent="0.25">
      <c r="A28" s="76"/>
    </row>
    <row r="29" spans="1:33" s="49" customFormat="1" ht="21" customHeight="1" x14ac:dyDescent="0.25">
      <c r="A29" s="231" t="s">
        <v>44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</row>
    <row r="30" spans="1:33" s="63" customFormat="1" ht="12.75" customHeight="1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2"/>
      <c r="AD30" s="62"/>
      <c r="AE30" s="62"/>
      <c r="AF30" s="62"/>
      <c r="AG30" s="62"/>
    </row>
    <row r="31" spans="1:33" s="63" customFormat="1" ht="14.25" x14ac:dyDescent="0.25">
      <c r="A31" s="64" t="s">
        <v>21</v>
      </c>
      <c r="B31" s="77">
        <f t="shared" ref="B31:D32" si="23">+B12/(B12+B62)*100</f>
        <v>98.471750540290216</v>
      </c>
      <c r="C31" s="77">
        <f t="shared" si="23"/>
        <v>97.920240137221271</v>
      </c>
      <c r="D31" s="77">
        <f t="shared" si="23"/>
        <v>98.781958514230581</v>
      </c>
      <c r="E31" s="77"/>
      <c r="F31" s="77">
        <v>0</v>
      </c>
      <c r="G31" s="77">
        <v>0</v>
      </c>
      <c r="H31" s="77">
        <v>0</v>
      </c>
      <c r="I31" s="77"/>
      <c r="J31" s="77">
        <v>0</v>
      </c>
      <c r="K31" s="77">
        <v>0</v>
      </c>
      <c r="L31" s="77">
        <v>0</v>
      </c>
      <c r="M31" s="77"/>
      <c r="N31" s="77">
        <v>0</v>
      </c>
      <c r="O31" s="77">
        <v>0</v>
      </c>
      <c r="P31" s="77">
        <v>0</v>
      </c>
      <c r="Q31" s="77"/>
      <c r="R31" s="77">
        <f t="shared" ref="R31:T32" si="24">+R12/(R12+R62)*100</f>
        <v>98.351266921207909</v>
      </c>
      <c r="S31" s="77">
        <f t="shared" si="24"/>
        <v>97.428705002337551</v>
      </c>
      <c r="T31" s="77">
        <f t="shared" si="24"/>
        <v>98.895942589014624</v>
      </c>
      <c r="U31" s="77"/>
      <c r="V31" s="77">
        <f t="shared" ref="V31:X32" si="25">+V12/(V12+V62)*100</f>
        <v>98.479685452162514</v>
      </c>
      <c r="W31" s="77">
        <f t="shared" si="25"/>
        <v>98.481561822125812</v>
      </c>
      <c r="X31" s="77">
        <f t="shared" si="25"/>
        <v>98.47861842105263</v>
      </c>
      <c r="Y31" s="77"/>
      <c r="Z31" s="77">
        <f t="shared" ref="Z31:AB32" si="26">+Z12/(Z12+Z62)*100</f>
        <v>98.668245042912105</v>
      </c>
      <c r="AA31" s="77">
        <f t="shared" si="26"/>
        <v>98.161120840630474</v>
      </c>
      <c r="AB31" s="77">
        <f t="shared" si="26"/>
        <v>98.927134555207857</v>
      </c>
      <c r="AC31" s="62"/>
      <c r="AD31" s="62"/>
      <c r="AE31" s="62"/>
      <c r="AF31" s="62"/>
      <c r="AG31" s="62"/>
    </row>
    <row r="32" spans="1:33" s="63" customFormat="1" x14ac:dyDescent="0.25">
      <c r="A32" s="66" t="s">
        <v>70</v>
      </c>
      <c r="B32" s="77">
        <f t="shared" si="23"/>
        <v>98.532613077481258</v>
      </c>
      <c r="C32" s="77">
        <f t="shared" si="23"/>
        <v>97.994005072630856</v>
      </c>
      <c r="D32" s="77">
        <f t="shared" si="23"/>
        <v>98.82221671212497</v>
      </c>
      <c r="E32" s="77"/>
      <c r="F32" s="77">
        <v>0</v>
      </c>
      <c r="G32" s="77">
        <v>0</v>
      </c>
      <c r="H32" s="77">
        <v>0</v>
      </c>
      <c r="I32" s="77"/>
      <c r="J32" s="77">
        <v>0</v>
      </c>
      <c r="K32" s="77">
        <v>0</v>
      </c>
      <c r="L32" s="77">
        <v>0</v>
      </c>
      <c r="M32" s="77"/>
      <c r="N32" s="77">
        <v>0</v>
      </c>
      <c r="O32" s="77">
        <v>0</v>
      </c>
      <c r="P32" s="77">
        <v>0</v>
      </c>
      <c r="Q32" s="77"/>
      <c r="R32" s="77">
        <f t="shared" si="24"/>
        <v>98.410117434507683</v>
      </c>
      <c r="S32" s="77">
        <f t="shared" si="24"/>
        <v>97.472745292368685</v>
      </c>
      <c r="T32" s="77">
        <f t="shared" si="24"/>
        <v>98.947967017344325</v>
      </c>
      <c r="U32" s="77"/>
      <c r="V32" s="77">
        <f t="shared" si="25"/>
        <v>98.665940647971681</v>
      </c>
      <c r="W32" s="77">
        <f t="shared" si="25"/>
        <v>98.837209302325576</v>
      </c>
      <c r="X32" s="77">
        <f t="shared" si="25"/>
        <v>98.573227024758708</v>
      </c>
      <c r="Y32" s="77"/>
      <c r="Z32" s="77">
        <f t="shared" si="26"/>
        <v>98.591549295774655</v>
      </c>
      <c r="AA32" s="77">
        <f t="shared" si="26"/>
        <v>97.959183673469383</v>
      </c>
      <c r="AB32" s="77">
        <f t="shared" si="26"/>
        <v>98.89196675900277</v>
      </c>
      <c r="AC32" s="62"/>
      <c r="AD32" s="62"/>
      <c r="AE32" s="62"/>
      <c r="AF32" s="62"/>
      <c r="AG32" s="62"/>
    </row>
    <row r="33" spans="1:33" s="63" customFormat="1" x14ac:dyDescent="0.25">
      <c r="A33" s="66" t="s">
        <v>71</v>
      </c>
      <c r="B33" s="77">
        <v>0</v>
      </c>
      <c r="C33" s="77">
        <v>0</v>
      </c>
      <c r="D33" s="77">
        <v>0</v>
      </c>
      <c r="E33" s="77"/>
      <c r="F33" s="77">
        <v>0</v>
      </c>
      <c r="G33" s="77">
        <v>0</v>
      </c>
      <c r="H33" s="77">
        <v>0</v>
      </c>
      <c r="I33" s="77"/>
      <c r="J33" s="77">
        <v>0</v>
      </c>
      <c r="K33" s="77">
        <v>0</v>
      </c>
      <c r="L33" s="77">
        <v>0</v>
      </c>
      <c r="M33" s="77"/>
      <c r="N33" s="77">
        <v>0</v>
      </c>
      <c r="O33" s="77">
        <v>0</v>
      </c>
      <c r="P33" s="77">
        <v>0</v>
      </c>
      <c r="Q33" s="77"/>
      <c r="R33" s="77">
        <v>0</v>
      </c>
      <c r="S33" s="77">
        <v>0</v>
      </c>
      <c r="T33" s="77">
        <v>0</v>
      </c>
      <c r="U33" s="77"/>
      <c r="V33" s="77">
        <v>0</v>
      </c>
      <c r="W33" s="77">
        <v>0</v>
      </c>
      <c r="X33" s="77">
        <v>0</v>
      </c>
      <c r="Y33" s="77"/>
      <c r="Z33" s="77">
        <v>0</v>
      </c>
      <c r="AA33" s="77">
        <v>0</v>
      </c>
      <c r="AB33" s="77">
        <v>0</v>
      </c>
      <c r="AC33" s="62"/>
      <c r="AD33" s="62"/>
      <c r="AE33" s="62"/>
      <c r="AF33" s="62"/>
      <c r="AG33" s="62"/>
    </row>
    <row r="34" spans="1:33" s="63" customFormat="1" x14ac:dyDescent="0.25">
      <c r="A34" s="66" t="s">
        <v>72</v>
      </c>
      <c r="B34" s="77">
        <f>+B15/(B15+B65)*100</f>
        <v>97.106690777576858</v>
      </c>
      <c r="C34" s="77">
        <f>+C15/(C15+C65)*100</f>
        <v>96.941896024464839</v>
      </c>
      <c r="D34" s="77">
        <f>+D15/(D15+D65)*100</f>
        <v>97.345132743362825</v>
      </c>
      <c r="E34" s="77"/>
      <c r="F34" s="77">
        <v>0</v>
      </c>
      <c r="G34" s="77">
        <v>0</v>
      </c>
      <c r="H34" s="77">
        <v>0</v>
      </c>
      <c r="I34" s="77"/>
      <c r="J34" s="77">
        <v>0</v>
      </c>
      <c r="K34" s="77">
        <v>0</v>
      </c>
      <c r="L34" s="77">
        <v>0</v>
      </c>
      <c r="M34" s="77"/>
      <c r="N34" s="77">
        <v>0</v>
      </c>
      <c r="O34" s="77">
        <v>0</v>
      </c>
      <c r="P34" s="77">
        <v>0</v>
      </c>
      <c r="Q34" s="77"/>
      <c r="R34" s="77">
        <f>+R15/(R15+R65)*100</f>
        <v>98.82352941176471</v>
      </c>
      <c r="S34" s="77">
        <f>+S15/(S15+S65)*100</f>
        <v>98.726114649681534</v>
      </c>
      <c r="T34" s="77">
        <f>+T15/(T15+T65)*100</f>
        <v>98.932384341637018</v>
      </c>
      <c r="U34" s="77"/>
      <c r="V34" s="77">
        <f>+V15/(V15+V65)*100</f>
        <v>98.492462311557787</v>
      </c>
      <c r="W34" s="77">
        <f>+W15/(W15+W65)*100</f>
        <v>98.101265822784811</v>
      </c>
      <c r="X34" s="77">
        <f>+X15/(X15+X65)*100</f>
        <v>98.932384341637018</v>
      </c>
      <c r="Y34" s="77"/>
      <c r="Z34" s="77">
        <f>+Z15/(Z15+Z65)*100</f>
        <v>100</v>
      </c>
      <c r="AA34" s="77">
        <f>+AA15/(AA15+AA65)*100</f>
        <v>100</v>
      </c>
      <c r="AB34" s="77">
        <f>+AB15/(AB15+AB65)*100</f>
        <v>100</v>
      </c>
      <c r="AC34" s="62"/>
      <c r="AD34" s="62"/>
      <c r="AE34" s="62"/>
      <c r="AF34" s="62"/>
      <c r="AG34" s="62"/>
    </row>
    <row r="35" spans="1:33" s="63" customFormat="1" x14ac:dyDescent="0.25">
      <c r="A35" s="67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62"/>
      <c r="AD35" s="62"/>
      <c r="AE35" s="62"/>
      <c r="AF35" s="62"/>
      <c r="AG35" s="62"/>
    </row>
    <row r="36" spans="1:33" s="63" customFormat="1" ht="14.25" x14ac:dyDescent="0.25">
      <c r="A36" s="64" t="s">
        <v>73</v>
      </c>
      <c r="B36" s="78"/>
      <c r="C36" s="78"/>
      <c r="D36" s="78"/>
      <c r="E36" s="79"/>
      <c r="F36" s="78"/>
      <c r="G36" s="78"/>
      <c r="H36" s="78"/>
      <c r="I36" s="79"/>
      <c r="J36" s="78"/>
      <c r="K36" s="78"/>
      <c r="L36" s="78"/>
      <c r="M36" s="79"/>
      <c r="N36" s="78"/>
      <c r="O36" s="78"/>
      <c r="P36" s="78"/>
      <c r="Q36" s="79"/>
      <c r="R36" s="78"/>
      <c r="S36" s="78"/>
      <c r="T36" s="78"/>
      <c r="U36" s="79"/>
      <c r="V36" s="78"/>
      <c r="W36" s="78"/>
      <c r="X36" s="78"/>
      <c r="Y36" s="79"/>
      <c r="Z36" s="78"/>
      <c r="AA36" s="78"/>
      <c r="AB36" s="78"/>
      <c r="AC36" s="62"/>
      <c r="AD36" s="62"/>
      <c r="AE36" s="62"/>
      <c r="AF36" s="62"/>
      <c r="AG36" s="62"/>
    </row>
    <row r="37" spans="1:33" s="63" customFormat="1" x14ac:dyDescent="0.25">
      <c r="A37" s="70" t="s">
        <v>21</v>
      </c>
      <c r="B37" s="77">
        <f t="shared" ref="B37:D38" si="27">+B18/(B18+B68)*100</f>
        <v>98.400350608085901</v>
      </c>
      <c r="C37" s="77">
        <f t="shared" si="27"/>
        <v>97.924696116217007</v>
      </c>
      <c r="D37" s="77">
        <f t="shared" si="27"/>
        <v>98.679179701077516</v>
      </c>
      <c r="E37" s="77"/>
      <c r="F37" s="77">
        <v>0</v>
      </c>
      <c r="G37" s="77">
        <v>0</v>
      </c>
      <c r="H37" s="77">
        <v>0</v>
      </c>
      <c r="I37" s="77"/>
      <c r="J37" s="77">
        <v>0</v>
      </c>
      <c r="K37" s="77">
        <v>0</v>
      </c>
      <c r="L37" s="77">
        <v>0</v>
      </c>
      <c r="M37" s="77"/>
      <c r="N37" s="77">
        <v>0</v>
      </c>
      <c r="O37" s="77">
        <v>0</v>
      </c>
      <c r="P37" s="77">
        <v>0</v>
      </c>
      <c r="Q37" s="77"/>
      <c r="R37" s="77">
        <f t="shared" ref="R37:T38" si="28">+R18/(R18+R68)*100</f>
        <v>98.356634780475844</v>
      </c>
      <c r="S37" s="77">
        <f t="shared" si="28"/>
        <v>97.725795971410008</v>
      </c>
      <c r="T37" s="77">
        <f t="shared" si="28"/>
        <v>98.73916469661151</v>
      </c>
      <c r="U37" s="77"/>
      <c r="V37" s="77">
        <f t="shared" ref="V37:X38" si="29">+V18/(V18+V68)*100</f>
        <v>98.207098426637401</v>
      </c>
      <c r="W37" s="77">
        <f t="shared" si="29"/>
        <v>98.035363457760312</v>
      </c>
      <c r="X37" s="77">
        <f t="shared" si="29"/>
        <v>98.309037900874642</v>
      </c>
      <c r="Y37" s="77"/>
      <c r="Z37" s="77">
        <f t="shared" ref="Z37:AB38" si="30">+Z18/(Z18+Z68)*100</f>
        <v>98.705222270176947</v>
      </c>
      <c r="AA37" s="77">
        <f t="shared" si="30"/>
        <v>98.161764705882348</v>
      </c>
      <c r="AB37" s="77">
        <f t="shared" si="30"/>
        <v>99.000666222518319</v>
      </c>
      <c r="AC37" s="62"/>
      <c r="AD37" s="62"/>
      <c r="AE37" s="62"/>
      <c r="AF37" s="62"/>
      <c r="AG37" s="62"/>
    </row>
    <row r="38" spans="1:33" x14ac:dyDescent="0.25">
      <c r="A38" s="66" t="s">
        <v>70</v>
      </c>
      <c r="B38" s="77">
        <f t="shared" si="27"/>
        <v>98.483788196874272</v>
      </c>
      <c r="C38" s="77">
        <f t="shared" si="27"/>
        <v>98.030203545633626</v>
      </c>
      <c r="D38" s="77">
        <f t="shared" si="27"/>
        <v>98.733719247467434</v>
      </c>
      <c r="E38" s="80"/>
      <c r="F38" s="77">
        <v>0</v>
      </c>
      <c r="G38" s="77">
        <v>0</v>
      </c>
      <c r="H38" s="77">
        <v>0</v>
      </c>
      <c r="I38" s="80"/>
      <c r="J38" s="77">
        <v>0</v>
      </c>
      <c r="K38" s="77">
        <v>0</v>
      </c>
      <c r="L38" s="77">
        <v>0</v>
      </c>
      <c r="M38" s="80"/>
      <c r="N38" s="77">
        <v>0</v>
      </c>
      <c r="O38" s="77">
        <v>0</v>
      </c>
      <c r="P38" s="77">
        <v>0</v>
      </c>
      <c r="Q38" s="80"/>
      <c r="R38" s="77">
        <f t="shared" si="28"/>
        <v>98.441558441558442</v>
      </c>
      <c r="S38" s="77">
        <f t="shared" si="28"/>
        <v>97.813822284908326</v>
      </c>
      <c r="T38" s="77">
        <f t="shared" si="28"/>
        <v>98.807565789473685</v>
      </c>
      <c r="U38" s="80"/>
      <c r="V38" s="77">
        <f t="shared" si="29"/>
        <v>98.456194519490552</v>
      </c>
      <c r="W38" s="77">
        <f t="shared" si="29"/>
        <v>98.486486486486484</v>
      </c>
      <c r="X38" s="77">
        <f t="shared" si="29"/>
        <v>98.439375750300115</v>
      </c>
      <c r="Y38" s="80"/>
      <c r="Z38" s="77">
        <f t="shared" si="30"/>
        <v>98.593530239099863</v>
      </c>
      <c r="AA38" s="77">
        <f t="shared" si="30"/>
        <v>97.866287339971549</v>
      </c>
      <c r="AB38" s="77">
        <f t="shared" si="30"/>
        <v>98.951048951048946</v>
      </c>
    </row>
    <row r="39" spans="1:33" x14ac:dyDescent="0.25">
      <c r="A39" s="66" t="s">
        <v>71</v>
      </c>
      <c r="B39" s="77">
        <v>0</v>
      </c>
      <c r="C39" s="77">
        <v>0</v>
      </c>
      <c r="D39" s="77">
        <v>0</v>
      </c>
      <c r="E39" s="80"/>
      <c r="F39" s="77">
        <v>0</v>
      </c>
      <c r="G39" s="77">
        <v>0</v>
      </c>
      <c r="H39" s="77">
        <v>0</v>
      </c>
      <c r="I39" s="80"/>
      <c r="J39" s="77">
        <v>0</v>
      </c>
      <c r="K39" s="77">
        <v>0</v>
      </c>
      <c r="L39" s="77">
        <v>0</v>
      </c>
      <c r="M39" s="80"/>
      <c r="N39" s="77">
        <v>0</v>
      </c>
      <c r="O39" s="77">
        <v>0</v>
      </c>
      <c r="P39" s="77">
        <v>0</v>
      </c>
      <c r="Q39" s="80"/>
      <c r="R39" s="77">
        <v>0</v>
      </c>
      <c r="S39" s="77">
        <v>0</v>
      </c>
      <c r="T39" s="77">
        <v>0</v>
      </c>
      <c r="U39" s="80"/>
      <c r="V39" s="77">
        <v>0</v>
      </c>
      <c r="W39" s="77">
        <v>0</v>
      </c>
      <c r="X39" s="77">
        <v>0</v>
      </c>
      <c r="Y39" s="80"/>
      <c r="Z39" s="77">
        <v>0</v>
      </c>
      <c r="AA39" s="77">
        <v>0</v>
      </c>
      <c r="AB39" s="77">
        <v>0</v>
      </c>
    </row>
    <row r="40" spans="1:33" x14ac:dyDescent="0.25">
      <c r="A40" s="66" t="s">
        <v>72</v>
      </c>
      <c r="B40" s="77">
        <f>+B21/(B21+B71)*100</f>
        <v>97.106690777576858</v>
      </c>
      <c r="C40" s="77">
        <f>+C21/(C21+C71)*100</f>
        <v>96.941896024464839</v>
      </c>
      <c r="D40" s="77">
        <f>+D21/(D21+D71)*100</f>
        <v>97.345132743362825</v>
      </c>
      <c r="E40" s="80"/>
      <c r="F40" s="77">
        <v>0</v>
      </c>
      <c r="G40" s="77">
        <v>0</v>
      </c>
      <c r="H40" s="77">
        <v>0</v>
      </c>
      <c r="I40" s="80"/>
      <c r="J40" s="77">
        <v>0</v>
      </c>
      <c r="K40" s="77">
        <v>0</v>
      </c>
      <c r="L40" s="77">
        <v>0</v>
      </c>
      <c r="M40" s="80"/>
      <c r="N40" s="77">
        <v>0</v>
      </c>
      <c r="O40" s="77">
        <v>0</v>
      </c>
      <c r="P40" s="77">
        <v>0</v>
      </c>
      <c r="Q40" s="80"/>
      <c r="R40" s="77">
        <f>+R21/(R21+R71)*100</f>
        <v>96.916299559471369</v>
      </c>
      <c r="S40" s="77">
        <f>+S21/(S21+S71)*100</f>
        <v>96.694214876033058</v>
      </c>
      <c r="T40" s="77">
        <f>+T21/(T21+T71)*100</f>
        <v>97.169811320754718</v>
      </c>
      <c r="U40" s="80"/>
      <c r="V40" s="77">
        <f>+V21/(V21+V71)*100</f>
        <v>93.661971830985919</v>
      </c>
      <c r="W40" s="77">
        <f>+W21/(W21+W71)*100</f>
        <v>93.548387096774192</v>
      </c>
      <c r="X40" s="77">
        <f>+X21/(X21+X71)*100</f>
        <v>93.877551020408163</v>
      </c>
      <c r="Y40" s="80"/>
      <c r="Z40" s="77">
        <f>+Z21/(Z21+Z71)*100</f>
        <v>100</v>
      </c>
      <c r="AA40" s="77">
        <f>+AA21/(AA21+AA71)*100</f>
        <v>100</v>
      </c>
      <c r="AB40" s="77">
        <f>+AB21/(AB21+AB71)*100</f>
        <v>100</v>
      </c>
    </row>
    <row r="41" spans="1:33" x14ac:dyDescent="0.25">
      <c r="A41" s="66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33" ht="14.25" x14ac:dyDescent="0.25">
      <c r="A42" s="74" t="s">
        <v>74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33" x14ac:dyDescent="0.25">
      <c r="A43" s="75" t="s">
        <v>21</v>
      </c>
      <c r="B43" s="77">
        <f t="shared" ref="B43:D44" si="31">+B24/(B24+B74)*100</f>
        <v>98.641943066074688</v>
      </c>
      <c r="C43" s="77">
        <f t="shared" si="31"/>
        <v>97.908597986057316</v>
      </c>
      <c r="D43" s="77">
        <f t="shared" si="31"/>
        <v>99.014972419227746</v>
      </c>
      <c r="E43" s="77"/>
      <c r="F43" s="77">
        <v>0</v>
      </c>
      <c r="G43" s="77">
        <v>0</v>
      </c>
      <c r="H43" s="77">
        <v>0</v>
      </c>
      <c r="I43" s="77"/>
      <c r="J43" s="77">
        <v>0</v>
      </c>
      <c r="K43" s="77">
        <v>0</v>
      </c>
      <c r="L43" s="77">
        <v>0</v>
      </c>
      <c r="M43" s="77"/>
      <c r="N43" s="77">
        <v>0</v>
      </c>
      <c r="O43" s="77">
        <v>0</v>
      </c>
      <c r="P43" s="77">
        <v>0</v>
      </c>
      <c r="Q43" s="77"/>
      <c r="R43" s="77">
        <f t="shared" ref="R43:T44" si="32">+R24/(R24+R74)*100</f>
        <v>98.33827893175075</v>
      </c>
      <c r="S43" s="77">
        <f t="shared" si="32"/>
        <v>96.666666666666671</v>
      </c>
      <c r="T43" s="77">
        <f t="shared" si="32"/>
        <v>99.2626728110599</v>
      </c>
      <c r="U43" s="77"/>
      <c r="V43" s="77">
        <f t="shared" ref="V43:X44" si="33">+V24/(V24+V74)*100</f>
        <v>99.16820702402957</v>
      </c>
      <c r="W43" s="77">
        <f t="shared" si="33"/>
        <v>99.726027397260282</v>
      </c>
      <c r="X43" s="77">
        <f t="shared" si="33"/>
        <v>98.884239888423991</v>
      </c>
      <c r="Y43" s="77"/>
      <c r="Z43" s="82">
        <f t="shared" ref="Z43:AB44" si="34">+Z24/(Z24+Z74)*100</f>
        <v>98.587570621468927</v>
      </c>
      <c r="AA43" s="82">
        <f t="shared" si="34"/>
        <v>98.159509202453989</v>
      </c>
      <c r="AB43" s="82">
        <f t="shared" si="34"/>
        <v>98.777173913043484</v>
      </c>
    </row>
    <row r="44" spans="1:33" x14ac:dyDescent="0.25">
      <c r="A44" s="66" t="s">
        <v>70</v>
      </c>
      <c r="B44" s="77">
        <f t="shared" si="31"/>
        <v>98.641943066074688</v>
      </c>
      <c r="C44" s="77">
        <f t="shared" si="31"/>
        <v>97.908597986057316</v>
      </c>
      <c r="D44" s="77">
        <f t="shared" si="31"/>
        <v>99.014972419227746</v>
      </c>
      <c r="E44" s="80"/>
      <c r="F44" s="77">
        <v>0</v>
      </c>
      <c r="G44" s="77">
        <v>0</v>
      </c>
      <c r="H44" s="77">
        <v>0</v>
      </c>
      <c r="I44" s="80"/>
      <c r="J44" s="77">
        <v>0</v>
      </c>
      <c r="K44" s="77">
        <v>0</v>
      </c>
      <c r="L44" s="77">
        <v>0</v>
      </c>
      <c r="M44" s="80"/>
      <c r="N44" s="77">
        <v>0</v>
      </c>
      <c r="O44" s="77">
        <v>0</v>
      </c>
      <c r="P44" s="77">
        <v>0</v>
      </c>
      <c r="Q44" s="80"/>
      <c r="R44" s="77">
        <f t="shared" si="32"/>
        <v>98.33827893175075</v>
      </c>
      <c r="S44" s="77">
        <f t="shared" si="32"/>
        <v>96.666666666666671</v>
      </c>
      <c r="T44" s="77">
        <f t="shared" si="32"/>
        <v>99.2626728110599</v>
      </c>
      <c r="U44" s="80"/>
      <c r="V44" s="77">
        <f t="shared" si="33"/>
        <v>99.16820702402957</v>
      </c>
      <c r="W44" s="77">
        <f t="shared" si="33"/>
        <v>99.726027397260282</v>
      </c>
      <c r="X44" s="77">
        <f t="shared" si="33"/>
        <v>98.884239888423991</v>
      </c>
      <c r="Y44" s="80"/>
      <c r="Z44" s="77">
        <f t="shared" si="34"/>
        <v>98.587570621468927</v>
      </c>
      <c r="AA44" s="77">
        <f t="shared" si="34"/>
        <v>98.159509202453989</v>
      </c>
      <c r="AB44" s="77">
        <f t="shared" si="34"/>
        <v>98.777173913043484</v>
      </c>
    </row>
    <row r="45" spans="1:33" x14ac:dyDescent="0.25">
      <c r="A45" s="66" t="s">
        <v>71</v>
      </c>
      <c r="B45" s="77">
        <v>0</v>
      </c>
      <c r="C45" s="77">
        <v>0</v>
      </c>
      <c r="D45" s="77">
        <v>0</v>
      </c>
      <c r="E45" s="80"/>
      <c r="F45" s="77">
        <v>0</v>
      </c>
      <c r="G45" s="77">
        <v>0</v>
      </c>
      <c r="H45" s="77">
        <v>0</v>
      </c>
      <c r="I45" s="80"/>
      <c r="J45" s="77">
        <v>0</v>
      </c>
      <c r="K45" s="77">
        <v>0</v>
      </c>
      <c r="L45" s="77">
        <v>0</v>
      </c>
      <c r="M45" s="80"/>
      <c r="N45" s="77">
        <v>0</v>
      </c>
      <c r="O45" s="77">
        <v>0</v>
      </c>
      <c r="P45" s="77">
        <v>0</v>
      </c>
      <c r="Q45" s="80"/>
      <c r="R45" s="77">
        <v>0</v>
      </c>
      <c r="S45" s="77">
        <v>0</v>
      </c>
      <c r="T45" s="77">
        <v>0</v>
      </c>
      <c r="U45" s="80"/>
      <c r="V45" s="77">
        <v>0</v>
      </c>
      <c r="W45" s="77">
        <v>0</v>
      </c>
      <c r="X45" s="77">
        <v>0</v>
      </c>
      <c r="Y45" s="80"/>
      <c r="Z45" s="77">
        <v>0</v>
      </c>
      <c r="AA45" s="77">
        <v>0</v>
      </c>
      <c r="AB45" s="77">
        <v>0</v>
      </c>
    </row>
    <row r="46" spans="1:33" ht="13.5" thickBot="1" x14ac:dyDescent="0.3">
      <c r="A46" s="66" t="s">
        <v>72</v>
      </c>
      <c r="B46" s="83">
        <v>0</v>
      </c>
      <c r="C46" s="83">
        <v>0</v>
      </c>
      <c r="D46" s="83">
        <v>0</v>
      </c>
      <c r="E46" s="83"/>
      <c r="F46" s="83">
        <v>0</v>
      </c>
      <c r="G46" s="83">
        <v>0</v>
      </c>
      <c r="H46" s="83">
        <v>0</v>
      </c>
      <c r="I46" s="83"/>
      <c r="J46" s="83">
        <v>0</v>
      </c>
      <c r="K46" s="83">
        <v>0</v>
      </c>
      <c r="L46" s="83">
        <v>0</v>
      </c>
      <c r="M46" s="83"/>
      <c r="N46" s="83">
        <v>0</v>
      </c>
      <c r="O46" s="83">
        <v>0</v>
      </c>
      <c r="P46" s="83">
        <v>0</v>
      </c>
      <c r="Q46" s="83"/>
      <c r="R46" s="83">
        <v>0</v>
      </c>
      <c r="S46" s="83">
        <v>0</v>
      </c>
      <c r="T46" s="83">
        <v>0</v>
      </c>
      <c r="U46" s="83"/>
      <c r="V46" s="83">
        <v>0</v>
      </c>
      <c r="W46" s="83">
        <v>0</v>
      </c>
      <c r="X46" s="83">
        <v>0</v>
      </c>
      <c r="Y46" s="83"/>
      <c r="Z46" s="83">
        <v>0</v>
      </c>
      <c r="AA46" s="83">
        <v>0</v>
      </c>
      <c r="AB46" s="83">
        <v>0</v>
      </c>
    </row>
    <row r="47" spans="1:33" x14ac:dyDescent="0.25">
      <c r="A47" s="226" t="s">
        <v>75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33" x14ac:dyDescent="0.25">
      <c r="A48" s="225" t="s">
        <v>14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</row>
    <row r="49" spans="1:33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</row>
    <row r="51" spans="1:33" s="49" customFormat="1" ht="15" x14ac:dyDescent="0.25">
      <c r="A51" s="227" t="s">
        <v>207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9"/>
      <c r="AD51" s="217" t="s">
        <v>221</v>
      </c>
      <c r="AE51" s="217"/>
      <c r="AF51" s="9"/>
    </row>
    <row r="52" spans="1:33" s="49" customFormat="1" ht="15" x14ac:dyDescent="0.25">
      <c r="A52" s="228" t="s">
        <v>199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9"/>
      <c r="AD52" s="217"/>
      <c r="AE52" s="217"/>
      <c r="AF52"/>
    </row>
    <row r="53" spans="1:33" s="49" customFormat="1" ht="15" x14ac:dyDescent="0.25">
      <c r="A53" s="227" t="s">
        <v>64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</row>
    <row r="54" spans="1:33" s="49" customFormat="1" ht="15" x14ac:dyDescent="0.25">
      <c r="A54" s="228" t="s">
        <v>65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</row>
    <row r="55" spans="1:33" s="49" customFormat="1" ht="15" x14ac:dyDescent="0.25">
      <c r="A55" s="228" t="s">
        <v>321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</row>
    <row r="56" spans="1:33" s="49" customFormat="1" ht="15.75" thickBot="1" x14ac:dyDescent="0.3">
      <c r="A56" s="50"/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33" s="49" customFormat="1" ht="15" customHeight="1" x14ac:dyDescent="0.25">
      <c r="A57" s="229" t="s">
        <v>66</v>
      </c>
      <c r="B57" s="53" t="s">
        <v>21</v>
      </c>
      <c r="C57" s="53"/>
      <c r="D57" s="53"/>
      <c r="E57" s="54"/>
      <c r="F57" s="53" t="s">
        <v>48</v>
      </c>
      <c r="G57" s="53"/>
      <c r="H57" s="53"/>
      <c r="I57" s="54"/>
      <c r="J57" s="53" t="s">
        <v>49</v>
      </c>
      <c r="K57" s="53"/>
      <c r="L57" s="53"/>
      <c r="M57" s="54"/>
      <c r="N57" s="53" t="s">
        <v>50</v>
      </c>
      <c r="O57" s="53"/>
      <c r="P57" s="53"/>
      <c r="Q57" s="54"/>
      <c r="R57" s="53" t="s">
        <v>51</v>
      </c>
      <c r="S57" s="53"/>
      <c r="T57" s="53"/>
      <c r="U57" s="54"/>
      <c r="V57" s="53" t="s">
        <v>52</v>
      </c>
      <c r="W57" s="53"/>
      <c r="X57" s="53"/>
      <c r="Y57" s="54"/>
      <c r="Z57" s="53" t="s">
        <v>53</v>
      </c>
      <c r="AA57" s="53"/>
      <c r="AB57" s="53"/>
    </row>
    <row r="58" spans="1:33" s="49" customFormat="1" ht="15.75" thickBot="1" x14ac:dyDescent="0.3">
      <c r="A58" s="230"/>
      <c r="B58" s="55" t="s">
        <v>67</v>
      </c>
      <c r="C58" s="55" t="s">
        <v>68</v>
      </c>
      <c r="D58" s="55" t="s">
        <v>69</v>
      </c>
      <c r="E58" s="56"/>
      <c r="F58" s="55" t="s">
        <v>67</v>
      </c>
      <c r="G58" s="55" t="s">
        <v>68</v>
      </c>
      <c r="H58" s="55" t="s">
        <v>69</v>
      </c>
      <c r="I58" s="56"/>
      <c r="J58" s="55" t="s">
        <v>67</v>
      </c>
      <c r="K58" s="55" t="s">
        <v>68</v>
      </c>
      <c r="L58" s="55" t="s">
        <v>69</v>
      </c>
      <c r="M58" s="56"/>
      <c r="N58" s="55" t="s">
        <v>67</v>
      </c>
      <c r="O58" s="55" t="s">
        <v>68</v>
      </c>
      <c r="P58" s="55" t="s">
        <v>69</v>
      </c>
      <c r="Q58" s="56"/>
      <c r="R58" s="55" t="s">
        <v>67</v>
      </c>
      <c r="S58" s="55" t="s">
        <v>68</v>
      </c>
      <c r="T58" s="55" t="s">
        <v>69</v>
      </c>
      <c r="U58" s="56"/>
      <c r="V58" s="55" t="s">
        <v>67</v>
      </c>
      <c r="W58" s="55" t="s">
        <v>68</v>
      </c>
      <c r="X58" s="55" t="s">
        <v>69</v>
      </c>
      <c r="Y58" s="56"/>
      <c r="Z58" s="55" t="s">
        <v>67</v>
      </c>
      <c r="AA58" s="55" t="s">
        <v>68</v>
      </c>
      <c r="AB58" s="55" t="s">
        <v>69</v>
      </c>
    </row>
    <row r="59" spans="1:33" s="49" customFormat="1" ht="12.75" customHeight="1" x14ac:dyDescent="0.25">
      <c r="A59" s="57"/>
      <c r="B59" s="58"/>
      <c r="C59" s="58"/>
      <c r="D59" s="58"/>
      <c r="E59" s="59"/>
      <c r="F59" s="58"/>
      <c r="G59" s="58"/>
      <c r="H59" s="58"/>
      <c r="I59" s="59"/>
      <c r="J59" s="58"/>
      <c r="K59" s="58"/>
      <c r="L59" s="58"/>
      <c r="M59" s="59"/>
      <c r="N59" s="58"/>
      <c r="O59" s="58"/>
      <c r="P59" s="58"/>
      <c r="Q59" s="59"/>
      <c r="R59" s="58"/>
      <c r="S59" s="58"/>
      <c r="T59" s="58"/>
      <c r="U59" s="59"/>
      <c r="V59" s="58"/>
      <c r="W59" s="58"/>
      <c r="X59" s="58"/>
      <c r="Y59" s="59"/>
      <c r="Z59" s="58"/>
      <c r="AA59" s="58"/>
      <c r="AB59" s="58"/>
    </row>
    <row r="60" spans="1:33" s="49" customFormat="1" ht="21" customHeight="1" x14ac:dyDescent="0.25">
      <c r="A60" s="231" t="s">
        <v>38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</row>
    <row r="61" spans="1:33" s="63" customFormat="1" ht="12.75" customHeight="1" x14ac:dyDescent="0.2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2"/>
      <c r="AD61" s="62"/>
      <c r="AE61" s="62"/>
      <c r="AF61" s="62"/>
      <c r="AG61" s="62"/>
    </row>
    <row r="62" spans="1:33" s="63" customFormat="1" ht="14.25" x14ac:dyDescent="0.25">
      <c r="A62" s="64" t="s">
        <v>21</v>
      </c>
      <c r="B62" s="65">
        <f t="shared" ref="B62:D63" si="35">+B68+B74</f>
        <v>198</v>
      </c>
      <c r="C62" s="65">
        <f t="shared" si="35"/>
        <v>97</v>
      </c>
      <c r="D62" s="65">
        <f t="shared" si="35"/>
        <v>101</v>
      </c>
      <c r="E62" s="65"/>
      <c r="F62" s="65" t="s">
        <v>47</v>
      </c>
      <c r="G62" s="65" t="s">
        <v>47</v>
      </c>
      <c r="H62" s="65" t="s">
        <v>47</v>
      </c>
      <c r="I62" s="65"/>
      <c r="J62" s="65" t="s">
        <v>47</v>
      </c>
      <c r="K62" s="65" t="s">
        <v>47</v>
      </c>
      <c r="L62" s="65" t="s">
        <v>47</v>
      </c>
      <c r="M62" s="65"/>
      <c r="N62" s="65" t="s">
        <v>47</v>
      </c>
      <c r="O62" s="65" t="s">
        <v>47</v>
      </c>
      <c r="P62" s="65" t="s">
        <v>47</v>
      </c>
      <c r="Q62" s="65"/>
      <c r="R62" s="65">
        <f t="shared" ref="R62:T63" si="36">+R68+R74</f>
        <v>95</v>
      </c>
      <c r="S62" s="65">
        <f t="shared" si="36"/>
        <v>55</v>
      </c>
      <c r="T62" s="65">
        <f t="shared" si="36"/>
        <v>40</v>
      </c>
      <c r="U62" s="65"/>
      <c r="V62" s="65">
        <f t="shared" ref="V62:X63" si="37">+V68+V74</f>
        <v>58</v>
      </c>
      <c r="W62" s="65">
        <f t="shared" si="37"/>
        <v>21</v>
      </c>
      <c r="X62" s="65">
        <f t="shared" si="37"/>
        <v>37</v>
      </c>
      <c r="Y62" s="65"/>
      <c r="Z62" s="65">
        <f t="shared" ref="Z62:AB63" si="38">+Z68+Z74</f>
        <v>45</v>
      </c>
      <c r="AA62" s="65">
        <f t="shared" si="38"/>
        <v>21</v>
      </c>
      <c r="AB62" s="65">
        <f t="shared" si="38"/>
        <v>24</v>
      </c>
      <c r="AC62" s="62"/>
      <c r="AD62" s="62"/>
      <c r="AE62" s="62"/>
      <c r="AF62" s="62"/>
      <c r="AG62" s="62"/>
    </row>
    <row r="63" spans="1:33" s="63" customFormat="1" x14ac:dyDescent="0.25">
      <c r="A63" s="66" t="s">
        <v>70</v>
      </c>
      <c r="B63" s="65">
        <f t="shared" si="35"/>
        <v>182</v>
      </c>
      <c r="C63" s="65">
        <f t="shared" si="35"/>
        <v>87</v>
      </c>
      <c r="D63" s="65">
        <f t="shared" si="35"/>
        <v>95</v>
      </c>
      <c r="E63" s="65"/>
      <c r="F63" s="65" t="s">
        <v>47</v>
      </c>
      <c r="G63" s="65" t="s">
        <v>47</v>
      </c>
      <c r="H63" s="65" t="s">
        <v>47</v>
      </c>
      <c r="I63" s="65"/>
      <c r="J63" s="65" t="s">
        <v>47</v>
      </c>
      <c r="K63" s="65" t="s">
        <v>47</v>
      </c>
      <c r="L63" s="65" t="s">
        <v>47</v>
      </c>
      <c r="M63" s="65"/>
      <c r="N63" s="65" t="s">
        <v>47</v>
      </c>
      <c r="O63" s="65" t="s">
        <v>47</v>
      </c>
      <c r="P63" s="65" t="s">
        <v>47</v>
      </c>
      <c r="Q63" s="65"/>
      <c r="R63" s="65">
        <f t="shared" si="36"/>
        <v>88</v>
      </c>
      <c r="S63" s="65">
        <f t="shared" si="36"/>
        <v>51</v>
      </c>
      <c r="T63" s="65">
        <f t="shared" si="36"/>
        <v>37</v>
      </c>
      <c r="U63" s="65"/>
      <c r="V63" s="65">
        <f t="shared" si="37"/>
        <v>49</v>
      </c>
      <c r="W63" s="65">
        <f t="shared" si="37"/>
        <v>15</v>
      </c>
      <c r="X63" s="65">
        <f t="shared" si="37"/>
        <v>34</v>
      </c>
      <c r="Y63" s="65"/>
      <c r="Z63" s="65">
        <f t="shared" si="38"/>
        <v>45</v>
      </c>
      <c r="AA63" s="65">
        <f t="shared" si="38"/>
        <v>21</v>
      </c>
      <c r="AB63" s="65">
        <f t="shared" si="38"/>
        <v>24</v>
      </c>
      <c r="AC63" s="62"/>
      <c r="AD63" s="62"/>
      <c r="AE63" s="62"/>
      <c r="AF63" s="62"/>
      <c r="AG63" s="62"/>
    </row>
    <row r="64" spans="1:33" s="63" customFormat="1" x14ac:dyDescent="0.25">
      <c r="A64" s="66" t="s">
        <v>71</v>
      </c>
      <c r="B64" s="65" t="s">
        <v>47</v>
      </c>
      <c r="C64" s="65" t="s">
        <v>47</v>
      </c>
      <c r="D64" s="65" t="s">
        <v>47</v>
      </c>
      <c r="E64" s="65"/>
      <c r="F64" s="65" t="s">
        <v>47</v>
      </c>
      <c r="G64" s="65" t="s">
        <v>47</v>
      </c>
      <c r="H64" s="65" t="s">
        <v>47</v>
      </c>
      <c r="I64" s="65"/>
      <c r="J64" s="65" t="s">
        <v>47</v>
      </c>
      <c r="K64" s="65" t="s">
        <v>47</v>
      </c>
      <c r="L64" s="65" t="s">
        <v>47</v>
      </c>
      <c r="M64" s="65"/>
      <c r="N64" s="65" t="s">
        <v>47</v>
      </c>
      <c r="O64" s="65" t="s">
        <v>47</v>
      </c>
      <c r="P64" s="65" t="s">
        <v>47</v>
      </c>
      <c r="Q64" s="65"/>
      <c r="R64" s="65" t="s">
        <v>47</v>
      </c>
      <c r="S64" s="65" t="s">
        <v>47</v>
      </c>
      <c r="T64" s="65" t="s">
        <v>47</v>
      </c>
      <c r="U64" s="65"/>
      <c r="V64" s="65" t="s">
        <v>47</v>
      </c>
      <c r="W64" s="65" t="s">
        <v>47</v>
      </c>
      <c r="X64" s="65" t="s">
        <v>47</v>
      </c>
      <c r="Y64" s="65"/>
      <c r="Z64" s="65" t="s">
        <v>47</v>
      </c>
      <c r="AA64" s="65" t="s">
        <v>47</v>
      </c>
      <c r="AB64" s="65" t="s">
        <v>47</v>
      </c>
      <c r="AC64" s="62"/>
      <c r="AD64" s="62"/>
      <c r="AE64" s="62"/>
      <c r="AF64" s="62"/>
      <c r="AG64" s="62"/>
    </row>
    <row r="65" spans="1:33" s="63" customFormat="1" x14ac:dyDescent="0.25">
      <c r="A65" s="66" t="s">
        <v>72</v>
      </c>
      <c r="B65" s="65">
        <f>+B71</f>
        <v>16</v>
      </c>
      <c r="C65" s="65">
        <f>+C71</f>
        <v>10</v>
      </c>
      <c r="D65" s="65">
        <f>+D71</f>
        <v>6</v>
      </c>
      <c r="E65" s="65"/>
      <c r="F65" s="65" t="s">
        <v>47</v>
      </c>
      <c r="G65" s="65" t="s">
        <v>47</v>
      </c>
      <c r="H65" s="65" t="s">
        <v>47</v>
      </c>
      <c r="I65" s="65"/>
      <c r="J65" s="65" t="s">
        <v>47</v>
      </c>
      <c r="K65" s="65" t="s">
        <v>47</v>
      </c>
      <c r="L65" s="65" t="s">
        <v>47</v>
      </c>
      <c r="M65" s="65"/>
      <c r="N65" s="65" t="s">
        <v>47</v>
      </c>
      <c r="O65" s="65" t="s">
        <v>47</v>
      </c>
      <c r="P65" s="65" t="s">
        <v>47</v>
      </c>
      <c r="Q65" s="65"/>
      <c r="R65" s="65">
        <f>+R71</f>
        <v>7</v>
      </c>
      <c r="S65" s="65">
        <f>+S71</f>
        <v>4</v>
      </c>
      <c r="T65" s="65">
        <f>+T71</f>
        <v>3</v>
      </c>
      <c r="U65" s="65"/>
      <c r="V65" s="65">
        <f>+V71</f>
        <v>9</v>
      </c>
      <c r="W65" s="65">
        <f>+W71</f>
        <v>6</v>
      </c>
      <c r="X65" s="65">
        <f>+X71</f>
        <v>3</v>
      </c>
      <c r="Y65" s="65"/>
      <c r="Z65" s="65">
        <f>+Z71</f>
        <v>0</v>
      </c>
      <c r="AA65" s="65">
        <f>+AA71</f>
        <v>0</v>
      </c>
      <c r="AB65" s="65">
        <f>+AB71</f>
        <v>0</v>
      </c>
      <c r="AC65" s="62"/>
      <c r="AD65" s="62"/>
      <c r="AE65" s="62"/>
      <c r="AF65" s="62"/>
      <c r="AG65" s="62"/>
    </row>
    <row r="66" spans="1:33" s="63" customFormat="1" x14ac:dyDescent="0.25">
      <c r="A66" s="67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2"/>
      <c r="AD66" s="62"/>
      <c r="AE66" s="62"/>
      <c r="AF66" s="62"/>
      <c r="AG66" s="62"/>
    </row>
    <row r="67" spans="1:33" s="63" customFormat="1" ht="14.25" x14ac:dyDescent="0.25">
      <c r="A67" s="64" t="s">
        <v>73</v>
      </c>
      <c r="B67" s="68"/>
      <c r="C67" s="68"/>
      <c r="D67" s="68"/>
      <c r="E67" s="69"/>
      <c r="F67" s="68"/>
      <c r="G67" s="68"/>
      <c r="H67" s="68"/>
      <c r="I67" s="69"/>
      <c r="J67" s="68"/>
      <c r="K67" s="68"/>
      <c r="L67" s="68"/>
      <c r="M67" s="69"/>
      <c r="N67" s="68"/>
      <c r="O67" s="68"/>
      <c r="P67" s="68"/>
      <c r="Q67" s="69"/>
      <c r="R67" s="68"/>
      <c r="S67" s="68"/>
      <c r="T67" s="68"/>
      <c r="U67" s="69"/>
      <c r="V67" s="68"/>
      <c r="W67" s="68"/>
      <c r="X67" s="68"/>
      <c r="Y67" s="69"/>
      <c r="Z67" s="68"/>
      <c r="AA67" s="68"/>
      <c r="AB67" s="68"/>
      <c r="AC67" s="62"/>
      <c r="AD67" s="62"/>
      <c r="AE67" s="62"/>
      <c r="AF67" s="62"/>
      <c r="AG67" s="62"/>
    </row>
    <row r="68" spans="1:33" s="63" customFormat="1" x14ac:dyDescent="0.25">
      <c r="A68" s="70" t="s">
        <v>21</v>
      </c>
      <c r="B68" s="71">
        <f>+B69+B71</f>
        <v>146</v>
      </c>
      <c r="C68" s="71">
        <f>+C69+C71</f>
        <v>70</v>
      </c>
      <c r="D68" s="71">
        <f>+D69+D71</f>
        <v>76</v>
      </c>
      <c r="E68" s="71"/>
      <c r="F68" s="71" t="s">
        <v>47</v>
      </c>
      <c r="G68" s="71" t="s">
        <v>47</v>
      </c>
      <c r="H68" s="71" t="s">
        <v>47</v>
      </c>
      <c r="I68" s="72"/>
      <c r="J68" s="71" t="s">
        <v>47</v>
      </c>
      <c r="K68" s="71" t="s">
        <v>47</v>
      </c>
      <c r="L68" s="71" t="s">
        <v>47</v>
      </c>
      <c r="M68" s="72"/>
      <c r="N68" s="71" t="s">
        <v>47</v>
      </c>
      <c r="O68" s="71" t="s">
        <v>47</v>
      </c>
      <c r="P68" s="71" t="s">
        <v>47</v>
      </c>
      <c r="Q68" s="72"/>
      <c r="R68" s="71">
        <f>+R69+R71</f>
        <v>67</v>
      </c>
      <c r="S68" s="71">
        <f>+S69+S71</f>
        <v>35</v>
      </c>
      <c r="T68" s="71">
        <f>+T69+T71</f>
        <v>32</v>
      </c>
      <c r="U68" s="72"/>
      <c r="V68" s="71">
        <f>+V69+V71</f>
        <v>49</v>
      </c>
      <c r="W68" s="71">
        <f>+W69+W71</f>
        <v>20</v>
      </c>
      <c r="X68" s="71">
        <f>+X69+X71</f>
        <v>29</v>
      </c>
      <c r="Y68" s="72"/>
      <c r="Z68" s="71">
        <f>+Z69+Z71</f>
        <v>30</v>
      </c>
      <c r="AA68" s="71">
        <f>+AA69+AA71</f>
        <v>15</v>
      </c>
      <c r="AB68" s="71">
        <f>+AB69+AB71</f>
        <v>15</v>
      </c>
      <c r="AC68" s="62"/>
      <c r="AD68" s="62"/>
      <c r="AE68" s="62"/>
      <c r="AF68" s="62"/>
      <c r="AG68" s="62"/>
    </row>
    <row r="69" spans="1:33" x14ac:dyDescent="0.2">
      <c r="A69" s="66" t="s">
        <v>70</v>
      </c>
      <c r="B69" s="73">
        <v>130</v>
      </c>
      <c r="C69" s="73">
        <v>60</v>
      </c>
      <c r="D69" s="73">
        <v>70</v>
      </c>
      <c r="E69" s="73"/>
      <c r="F69" s="73">
        <v>0</v>
      </c>
      <c r="G69" s="73">
        <v>0</v>
      </c>
      <c r="H69" s="73">
        <v>0</v>
      </c>
      <c r="I69" s="73"/>
      <c r="J69" s="73">
        <v>0</v>
      </c>
      <c r="K69" s="73">
        <v>0</v>
      </c>
      <c r="L69" s="73">
        <v>0</v>
      </c>
      <c r="M69" s="73"/>
      <c r="N69" s="73">
        <v>0</v>
      </c>
      <c r="O69" s="73">
        <v>0</v>
      </c>
      <c r="P69" s="73">
        <v>0</v>
      </c>
      <c r="Q69" s="73"/>
      <c r="R69" s="73">
        <v>60</v>
      </c>
      <c r="S69" s="73">
        <v>31</v>
      </c>
      <c r="T69" s="73">
        <v>29</v>
      </c>
      <c r="U69" s="73"/>
      <c r="V69" s="73">
        <v>40</v>
      </c>
      <c r="W69" s="73">
        <v>14</v>
      </c>
      <c r="X69" s="73">
        <v>26</v>
      </c>
      <c r="Y69" s="73"/>
      <c r="Z69" s="73">
        <v>30</v>
      </c>
      <c r="AA69" s="73">
        <v>15</v>
      </c>
      <c r="AB69" s="73">
        <v>15</v>
      </c>
    </row>
    <row r="70" spans="1:33" x14ac:dyDescent="0.2">
      <c r="A70" s="66" t="s">
        <v>71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</row>
    <row r="71" spans="1:33" x14ac:dyDescent="0.2">
      <c r="A71" s="66" t="s">
        <v>72</v>
      </c>
      <c r="B71" s="73">
        <v>16</v>
      </c>
      <c r="C71" s="73">
        <v>10</v>
      </c>
      <c r="D71" s="73">
        <v>6</v>
      </c>
      <c r="E71" s="73"/>
      <c r="F71" s="73">
        <v>0</v>
      </c>
      <c r="G71" s="73">
        <v>0</v>
      </c>
      <c r="H71" s="73">
        <v>0</v>
      </c>
      <c r="I71" s="73"/>
      <c r="J71" s="73">
        <v>0</v>
      </c>
      <c r="K71" s="73">
        <v>0</v>
      </c>
      <c r="L71" s="73">
        <v>0</v>
      </c>
      <c r="M71" s="73"/>
      <c r="N71" s="73">
        <v>0</v>
      </c>
      <c r="O71" s="73">
        <v>0</v>
      </c>
      <c r="P71" s="73">
        <v>0</v>
      </c>
      <c r="Q71" s="73"/>
      <c r="R71" s="73">
        <v>7</v>
      </c>
      <c r="S71" s="73">
        <v>4</v>
      </c>
      <c r="T71" s="73">
        <v>3</v>
      </c>
      <c r="U71" s="73"/>
      <c r="V71" s="73">
        <v>9</v>
      </c>
      <c r="W71" s="73">
        <v>6</v>
      </c>
      <c r="X71" s="73">
        <v>3</v>
      </c>
      <c r="Y71" s="73"/>
      <c r="Z71" s="73">
        <v>0</v>
      </c>
      <c r="AA71" s="73">
        <v>0</v>
      </c>
      <c r="AB71" s="73">
        <v>0</v>
      </c>
    </row>
    <row r="72" spans="1:33" x14ac:dyDescent="0.2">
      <c r="A72" s="66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</row>
    <row r="73" spans="1:33" ht="14.25" x14ac:dyDescent="0.2">
      <c r="A73" s="74" t="s">
        <v>74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</row>
    <row r="74" spans="1:33" x14ac:dyDescent="0.25">
      <c r="A74" s="75" t="s">
        <v>21</v>
      </c>
      <c r="B74" s="71">
        <f>+B75+B77</f>
        <v>52</v>
      </c>
      <c r="C74" s="71">
        <f>+C75+C77</f>
        <v>27</v>
      </c>
      <c r="D74" s="71">
        <f>+D75+D77</f>
        <v>25</v>
      </c>
      <c r="E74" s="71"/>
      <c r="F74" s="71" t="s">
        <v>47</v>
      </c>
      <c r="G74" s="71" t="s">
        <v>47</v>
      </c>
      <c r="H74" s="71" t="s">
        <v>47</v>
      </c>
      <c r="I74" s="72"/>
      <c r="J74" s="71" t="s">
        <v>47</v>
      </c>
      <c r="K74" s="71" t="s">
        <v>47</v>
      </c>
      <c r="L74" s="71" t="s">
        <v>47</v>
      </c>
      <c r="M74" s="72"/>
      <c r="N74" s="71" t="s">
        <v>47</v>
      </c>
      <c r="O74" s="71" t="s">
        <v>47</v>
      </c>
      <c r="P74" s="71" t="s">
        <v>47</v>
      </c>
      <c r="Q74" s="72"/>
      <c r="R74" s="71">
        <f>+R75+R77</f>
        <v>28</v>
      </c>
      <c r="S74" s="71">
        <f>+S75+S77</f>
        <v>20</v>
      </c>
      <c r="T74" s="71">
        <f>+T75+T77</f>
        <v>8</v>
      </c>
      <c r="U74" s="72"/>
      <c r="V74" s="71">
        <f>+V75+V77</f>
        <v>9</v>
      </c>
      <c r="W74" s="71">
        <f>+W75+W77</f>
        <v>1</v>
      </c>
      <c r="X74" s="71">
        <f>+X75+X77</f>
        <v>8</v>
      </c>
      <c r="Y74" s="72"/>
      <c r="Z74" s="71">
        <f>+Z75+Z77</f>
        <v>15</v>
      </c>
      <c r="AA74" s="71">
        <f>+AA75+AA77</f>
        <v>6</v>
      </c>
      <c r="AB74" s="71">
        <f>+AB75+AB77</f>
        <v>9</v>
      </c>
    </row>
    <row r="75" spans="1:33" x14ac:dyDescent="0.2">
      <c r="A75" s="66" t="s">
        <v>70</v>
      </c>
      <c r="B75" s="73">
        <v>52</v>
      </c>
      <c r="C75" s="73">
        <v>27</v>
      </c>
      <c r="D75" s="73">
        <v>25</v>
      </c>
      <c r="E75" s="73"/>
      <c r="F75" s="73">
        <v>0</v>
      </c>
      <c r="G75" s="73">
        <v>0</v>
      </c>
      <c r="H75" s="73">
        <v>0</v>
      </c>
      <c r="I75" s="73"/>
      <c r="J75" s="73">
        <v>0</v>
      </c>
      <c r="K75" s="73">
        <v>0</v>
      </c>
      <c r="L75" s="73">
        <v>0</v>
      </c>
      <c r="M75" s="73"/>
      <c r="N75" s="73">
        <v>0</v>
      </c>
      <c r="O75" s="73">
        <v>0</v>
      </c>
      <c r="P75" s="73">
        <v>0</v>
      </c>
      <c r="Q75" s="73"/>
      <c r="R75" s="73">
        <v>28</v>
      </c>
      <c r="S75" s="73">
        <v>20</v>
      </c>
      <c r="T75" s="73">
        <v>8</v>
      </c>
      <c r="U75" s="73"/>
      <c r="V75" s="73">
        <v>9</v>
      </c>
      <c r="W75" s="73">
        <v>1</v>
      </c>
      <c r="X75" s="73">
        <v>8</v>
      </c>
      <c r="Y75" s="73"/>
      <c r="Z75" s="73">
        <v>15</v>
      </c>
      <c r="AA75" s="73">
        <v>6</v>
      </c>
      <c r="AB75" s="73">
        <v>9</v>
      </c>
    </row>
    <row r="76" spans="1:33" x14ac:dyDescent="0.2">
      <c r="A76" s="66" t="s">
        <v>71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</row>
    <row r="77" spans="1:33" x14ac:dyDescent="0.2">
      <c r="A77" s="66" t="s">
        <v>72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</row>
    <row r="78" spans="1:33" ht="12.75" customHeight="1" x14ac:dyDescent="0.25">
      <c r="A78" s="76"/>
    </row>
    <row r="79" spans="1:33" s="49" customFormat="1" ht="21" customHeight="1" x14ac:dyDescent="0.25">
      <c r="A79" s="231" t="s">
        <v>44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</row>
    <row r="80" spans="1:33" s="63" customFormat="1" ht="12.75" customHeight="1" x14ac:dyDescent="0.25">
      <c r="A80" s="60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2"/>
      <c r="AD80" s="62"/>
      <c r="AE80" s="62"/>
      <c r="AF80" s="62"/>
      <c r="AG80" s="62"/>
    </row>
    <row r="81" spans="1:41" s="63" customFormat="1" ht="14.25" x14ac:dyDescent="0.25">
      <c r="A81" s="64" t="s">
        <v>21</v>
      </c>
      <c r="B81" s="77">
        <f t="shared" ref="B81:D82" si="39">+B62/(B62+B12)*100</f>
        <v>1.5282494597097871</v>
      </c>
      <c r="C81" s="77">
        <f t="shared" si="39"/>
        <v>2.0797598627787308</v>
      </c>
      <c r="D81" s="77">
        <f t="shared" si="39"/>
        <v>1.2180414857694162</v>
      </c>
      <c r="E81" s="77"/>
      <c r="F81" s="77">
        <v>0</v>
      </c>
      <c r="G81" s="77">
        <v>0</v>
      </c>
      <c r="H81" s="77">
        <v>0</v>
      </c>
      <c r="I81" s="77"/>
      <c r="J81" s="77">
        <v>0</v>
      </c>
      <c r="K81" s="77">
        <v>0</v>
      </c>
      <c r="L81" s="77">
        <v>0</v>
      </c>
      <c r="M81" s="77"/>
      <c r="N81" s="77">
        <v>0</v>
      </c>
      <c r="O81" s="77">
        <v>0</v>
      </c>
      <c r="P81" s="77">
        <v>0</v>
      </c>
      <c r="Q81" s="77"/>
      <c r="R81" s="77">
        <f t="shared" ref="R81:T82" si="40">+R62/(R62+R12)*100</f>
        <v>1.6487330787920862</v>
      </c>
      <c r="S81" s="77">
        <f t="shared" si="40"/>
        <v>2.5712949976624593</v>
      </c>
      <c r="T81" s="77">
        <f t="shared" si="40"/>
        <v>1.1040574109853711</v>
      </c>
      <c r="U81" s="77"/>
      <c r="V81" s="77">
        <f t="shared" ref="V81:X82" si="41">+V62/(V62+V12)*100</f>
        <v>1.5203145478374835</v>
      </c>
      <c r="W81" s="77">
        <f t="shared" si="41"/>
        <v>1.5184381778741864</v>
      </c>
      <c r="X81" s="77">
        <f t="shared" si="41"/>
        <v>1.5213815789473684</v>
      </c>
      <c r="Y81" s="77"/>
      <c r="Z81" s="77">
        <f t="shared" ref="Z81:AB82" si="42">+Z62/(Z62+Z12)*100</f>
        <v>1.3317549570878959</v>
      </c>
      <c r="AA81" s="77">
        <f t="shared" si="42"/>
        <v>1.8388791593695271</v>
      </c>
      <c r="AB81" s="77">
        <f t="shared" si="42"/>
        <v>1.0728654447921324</v>
      </c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</row>
    <row r="82" spans="1:41" s="63" customFormat="1" x14ac:dyDescent="0.25">
      <c r="A82" s="66" t="s">
        <v>70</v>
      </c>
      <c r="B82" s="77">
        <f t="shared" si="39"/>
        <v>1.4673869225187455</v>
      </c>
      <c r="C82" s="77">
        <f t="shared" si="39"/>
        <v>2.0059949273691489</v>
      </c>
      <c r="D82" s="77">
        <f t="shared" si="39"/>
        <v>1.1777832878750312</v>
      </c>
      <c r="E82" s="77"/>
      <c r="F82" s="77">
        <v>0</v>
      </c>
      <c r="G82" s="77">
        <v>0</v>
      </c>
      <c r="H82" s="77">
        <v>0</v>
      </c>
      <c r="I82" s="77"/>
      <c r="J82" s="77">
        <v>0</v>
      </c>
      <c r="K82" s="77">
        <v>0</v>
      </c>
      <c r="L82" s="77">
        <v>0</v>
      </c>
      <c r="M82" s="77"/>
      <c r="N82" s="77">
        <v>0</v>
      </c>
      <c r="O82" s="77">
        <v>0</v>
      </c>
      <c r="P82" s="77">
        <v>0</v>
      </c>
      <c r="Q82" s="77"/>
      <c r="R82" s="77">
        <f t="shared" si="40"/>
        <v>1.5898825654923214</v>
      </c>
      <c r="S82" s="77">
        <f t="shared" si="40"/>
        <v>2.5272547076313181</v>
      </c>
      <c r="T82" s="77">
        <f t="shared" si="40"/>
        <v>1.0520329826556725</v>
      </c>
      <c r="U82" s="77"/>
      <c r="V82" s="77">
        <f t="shared" si="41"/>
        <v>1.3340593520283148</v>
      </c>
      <c r="W82" s="77">
        <f t="shared" si="41"/>
        <v>1.1627906976744187</v>
      </c>
      <c r="X82" s="77">
        <f t="shared" si="41"/>
        <v>1.4267729752412925</v>
      </c>
      <c r="Y82" s="77"/>
      <c r="Z82" s="77">
        <f t="shared" si="42"/>
        <v>1.4084507042253522</v>
      </c>
      <c r="AA82" s="77">
        <f t="shared" si="42"/>
        <v>2.0408163265306123</v>
      </c>
      <c r="AB82" s="77">
        <f t="shared" si="42"/>
        <v>1.10803324099723</v>
      </c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</row>
    <row r="83" spans="1:41" s="63" customFormat="1" x14ac:dyDescent="0.25">
      <c r="A83" s="66" t="s">
        <v>71</v>
      </c>
      <c r="B83" s="77" t="s">
        <v>54</v>
      </c>
      <c r="C83" s="77" t="s">
        <v>54</v>
      </c>
      <c r="D83" s="77" t="s">
        <v>54</v>
      </c>
      <c r="E83" s="77"/>
      <c r="F83" s="77" t="s">
        <v>54</v>
      </c>
      <c r="G83" s="77" t="s">
        <v>54</v>
      </c>
      <c r="H83" s="77" t="s">
        <v>54</v>
      </c>
      <c r="I83" s="77"/>
      <c r="J83" s="77" t="s">
        <v>54</v>
      </c>
      <c r="K83" s="77" t="s">
        <v>54</v>
      </c>
      <c r="L83" s="77" t="s">
        <v>54</v>
      </c>
      <c r="M83" s="77"/>
      <c r="N83" s="77" t="s">
        <v>54</v>
      </c>
      <c r="O83" s="77" t="s">
        <v>54</v>
      </c>
      <c r="P83" s="77" t="s">
        <v>54</v>
      </c>
      <c r="Q83" s="77"/>
      <c r="R83" s="77" t="s">
        <v>54</v>
      </c>
      <c r="S83" s="77" t="s">
        <v>54</v>
      </c>
      <c r="T83" s="77" t="s">
        <v>54</v>
      </c>
      <c r="U83" s="77"/>
      <c r="V83" s="77" t="s">
        <v>54</v>
      </c>
      <c r="W83" s="77" t="s">
        <v>54</v>
      </c>
      <c r="X83" s="77" t="s">
        <v>54</v>
      </c>
      <c r="Y83" s="77"/>
      <c r="Z83" s="77" t="s">
        <v>54</v>
      </c>
      <c r="AA83" s="77" t="s">
        <v>54</v>
      </c>
      <c r="AB83" s="77" t="s">
        <v>54</v>
      </c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</row>
    <row r="84" spans="1:41" s="63" customFormat="1" x14ac:dyDescent="0.25">
      <c r="A84" s="66" t="s">
        <v>72</v>
      </c>
      <c r="B84" s="77">
        <f>+B65/(B65+B15)*100</f>
        <v>2.8933092224231465</v>
      </c>
      <c r="C84" s="77">
        <f>+C65/(C65+C15)*100</f>
        <v>3.0581039755351682</v>
      </c>
      <c r="D84" s="77">
        <f>+D65/(D65+D15)*100</f>
        <v>2.6548672566371683</v>
      </c>
      <c r="E84" s="77"/>
      <c r="F84" s="77">
        <v>0</v>
      </c>
      <c r="G84" s="77">
        <v>0</v>
      </c>
      <c r="H84" s="77">
        <v>0</v>
      </c>
      <c r="I84" s="77"/>
      <c r="J84" s="77">
        <v>0</v>
      </c>
      <c r="K84" s="77">
        <v>0</v>
      </c>
      <c r="L84" s="77">
        <v>0</v>
      </c>
      <c r="M84" s="77"/>
      <c r="N84" s="77">
        <v>0</v>
      </c>
      <c r="O84" s="77">
        <v>0</v>
      </c>
      <c r="P84" s="77">
        <v>0</v>
      </c>
      <c r="Q84" s="77"/>
      <c r="R84" s="77">
        <f>+R65/(R65+R15)*100</f>
        <v>1.1764705882352942</v>
      </c>
      <c r="S84" s="77">
        <f>+S65/(S65+S15)*100</f>
        <v>1.2738853503184715</v>
      </c>
      <c r="T84" s="77">
        <f>+T65/(T65+T15)*100</f>
        <v>1.0676156583629894</v>
      </c>
      <c r="U84" s="77"/>
      <c r="V84" s="77">
        <f>+V65/(V65+V15)*100</f>
        <v>1.5075376884422109</v>
      </c>
      <c r="W84" s="77">
        <f>+W65/(W65+W15)*100</f>
        <v>1.89873417721519</v>
      </c>
      <c r="X84" s="77">
        <f>+X65/(X65+X15)*100</f>
        <v>1.0676156583629894</v>
      </c>
      <c r="Y84" s="77"/>
      <c r="Z84" s="77">
        <f>+Z65/(Z65+Z15)*100</f>
        <v>0</v>
      </c>
      <c r="AA84" s="77">
        <f>+AA65/(AA65+AA15)*100</f>
        <v>0</v>
      </c>
      <c r="AB84" s="77">
        <f>+AB65/(AB65+AB15)*100</f>
        <v>0</v>
      </c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s="63" customFormat="1" x14ac:dyDescent="0.25">
      <c r="A85" s="67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</row>
    <row r="86" spans="1:41" s="63" customFormat="1" ht="14.25" x14ac:dyDescent="0.25">
      <c r="A86" s="64" t="s">
        <v>73</v>
      </c>
      <c r="B86" s="78"/>
      <c r="C86" s="78"/>
      <c r="D86" s="78"/>
      <c r="E86" s="79"/>
      <c r="F86" s="78"/>
      <c r="G86" s="78"/>
      <c r="H86" s="78"/>
      <c r="I86" s="79"/>
      <c r="J86" s="78"/>
      <c r="K86" s="78"/>
      <c r="L86" s="78"/>
      <c r="M86" s="79"/>
      <c r="N86" s="78"/>
      <c r="O86" s="78"/>
      <c r="P86" s="78"/>
      <c r="Q86" s="79"/>
      <c r="R86" s="78"/>
      <c r="S86" s="78"/>
      <c r="T86" s="78"/>
      <c r="U86" s="79"/>
      <c r="V86" s="78"/>
      <c r="W86" s="78"/>
      <c r="X86" s="78"/>
      <c r="Y86" s="79"/>
      <c r="Z86" s="78"/>
      <c r="AA86" s="78"/>
      <c r="AB86" s="78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</row>
    <row r="87" spans="1:41" s="63" customFormat="1" x14ac:dyDescent="0.25">
      <c r="A87" s="70" t="s">
        <v>21</v>
      </c>
      <c r="B87" s="77">
        <f t="shared" ref="B87:D88" si="43">+B68/(B68+B18)*100</f>
        <v>1.599649391914101</v>
      </c>
      <c r="C87" s="77">
        <f t="shared" si="43"/>
        <v>2.0753038837829823</v>
      </c>
      <c r="D87" s="77">
        <f t="shared" si="43"/>
        <v>1.3208202989224886</v>
      </c>
      <c r="E87" s="77"/>
      <c r="F87" s="77">
        <v>0</v>
      </c>
      <c r="G87" s="77">
        <v>0</v>
      </c>
      <c r="H87" s="77">
        <v>0</v>
      </c>
      <c r="I87" s="77"/>
      <c r="J87" s="77">
        <v>0</v>
      </c>
      <c r="K87" s="77">
        <v>0</v>
      </c>
      <c r="L87" s="77">
        <v>0</v>
      </c>
      <c r="M87" s="77"/>
      <c r="N87" s="77">
        <v>0</v>
      </c>
      <c r="O87" s="77">
        <v>0</v>
      </c>
      <c r="P87" s="77">
        <v>0</v>
      </c>
      <c r="Q87" s="77"/>
      <c r="R87" s="77">
        <f t="shared" ref="R87:T88" si="44">+R68/(R68+R18)*100</f>
        <v>1.6433652195241601</v>
      </c>
      <c r="S87" s="77">
        <f t="shared" si="44"/>
        <v>2.2742040285899936</v>
      </c>
      <c r="T87" s="77">
        <f t="shared" si="44"/>
        <v>1.2608353033884949</v>
      </c>
      <c r="U87" s="77"/>
      <c r="V87" s="77">
        <f t="shared" ref="V87:X88" si="45">+V68/(V68+V18)*100</f>
        <v>1.7929015733626052</v>
      </c>
      <c r="W87" s="77">
        <f t="shared" si="45"/>
        <v>1.9646365422396856</v>
      </c>
      <c r="X87" s="77">
        <f t="shared" si="45"/>
        <v>1.6909620991253644</v>
      </c>
      <c r="Y87" s="77"/>
      <c r="Z87" s="77">
        <f t="shared" ref="Z87:AB88" si="46">+Z68/(Z68+Z18)*100</f>
        <v>1.294777729823047</v>
      </c>
      <c r="AA87" s="77">
        <f t="shared" si="46"/>
        <v>1.8382352941176472</v>
      </c>
      <c r="AB87" s="77">
        <f t="shared" si="46"/>
        <v>0.99933377748167884</v>
      </c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</row>
    <row r="88" spans="1:41" x14ac:dyDescent="0.25">
      <c r="A88" s="66" t="s">
        <v>70</v>
      </c>
      <c r="B88" s="77">
        <f t="shared" si="43"/>
        <v>1.5162118031257288</v>
      </c>
      <c r="C88" s="77">
        <f t="shared" si="43"/>
        <v>1.969796454366382</v>
      </c>
      <c r="D88" s="77">
        <f t="shared" si="43"/>
        <v>1.2662807525325614</v>
      </c>
      <c r="E88" s="80"/>
      <c r="F88" s="77">
        <v>0</v>
      </c>
      <c r="G88" s="77">
        <v>0</v>
      </c>
      <c r="H88" s="77">
        <v>0</v>
      </c>
      <c r="I88" s="80"/>
      <c r="J88" s="77">
        <v>0</v>
      </c>
      <c r="K88" s="77">
        <v>0</v>
      </c>
      <c r="L88" s="77">
        <v>0</v>
      </c>
      <c r="M88" s="80"/>
      <c r="N88" s="77">
        <v>0</v>
      </c>
      <c r="O88" s="77">
        <v>0</v>
      </c>
      <c r="P88" s="77">
        <v>0</v>
      </c>
      <c r="Q88" s="80"/>
      <c r="R88" s="77">
        <f t="shared" si="44"/>
        <v>1.5584415584415585</v>
      </c>
      <c r="S88" s="77">
        <f t="shared" si="44"/>
        <v>2.1861777150916786</v>
      </c>
      <c r="T88" s="77">
        <f t="shared" si="44"/>
        <v>1.1924342105263159</v>
      </c>
      <c r="U88" s="80"/>
      <c r="V88" s="77">
        <f t="shared" si="45"/>
        <v>1.5438054805094559</v>
      </c>
      <c r="W88" s="77">
        <f t="shared" si="45"/>
        <v>1.5135135135135136</v>
      </c>
      <c r="X88" s="77">
        <f t="shared" si="45"/>
        <v>1.5606242496998799</v>
      </c>
      <c r="Y88" s="80"/>
      <c r="Z88" s="77">
        <f t="shared" si="46"/>
        <v>1.4064697609001406</v>
      </c>
      <c r="AA88" s="77">
        <f t="shared" si="46"/>
        <v>2.1337126600284493</v>
      </c>
      <c r="AB88" s="77">
        <f t="shared" si="46"/>
        <v>1.048951048951049</v>
      </c>
    </row>
    <row r="89" spans="1:41" x14ac:dyDescent="0.25">
      <c r="A89" s="66" t="s">
        <v>71</v>
      </c>
      <c r="B89" s="77" t="s">
        <v>54</v>
      </c>
      <c r="C89" s="77" t="s">
        <v>54</v>
      </c>
      <c r="D89" s="77" t="s">
        <v>54</v>
      </c>
      <c r="E89" s="80"/>
      <c r="F89" s="77" t="s">
        <v>54</v>
      </c>
      <c r="G89" s="77" t="s">
        <v>54</v>
      </c>
      <c r="H89" s="77" t="s">
        <v>54</v>
      </c>
      <c r="I89" s="80"/>
      <c r="J89" s="77" t="s">
        <v>54</v>
      </c>
      <c r="K89" s="77" t="s">
        <v>54</v>
      </c>
      <c r="L89" s="77" t="s">
        <v>54</v>
      </c>
      <c r="M89" s="80"/>
      <c r="N89" s="77" t="s">
        <v>54</v>
      </c>
      <c r="O89" s="77" t="s">
        <v>54</v>
      </c>
      <c r="P89" s="77" t="s">
        <v>54</v>
      </c>
      <c r="Q89" s="80"/>
      <c r="R89" s="77" t="s">
        <v>54</v>
      </c>
      <c r="S89" s="77" t="s">
        <v>54</v>
      </c>
      <c r="T89" s="77" t="s">
        <v>54</v>
      </c>
      <c r="U89" s="80"/>
      <c r="V89" s="77" t="s">
        <v>54</v>
      </c>
      <c r="W89" s="77" t="s">
        <v>54</v>
      </c>
      <c r="X89" s="77" t="s">
        <v>54</v>
      </c>
      <c r="Y89" s="80"/>
      <c r="Z89" s="77" t="s">
        <v>54</v>
      </c>
      <c r="AA89" s="77" t="s">
        <v>54</v>
      </c>
      <c r="AB89" s="77" t="s">
        <v>54</v>
      </c>
    </row>
    <row r="90" spans="1:41" x14ac:dyDescent="0.25">
      <c r="A90" s="66" t="s">
        <v>72</v>
      </c>
      <c r="B90" s="77">
        <f>+B71/(B71+B21)*100</f>
        <v>2.8933092224231465</v>
      </c>
      <c r="C90" s="77">
        <f>+C71/(C71+C21)*100</f>
        <v>3.0581039755351682</v>
      </c>
      <c r="D90" s="77">
        <f>+D71/(D71+D21)*100</f>
        <v>2.6548672566371683</v>
      </c>
      <c r="E90" s="80"/>
      <c r="F90" s="77">
        <v>0</v>
      </c>
      <c r="G90" s="77">
        <v>0</v>
      </c>
      <c r="H90" s="77">
        <v>0</v>
      </c>
      <c r="I90" s="80"/>
      <c r="J90" s="77">
        <v>0</v>
      </c>
      <c r="K90" s="77">
        <v>0</v>
      </c>
      <c r="L90" s="77">
        <v>0</v>
      </c>
      <c r="M90" s="80"/>
      <c r="N90" s="77">
        <v>0</v>
      </c>
      <c r="O90" s="77">
        <v>0</v>
      </c>
      <c r="P90" s="77">
        <v>0</v>
      </c>
      <c r="Q90" s="80"/>
      <c r="R90" s="77">
        <f>+R71/(R71+R21)*100</f>
        <v>3.0837004405286343</v>
      </c>
      <c r="S90" s="77">
        <f>+S71/(S71+S21)*100</f>
        <v>3.3057851239669422</v>
      </c>
      <c r="T90" s="77">
        <f>+T71/(T71+T21)*100</f>
        <v>2.8301886792452833</v>
      </c>
      <c r="U90" s="80"/>
      <c r="V90" s="77">
        <f>+V71/(V71+V21)*100</f>
        <v>6.3380281690140841</v>
      </c>
      <c r="W90" s="77">
        <f>+W71/(W71+W21)*100</f>
        <v>6.4516129032258061</v>
      </c>
      <c r="X90" s="77">
        <f>+X71/(X71+X21)*100</f>
        <v>6.1224489795918364</v>
      </c>
      <c r="Y90" s="80"/>
      <c r="Z90" s="77">
        <f>+Z71/(Z71+Z21)*100</f>
        <v>0</v>
      </c>
      <c r="AA90" s="77">
        <f>+AA71/(AA71+AA21)*100</f>
        <v>0</v>
      </c>
      <c r="AB90" s="77">
        <f>+AB71/(AB71+AB21)*100</f>
        <v>0</v>
      </c>
    </row>
    <row r="91" spans="1:41" x14ac:dyDescent="0.25">
      <c r="A91" s="6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41" ht="14.25" x14ac:dyDescent="0.25">
      <c r="A92" s="74" t="s">
        <v>74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41" x14ac:dyDescent="0.25">
      <c r="A93" s="75" t="s">
        <v>21</v>
      </c>
      <c r="B93" s="77">
        <f t="shared" ref="B93:D94" si="47">+B74/(B74+B24)*100</f>
        <v>1.3580569339253068</v>
      </c>
      <c r="C93" s="77">
        <f t="shared" si="47"/>
        <v>2.0914020139426803</v>
      </c>
      <c r="D93" s="77">
        <f t="shared" si="47"/>
        <v>0.98502758077226171</v>
      </c>
      <c r="E93" s="77"/>
      <c r="F93" s="77">
        <v>0</v>
      </c>
      <c r="G93" s="77">
        <v>0</v>
      </c>
      <c r="H93" s="77">
        <v>0</v>
      </c>
      <c r="I93" s="77"/>
      <c r="J93" s="77">
        <v>0</v>
      </c>
      <c r="K93" s="77">
        <v>0</v>
      </c>
      <c r="L93" s="77">
        <v>0</v>
      </c>
      <c r="M93" s="77"/>
      <c r="N93" s="77">
        <v>0</v>
      </c>
      <c r="O93" s="77">
        <v>0</v>
      </c>
      <c r="P93" s="77">
        <v>0</v>
      </c>
      <c r="Q93" s="77"/>
      <c r="R93" s="77">
        <f t="shared" ref="R93:T94" si="48">+R74/(R74+R24)*100</f>
        <v>1.661721068249258</v>
      </c>
      <c r="S93" s="77">
        <f t="shared" si="48"/>
        <v>3.3333333333333335</v>
      </c>
      <c r="T93" s="77">
        <f t="shared" si="48"/>
        <v>0.73732718894009219</v>
      </c>
      <c r="U93" s="77"/>
      <c r="V93" s="77">
        <f t="shared" ref="V93:X94" si="49">+V74/(V74+V24)*100</f>
        <v>0.83179297597042512</v>
      </c>
      <c r="W93" s="77">
        <f t="shared" si="49"/>
        <v>0.27397260273972601</v>
      </c>
      <c r="X93" s="77">
        <f t="shared" si="49"/>
        <v>1.1157601115760112</v>
      </c>
      <c r="Y93" s="77"/>
      <c r="Z93" s="77">
        <f t="shared" ref="Z93:AB94" si="50">+Z74/(Z74+Z24)*100</f>
        <v>1.4124293785310735</v>
      </c>
      <c r="AA93" s="77">
        <f t="shared" si="50"/>
        <v>1.8404907975460123</v>
      </c>
      <c r="AB93" s="77">
        <f t="shared" si="50"/>
        <v>1.2228260869565217</v>
      </c>
    </row>
    <row r="94" spans="1:41" x14ac:dyDescent="0.25">
      <c r="A94" s="66" t="s">
        <v>70</v>
      </c>
      <c r="B94" s="77">
        <f t="shared" si="47"/>
        <v>1.3580569339253068</v>
      </c>
      <c r="C94" s="77">
        <f t="shared" si="47"/>
        <v>2.0914020139426803</v>
      </c>
      <c r="D94" s="77">
        <f t="shared" si="47"/>
        <v>0.98502758077226171</v>
      </c>
      <c r="E94" s="80"/>
      <c r="F94" s="77">
        <v>0</v>
      </c>
      <c r="G94" s="77">
        <v>0</v>
      </c>
      <c r="H94" s="77">
        <v>0</v>
      </c>
      <c r="I94" s="80"/>
      <c r="J94" s="77">
        <v>0</v>
      </c>
      <c r="K94" s="77">
        <v>0</v>
      </c>
      <c r="L94" s="77">
        <v>0</v>
      </c>
      <c r="M94" s="80"/>
      <c r="N94" s="77">
        <v>0</v>
      </c>
      <c r="O94" s="77">
        <v>0</v>
      </c>
      <c r="P94" s="77">
        <v>0</v>
      </c>
      <c r="Q94" s="80"/>
      <c r="R94" s="77">
        <f t="shared" si="48"/>
        <v>1.661721068249258</v>
      </c>
      <c r="S94" s="77">
        <f t="shared" si="48"/>
        <v>3.3333333333333335</v>
      </c>
      <c r="T94" s="77">
        <f t="shared" si="48"/>
        <v>0.73732718894009219</v>
      </c>
      <c r="U94" s="80"/>
      <c r="V94" s="77">
        <f t="shared" si="49"/>
        <v>0.83179297597042512</v>
      </c>
      <c r="W94" s="77">
        <f t="shared" si="49"/>
        <v>0.27397260273972601</v>
      </c>
      <c r="X94" s="77">
        <f t="shared" si="49"/>
        <v>1.1157601115760112</v>
      </c>
      <c r="Y94" s="80"/>
      <c r="Z94" s="77">
        <f t="shared" si="50"/>
        <v>1.4124293785310735</v>
      </c>
      <c r="AA94" s="77">
        <f t="shared" si="50"/>
        <v>1.8404907975460123</v>
      </c>
      <c r="AB94" s="77">
        <f t="shared" si="50"/>
        <v>1.2228260869565217</v>
      </c>
    </row>
    <row r="95" spans="1:41" x14ac:dyDescent="0.25">
      <c r="A95" s="66" t="s">
        <v>71</v>
      </c>
      <c r="B95" s="77" t="s">
        <v>54</v>
      </c>
      <c r="C95" s="77" t="s">
        <v>54</v>
      </c>
      <c r="D95" s="77" t="s">
        <v>54</v>
      </c>
      <c r="E95" s="80"/>
      <c r="F95" s="77" t="s">
        <v>54</v>
      </c>
      <c r="G95" s="77" t="s">
        <v>54</v>
      </c>
      <c r="H95" s="77" t="s">
        <v>54</v>
      </c>
      <c r="I95" s="80"/>
      <c r="J95" s="77" t="s">
        <v>54</v>
      </c>
      <c r="K95" s="77" t="s">
        <v>54</v>
      </c>
      <c r="L95" s="77" t="s">
        <v>54</v>
      </c>
      <c r="M95" s="80"/>
      <c r="N95" s="77" t="s">
        <v>54</v>
      </c>
      <c r="O95" s="77" t="s">
        <v>54</v>
      </c>
      <c r="P95" s="77" t="s">
        <v>54</v>
      </c>
      <c r="Q95" s="80"/>
      <c r="R95" s="77" t="s">
        <v>54</v>
      </c>
      <c r="S95" s="77" t="s">
        <v>54</v>
      </c>
      <c r="T95" s="77" t="s">
        <v>54</v>
      </c>
      <c r="U95" s="80"/>
      <c r="V95" s="77" t="s">
        <v>54</v>
      </c>
      <c r="W95" s="77" t="s">
        <v>54</v>
      </c>
      <c r="X95" s="77" t="s">
        <v>54</v>
      </c>
      <c r="Y95" s="80"/>
      <c r="Z95" s="77" t="s">
        <v>54</v>
      </c>
      <c r="AA95" s="77" t="s">
        <v>54</v>
      </c>
      <c r="AB95" s="77" t="s">
        <v>54</v>
      </c>
    </row>
    <row r="96" spans="1:41" ht="13.5" thickBot="1" x14ac:dyDescent="0.3">
      <c r="A96" s="66" t="s">
        <v>72</v>
      </c>
      <c r="B96" s="83">
        <v>0</v>
      </c>
      <c r="C96" s="83">
        <v>0</v>
      </c>
      <c r="D96" s="83">
        <v>0</v>
      </c>
      <c r="E96" s="86"/>
      <c r="F96" s="83">
        <v>0</v>
      </c>
      <c r="G96" s="83">
        <v>0</v>
      </c>
      <c r="H96" s="83">
        <v>0</v>
      </c>
      <c r="I96" s="86"/>
      <c r="J96" s="83">
        <v>0</v>
      </c>
      <c r="K96" s="83">
        <v>0</v>
      </c>
      <c r="L96" s="83">
        <v>0</v>
      </c>
      <c r="M96" s="86"/>
      <c r="N96" s="83">
        <v>0</v>
      </c>
      <c r="O96" s="83">
        <v>0</v>
      </c>
      <c r="P96" s="83">
        <v>0</v>
      </c>
      <c r="Q96" s="86"/>
      <c r="R96" s="83">
        <v>0</v>
      </c>
      <c r="S96" s="83">
        <v>0</v>
      </c>
      <c r="T96" s="83">
        <v>0</v>
      </c>
      <c r="U96" s="86"/>
      <c r="V96" s="83">
        <v>0</v>
      </c>
      <c r="W96" s="83">
        <v>0</v>
      </c>
      <c r="X96" s="83">
        <v>0</v>
      </c>
      <c r="Y96" s="86"/>
      <c r="Z96" s="83">
        <v>0</v>
      </c>
      <c r="AA96" s="83">
        <v>0</v>
      </c>
      <c r="AB96" s="83">
        <v>0</v>
      </c>
    </row>
    <row r="97" spans="1:28" x14ac:dyDescent="0.25">
      <c r="A97" s="226" t="s">
        <v>75</v>
      </c>
      <c r="B97" s="226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</row>
    <row r="98" spans="1:28" x14ac:dyDescent="0.25">
      <c r="A98" s="225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:M4"/>
  <sheetViews>
    <sheetView showGridLines="0" workbookViewId="0">
      <selection activeCell="L3" sqref="L3:M4"/>
    </sheetView>
  </sheetViews>
  <sheetFormatPr baseColWidth="10" defaultRowHeight="15" x14ac:dyDescent="0.25"/>
  <sheetData>
    <row r="3" spans="12:13" ht="15" customHeight="1" x14ac:dyDescent="0.25">
      <c r="L3" s="217" t="s">
        <v>221</v>
      </c>
      <c r="M3" s="217"/>
    </row>
    <row r="4" spans="12:13" ht="15" customHeight="1" x14ac:dyDescent="0.25">
      <c r="L4" s="217"/>
      <c r="M4" s="217"/>
    </row>
  </sheetData>
  <mergeCells count="1">
    <mergeCell ref="L3:M4"/>
  </mergeCells>
  <hyperlinks>
    <hyperlink ref="L3" r:id="rId1" location="INDICE!A1"/>
    <hyperlink ref="L3:M4" location="INDICE!A1" display="INDICE"/>
  </hyperlinks>
  <pageMargins left="0.7" right="0.7" top="0.75" bottom="0.75" header="0.3" footer="0.3"/>
  <pageSetup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6"/>
  <sheetViews>
    <sheetView topLeftCell="J111" zoomScaleNormal="100" workbookViewId="0">
      <selection activeCell="AD127" sqref="AD127:AE128"/>
    </sheetView>
  </sheetViews>
  <sheetFormatPr baseColWidth="10" defaultRowHeight="12.75" x14ac:dyDescent="0.25"/>
  <cols>
    <col min="1" max="1" width="15.7109375" style="62" customWidth="1"/>
    <col min="2" max="4" width="7.7109375" style="63" customWidth="1"/>
    <col min="5" max="5" width="1.42578125" style="63" customWidth="1"/>
    <col min="6" max="8" width="6.85546875" style="63" customWidth="1"/>
    <col min="9" max="9" width="1.42578125" style="63" customWidth="1"/>
    <col min="10" max="12" width="6.85546875" style="63" customWidth="1"/>
    <col min="13" max="13" width="1.7109375" style="63" customWidth="1"/>
    <col min="14" max="16" width="6.85546875" style="63" customWidth="1"/>
    <col min="17" max="17" width="1.42578125" style="63" customWidth="1"/>
    <col min="18" max="20" width="6.85546875" style="63" customWidth="1"/>
    <col min="21" max="21" width="1.42578125" style="63" customWidth="1"/>
    <col min="22" max="24" width="6.85546875" style="63" customWidth="1"/>
    <col min="25" max="25" width="1.42578125" style="63" customWidth="1"/>
    <col min="26" max="28" width="6.7109375" style="63" customWidth="1"/>
    <col min="29" max="31" width="6.140625" style="63" customWidth="1"/>
    <col min="32" max="32" width="1.42578125" style="63" customWidth="1"/>
    <col min="33" max="35" width="5.140625" style="63" customWidth="1"/>
    <col min="36" max="36" width="1.42578125" style="63" customWidth="1"/>
    <col min="37" max="39" width="5.140625" style="63" customWidth="1"/>
    <col min="40" max="40" width="1.42578125" style="63" customWidth="1"/>
    <col min="41" max="43" width="5.140625" style="63" customWidth="1"/>
    <col min="44" max="44" width="1.42578125" style="63" customWidth="1"/>
    <col min="45" max="47" width="5.140625" style="63" customWidth="1"/>
    <col min="48" max="48" width="1.42578125" style="63" customWidth="1"/>
    <col min="49" max="51" width="5.140625" style="63" customWidth="1"/>
    <col min="52" max="52" width="1.42578125" style="63" customWidth="1"/>
    <col min="53" max="55" width="5.140625" style="63" customWidth="1"/>
    <col min="56" max="60" width="11.42578125" style="62"/>
    <col min="61" max="256" width="11.42578125" style="63"/>
    <col min="257" max="257" width="15.42578125" style="63" customWidth="1"/>
    <col min="258" max="260" width="6.5703125" style="63" bestFit="1" customWidth="1"/>
    <col min="261" max="261" width="1.42578125" style="63" customWidth="1"/>
    <col min="262" max="264" width="5.7109375" style="63" bestFit="1" customWidth="1"/>
    <col min="265" max="265" width="1.42578125" style="63" customWidth="1"/>
    <col min="266" max="268" width="5.7109375" style="63" bestFit="1" customWidth="1"/>
    <col min="269" max="269" width="1.42578125" style="63" customWidth="1"/>
    <col min="270" max="272" width="5.7109375" style="63" bestFit="1" customWidth="1"/>
    <col min="273" max="273" width="1.42578125" style="63" customWidth="1"/>
    <col min="274" max="276" width="5.7109375" style="63" bestFit="1" customWidth="1"/>
    <col min="277" max="277" width="1.42578125" style="63" customWidth="1"/>
    <col min="278" max="280" width="5.7109375" style="63" bestFit="1" customWidth="1"/>
    <col min="281" max="281" width="1.42578125" style="63" customWidth="1"/>
    <col min="282" max="282" width="5.7109375" style="63" bestFit="1" customWidth="1"/>
    <col min="283" max="284" width="4.85546875" style="63" bestFit="1" customWidth="1"/>
    <col min="285" max="287" width="6.140625" style="63" customWidth="1"/>
    <col min="288" max="288" width="1.42578125" style="63" customWidth="1"/>
    <col min="289" max="291" width="5.140625" style="63" customWidth="1"/>
    <col min="292" max="292" width="1.42578125" style="63" customWidth="1"/>
    <col min="293" max="295" width="5.140625" style="63" customWidth="1"/>
    <col min="296" max="296" width="1.42578125" style="63" customWidth="1"/>
    <col min="297" max="299" width="5.140625" style="63" customWidth="1"/>
    <col min="300" max="300" width="1.42578125" style="63" customWidth="1"/>
    <col min="301" max="303" width="5.140625" style="63" customWidth="1"/>
    <col min="304" max="304" width="1.42578125" style="63" customWidth="1"/>
    <col min="305" max="307" width="5.140625" style="63" customWidth="1"/>
    <col min="308" max="308" width="1.42578125" style="63" customWidth="1"/>
    <col min="309" max="311" width="5.140625" style="63" customWidth="1"/>
    <col min="312" max="512" width="11.42578125" style="63"/>
    <col min="513" max="513" width="15.42578125" style="63" customWidth="1"/>
    <col min="514" max="516" width="6.5703125" style="63" bestFit="1" customWidth="1"/>
    <col min="517" max="517" width="1.42578125" style="63" customWidth="1"/>
    <col min="518" max="520" width="5.7109375" style="63" bestFit="1" customWidth="1"/>
    <col min="521" max="521" width="1.42578125" style="63" customWidth="1"/>
    <col min="522" max="524" width="5.7109375" style="63" bestFit="1" customWidth="1"/>
    <col min="525" max="525" width="1.42578125" style="63" customWidth="1"/>
    <col min="526" max="528" width="5.7109375" style="63" bestFit="1" customWidth="1"/>
    <col min="529" max="529" width="1.42578125" style="63" customWidth="1"/>
    <col min="530" max="532" width="5.7109375" style="63" bestFit="1" customWidth="1"/>
    <col min="533" max="533" width="1.42578125" style="63" customWidth="1"/>
    <col min="534" max="536" width="5.7109375" style="63" bestFit="1" customWidth="1"/>
    <col min="537" max="537" width="1.42578125" style="63" customWidth="1"/>
    <col min="538" max="538" width="5.7109375" style="63" bestFit="1" customWidth="1"/>
    <col min="539" max="540" width="4.85546875" style="63" bestFit="1" customWidth="1"/>
    <col min="541" max="543" width="6.140625" style="63" customWidth="1"/>
    <col min="544" max="544" width="1.42578125" style="63" customWidth="1"/>
    <col min="545" max="547" width="5.140625" style="63" customWidth="1"/>
    <col min="548" max="548" width="1.42578125" style="63" customWidth="1"/>
    <col min="549" max="551" width="5.140625" style="63" customWidth="1"/>
    <col min="552" max="552" width="1.42578125" style="63" customWidth="1"/>
    <col min="553" max="555" width="5.140625" style="63" customWidth="1"/>
    <col min="556" max="556" width="1.42578125" style="63" customWidth="1"/>
    <col min="557" max="559" width="5.140625" style="63" customWidth="1"/>
    <col min="560" max="560" width="1.42578125" style="63" customWidth="1"/>
    <col min="561" max="563" width="5.140625" style="63" customWidth="1"/>
    <col min="564" max="564" width="1.42578125" style="63" customWidth="1"/>
    <col min="565" max="567" width="5.140625" style="63" customWidth="1"/>
    <col min="568" max="768" width="11.42578125" style="63"/>
    <col min="769" max="769" width="15.42578125" style="63" customWidth="1"/>
    <col min="770" max="772" width="6.5703125" style="63" bestFit="1" customWidth="1"/>
    <col min="773" max="773" width="1.42578125" style="63" customWidth="1"/>
    <col min="774" max="776" width="5.7109375" style="63" bestFit="1" customWidth="1"/>
    <col min="777" max="777" width="1.42578125" style="63" customWidth="1"/>
    <col min="778" max="780" width="5.7109375" style="63" bestFit="1" customWidth="1"/>
    <col min="781" max="781" width="1.42578125" style="63" customWidth="1"/>
    <col min="782" max="784" width="5.7109375" style="63" bestFit="1" customWidth="1"/>
    <col min="785" max="785" width="1.42578125" style="63" customWidth="1"/>
    <col min="786" max="788" width="5.7109375" style="63" bestFit="1" customWidth="1"/>
    <col min="789" max="789" width="1.42578125" style="63" customWidth="1"/>
    <col min="790" max="792" width="5.7109375" style="63" bestFit="1" customWidth="1"/>
    <col min="793" max="793" width="1.42578125" style="63" customWidth="1"/>
    <col min="794" max="794" width="5.7109375" style="63" bestFit="1" customWidth="1"/>
    <col min="795" max="796" width="4.85546875" style="63" bestFit="1" customWidth="1"/>
    <col min="797" max="799" width="6.140625" style="63" customWidth="1"/>
    <col min="800" max="800" width="1.42578125" style="63" customWidth="1"/>
    <col min="801" max="803" width="5.140625" style="63" customWidth="1"/>
    <col min="804" max="804" width="1.42578125" style="63" customWidth="1"/>
    <col min="805" max="807" width="5.140625" style="63" customWidth="1"/>
    <col min="808" max="808" width="1.42578125" style="63" customWidth="1"/>
    <col min="809" max="811" width="5.140625" style="63" customWidth="1"/>
    <col min="812" max="812" width="1.42578125" style="63" customWidth="1"/>
    <col min="813" max="815" width="5.140625" style="63" customWidth="1"/>
    <col min="816" max="816" width="1.42578125" style="63" customWidth="1"/>
    <col min="817" max="819" width="5.140625" style="63" customWidth="1"/>
    <col min="820" max="820" width="1.42578125" style="63" customWidth="1"/>
    <col min="821" max="823" width="5.140625" style="63" customWidth="1"/>
    <col min="824" max="1024" width="11.42578125" style="63"/>
    <col min="1025" max="1025" width="15.42578125" style="63" customWidth="1"/>
    <col min="1026" max="1028" width="6.5703125" style="63" bestFit="1" customWidth="1"/>
    <col min="1029" max="1029" width="1.42578125" style="63" customWidth="1"/>
    <col min="1030" max="1032" width="5.7109375" style="63" bestFit="1" customWidth="1"/>
    <col min="1033" max="1033" width="1.42578125" style="63" customWidth="1"/>
    <col min="1034" max="1036" width="5.7109375" style="63" bestFit="1" customWidth="1"/>
    <col min="1037" max="1037" width="1.42578125" style="63" customWidth="1"/>
    <col min="1038" max="1040" width="5.7109375" style="63" bestFit="1" customWidth="1"/>
    <col min="1041" max="1041" width="1.42578125" style="63" customWidth="1"/>
    <col min="1042" max="1044" width="5.7109375" style="63" bestFit="1" customWidth="1"/>
    <col min="1045" max="1045" width="1.42578125" style="63" customWidth="1"/>
    <col min="1046" max="1048" width="5.7109375" style="63" bestFit="1" customWidth="1"/>
    <col min="1049" max="1049" width="1.42578125" style="63" customWidth="1"/>
    <col min="1050" max="1050" width="5.7109375" style="63" bestFit="1" customWidth="1"/>
    <col min="1051" max="1052" width="4.85546875" style="63" bestFit="1" customWidth="1"/>
    <col min="1053" max="1055" width="6.140625" style="63" customWidth="1"/>
    <col min="1056" max="1056" width="1.42578125" style="63" customWidth="1"/>
    <col min="1057" max="1059" width="5.140625" style="63" customWidth="1"/>
    <col min="1060" max="1060" width="1.42578125" style="63" customWidth="1"/>
    <col min="1061" max="1063" width="5.140625" style="63" customWidth="1"/>
    <col min="1064" max="1064" width="1.42578125" style="63" customWidth="1"/>
    <col min="1065" max="1067" width="5.140625" style="63" customWidth="1"/>
    <col min="1068" max="1068" width="1.42578125" style="63" customWidth="1"/>
    <col min="1069" max="1071" width="5.140625" style="63" customWidth="1"/>
    <col min="1072" max="1072" width="1.42578125" style="63" customWidth="1"/>
    <col min="1073" max="1075" width="5.140625" style="63" customWidth="1"/>
    <col min="1076" max="1076" width="1.42578125" style="63" customWidth="1"/>
    <col min="1077" max="1079" width="5.140625" style="63" customWidth="1"/>
    <col min="1080" max="1280" width="11.42578125" style="63"/>
    <col min="1281" max="1281" width="15.42578125" style="63" customWidth="1"/>
    <col min="1282" max="1284" width="6.5703125" style="63" bestFit="1" customWidth="1"/>
    <col min="1285" max="1285" width="1.42578125" style="63" customWidth="1"/>
    <col min="1286" max="1288" width="5.7109375" style="63" bestFit="1" customWidth="1"/>
    <col min="1289" max="1289" width="1.42578125" style="63" customWidth="1"/>
    <col min="1290" max="1292" width="5.7109375" style="63" bestFit="1" customWidth="1"/>
    <col min="1293" max="1293" width="1.42578125" style="63" customWidth="1"/>
    <col min="1294" max="1296" width="5.7109375" style="63" bestFit="1" customWidth="1"/>
    <col min="1297" max="1297" width="1.42578125" style="63" customWidth="1"/>
    <col min="1298" max="1300" width="5.7109375" style="63" bestFit="1" customWidth="1"/>
    <col min="1301" max="1301" width="1.42578125" style="63" customWidth="1"/>
    <col min="1302" max="1304" width="5.7109375" style="63" bestFit="1" customWidth="1"/>
    <col min="1305" max="1305" width="1.42578125" style="63" customWidth="1"/>
    <col min="1306" max="1306" width="5.7109375" style="63" bestFit="1" customWidth="1"/>
    <col min="1307" max="1308" width="4.85546875" style="63" bestFit="1" customWidth="1"/>
    <col min="1309" max="1311" width="6.140625" style="63" customWidth="1"/>
    <col min="1312" max="1312" width="1.42578125" style="63" customWidth="1"/>
    <col min="1313" max="1315" width="5.140625" style="63" customWidth="1"/>
    <col min="1316" max="1316" width="1.42578125" style="63" customWidth="1"/>
    <col min="1317" max="1319" width="5.140625" style="63" customWidth="1"/>
    <col min="1320" max="1320" width="1.42578125" style="63" customWidth="1"/>
    <col min="1321" max="1323" width="5.140625" style="63" customWidth="1"/>
    <col min="1324" max="1324" width="1.42578125" style="63" customWidth="1"/>
    <col min="1325" max="1327" width="5.140625" style="63" customWidth="1"/>
    <col min="1328" max="1328" width="1.42578125" style="63" customWidth="1"/>
    <col min="1329" max="1331" width="5.140625" style="63" customWidth="1"/>
    <col min="1332" max="1332" width="1.42578125" style="63" customWidth="1"/>
    <col min="1333" max="1335" width="5.140625" style="63" customWidth="1"/>
    <col min="1336" max="1536" width="11.42578125" style="63"/>
    <col min="1537" max="1537" width="15.42578125" style="63" customWidth="1"/>
    <col min="1538" max="1540" width="6.5703125" style="63" bestFit="1" customWidth="1"/>
    <col min="1541" max="1541" width="1.42578125" style="63" customWidth="1"/>
    <col min="1542" max="1544" width="5.7109375" style="63" bestFit="1" customWidth="1"/>
    <col min="1545" max="1545" width="1.42578125" style="63" customWidth="1"/>
    <col min="1546" max="1548" width="5.7109375" style="63" bestFit="1" customWidth="1"/>
    <col min="1549" max="1549" width="1.42578125" style="63" customWidth="1"/>
    <col min="1550" max="1552" width="5.7109375" style="63" bestFit="1" customWidth="1"/>
    <col min="1553" max="1553" width="1.42578125" style="63" customWidth="1"/>
    <col min="1554" max="1556" width="5.7109375" style="63" bestFit="1" customWidth="1"/>
    <col min="1557" max="1557" width="1.42578125" style="63" customWidth="1"/>
    <col min="1558" max="1560" width="5.7109375" style="63" bestFit="1" customWidth="1"/>
    <col min="1561" max="1561" width="1.42578125" style="63" customWidth="1"/>
    <col min="1562" max="1562" width="5.7109375" style="63" bestFit="1" customWidth="1"/>
    <col min="1563" max="1564" width="4.85546875" style="63" bestFit="1" customWidth="1"/>
    <col min="1565" max="1567" width="6.140625" style="63" customWidth="1"/>
    <col min="1568" max="1568" width="1.42578125" style="63" customWidth="1"/>
    <col min="1569" max="1571" width="5.140625" style="63" customWidth="1"/>
    <col min="1572" max="1572" width="1.42578125" style="63" customWidth="1"/>
    <col min="1573" max="1575" width="5.140625" style="63" customWidth="1"/>
    <col min="1576" max="1576" width="1.42578125" style="63" customWidth="1"/>
    <col min="1577" max="1579" width="5.140625" style="63" customWidth="1"/>
    <col min="1580" max="1580" width="1.42578125" style="63" customWidth="1"/>
    <col min="1581" max="1583" width="5.140625" style="63" customWidth="1"/>
    <col min="1584" max="1584" width="1.42578125" style="63" customWidth="1"/>
    <col min="1585" max="1587" width="5.140625" style="63" customWidth="1"/>
    <col min="1588" max="1588" width="1.42578125" style="63" customWidth="1"/>
    <col min="1589" max="1591" width="5.140625" style="63" customWidth="1"/>
    <col min="1592" max="1792" width="11.42578125" style="63"/>
    <col min="1793" max="1793" width="15.42578125" style="63" customWidth="1"/>
    <col min="1794" max="1796" width="6.5703125" style="63" bestFit="1" customWidth="1"/>
    <col min="1797" max="1797" width="1.42578125" style="63" customWidth="1"/>
    <col min="1798" max="1800" width="5.7109375" style="63" bestFit="1" customWidth="1"/>
    <col min="1801" max="1801" width="1.42578125" style="63" customWidth="1"/>
    <col min="1802" max="1804" width="5.7109375" style="63" bestFit="1" customWidth="1"/>
    <col min="1805" max="1805" width="1.42578125" style="63" customWidth="1"/>
    <col min="1806" max="1808" width="5.7109375" style="63" bestFit="1" customWidth="1"/>
    <col min="1809" max="1809" width="1.42578125" style="63" customWidth="1"/>
    <col min="1810" max="1812" width="5.7109375" style="63" bestFit="1" customWidth="1"/>
    <col min="1813" max="1813" width="1.42578125" style="63" customWidth="1"/>
    <col min="1814" max="1816" width="5.7109375" style="63" bestFit="1" customWidth="1"/>
    <col min="1817" max="1817" width="1.42578125" style="63" customWidth="1"/>
    <col min="1818" max="1818" width="5.7109375" style="63" bestFit="1" customWidth="1"/>
    <col min="1819" max="1820" width="4.85546875" style="63" bestFit="1" customWidth="1"/>
    <col min="1821" max="1823" width="6.140625" style="63" customWidth="1"/>
    <col min="1824" max="1824" width="1.42578125" style="63" customWidth="1"/>
    <col min="1825" max="1827" width="5.140625" style="63" customWidth="1"/>
    <col min="1828" max="1828" width="1.42578125" style="63" customWidth="1"/>
    <col min="1829" max="1831" width="5.140625" style="63" customWidth="1"/>
    <col min="1832" max="1832" width="1.42578125" style="63" customWidth="1"/>
    <col min="1833" max="1835" width="5.140625" style="63" customWidth="1"/>
    <col min="1836" max="1836" width="1.42578125" style="63" customWidth="1"/>
    <col min="1837" max="1839" width="5.140625" style="63" customWidth="1"/>
    <col min="1840" max="1840" width="1.42578125" style="63" customWidth="1"/>
    <col min="1841" max="1843" width="5.140625" style="63" customWidth="1"/>
    <col min="1844" max="1844" width="1.42578125" style="63" customWidth="1"/>
    <col min="1845" max="1847" width="5.140625" style="63" customWidth="1"/>
    <col min="1848" max="2048" width="11.42578125" style="63"/>
    <col min="2049" max="2049" width="15.42578125" style="63" customWidth="1"/>
    <col min="2050" max="2052" width="6.5703125" style="63" bestFit="1" customWidth="1"/>
    <col min="2053" max="2053" width="1.42578125" style="63" customWidth="1"/>
    <col min="2054" max="2056" width="5.7109375" style="63" bestFit="1" customWidth="1"/>
    <col min="2057" max="2057" width="1.42578125" style="63" customWidth="1"/>
    <col min="2058" max="2060" width="5.7109375" style="63" bestFit="1" customWidth="1"/>
    <col min="2061" max="2061" width="1.42578125" style="63" customWidth="1"/>
    <col min="2062" max="2064" width="5.7109375" style="63" bestFit="1" customWidth="1"/>
    <col min="2065" max="2065" width="1.42578125" style="63" customWidth="1"/>
    <col min="2066" max="2068" width="5.7109375" style="63" bestFit="1" customWidth="1"/>
    <col min="2069" max="2069" width="1.42578125" style="63" customWidth="1"/>
    <col min="2070" max="2072" width="5.7109375" style="63" bestFit="1" customWidth="1"/>
    <col min="2073" max="2073" width="1.42578125" style="63" customWidth="1"/>
    <col min="2074" max="2074" width="5.7109375" style="63" bestFit="1" customWidth="1"/>
    <col min="2075" max="2076" width="4.85546875" style="63" bestFit="1" customWidth="1"/>
    <col min="2077" max="2079" width="6.140625" style="63" customWidth="1"/>
    <col min="2080" max="2080" width="1.42578125" style="63" customWidth="1"/>
    <col min="2081" max="2083" width="5.140625" style="63" customWidth="1"/>
    <col min="2084" max="2084" width="1.42578125" style="63" customWidth="1"/>
    <col min="2085" max="2087" width="5.140625" style="63" customWidth="1"/>
    <col min="2088" max="2088" width="1.42578125" style="63" customWidth="1"/>
    <col min="2089" max="2091" width="5.140625" style="63" customWidth="1"/>
    <col min="2092" max="2092" width="1.42578125" style="63" customWidth="1"/>
    <col min="2093" max="2095" width="5.140625" style="63" customWidth="1"/>
    <col min="2096" max="2096" width="1.42578125" style="63" customWidth="1"/>
    <col min="2097" max="2099" width="5.140625" style="63" customWidth="1"/>
    <col min="2100" max="2100" width="1.42578125" style="63" customWidth="1"/>
    <col min="2101" max="2103" width="5.140625" style="63" customWidth="1"/>
    <col min="2104" max="2304" width="11.42578125" style="63"/>
    <col min="2305" max="2305" width="15.42578125" style="63" customWidth="1"/>
    <col min="2306" max="2308" width="6.5703125" style="63" bestFit="1" customWidth="1"/>
    <col min="2309" max="2309" width="1.42578125" style="63" customWidth="1"/>
    <col min="2310" max="2312" width="5.7109375" style="63" bestFit="1" customWidth="1"/>
    <col min="2313" max="2313" width="1.42578125" style="63" customWidth="1"/>
    <col min="2314" max="2316" width="5.7109375" style="63" bestFit="1" customWidth="1"/>
    <col min="2317" max="2317" width="1.42578125" style="63" customWidth="1"/>
    <col min="2318" max="2320" width="5.7109375" style="63" bestFit="1" customWidth="1"/>
    <col min="2321" max="2321" width="1.42578125" style="63" customWidth="1"/>
    <col min="2322" max="2324" width="5.7109375" style="63" bestFit="1" customWidth="1"/>
    <col min="2325" max="2325" width="1.42578125" style="63" customWidth="1"/>
    <col min="2326" max="2328" width="5.7109375" style="63" bestFit="1" customWidth="1"/>
    <col min="2329" max="2329" width="1.42578125" style="63" customWidth="1"/>
    <col min="2330" max="2330" width="5.7109375" style="63" bestFit="1" customWidth="1"/>
    <col min="2331" max="2332" width="4.85546875" style="63" bestFit="1" customWidth="1"/>
    <col min="2333" max="2335" width="6.140625" style="63" customWidth="1"/>
    <col min="2336" max="2336" width="1.42578125" style="63" customWidth="1"/>
    <col min="2337" max="2339" width="5.140625" style="63" customWidth="1"/>
    <col min="2340" max="2340" width="1.42578125" style="63" customWidth="1"/>
    <col min="2341" max="2343" width="5.140625" style="63" customWidth="1"/>
    <col min="2344" max="2344" width="1.42578125" style="63" customWidth="1"/>
    <col min="2345" max="2347" width="5.140625" style="63" customWidth="1"/>
    <col min="2348" max="2348" width="1.42578125" style="63" customWidth="1"/>
    <col min="2349" max="2351" width="5.140625" style="63" customWidth="1"/>
    <col min="2352" max="2352" width="1.42578125" style="63" customWidth="1"/>
    <col min="2353" max="2355" width="5.140625" style="63" customWidth="1"/>
    <col min="2356" max="2356" width="1.42578125" style="63" customWidth="1"/>
    <col min="2357" max="2359" width="5.140625" style="63" customWidth="1"/>
    <col min="2360" max="2560" width="11.42578125" style="63"/>
    <col min="2561" max="2561" width="15.42578125" style="63" customWidth="1"/>
    <col min="2562" max="2564" width="6.5703125" style="63" bestFit="1" customWidth="1"/>
    <col min="2565" max="2565" width="1.42578125" style="63" customWidth="1"/>
    <col min="2566" max="2568" width="5.7109375" style="63" bestFit="1" customWidth="1"/>
    <col min="2569" max="2569" width="1.42578125" style="63" customWidth="1"/>
    <col min="2570" max="2572" width="5.7109375" style="63" bestFit="1" customWidth="1"/>
    <col min="2573" max="2573" width="1.42578125" style="63" customWidth="1"/>
    <col min="2574" max="2576" width="5.7109375" style="63" bestFit="1" customWidth="1"/>
    <col min="2577" max="2577" width="1.42578125" style="63" customWidth="1"/>
    <col min="2578" max="2580" width="5.7109375" style="63" bestFit="1" customWidth="1"/>
    <col min="2581" max="2581" width="1.42578125" style="63" customWidth="1"/>
    <col min="2582" max="2584" width="5.7109375" style="63" bestFit="1" customWidth="1"/>
    <col min="2585" max="2585" width="1.42578125" style="63" customWidth="1"/>
    <col min="2586" max="2586" width="5.7109375" style="63" bestFit="1" customWidth="1"/>
    <col min="2587" max="2588" width="4.85546875" style="63" bestFit="1" customWidth="1"/>
    <col min="2589" max="2591" width="6.140625" style="63" customWidth="1"/>
    <col min="2592" max="2592" width="1.42578125" style="63" customWidth="1"/>
    <col min="2593" max="2595" width="5.140625" style="63" customWidth="1"/>
    <col min="2596" max="2596" width="1.42578125" style="63" customWidth="1"/>
    <col min="2597" max="2599" width="5.140625" style="63" customWidth="1"/>
    <col min="2600" max="2600" width="1.42578125" style="63" customWidth="1"/>
    <col min="2601" max="2603" width="5.140625" style="63" customWidth="1"/>
    <col min="2604" max="2604" width="1.42578125" style="63" customWidth="1"/>
    <col min="2605" max="2607" width="5.140625" style="63" customWidth="1"/>
    <col min="2608" max="2608" width="1.42578125" style="63" customWidth="1"/>
    <col min="2609" max="2611" width="5.140625" style="63" customWidth="1"/>
    <col min="2612" max="2612" width="1.42578125" style="63" customWidth="1"/>
    <col min="2613" max="2615" width="5.140625" style="63" customWidth="1"/>
    <col min="2616" max="2816" width="11.42578125" style="63"/>
    <col min="2817" max="2817" width="15.42578125" style="63" customWidth="1"/>
    <col min="2818" max="2820" width="6.5703125" style="63" bestFit="1" customWidth="1"/>
    <col min="2821" max="2821" width="1.42578125" style="63" customWidth="1"/>
    <col min="2822" max="2824" width="5.7109375" style="63" bestFit="1" customWidth="1"/>
    <col min="2825" max="2825" width="1.42578125" style="63" customWidth="1"/>
    <col min="2826" max="2828" width="5.7109375" style="63" bestFit="1" customWidth="1"/>
    <col min="2829" max="2829" width="1.42578125" style="63" customWidth="1"/>
    <col min="2830" max="2832" width="5.7109375" style="63" bestFit="1" customWidth="1"/>
    <col min="2833" max="2833" width="1.42578125" style="63" customWidth="1"/>
    <col min="2834" max="2836" width="5.7109375" style="63" bestFit="1" customWidth="1"/>
    <col min="2837" max="2837" width="1.42578125" style="63" customWidth="1"/>
    <col min="2838" max="2840" width="5.7109375" style="63" bestFit="1" customWidth="1"/>
    <col min="2841" max="2841" width="1.42578125" style="63" customWidth="1"/>
    <col min="2842" max="2842" width="5.7109375" style="63" bestFit="1" customWidth="1"/>
    <col min="2843" max="2844" width="4.85546875" style="63" bestFit="1" customWidth="1"/>
    <col min="2845" max="2847" width="6.140625" style="63" customWidth="1"/>
    <col min="2848" max="2848" width="1.42578125" style="63" customWidth="1"/>
    <col min="2849" max="2851" width="5.140625" style="63" customWidth="1"/>
    <col min="2852" max="2852" width="1.42578125" style="63" customWidth="1"/>
    <col min="2853" max="2855" width="5.140625" style="63" customWidth="1"/>
    <col min="2856" max="2856" width="1.42578125" style="63" customWidth="1"/>
    <col min="2857" max="2859" width="5.140625" style="63" customWidth="1"/>
    <col min="2860" max="2860" width="1.42578125" style="63" customWidth="1"/>
    <col min="2861" max="2863" width="5.140625" style="63" customWidth="1"/>
    <col min="2864" max="2864" width="1.42578125" style="63" customWidth="1"/>
    <col min="2865" max="2867" width="5.140625" style="63" customWidth="1"/>
    <col min="2868" max="2868" width="1.42578125" style="63" customWidth="1"/>
    <col min="2869" max="2871" width="5.140625" style="63" customWidth="1"/>
    <col min="2872" max="3072" width="11.42578125" style="63"/>
    <col min="3073" max="3073" width="15.42578125" style="63" customWidth="1"/>
    <col min="3074" max="3076" width="6.5703125" style="63" bestFit="1" customWidth="1"/>
    <col min="3077" max="3077" width="1.42578125" style="63" customWidth="1"/>
    <col min="3078" max="3080" width="5.7109375" style="63" bestFit="1" customWidth="1"/>
    <col min="3081" max="3081" width="1.42578125" style="63" customWidth="1"/>
    <col min="3082" max="3084" width="5.7109375" style="63" bestFit="1" customWidth="1"/>
    <col min="3085" max="3085" width="1.42578125" style="63" customWidth="1"/>
    <col min="3086" max="3088" width="5.7109375" style="63" bestFit="1" customWidth="1"/>
    <col min="3089" max="3089" width="1.42578125" style="63" customWidth="1"/>
    <col min="3090" max="3092" width="5.7109375" style="63" bestFit="1" customWidth="1"/>
    <col min="3093" max="3093" width="1.42578125" style="63" customWidth="1"/>
    <col min="3094" max="3096" width="5.7109375" style="63" bestFit="1" customWidth="1"/>
    <col min="3097" max="3097" width="1.42578125" style="63" customWidth="1"/>
    <col min="3098" max="3098" width="5.7109375" style="63" bestFit="1" customWidth="1"/>
    <col min="3099" max="3100" width="4.85546875" style="63" bestFit="1" customWidth="1"/>
    <col min="3101" max="3103" width="6.140625" style="63" customWidth="1"/>
    <col min="3104" max="3104" width="1.42578125" style="63" customWidth="1"/>
    <col min="3105" max="3107" width="5.140625" style="63" customWidth="1"/>
    <col min="3108" max="3108" width="1.42578125" style="63" customWidth="1"/>
    <col min="3109" max="3111" width="5.140625" style="63" customWidth="1"/>
    <col min="3112" max="3112" width="1.42578125" style="63" customWidth="1"/>
    <col min="3113" max="3115" width="5.140625" style="63" customWidth="1"/>
    <col min="3116" max="3116" width="1.42578125" style="63" customWidth="1"/>
    <col min="3117" max="3119" width="5.140625" style="63" customWidth="1"/>
    <col min="3120" max="3120" width="1.42578125" style="63" customWidth="1"/>
    <col min="3121" max="3123" width="5.140625" style="63" customWidth="1"/>
    <col min="3124" max="3124" width="1.42578125" style="63" customWidth="1"/>
    <col min="3125" max="3127" width="5.140625" style="63" customWidth="1"/>
    <col min="3128" max="3328" width="11.42578125" style="63"/>
    <col min="3329" max="3329" width="15.42578125" style="63" customWidth="1"/>
    <col min="3330" max="3332" width="6.5703125" style="63" bestFit="1" customWidth="1"/>
    <col min="3333" max="3333" width="1.42578125" style="63" customWidth="1"/>
    <col min="3334" max="3336" width="5.7109375" style="63" bestFit="1" customWidth="1"/>
    <col min="3337" max="3337" width="1.42578125" style="63" customWidth="1"/>
    <col min="3338" max="3340" width="5.7109375" style="63" bestFit="1" customWidth="1"/>
    <col min="3341" max="3341" width="1.42578125" style="63" customWidth="1"/>
    <col min="3342" max="3344" width="5.7109375" style="63" bestFit="1" customWidth="1"/>
    <col min="3345" max="3345" width="1.42578125" style="63" customWidth="1"/>
    <col min="3346" max="3348" width="5.7109375" style="63" bestFit="1" customWidth="1"/>
    <col min="3349" max="3349" width="1.42578125" style="63" customWidth="1"/>
    <col min="3350" max="3352" width="5.7109375" style="63" bestFit="1" customWidth="1"/>
    <col min="3353" max="3353" width="1.42578125" style="63" customWidth="1"/>
    <col min="3354" max="3354" width="5.7109375" style="63" bestFit="1" customWidth="1"/>
    <col min="3355" max="3356" width="4.85546875" style="63" bestFit="1" customWidth="1"/>
    <col min="3357" max="3359" width="6.140625" style="63" customWidth="1"/>
    <col min="3360" max="3360" width="1.42578125" style="63" customWidth="1"/>
    <col min="3361" max="3363" width="5.140625" style="63" customWidth="1"/>
    <col min="3364" max="3364" width="1.42578125" style="63" customWidth="1"/>
    <col min="3365" max="3367" width="5.140625" style="63" customWidth="1"/>
    <col min="3368" max="3368" width="1.42578125" style="63" customWidth="1"/>
    <col min="3369" max="3371" width="5.140625" style="63" customWidth="1"/>
    <col min="3372" max="3372" width="1.42578125" style="63" customWidth="1"/>
    <col min="3373" max="3375" width="5.140625" style="63" customWidth="1"/>
    <col min="3376" max="3376" width="1.42578125" style="63" customWidth="1"/>
    <col min="3377" max="3379" width="5.140625" style="63" customWidth="1"/>
    <col min="3380" max="3380" width="1.42578125" style="63" customWidth="1"/>
    <col min="3381" max="3383" width="5.140625" style="63" customWidth="1"/>
    <col min="3384" max="3584" width="11.42578125" style="63"/>
    <col min="3585" max="3585" width="15.42578125" style="63" customWidth="1"/>
    <col min="3586" max="3588" width="6.5703125" style="63" bestFit="1" customWidth="1"/>
    <col min="3589" max="3589" width="1.42578125" style="63" customWidth="1"/>
    <col min="3590" max="3592" width="5.7109375" style="63" bestFit="1" customWidth="1"/>
    <col min="3593" max="3593" width="1.42578125" style="63" customWidth="1"/>
    <col min="3594" max="3596" width="5.7109375" style="63" bestFit="1" customWidth="1"/>
    <col min="3597" max="3597" width="1.42578125" style="63" customWidth="1"/>
    <col min="3598" max="3600" width="5.7109375" style="63" bestFit="1" customWidth="1"/>
    <col min="3601" max="3601" width="1.42578125" style="63" customWidth="1"/>
    <col min="3602" max="3604" width="5.7109375" style="63" bestFit="1" customWidth="1"/>
    <col min="3605" max="3605" width="1.42578125" style="63" customWidth="1"/>
    <col min="3606" max="3608" width="5.7109375" style="63" bestFit="1" customWidth="1"/>
    <col min="3609" max="3609" width="1.42578125" style="63" customWidth="1"/>
    <col min="3610" max="3610" width="5.7109375" style="63" bestFit="1" customWidth="1"/>
    <col min="3611" max="3612" width="4.85546875" style="63" bestFit="1" customWidth="1"/>
    <col min="3613" max="3615" width="6.140625" style="63" customWidth="1"/>
    <col min="3616" max="3616" width="1.42578125" style="63" customWidth="1"/>
    <col min="3617" max="3619" width="5.140625" style="63" customWidth="1"/>
    <col min="3620" max="3620" width="1.42578125" style="63" customWidth="1"/>
    <col min="3621" max="3623" width="5.140625" style="63" customWidth="1"/>
    <col min="3624" max="3624" width="1.42578125" style="63" customWidth="1"/>
    <col min="3625" max="3627" width="5.140625" style="63" customWidth="1"/>
    <col min="3628" max="3628" width="1.42578125" style="63" customWidth="1"/>
    <col min="3629" max="3631" width="5.140625" style="63" customWidth="1"/>
    <col min="3632" max="3632" width="1.42578125" style="63" customWidth="1"/>
    <col min="3633" max="3635" width="5.140625" style="63" customWidth="1"/>
    <col min="3636" max="3636" width="1.42578125" style="63" customWidth="1"/>
    <col min="3637" max="3639" width="5.140625" style="63" customWidth="1"/>
    <col min="3640" max="3840" width="11.42578125" style="63"/>
    <col min="3841" max="3841" width="15.42578125" style="63" customWidth="1"/>
    <col min="3842" max="3844" width="6.5703125" style="63" bestFit="1" customWidth="1"/>
    <col min="3845" max="3845" width="1.42578125" style="63" customWidth="1"/>
    <col min="3846" max="3848" width="5.7109375" style="63" bestFit="1" customWidth="1"/>
    <col min="3849" max="3849" width="1.42578125" style="63" customWidth="1"/>
    <col min="3850" max="3852" width="5.7109375" style="63" bestFit="1" customWidth="1"/>
    <col min="3853" max="3853" width="1.42578125" style="63" customWidth="1"/>
    <col min="3854" max="3856" width="5.7109375" style="63" bestFit="1" customWidth="1"/>
    <col min="3857" max="3857" width="1.42578125" style="63" customWidth="1"/>
    <col min="3858" max="3860" width="5.7109375" style="63" bestFit="1" customWidth="1"/>
    <col min="3861" max="3861" width="1.42578125" style="63" customWidth="1"/>
    <col min="3862" max="3864" width="5.7109375" style="63" bestFit="1" customWidth="1"/>
    <col min="3865" max="3865" width="1.42578125" style="63" customWidth="1"/>
    <col min="3866" max="3866" width="5.7109375" style="63" bestFit="1" customWidth="1"/>
    <col min="3867" max="3868" width="4.85546875" style="63" bestFit="1" customWidth="1"/>
    <col min="3869" max="3871" width="6.140625" style="63" customWidth="1"/>
    <col min="3872" max="3872" width="1.42578125" style="63" customWidth="1"/>
    <col min="3873" max="3875" width="5.140625" style="63" customWidth="1"/>
    <col min="3876" max="3876" width="1.42578125" style="63" customWidth="1"/>
    <col min="3877" max="3879" width="5.140625" style="63" customWidth="1"/>
    <col min="3880" max="3880" width="1.42578125" style="63" customWidth="1"/>
    <col min="3881" max="3883" width="5.140625" style="63" customWidth="1"/>
    <col min="3884" max="3884" width="1.42578125" style="63" customWidth="1"/>
    <col min="3885" max="3887" width="5.140625" style="63" customWidth="1"/>
    <col min="3888" max="3888" width="1.42578125" style="63" customWidth="1"/>
    <col min="3889" max="3891" width="5.140625" style="63" customWidth="1"/>
    <col min="3892" max="3892" width="1.42578125" style="63" customWidth="1"/>
    <col min="3893" max="3895" width="5.140625" style="63" customWidth="1"/>
    <col min="3896" max="4096" width="11.42578125" style="63"/>
    <col min="4097" max="4097" width="15.42578125" style="63" customWidth="1"/>
    <col min="4098" max="4100" width="6.5703125" style="63" bestFit="1" customWidth="1"/>
    <col min="4101" max="4101" width="1.42578125" style="63" customWidth="1"/>
    <col min="4102" max="4104" width="5.7109375" style="63" bestFit="1" customWidth="1"/>
    <col min="4105" max="4105" width="1.42578125" style="63" customWidth="1"/>
    <col min="4106" max="4108" width="5.7109375" style="63" bestFit="1" customWidth="1"/>
    <col min="4109" max="4109" width="1.42578125" style="63" customWidth="1"/>
    <col min="4110" max="4112" width="5.7109375" style="63" bestFit="1" customWidth="1"/>
    <col min="4113" max="4113" width="1.42578125" style="63" customWidth="1"/>
    <col min="4114" max="4116" width="5.7109375" style="63" bestFit="1" customWidth="1"/>
    <col min="4117" max="4117" width="1.42578125" style="63" customWidth="1"/>
    <col min="4118" max="4120" width="5.7109375" style="63" bestFit="1" customWidth="1"/>
    <col min="4121" max="4121" width="1.42578125" style="63" customWidth="1"/>
    <col min="4122" max="4122" width="5.7109375" style="63" bestFit="1" customWidth="1"/>
    <col min="4123" max="4124" width="4.85546875" style="63" bestFit="1" customWidth="1"/>
    <col min="4125" max="4127" width="6.140625" style="63" customWidth="1"/>
    <col min="4128" max="4128" width="1.42578125" style="63" customWidth="1"/>
    <col min="4129" max="4131" width="5.140625" style="63" customWidth="1"/>
    <col min="4132" max="4132" width="1.42578125" style="63" customWidth="1"/>
    <col min="4133" max="4135" width="5.140625" style="63" customWidth="1"/>
    <col min="4136" max="4136" width="1.42578125" style="63" customWidth="1"/>
    <col min="4137" max="4139" width="5.140625" style="63" customWidth="1"/>
    <col min="4140" max="4140" width="1.42578125" style="63" customWidth="1"/>
    <col min="4141" max="4143" width="5.140625" style="63" customWidth="1"/>
    <col min="4144" max="4144" width="1.42578125" style="63" customWidth="1"/>
    <col min="4145" max="4147" width="5.140625" style="63" customWidth="1"/>
    <col min="4148" max="4148" width="1.42578125" style="63" customWidth="1"/>
    <col min="4149" max="4151" width="5.140625" style="63" customWidth="1"/>
    <col min="4152" max="4352" width="11.42578125" style="63"/>
    <col min="4353" max="4353" width="15.42578125" style="63" customWidth="1"/>
    <col min="4354" max="4356" width="6.5703125" style="63" bestFit="1" customWidth="1"/>
    <col min="4357" max="4357" width="1.42578125" style="63" customWidth="1"/>
    <col min="4358" max="4360" width="5.7109375" style="63" bestFit="1" customWidth="1"/>
    <col min="4361" max="4361" width="1.42578125" style="63" customWidth="1"/>
    <col min="4362" max="4364" width="5.7109375" style="63" bestFit="1" customWidth="1"/>
    <col min="4365" max="4365" width="1.42578125" style="63" customWidth="1"/>
    <col min="4366" max="4368" width="5.7109375" style="63" bestFit="1" customWidth="1"/>
    <col min="4369" max="4369" width="1.42578125" style="63" customWidth="1"/>
    <col min="4370" max="4372" width="5.7109375" style="63" bestFit="1" customWidth="1"/>
    <col min="4373" max="4373" width="1.42578125" style="63" customWidth="1"/>
    <col min="4374" max="4376" width="5.7109375" style="63" bestFit="1" customWidth="1"/>
    <col min="4377" max="4377" width="1.42578125" style="63" customWidth="1"/>
    <col min="4378" max="4378" width="5.7109375" style="63" bestFit="1" customWidth="1"/>
    <col min="4379" max="4380" width="4.85546875" style="63" bestFit="1" customWidth="1"/>
    <col min="4381" max="4383" width="6.140625" style="63" customWidth="1"/>
    <col min="4384" max="4384" width="1.42578125" style="63" customWidth="1"/>
    <col min="4385" max="4387" width="5.140625" style="63" customWidth="1"/>
    <col min="4388" max="4388" width="1.42578125" style="63" customWidth="1"/>
    <col min="4389" max="4391" width="5.140625" style="63" customWidth="1"/>
    <col min="4392" max="4392" width="1.42578125" style="63" customWidth="1"/>
    <col min="4393" max="4395" width="5.140625" style="63" customWidth="1"/>
    <col min="4396" max="4396" width="1.42578125" style="63" customWidth="1"/>
    <col min="4397" max="4399" width="5.140625" style="63" customWidth="1"/>
    <col min="4400" max="4400" width="1.42578125" style="63" customWidth="1"/>
    <col min="4401" max="4403" width="5.140625" style="63" customWidth="1"/>
    <col min="4404" max="4404" width="1.42578125" style="63" customWidth="1"/>
    <col min="4405" max="4407" width="5.140625" style="63" customWidth="1"/>
    <col min="4408" max="4608" width="11.42578125" style="63"/>
    <col min="4609" max="4609" width="15.42578125" style="63" customWidth="1"/>
    <col min="4610" max="4612" width="6.5703125" style="63" bestFit="1" customWidth="1"/>
    <col min="4613" max="4613" width="1.42578125" style="63" customWidth="1"/>
    <col min="4614" max="4616" width="5.7109375" style="63" bestFit="1" customWidth="1"/>
    <col min="4617" max="4617" width="1.42578125" style="63" customWidth="1"/>
    <col min="4618" max="4620" width="5.7109375" style="63" bestFit="1" customWidth="1"/>
    <col min="4621" max="4621" width="1.42578125" style="63" customWidth="1"/>
    <col min="4622" max="4624" width="5.7109375" style="63" bestFit="1" customWidth="1"/>
    <col min="4625" max="4625" width="1.42578125" style="63" customWidth="1"/>
    <col min="4626" max="4628" width="5.7109375" style="63" bestFit="1" customWidth="1"/>
    <col min="4629" max="4629" width="1.42578125" style="63" customWidth="1"/>
    <col min="4630" max="4632" width="5.7109375" style="63" bestFit="1" customWidth="1"/>
    <col min="4633" max="4633" width="1.42578125" style="63" customWidth="1"/>
    <col min="4634" max="4634" width="5.7109375" style="63" bestFit="1" customWidth="1"/>
    <col min="4635" max="4636" width="4.85546875" style="63" bestFit="1" customWidth="1"/>
    <col min="4637" max="4639" width="6.140625" style="63" customWidth="1"/>
    <col min="4640" max="4640" width="1.42578125" style="63" customWidth="1"/>
    <col min="4641" max="4643" width="5.140625" style="63" customWidth="1"/>
    <col min="4644" max="4644" width="1.42578125" style="63" customWidth="1"/>
    <col min="4645" max="4647" width="5.140625" style="63" customWidth="1"/>
    <col min="4648" max="4648" width="1.42578125" style="63" customWidth="1"/>
    <col min="4649" max="4651" width="5.140625" style="63" customWidth="1"/>
    <col min="4652" max="4652" width="1.42578125" style="63" customWidth="1"/>
    <col min="4653" max="4655" width="5.140625" style="63" customWidth="1"/>
    <col min="4656" max="4656" width="1.42578125" style="63" customWidth="1"/>
    <col min="4657" max="4659" width="5.140625" style="63" customWidth="1"/>
    <col min="4660" max="4660" width="1.42578125" style="63" customWidth="1"/>
    <col min="4661" max="4663" width="5.140625" style="63" customWidth="1"/>
    <col min="4664" max="4864" width="11.42578125" style="63"/>
    <col min="4865" max="4865" width="15.42578125" style="63" customWidth="1"/>
    <col min="4866" max="4868" width="6.5703125" style="63" bestFit="1" customWidth="1"/>
    <col min="4869" max="4869" width="1.42578125" style="63" customWidth="1"/>
    <col min="4870" max="4872" width="5.7109375" style="63" bestFit="1" customWidth="1"/>
    <col min="4873" max="4873" width="1.42578125" style="63" customWidth="1"/>
    <col min="4874" max="4876" width="5.7109375" style="63" bestFit="1" customWidth="1"/>
    <col min="4877" max="4877" width="1.42578125" style="63" customWidth="1"/>
    <col min="4878" max="4880" width="5.7109375" style="63" bestFit="1" customWidth="1"/>
    <col min="4881" max="4881" width="1.42578125" style="63" customWidth="1"/>
    <col min="4882" max="4884" width="5.7109375" style="63" bestFit="1" customWidth="1"/>
    <col min="4885" max="4885" width="1.42578125" style="63" customWidth="1"/>
    <col min="4886" max="4888" width="5.7109375" style="63" bestFit="1" customWidth="1"/>
    <col min="4889" max="4889" width="1.42578125" style="63" customWidth="1"/>
    <col min="4890" max="4890" width="5.7109375" style="63" bestFit="1" customWidth="1"/>
    <col min="4891" max="4892" width="4.85546875" style="63" bestFit="1" customWidth="1"/>
    <col min="4893" max="4895" width="6.140625" style="63" customWidth="1"/>
    <col min="4896" max="4896" width="1.42578125" style="63" customWidth="1"/>
    <col min="4897" max="4899" width="5.140625" style="63" customWidth="1"/>
    <col min="4900" max="4900" width="1.42578125" style="63" customWidth="1"/>
    <col min="4901" max="4903" width="5.140625" style="63" customWidth="1"/>
    <col min="4904" max="4904" width="1.42578125" style="63" customWidth="1"/>
    <col min="4905" max="4907" width="5.140625" style="63" customWidth="1"/>
    <col min="4908" max="4908" width="1.42578125" style="63" customWidth="1"/>
    <col min="4909" max="4911" width="5.140625" style="63" customWidth="1"/>
    <col min="4912" max="4912" width="1.42578125" style="63" customWidth="1"/>
    <col min="4913" max="4915" width="5.140625" style="63" customWidth="1"/>
    <col min="4916" max="4916" width="1.42578125" style="63" customWidth="1"/>
    <col min="4917" max="4919" width="5.140625" style="63" customWidth="1"/>
    <col min="4920" max="5120" width="11.42578125" style="63"/>
    <col min="5121" max="5121" width="15.42578125" style="63" customWidth="1"/>
    <col min="5122" max="5124" width="6.5703125" style="63" bestFit="1" customWidth="1"/>
    <col min="5125" max="5125" width="1.42578125" style="63" customWidth="1"/>
    <col min="5126" max="5128" width="5.7109375" style="63" bestFit="1" customWidth="1"/>
    <col min="5129" max="5129" width="1.42578125" style="63" customWidth="1"/>
    <col min="5130" max="5132" width="5.7109375" style="63" bestFit="1" customWidth="1"/>
    <col min="5133" max="5133" width="1.42578125" style="63" customWidth="1"/>
    <col min="5134" max="5136" width="5.7109375" style="63" bestFit="1" customWidth="1"/>
    <col min="5137" max="5137" width="1.42578125" style="63" customWidth="1"/>
    <col min="5138" max="5140" width="5.7109375" style="63" bestFit="1" customWidth="1"/>
    <col min="5141" max="5141" width="1.42578125" style="63" customWidth="1"/>
    <col min="5142" max="5144" width="5.7109375" style="63" bestFit="1" customWidth="1"/>
    <col min="5145" max="5145" width="1.42578125" style="63" customWidth="1"/>
    <col min="5146" max="5146" width="5.7109375" style="63" bestFit="1" customWidth="1"/>
    <col min="5147" max="5148" width="4.85546875" style="63" bestFit="1" customWidth="1"/>
    <col min="5149" max="5151" width="6.140625" style="63" customWidth="1"/>
    <col min="5152" max="5152" width="1.42578125" style="63" customWidth="1"/>
    <col min="5153" max="5155" width="5.140625" style="63" customWidth="1"/>
    <col min="5156" max="5156" width="1.42578125" style="63" customWidth="1"/>
    <col min="5157" max="5159" width="5.140625" style="63" customWidth="1"/>
    <col min="5160" max="5160" width="1.42578125" style="63" customWidth="1"/>
    <col min="5161" max="5163" width="5.140625" style="63" customWidth="1"/>
    <col min="5164" max="5164" width="1.42578125" style="63" customWidth="1"/>
    <col min="5165" max="5167" width="5.140625" style="63" customWidth="1"/>
    <col min="5168" max="5168" width="1.42578125" style="63" customWidth="1"/>
    <col min="5169" max="5171" width="5.140625" style="63" customWidth="1"/>
    <col min="5172" max="5172" width="1.42578125" style="63" customWidth="1"/>
    <col min="5173" max="5175" width="5.140625" style="63" customWidth="1"/>
    <col min="5176" max="5376" width="11.42578125" style="63"/>
    <col min="5377" max="5377" width="15.42578125" style="63" customWidth="1"/>
    <col min="5378" max="5380" width="6.5703125" style="63" bestFit="1" customWidth="1"/>
    <col min="5381" max="5381" width="1.42578125" style="63" customWidth="1"/>
    <col min="5382" max="5384" width="5.7109375" style="63" bestFit="1" customWidth="1"/>
    <col min="5385" max="5385" width="1.42578125" style="63" customWidth="1"/>
    <col min="5386" max="5388" width="5.7109375" style="63" bestFit="1" customWidth="1"/>
    <col min="5389" max="5389" width="1.42578125" style="63" customWidth="1"/>
    <col min="5390" max="5392" width="5.7109375" style="63" bestFit="1" customWidth="1"/>
    <col min="5393" max="5393" width="1.42578125" style="63" customWidth="1"/>
    <col min="5394" max="5396" width="5.7109375" style="63" bestFit="1" customWidth="1"/>
    <col min="5397" max="5397" width="1.42578125" style="63" customWidth="1"/>
    <col min="5398" max="5400" width="5.7109375" style="63" bestFit="1" customWidth="1"/>
    <col min="5401" max="5401" width="1.42578125" style="63" customWidth="1"/>
    <col min="5402" max="5402" width="5.7109375" style="63" bestFit="1" customWidth="1"/>
    <col min="5403" max="5404" width="4.85546875" style="63" bestFit="1" customWidth="1"/>
    <col min="5405" max="5407" width="6.140625" style="63" customWidth="1"/>
    <col min="5408" max="5408" width="1.42578125" style="63" customWidth="1"/>
    <col min="5409" max="5411" width="5.140625" style="63" customWidth="1"/>
    <col min="5412" max="5412" width="1.42578125" style="63" customWidth="1"/>
    <col min="5413" max="5415" width="5.140625" style="63" customWidth="1"/>
    <col min="5416" max="5416" width="1.42578125" style="63" customWidth="1"/>
    <col min="5417" max="5419" width="5.140625" style="63" customWidth="1"/>
    <col min="5420" max="5420" width="1.42578125" style="63" customWidth="1"/>
    <col min="5421" max="5423" width="5.140625" style="63" customWidth="1"/>
    <col min="5424" max="5424" width="1.42578125" style="63" customWidth="1"/>
    <col min="5425" max="5427" width="5.140625" style="63" customWidth="1"/>
    <col min="5428" max="5428" width="1.42578125" style="63" customWidth="1"/>
    <col min="5429" max="5431" width="5.140625" style="63" customWidth="1"/>
    <col min="5432" max="5632" width="11.42578125" style="63"/>
    <col min="5633" max="5633" width="15.42578125" style="63" customWidth="1"/>
    <col min="5634" max="5636" width="6.5703125" style="63" bestFit="1" customWidth="1"/>
    <col min="5637" max="5637" width="1.42578125" style="63" customWidth="1"/>
    <col min="5638" max="5640" width="5.7109375" style="63" bestFit="1" customWidth="1"/>
    <col min="5641" max="5641" width="1.42578125" style="63" customWidth="1"/>
    <col min="5642" max="5644" width="5.7109375" style="63" bestFit="1" customWidth="1"/>
    <col min="5645" max="5645" width="1.42578125" style="63" customWidth="1"/>
    <col min="5646" max="5648" width="5.7109375" style="63" bestFit="1" customWidth="1"/>
    <col min="5649" max="5649" width="1.42578125" style="63" customWidth="1"/>
    <col min="5650" max="5652" width="5.7109375" style="63" bestFit="1" customWidth="1"/>
    <col min="5653" max="5653" width="1.42578125" style="63" customWidth="1"/>
    <col min="5654" max="5656" width="5.7109375" style="63" bestFit="1" customWidth="1"/>
    <col min="5657" max="5657" width="1.42578125" style="63" customWidth="1"/>
    <col min="5658" max="5658" width="5.7109375" style="63" bestFit="1" customWidth="1"/>
    <col min="5659" max="5660" width="4.85546875" style="63" bestFit="1" customWidth="1"/>
    <col min="5661" max="5663" width="6.140625" style="63" customWidth="1"/>
    <col min="5664" max="5664" width="1.42578125" style="63" customWidth="1"/>
    <col min="5665" max="5667" width="5.140625" style="63" customWidth="1"/>
    <col min="5668" max="5668" width="1.42578125" style="63" customWidth="1"/>
    <col min="5669" max="5671" width="5.140625" style="63" customWidth="1"/>
    <col min="5672" max="5672" width="1.42578125" style="63" customWidth="1"/>
    <col min="5673" max="5675" width="5.140625" style="63" customWidth="1"/>
    <col min="5676" max="5676" width="1.42578125" style="63" customWidth="1"/>
    <col min="5677" max="5679" width="5.140625" style="63" customWidth="1"/>
    <col min="5680" max="5680" width="1.42578125" style="63" customWidth="1"/>
    <col min="5681" max="5683" width="5.140625" style="63" customWidth="1"/>
    <col min="5684" max="5684" width="1.42578125" style="63" customWidth="1"/>
    <col min="5685" max="5687" width="5.140625" style="63" customWidth="1"/>
    <col min="5688" max="5888" width="11.42578125" style="63"/>
    <col min="5889" max="5889" width="15.42578125" style="63" customWidth="1"/>
    <col min="5890" max="5892" width="6.5703125" style="63" bestFit="1" customWidth="1"/>
    <col min="5893" max="5893" width="1.42578125" style="63" customWidth="1"/>
    <col min="5894" max="5896" width="5.7109375" style="63" bestFit="1" customWidth="1"/>
    <col min="5897" max="5897" width="1.42578125" style="63" customWidth="1"/>
    <col min="5898" max="5900" width="5.7109375" style="63" bestFit="1" customWidth="1"/>
    <col min="5901" max="5901" width="1.42578125" style="63" customWidth="1"/>
    <col min="5902" max="5904" width="5.7109375" style="63" bestFit="1" customWidth="1"/>
    <col min="5905" max="5905" width="1.42578125" style="63" customWidth="1"/>
    <col min="5906" max="5908" width="5.7109375" style="63" bestFit="1" customWidth="1"/>
    <col min="5909" max="5909" width="1.42578125" style="63" customWidth="1"/>
    <col min="5910" max="5912" width="5.7109375" style="63" bestFit="1" customWidth="1"/>
    <col min="5913" max="5913" width="1.42578125" style="63" customWidth="1"/>
    <col min="5914" max="5914" width="5.7109375" style="63" bestFit="1" customWidth="1"/>
    <col min="5915" max="5916" width="4.85546875" style="63" bestFit="1" customWidth="1"/>
    <col min="5917" max="5919" width="6.140625" style="63" customWidth="1"/>
    <col min="5920" max="5920" width="1.42578125" style="63" customWidth="1"/>
    <col min="5921" max="5923" width="5.140625" style="63" customWidth="1"/>
    <col min="5924" max="5924" width="1.42578125" style="63" customWidth="1"/>
    <col min="5925" max="5927" width="5.140625" style="63" customWidth="1"/>
    <col min="5928" max="5928" width="1.42578125" style="63" customWidth="1"/>
    <col min="5929" max="5931" width="5.140625" style="63" customWidth="1"/>
    <col min="5932" max="5932" width="1.42578125" style="63" customWidth="1"/>
    <col min="5933" max="5935" width="5.140625" style="63" customWidth="1"/>
    <col min="5936" max="5936" width="1.42578125" style="63" customWidth="1"/>
    <col min="5937" max="5939" width="5.140625" style="63" customWidth="1"/>
    <col min="5940" max="5940" width="1.42578125" style="63" customWidth="1"/>
    <col min="5941" max="5943" width="5.140625" style="63" customWidth="1"/>
    <col min="5944" max="6144" width="11.42578125" style="63"/>
    <col min="6145" max="6145" width="15.42578125" style="63" customWidth="1"/>
    <col min="6146" max="6148" width="6.5703125" style="63" bestFit="1" customWidth="1"/>
    <col min="6149" max="6149" width="1.42578125" style="63" customWidth="1"/>
    <col min="6150" max="6152" width="5.7109375" style="63" bestFit="1" customWidth="1"/>
    <col min="6153" max="6153" width="1.42578125" style="63" customWidth="1"/>
    <col min="6154" max="6156" width="5.7109375" style="63" bestFit="1" customWidth="1"/>
    <col min="6157" max="6157" width="1.42578125" style="63" customWidth="1"/>
    <col min="6158" max="6160" width="5.7109375" style="63" bestFit="1" customWidth="1"/>
    <col min="6161" max="6161" width="1.42578125" style="63" customWidth="1"/>
    <col min="6162" max="6164" width="5.7109375" style="63" bestFit="1" customWidth="1"/>
    <col min="6165" max="6165" width="1.42578125" style="63" customWidth="1"/>
    <col min="6166" max="6168" width="5.7109375" style="63" bestFit="1" customWidth="1"/>
    <col min="6169" max="6169" width="1.42578125" style="63" customWidth="1"/>
    <col min="6170" max="6170" width="5.7109375" style="63" bestFit="1" customWidth="1"/>
    <col min="6171" max="6172" width="4.85546875" style="63" bestFit="1" customWidth="1"/>
    <col min="6173" max="6175" width="6.140625" style="63" customWidth="1"/>
    <col min="6176" max="6176" width="1.42578125" style="63" customWidth="1"/>
    <col min="6177" max="6179" width="5.140625" style="63" customWidth="1"/>
    <col min="6180" max="6180" width="1.42578125" style="63" customWidth="1"/>
    <col min="6181" max="6183" width="5.140625" style="63" customWidth="1"/>
    <col min="6184" max="6184" width="1.42578125" style="63" customWidth="1"/>
    <col min="6185" max="6187" width="5.140625" style="63" customWidth="1"/>
    <col min="6188" max="6188" width="1.42578125" style="63" customWidth="1"/>
    <col min="6189" max="6191" width="5.140625" style="63" customWidth="1"/>
    <col min="6192" max="6192" width="1.42578125" style="63" customWidth="1"/>
    <col min="6193" max="6195" width="5.140625" style="63" customWidth="1"/>
    <col min="6196" max="6196" width="1.42578125" style="63" customWidth="1"/>
    <col min="6197" max="6199" width="5.140625" style="63" customWidth="1"/>
    <col min="6200" max="6400" width="11.42578125" style="63"/>
    <col min="6401" max="6401" width="15.42578125" style="63" customWidth="1"/>
    <col min="6402" max="6404" width="6.5703125" style="63" bestFit="1" customWidth="1"/>
    <col min="6405" max="6405" width="1.42578125" style="63" customWidth="1"/>
    <col min="6406" max="6408" width="5.7109375" style="63" bestFit="1" customWidth="1"/>
    <col min="6409" max="6409" width="1.42578125" style="63" customWidth="1"/>
    <col min="6410" max="6412" width="5.7109375" style="63" bestFit="1" customWidth="1"/>
    <col min="6413" max="6413" width="1.42578125" style="63" customWidth="1"/>
    <col min="6414" max="6416" width="5.7109375" style="63" bestFit="1" customWidth="1"/>
    <col min="6417" max="6417" width="1.42578125" style="63" customWidth="1"/>
    <col min="6418" max="6420" width="5.7109375" style="63" bestFit="1" customWidth="1"/>
    <col min="6421" max="6421" width="1.42578125" style="63" customWidth="1"/>
    <col min="6422" max="6424" width="5.7109375" style="63" bestFit="1" customWidth="1"/>
    <col min="6425" max="6425" width="1.42578125" style="63" customWidth="1"/>
    <col min="6426" max="6426" width="5.7109375" style="63" bestFit="1" customWidth="1"/>
    <col min="6427" max="6428" width="4.85546875" style="63" bestFit="1" customWidth="1"/>
    <col min="6429" max="6431" width="6.140625" style="63" customWidth="1"/>
    <col min="6432" max="6432" width="1.42578125" style="63" customWidth="1"/>
    <col min="6433" max="6435" width="5.140625" style="63" customWidth="1"/>
    <col min="6436" max="6436" width="1.42578125" style="63" customWidth="1"/>
    <col min="6437" max="6439" width="5.140625" style="63" customWidth="1"/>
    <col min="6440" max="6440" width="1.42578125" style="63" customWidth="1"/>
    <col min="6441" max="6443" width="5.140625" style="63" customWidth="1"/>
    <col min="6444" max="6444" width="1.42578125" style="63" customWidth="1"/>
    <col min="6445" max="6447" width="5.140625" style="63" customWidth="1"/>
    <col min="6448" max="6448" width="1.42578125" style="63" customWidth="1"/>
    <col min="6449" max="6451" width="5.140625" style="63" customWidth="1"/>
    <col min="6452" max="6452" width="1.42578125" style="63" customWidth="1"/>
    <col min="6453" max="6455" width="5.140625" style="63" customWidth="1"/>
    <col min="6456" max="6656" width="11.42578125" style="63"/>
    <col min="6657" max="6657" width="15.42578125" style="63" customWidth="1"/>
    <col min="6658" max="6660" width="6.5703125" style="63" bestFit="1" customWidth="1"/>
    <col min="6661" max="6661" width="1.42578125" style="63" customWidth="1"/>
    <col min="6662" max="6664" width="5.7109375" style="63" bestFit="1" customWidth="1"/>
    <col min="6665" max="6665" width="1.42578125" style="63" customWidth="1"/>
    <col min="6666" max="6668" width="5.7109375" style="63" bestFit="1" customWidth="1"/>
    <col min="6669" max="6669" width="1.42578125" style="63" customWidth="1"/>
    <col min="6670" max="6672" width="5.7109375" style="63" bestFit="1" customWidth="1"/>
    <col min="6673" max="6673" width="1.42578125" style="63" customWidth="1"/>
    <col min="6674" max="6676" width="5.7109375" style="63" bestFit="1" customWidth="1"/>
    <col min="6677" max="6677" width="1.42578125" style="63" customWidth="1"/>
    <col min="6678" max="6680" width="5.7109375" style="63" bestFit="1" customWidth="1"/>
    <col min="6681" max="6681" width="1.42578125" style="63" customWidth="1"/>
    <col min="6682" max="6682" width="5.7109375" style="63" bestFit="1" customWidth="1"/>
    <col min="6683" max="6684" width="4.85546875" style="63" bestFit="1" customWidth="1"/>
    <col min="6685" max="6687" width="6.140625" style="63" customWidth="1"/>
    <col min="6688" max="6688" width="1.42578125" style="63" customWidth="1"/>
    <col min="6689" max="6691" width="5.140625" style="63" customWidth="1"/>
    <col min="6692" max="6692" width="1.42578125" style="63" customWidth="1"/>
    <col min="6693" max="6695" width="5.140625" style="63" customWidth="1"/>
    <col min="6696" max="6696" width="1.42578125" style="63" customWidth="1"/>
    <col min="6697" max="6699" width="5.140625" style="63" customWidth="1"/>
    <col min="6700" max="6700" width="1.42578125" style="63" customWidth="1"/>
    <col min="6701" max="6703" width="5.140625" style="63" customWidth="1"/>
    <col min="6704" max="6704" width="1.42578125" style="63" customWidth="1"/>
    <col min="6705" max="6707" width="5.140625" style="63" customWidth="1"/>
    <col min="6708" max="6708" width="1.42578125" style="63" customWidth="1"/>
    <col min="6709" max="6711" width="5.140625" style="63" customWidth="1"/>
    <col min="6712" max="6912" width="11.42578125" style="63"/>
    <col min="6913" max="6913" width="15.42578125" style="63" customWidth="1"/>
    <col min="6914" max="6916" width="6.5703125" style="63" bestFit="1" customWidth="1"/>
    <col min="6917" max="6917" width="1.42578125" style="63" customWidth="1"/>
    <col min="6918" max="6920" width="5.7109375" style="63" bestFit="1" customWidth="1"/>
    <col min="6921" max="6921" width="1.42578125" style="63" customWidth="1"/>
    <col min="6922" max="6924" width="5.7109375" style="63" bestFit="1" customWidth="1"/>
    <col min="6925" max="6925" width="1.42578125" style="63" customWidth="1"/>
    <col min="6926" max="6928" width="5.7109375" style="63" bestFit="1" customWidth="1"/>
    <col min="6929" max="6929" width="1.42578125" style="63" customWidth="1"/>
    <col min="6930" max="6932" width="5.7109375" style="63" bestFit="1" customWidth="1"/>
    <col min="6933" max="6933" width="1.42578125" style="63" customWidth="1"/>
    <col min="6934" max="6936" width="5.7109375" style="63" bestFit="1" customWidth="1"/>
    <col min="6937" max="6937" width="1.42578125" style="63" customWidth="1"/>
    <col min="6938" max="6938" width="5.7109375" style="63" bestFit="1" customWidth="1"/>
    <col min="6939" max="6940" width="4.85546875" style="63" bestFit="1" customWidth="1"/>
    <col min="6941" max="6943" width="6.140625" style="63" customWidth="1"/>
    <col min="6944" max="6944" width="1.42578125" style="63" customWidth="1"/>
    <col min="6945" max="6947" width="5.140625" style="63" customWidth="1"/>
    <col min="6948" max="6948" width="1.42578125" style="63" customWidth="1"/>
    <col min="6949" max="6951" width="5.140625" style="63" customWidth="1"/>
    <col min="6952" max="6952" width="1.42578125" style="63" customWidth="1"/>
    <col min="6953" max="6955" width="5.140625" style="63" customWidth="1"/>
    <col min="6956" max="6956" width="1.42578125" style="63" customWidth="1"/>
    <col min="6957" max="6959" width="5.140625" style="63" customWidth="1"/>
    <col min="6960" max="6960" width="1.42578125" style="63" customWidth="1"/>
    <col min="6961" max="6963" width="5.140625" style="63" customWidth="1"/>
    <col min="6964" max="6964" width="1.42578125" style="63" customWidth="1"/>
    <col min="6965" max="6967" width="5.140625" style="63" customWidth="1"/>
    <col min="6968" max="7168" width="11.42578125" style="63"/>
    <col min="7169" max="7169" width="15.42578125" style="63" customWidth="1"/>
    <col min="7170" max="7172" width="6.5703125" style="63" bestFit="1" customWidth="1"/>
    <col min="7173" max="7173" width="1.42578125" style="63" customWidth="1"/>
    <col min="7174" max="7176" width="5.7109375" style="63" bestFit="1" customWidth="1"/>
    <col min="7177" max="7177" width="1.42578125" style="63" customWidth="1"/>
    <col min="7178" max="7180" width="5.7109375" style="63" bestFit="1" customWidth="1"/>
    <col min="7181" max="7181" width="1.42578125" style="63" customWidth="1"/>
    <col min="7182" max="7184" width="5.7109375" style="63" bestFit="1" customWidth="1"/>
    <col min="7185" max="7185" width="1.42578125" style="63" customWidth="1"/>
    <col min="7186" max="7188" width="5.7109375" style="63" bestFit="1" customWidth="1"/>
    <col min="7189" max="7189" width="1.42578125" style="63" customWidth="1"/>
    <col min="7190" max="7192" width="5.7109375" style="63" bestFit="1" customWidth="1"/>
    <col min="7193" max="7193" width="1.42578125" style="63" customWidth="1"/>
    <col min="7194" max="7194" width="5.7109375" style="63" bestFit="1" customWidth="1"/>
    <col min="7195" max="7196" width="4.85546875" style="63" bestFit="1" customWidth="1"/>
    <col min="7197" max="7199" width="6.140625" style="63" customWidth="1"/>
    <col min="7200" max="7200" width="1.42578125" style="63" customWidth="1"/>
    <col min="7201" max="7203" width="5.140625" style="63" customWidth="1"/>
    <col min="7204" max="7204" width="1.42578125" style="63" customWidth="1"/>
    <col min="7205" max="7207" width="5.140625" style="63" customWidth="1"/>
    <col min="7208" max="7208" width="1.42578125" style="63" customWidth="1"/>
    <col min="7209" max="7211" width="5.140625" style="63" customWidth="1"/>
    <col min="7212" max="7212" width="1.42578125" style="63" customWidth="1"/>
    <col min="7213" max="7215" width="5.140625" style="63" customWidth="1"/>
    <col min="7216" max="7216" width="1.42578125" style="63" customWidth="1"/>
    <col min="7217" max="7219" width="5.140625" style="63" customWidth="1"/>
    <col min="7220" max="7220" width="1.42578125" style="63" customWidth="1"/>
    <col min="7221" max="7223" width="5.140625" style="63" customWidth="1"/>
    <col min="7224" max="7424" width="11.42578125" style="63"/>
    <col min="7425" max="7425" width="15.42578125" style="63" customWidth="1"/>
    <col min="7426" max="7428" width="6.5703125" style="63" bestFit="1" customWidth="1"/>
    <col min="7429" max="7429" width="1.42578125" style="63" customWidth="1"/>
    <col min="7430" max="7432" width="5.7109375" style="63" bestFit="1" customWidth="1"/>
    <col min="7433" max="7433" width="1.42578125" style="63" customWidth="1"/>
    <col min="7434" max="7436" width="5.7109375" style="63" bestFit="1" customWidth="1"/>
    <col min="7437" max="7437" width="1.42578125" style="63" customWidth="1"/>
    <col min="7438" max="7440" width="5.7109375" style="63" bestFit="1" customWidth="1"/>
    <col min="7441" max="7441" width="1.42578125" style="63" customWidth="1"/>
    <col min="7442" max="7444" width="5.7109375" style="63" bestFit="1" customWidth="1"/>
    <col min="7445" max="7445" width="1.42578125" style="63" customWidth="1"/>
    <col min="7446" max="7448" width="5.7109375" style="63" bestFit="1" customWidth="1"/>
    <col min="7449" max="7449" width="1.42578125" style="63" customWidth="1"/>
    <col min="7450" max="7450" width="5.7109375" style="63" bestFit="1" customWidth="1"/>
    <col min="7451" max="7452" width="4.85546875" style="63" bestFit="1" customWidth="1"/>
    <col min="7453" max="7455" width="6.140625" style="63" customWidth="1"/>
    <col min="7456" max="7456" width="1.42578125" style="63" customWidth="1"/>
    <col min="7457" max="7459" width="5.140625" style="63" customWidth="1"/>
    <col min="7460" max="7460" width="1.42578125" style="63" customWidth="1"/>
    <col min="7461" max="7463" width="5.140625" style="63" customWidth="1"/>
    <col min="7464" max="7464" width="1.42578125" style="63" customWidth="1"/>
    <col min="7465" max="7467" width="5.140625" style="63" customWidth="1"/>
    <col min="7468" max="7468" width="1.42578125" style="63" customWidth="1"/>
    <col min="7469" max="7471" width="5.140625" style="63" customWidth="1"/>
    <col min="7472" max="7472" width="1.42578125" style="63" customWidth="1"/>
    <col min="7473" max="7475" width="5.140625" style="63" customWidth="1"/>
    <col min="7476" max="7476" width="1.42578125" style="63" customWidth="1"/>
    <col min="7477" max="7479" width="5.140625" style="63" customWidth="1"/>
    <col min="7480" max="7680" width="11.42578125" style="63"/>
    <col min="7681" max="7681" width="15.42578125" style="63" customWidth="1"/>
    <col min="7682" max="7684" width="6.5703125" style="63" bestFit="1" customWidth="1"/>
    <col min="7685" max="7685" width="1.42578125" style="63" customWidth="1"/>
    <col min="7686" max="7688" width="5.7109375" style="63" bestFit="1" customWidth="1"/>
    <col min="7689" max="7689" width="1.42578125" style="63" customWidth="1"/>
    <col min="7690" max="7692" width="5.7109375" style="63" bestFit="1" customWidth="1"/>
    <col min="7693" max="7693" width="1.42578125" style="63" customWidth="1"/>
    <col min="7694" max="7696" width="5.7109375" style="63" bestFit="1" customWidth="1"/>
    <col min="7697" max="7697" width="1.42578125" style="63" customWidth="1"/>
    <col min="7698" max="7700" width="5.7109375" style="63" bestFit="1" customWidth="1"/>
    <col min="7701" max="7701" width="1.42578125" style="63" customWidth="1"/>
    <col min="7702" max="7704" width="5.7109375" style="63" bestFit="1" customWidth="1"/>
    <col min="7705" max="7705" width="1.42578125" style="63" customWidth="1"/>
    <col min="7706" max="7706" width="5.7109375" style="63" bestFit="1" customWidth="1"/>
    <col min="7707" max="7708" width="4.85546875" style="63" bestFit="1" customWidth="1"/>
    <col min="7709" max="7711" width="6.140625" style="63" customWidth="1"/>
    <col min="7712" max="7712" width="1.42578125" style="63" customWidth="1"/>
    <col min="7713" max="7715" width="5.140625" style="63" customWidth="1"/>
    <col min="7716" max="7716" width="1.42578125" style="63" customWidth="1"/>
    <col min="7717" max="7719" width="5.140625" style="63" customWidth="1"/>
    <col min="7720" max="7720" width="1.42578125" style="63" customWidth="1"/>
    <col min="7721" max="7723" width="5.140625" style="63" customWidth="1"/>
    <col min="7724" max="7724" width="1.42578125" style="63" customWidth="1"/>
    <col min="7725" max="7727" width="5.140625" style="63" customWidth="1"/>
    <col min="7728" max="7728" width="1.42578125" style="63" customWidth="1"/>
    <col min="7729" max="7731" width="5.140625" style="63" customWidth="1"/>
    <col min="7732" max="7732" width="1.42578125" style="63" customWidth="1"/>
    <col min="7733" max="7735" width="5.140625" style="63" customWidth="1"/>
    <col min="7736" max="7936" width="11.42578125" style="63"/>
    <col min="7937" max="7937" width="15.42578125" style="63" customWidth="1"/>
    <col min="7938" max="7940" width="6.5703125" style="63" bestFit="1" customWidth="1"/>
    <col min="7941" max="7941" width="1.42578125" style="63" customWidth="1"/>
    <col min="7942" max="7944" width="5.7109375" style="63" bestFit="1" customWidth="1"/>
    <col min="7945" max="7945" width="1.42578125" style="63" customWidth="1"/>
    <col min="7946" max="7948" width="5.7109375" style="63" bestFit="1" customWidth="1"/>
    <col min="7949" max="7949" width="1.42578125" style="63" customWidth="1"/>
    <col min="7950" max="7952" width="5.7109375" style="63" bestFit="1" customWidth="1"/>
    <col min="7953" max="7953" width="1.42578125" style="63" customWidth="1"/>
    <col min="7954" max="7956" width="5.7109375" style="63" bestFit="1" customWidth="1"/>
    <col min="7957" max="7957" width="1.42578125" style="63" customWidth="1"/>
    <col min="7958" max="7960" width="5.7109375" style="63" bestFit="1" customWidth="1"/>
    <col min="7961" max="7961" width="1.42578125" style="63" customWidth="1"/>
    <col min="7962" max="7962" width="5.7109375" style="63" bestFit="1" customWidth="1"/>
    <col min="7963" max="7964" width="4.85546875" style="63" bestFit="1" customWidth="1"/>
    <col min="7965" max="7967" width="6.140625" style="63" customWidth="1"/>
    <col min="7968" max="7968" width="1.42578125" style="63" customWidth="1"/>
    <col min="7969" max="7971" width="5.140625" style="63" customWidth="1"/>
    <col min="7972" max="7972" width="1.42578125" style="63" customWidth="1"/>
    <col min="7973" max="7975" width="5.140625" style="63" customWidth="1"/>
    <col min="7976" max="7976" width="1.42578125" style="63" customWidth="1"/>
    <col min="7977" max="7979" width="5.140625" style="63" customWidth="1"/>
    <col min="7980" max="7980" width="1.42578125" style="63" customWidth="1"/>
    <col min="7981" max="7983" width="5.140625" style="63" customWidth="1"/>
    <col min="7984" max="7984" width="1.42578125" style="63" customWidth="1"/>
    <col min="7985" max="7987" width="5.140625" style="63" customWidth="1"/>
    <col min="7988" max="7988" width="1.42578125" style="63" customWidth="1"/>
    <col min="7989" max="7991" width="5.140625" style="63" customWidth="1"/>
    <col min="7992" max="8192" width="11.42578125" style="63"/>
    <col min="8193" max="8193" width="15.42578125" style="63" customWidth="1"/>
    <col min="8194" max="8196" width="6.5703125" style="63" bestFit="1" customWidth="1"/>
    <col min="8197" max="8197" width="1.42578125" style="63" customWidth="1"/>
    <col min="8198" max="8200" width="5.7109375" style="63" bestFit="1" customWidth="1"/>
    <col min="8201" max="8201" width="1.42578125" style="63" customWidth="1"/>
    <col min="8202" max="8204" width="5.7109375" style="63" bestFit="1" customWidth="1"/>
    <col min="8205" max="8205" width="1.42578125" style="63" customWidth="1"/>
    <col min="8206" max="8208" width="5.7109375" style="63" bestFit="1" customWidth="1"/>
    <col min="8209" max="8209" width="1.42578125" style="63" customWidth="1"/>
    <col min="8210" max="8212" width="5.7109375" style="63" bestFit="1" customWidth="1"/>
    <col min="8213" max="8213" width="1.42578125" style="63" customWidth="1"/>
    <col min="8214" max="8216" width="5.7109375" style="63" bestFit="1" customWidth="1"/>
    <col min="8217" max="8217" width="1.42578125" style="63" customWidth="1"/>
    <col min="8218" max="8218" width="5.7109375" style="63" bestFit="1" customWidth="1"/>
    <col min="8219" max="8220" width="4.85546875" style="63" bestFit="1" customWidth="1"/>
    <col min="8221" max="8223" width="6.140625" style="63" customWidth="1"/>
    <col min="8224" max="8224" width="1.42578125" style="63" customWidth="1"/>
    <col min="8225" max="8227" width="5.140625" style="63" customWidth="1"/>
    <col min="8228" max="8228" width="1.42578125" style="63" customWidth="1"/>
    <col min="8229" max="8231" width="5.140625" style="63" customWidth="1"/>
    <col min="8232" max="8232" width="1.42578125" style="63" customWidth="1"/>
    <col min="8233" max="8235" width="5.140625" style="63" customWidth="1"/>
    <col min="8236" max="8236" width="1.42578125" style="63" customWidth="1"/>
    <col min="8237" max="8239" width="5.140625" style="63" customWidth="1"/>
    <col min="8240" max="8240" width="1.42578125" style="63" customWidth="1"/>
    <col min="8241" max="8243" width="5.140625" style="63" customWidth="1"/>
    <col min="8244" max="8244" width="1.42578125" style="63" customWidth="1"/>
    <col min="8245" max="8247" width="5.140625" style="63" customWidth="1"/>
    <col min="8248" max="8448" width="11.42578125" style="63"/>
    <col min="8449" max="8449" width="15.42578125" style="63" customWidth="1"/>
    <col min="8450" max="8452" width="6.5703125" style="63" bestFit="1" customWidth="1"/>
    <col min="8453" max="8453" width="1.42578125" style="63" customWidth="1"/>
    <col min="8454" max="8456" width="5.7109375" style="63" bestFit="1" customWidth="1"/>
    <col min="8457" max="8457" width="1.42578125" style="63" customWidth="1"/>
    <col min="8458" max="8460" width="5.7109375" style="63" bestFit="1" customWidth="1"/>
    <col min="8461" max="8461" width="1.42578125" style="63" customWidth="1"/>
    <col min="8462" max="8464" width="5.7109375" style="63" bestFit="1" customWidth="1"/>
    <col min="8465" max="8465" width="1.42578125" style="63" customWidth="1"/>
    <col min="8466" max="8468" width="5.7109375" style="63" bestFit="1" customWidth="1"/>
    <col min="8469" max="8469" width="1.42578125" style="63" customWidth="1"/>
    <col min="8470" max="8472" width="5.7109375" style="63" bestFit="1" customWidth="1"/>
    <col min="8473" max="8473" width="1.42578125" style="63" customWidth="1"/>
    <col min="8474" max="8474" width="5.7109375" style="63" bestFit="1" customWidth="1"/>
    <col min="8475" max="8476" width="4.85546875" style="63" bestFit="1" customWidth="1"/>
    <col min="8477" max="8479" width="6.140625" style="63" customWidth="1"/>
    <col min="8480" max="8480" width="1.42578125" style="63" customWidth="1"/>
    <col min="8481" max="8483" width="5.140625" style="63" customWidth="1"/>
    <col min="8484" max="8484" width="1.42578125" style="63" customWidth="1"/>
    <col min="8485" max="8487" width="5.140625" style="63" customWidth="1"/>
    <col min="8488" max="8488" width="1.42578125" style="63" customWidth="1"/>
    <col min="8489" max="8491" width="5.140625" style="63" customWidth="1"/>
    <col min="8492" max="8492" width="1.42578125" style="63" customWidth="1"/>
    <col min="8493" max="8495" width="5.140625" style="63" customWidth="1"/>
    <col min="8496" max="8496" width="1.42578125" style="63" customWidth="1"/>
    <col min="8497" max="8499" width="5.140625" style="63" customWidth="1"/>
    <col min="8500" max="8500" width="1.42578125" style="63" customWidth="1"/>
    <col min="8501" max="8503" width="5.140625" style="63" customWidth="1"/>
    <col min="8504" max="8704" width="11.42578125" style="63"/>
    <col min="8705" max="8705" width="15.42578125" style="63" customWidth="1"/>
    <col min="8706" max="8708" width="6.5703125" style="63" bestFit="1" customWidth="1"/>
    <col min="8709" max="8709" width="1.42578125" style="63" customWidth="1"/>
    <col min="8710" max="8712" width="5.7109375" style="63" bestFit="1" customWidth="1"/>
    <col min="8713" max="8713" width="1.42578125" style="63" customWidth="1"/>
    <col min="8714" max="8716" width="5.7109375" style="63" bestFit="1" customWidth="1"/>
    <col min="8717" max="8717" width="1.42578125" style="63" customWidth="1"/>
    <col min="8718" max="8720" width="5.7109375" style="63" bestFit="1" customWidth="1"/>
    <col min="8721" max="8721" width="1.42578125" style="63" customWidth="1"/>
    <col min="8722" max="8724" width="5.7109375" style="63" bestFit="1" customWidth="1"/>
    <col min="8725" max="8725" width="1.42578125" style="63" customWidth="1"/>
    <col min="8726" max="8728" width="5.7109375" style="63" bestFit="1" customWidth="1"/>
    <col min="8729" max="8729" width="1.42578125" style="63" customWidth="1"/>
    <col min="8730" max="8730" width="5.7109375" style="63" bestFit="1" customWidth="1"/>
    <col min="8731" max="8732" width="4.85546875" style="63" bestFit="1" customWidth="1"/>
    <col min="8733" max="8735" width="6.140625" style="63" customWidth="1"/>
    <col min="8736" max="8736" width="1.42578125" style="63" customWidth="1"/>
    <col min="8737" max="8739" width="5.140625" style="63" customWidth="1"/>
    <col min="8740" max="8740" width="1.42578125" style="63" customWidth="1"/>
    <col min="8741" max="8743" width="5.140625" style="63" customWidth="1"/>
    <col min="8744" max="8744" width="1.42578125" style="63" customWidth="1"/>
    <col min="8745" max="8747" width="5.140625" style="63" customWidth="1"/>
    <col min="8748" max="8748" width="1.42578125" style="63" customWidth="1"/>
    <col min="8749" max="8751" width="5.140625" style="63" customWidth="1"/>
    <col min="8752" max="8752" width="1.42578125" style="63" customWidth="1"/>
    <col min="8753" max="8755" width="5.140625" style="63" customWidth="1"/>
    <col min="8756" max="8756" width="1.42578125" style="63" customWidth="1"/>
    <col min="8757" max="8759" width="5.140625" style="63" customWidth="1"/>
    <col min="8760" max="8960" width="11.42578125" style="63"/>
    <col min="8961" max="8961" width="15.42578125" style="63" customWidth="1"/>
    <col min="8962" max="8964" width="6.5703125" style="63" bestFit="1" customWidth="1"/>
    <col min="8965" max="8965" width="1.42578125" style="63" customWidth="1"/>
    <col min="8966" max="8968" width="5.7109375" style="63" bestFit="1" customWidth="1"/>
    <col min="8969" max="8969" width="1.42578125" style="63" customWidth="1"/>
    <col min="8970" max="8972" width="5.7109375" style="63" bestFit="1" customWidth="1"/>
    <col min="8973" max="8973" width="1.42578125" style="63" customWidth="1"/>
    <col min="8974" max="8976" width="5.7109375" style="63" bestFit="1" customWidth="1"/>
    <col min="8977" max="8977" width="1.42578125" style="63" customWidth="1"/>
    <col min="8978" max="8980" width="5.7109375" style="63" bestFit="1" customWidth="1"/>
    <col min="8981" max="8981" width="1.42578125" style="63" customWidth="1"/>
    <col min="8982" max="8984" width="5.7109375" style="63" bestFit="1" customWidth="1"/>
    <col min="8985" max="8985" width="1.42578125" style="63" customWidth="1"/>
    <col min="8986" max="8986" width="5.7109375" style="63" bestFit="1" customWidth="1"/>
    <col min="8987" max="8988" width="4.85546875" style="63" bestFit="1" customWidth="1"/>
    <col min="8989" max="8991" width="6.140625" style="63" customWidth="1"/>
    <col min="8992" max="8992" width="1.42578125" style="63" customWidth="1"/>
    <col min="8993" max="8995" width="5.140625" style="63" customWidth="1"/>
    <col min="8996" max="8996" width="1.42578125" style="63" customWidth="1"/>
    <col min="8997" max="8999" width="5.140625" style="63" customWidth="1"/>
    <col min="9000" max="9000" width="1.42578125" style="63" customWidth="1"/>
    <col min="9001" max="9003" width="5.140625" style="63" customWidth="1"/>
    <col min="9004" max="9004" width="1.42578125" style="63" customWidth="1"/>
    <col min="9005" max="9007" width="5.140625" style="63" customWidth="1"/>
    <col min="9008" max="9008" width="1.42578125" style="63" customWidth="1"/>
    <col min="9009" max="9011" width="5.140625" style="63" customWidth="1"/>
    <col min="9012" max="9012" width="1.42578125" style="63" customWidth="1"/>
    <col min="9013" max="9015" width="5.140625" style="63" customWidth="1"/>
    <col min="9016" max="9216" width="11.42578125" style="63"/>
    <col min="9217" max="9217" width="15.42578125" style="63" customWidth="1"/>
    <col min="9218" max="9220" width="6.5703125" style="63" bestFit="1" customWidth="1"/>
    <col min="9221" max="9221" width="1.42578125" style="63" customWidth="1"/>
    <col min="9222" max="9224" width="5.7109375" style="63" bestFit="1" customWidth="1"/>
    <col min="9225" max="9225" width="1.42578125" style="63" customWidth="1"/>
    <col min="9226" max="9228" width="5.7109375" style="63" bestFit="1" customWidth="1"/>
    <col min="9229" max="9229" width="1.42578125" style="63" customWidth="1"/>
    <col min="9230" max="9232" width="5.7109375" style="63" bestFit="1" customWidth="1"/>
    <col min="9233" max="9233" width="1.42578125" style="63" customWidth="1"/>
    <col min="9234" max="9236" width="5.7109375" style="63" bestFit="1" customWidth="1"/>
    <col min="9237" max="9237" width="1.42578125" style="63" customWidth="1"/>
    <col min="9238" max="9240" width="5.7109375" style="63" bestFit="1" customWidth="1"/>
    <col min="9241" max="9241" width="1.42578125" style="63" customWidth="1"/>
    <col min="9242" max="9242" width="5.7109375" style="63" bestFit="1" customWidth="1"/>
    <col min="9243" max="9244" width="4.85546875" style="63" bestFit="1" customWidth="1"/>
    <col min="9245" max="9247" width="6.140625" style="63" customWidth="1"/>
    <col min="9248" max="9248" width="1.42578125" style="63" customWidth="1"/>
    <col min="9249" max="9251" width="5.140625" style="63" customWidth="1"/>
    <col min="9252" max="9252" width="1.42578125" style="63" customWidth="1"/>
    <col min="9253" max="9255" width="5.140625" style="63" customWidth="1"/>
    <col min="9256" max="9256" width="1.42578125" style="63" customWidth="1"/>
    <col min="9257" max="9259" width="5.140625" style="63" customWidth="1"/>
    <col min="9260" max="9260" width="1.42578125" style="63" customWidth="1"/>
    <col min="9261" max="9263" width="5.140625" style="63" customWidth="1"/>
    <col min="9264" max="9264" width="1.42578125" style="63" customWidth="1"/>
    <col min="9265" max="9267" width="5.140625" style="63" customWidth="1"/>
    <col min="9268" max="9268" width="1.42578125" style="63" customWidth="1"/>
    <col min="9269" max="9271" width="5.140625" style="63" customWidth="1"/>
    <col min="9272" max="9472" width="11.42578125" style="63"/>
    <col min="9473" max="9473" width="15.42578125" style="63" customWidth="1"/>
    <col min="9474" max="9476" width="6.5703125" style="63" bestFit="1" customWidth="1"/>
    <col min="9477" max="9477" width="1.42578125" style="63" customWidth="1"/>
    <col min="9478" max="9480" width="5.7109375" style="63" bestFit="1" customWidth="1"/>
    <col min="9481" max="9481" width="1.42578125" style="63" customWidth="1"/>
    <col min="9482" max="9484" width="5.7109375" style="63" bestFit="1" customWidth="1"/>
    <col min="9485" max="9485" width="1.42578125" style="63" customWidth="1"/>
    <col min="9486" max="9488" width="5.7109375" style="63" bestFit="1" customWidth="1"/>
    <col min="9489" max="9489" width="1.42578125" style="63" customWidth="1"/>
    <col min="9490" max="9492" width="5.7109375" style="63" bestFit="1" customWidth="1"/>
    <col min="9493" max="9493" width="1.42578125" style="63" customWidth="1"/>
    <col min="9494" max="9496" width="5.7109375" style="63" bestFit="1" customWidth="1"/>
    <col min="9497" max="9497" width="1.42578125" style="63" customWidth="1"/>
    <col min="9498" max="9498" width="5.7109375" style="63" bestFit="1" customWidth="1"/>
    <col min="9499" max="9500" width="4.85546875" style="63" bestFit="1" customWidth="1"/>
    <col min="9501" max="9503" width="6.140625" style="63" customWidth="1"/>
    <col min="9504" max="9504" width="1.42578125" style="63" customWidth="1"/>
    <col min="9505" max="9507" width="5.140625" style="63" customWidth="1"/>
    <col min="9508" max="9508" width="1.42578125" style="63" customWidth="1"/>
    <col min="9509" max="9511" width="5.140625" style="63" customWidth="1"/>
    <col min="9512" max="9512" width="1.42578125" style="63" customWidth="1"/>
    <col min="9513" max="9515" width="5.140625" style="63" customWidth="1"/>
    <col min="9516" max="9516" width="1.42578125" style="63" customWidth="1"/>
    <col min="9517" max="9519" width="5.140625" style="63" customWidth="1"/>
    <col min="9520" max="9520" width="1.42578125" style="63" customWidth="1"/>
    <col min="9521" max="9523" width="5.140625" style="63" customWidth="1"/>
    <col min="9524" max="9524" width="1.42578125" style="63" customWidth="1"/>
    <col min="9525" max="9527" width="5.140625" style="63" customWidth="1"/>
    <col min="9528" max="9728" width="11.42578125" style="63"/>
    <col min="9729" max="9729" width="15.42578125" style="63" customWidth="1"/>
    <col min="9730" max="9732" width="6.5703125" style="63" bestFit="1" customWidth="1"/>
    <col min="9733" max="9733" width="1.42578125" style="63" customWidth="1"/>
    <col min="9734" max="9736" width="5.7109375" style="63" bestFit="1" customWidth="1"/>
    <col min="9737" max="9737" width="1.42578125" style="63" customWidth="1"/>
    <col min="9738" max="9740" width="5.7109375" style="63" bestFit="1" customWidth="1"/>
    <col min="9741" max="9741" width="1.42578125" style="63" customWidth="1"/>
    <col min="9742" max="9744" width="5.7109375" style="63" bestFit="1" customWidth="1"/>
    <col min="9745" max="9745" width="1.42578125" style="63" customWidth="1"/>
    <col min="9746" max="9748" width="5.7109375" style="63" bestFit="1" customWidth="1"/>
    <col min="9749" max="9749" width="1.42578125" style="63" customWidth="1"/>
    <col min="9750" max="9752" width="5.7109375" style="63" bestFit="1" customWidth="1"/>
    <col min="9753" max="9753" width="1.42578125" style="63" customWidth="1"/>
    <col min="9754" max="9754" width="5.7109375" style="63" bestFit="1" customWidth="1"/>
    <col min="9755" max="9756" width="4.85546875" style="63" bestFit="1" customWidth="1"/>
    <col min="9757" max="9759" width="6.140625" style="63" customWidth="1"/>
    <col min="9760" max="9760" width="1.42578125" style="63" customWidth="1"/>
    <col min="9761" max="9763" width="5.140625" style="63" customWidth="1"/>
    <col min="9764" max="9764" width="1.42578125" style="63" customWidth="1"/>
    <col min="9765" max="9767" width="5.140625" style="63" customWidth="1"/>
    <col min="9768" max="9768" width="1.42578125" style="63" customWidth="1"/>
    <col min="9769" max="9771" width="5.140625" style="63" customWidth="1"/>
    <col min="9772" max="9772" width="1.42578125" style="63" customWidth="1"/>
    <col min="9773" max="9775" width="5.140625" style="63" customWidth="1"/>
    <col min="9776" max="9776" width="1.42578125" style="63" customWidth="1"/>
    <col min="9777" max="9779" width="5.140625" style="63" customWidth="1"/>
    <col min="9780" max="9780" width="1.42578125" style="63" customWidth="1"/>
    <col min="9781" max="9783" width="5.140625" style="63" customWidth="1"/>
    <col min="9784" max="9984" width="11.42578125" style="63"/>
    <col min="9985" max="9985" width="15.42578125" style="63" customWidth="1"/>
    <col min="9986" max="9988" width="6.5703125" style="63" bestFit="1" customWidth="1"/>
    <col min="9989" max="9989" width="1.42578125" style="63" customWidth="1"/>
    <col min="9990" max="9992" width="5.7109375" style="63" bestFit="1" customWidth="1"/>
    <col min="9993" max="9993" width="1.42578125" style="63" customWidth="1"/>
    <col min="9994" max="9996" width="5.7109375" style="63" bestFit="1" customWidth="1"/>
    <col min="9997" max="9997" width="1.42578125" style="63" customWidth="1"/>
    <col min="9998" max="10000" width="5.7109375" style="63" bestFit="1" customWidth="1"/>
    <col min="10001" max="10001" width="1.42578125" style="63" customWidth="1"/>
    <col min="10002" max="10004" width="5.7109375" style="63" bestFit="1" customWidth="1"/>
    <col min="10005" max="10005" width="1.42578125" style="63" customWidth="1"/>
    <col min="10006" max="10008" width="5.7109375" style="63" bestFit="1" customWidth="1"/>
    <col min="10009" max="10009" width="1.42578125" style="63" customWidth="1"/>
    <col min="10010" max="10010" width="5.7109375" style="63" bestFit="1" customWidth="1"/>
    <col min="10011" max="10012" width="4.85546875" style="63" bestFit="1" customWidth="1"/>
    <col min="10013" max="10015" width="6.140625" style="63" customWidth="1"/>
    <col min="10016" max="10016" width="1.42578125" style="63" customWidth="1"/>
    <col min="10017" max="10019" width="5.140625" style="63" customWidth="1"/>
    <col min="10020" max="10020" width="1.42578125" style="63" customWidth="1"/>
    <col min="10021" max="10023" width="5.140625" style="63" customWidth="1"/>
    <col min="10024" max="10024" width="1.42578125" style="63" customWidth="1"/>
    <col min="10025" max="10027" width="5.140625" style="63" customWidth="1"/>
    <col min="10028" max="10028" width="1.42578125" style="63" customWidth="1"/>
    <col min="10029" max="10031" width="5.140625" style="63" customWidth="1"/>
    <col min="10032" max="10032" width="1.42578125" style="63" customWidth="1"/>
    <col min="10033" max="10035" width="5.140625" style="63" customWidth="1"/>
    <col min="10036" max="10036" width="1.42578125" style="63" customWidth="1"/>
    <col min="10037" max="10039" width="5.140625" style="63" customWidth="1"/>
    <col min="10040" max="10240" width="11.42578125" style="63"/>
    <col min="10241" max="10241" width="15.42578125" style="63" customWidth="1"/>
    <col min="10242" max="10244" width="6.5703125" style="63" bestFit="1" customWidth="1"/>
    <col min="10245" max="10245" width="1.42578125" style="63" customWidth="1"/>
    <col min="10246" max="10248" width="5.7109375" style="63" bestFit="1" customWidth="1"/>
    <col min="10249" max="10249" width="1.42578125" style="63" customWidth="1"/>
    <col min="10250" max="10252" width="5.7109375" style="63" bestFit="1" customWidth="1"/>
    <col min="10253" max="10253" width="1.42578125" style="63" customWidth="1"/>
    <col min="10254" max="10256" width="5.7109375" style="63" bestFit="1" customWidth="1"/>
    <col min="10257" max="10257" width="1.42578125" style="63" customWidth="1"/>
    <col min="10258" max="10260" width="5.7109375" style="63" bestFit="1" customWidth="1"/>
    <col min="10261" max="10261" width="1.42578125" style="63" customWidth="1"/>
    <col min="10262" max="10264" width="5.7109375" style="63" bestFit="1" customWidth="1"/>
    <col min="10265" max="10265" width="1.42578125" style="63" customWidth="1"/>
    <col min="10266" max="10266" width="5.7109375" style="63" bestFit="1" customWidth="1"/>
    <col min="10267" max="10268" width="4.85546875" style="63" bestFit="1" customWidth="1"/>
    <col min="10269" max="10271" width="6.140625" style="63" customWidth="1"/>
    <col min="10272" max="10272" width="1.42578125" style="63" customWidth="1"/>
    <col min="10273" max="10275" width="5.140625" style="63" customWidth="1"/>
    <col min="10276" max="10276" width="1.42578125" style="63" customWidth="1"/>
    <col min="10277" max="10279" width="5.140625" style="63" customWidth="1"/>
    <col min="10280" max="10280" width="1.42578125" style="63" customWidth="1"/>
    <col min="10281" max="10283" width="5.140625" style="63" customWidth="1"/>
    <col min="10284" max="10284" width="1.42578125" style="63" customWidth="1"/>
    <col min="10285" max="10287" width="5.140625" style="63" customWidth="1"/>
    <col min="10288" max="10288" width="1.42578125" style="63" customWidth="1"/>
    <col min="10289" max="10291" width="5.140625" style="63" customWidth="1"/>
    <col min="10292" max="10292" width="1.42578125" style="63" customWidth="1"/>
    <col min="10293" max="10295" width="5.140625" style="63" customWidth="1"/>
    <col min="10296" max="10496" width="11.42578125" style="63"/>
    <col min="10497" max="10497" width="15.42578125" style="63" customWidth="1"/>
    <col min="10498" max="10500" width="6.5703125" style="63" bestFit="1" customWidth="1"/>
    <col min="10501" max="10501" width="1.42578125" style="63" customWidth="1"/>
    <col min="10502" max="10504" width="5.7109375" style="63" bestFit="1" customWidth="1"/>
    <col min="10505" max="10505" width="1.42578125" style="63" customWidth="1"/>
    <col min="10506" max="10508" width="5.7109375" style="63" bestFit="1" customWidth="1"/>
    <col min="10509" max="10509" width="1.42578125" style="63" customWidth="1"/>
    <col min="10510" max="10512" width="5.7109375" style="63" bestFit="1" customWidth="1"/>
    <col min="10513" max="10513" width="1.42578125" style="63" customWidth="1"/>
    <col min="10514" max="10516" width="5.7109375" style="63" bestFit="1" customWidth="1"/>
    <col min="10517" max="10517" width="1.42578125" style="63" customWidth="1"/>
    <col min="10518" max="10520" width="5.7109375" style="63" bestFit="1" customWidth="1"/>
    <col min="10521" max="10521" width="1.42578125" style="63" customWidth="1"/>
    <col min="10522" max="10522" width="5.7109375" style="63" bestFit="1" customWidth="1"/>
    <col min="10523" max="10524" width="4.85546875" style="63" bestFit="1" customWidth="1"/>
    <col min="10525" max="10527" width="6.140625" style="63" customWidth="1"/>
    <col min="10528" max="10528" width="1.42578125" style="63" customWidth="1"/>
    <col min="10529" max="10531" width="5.140625" style="63" customWidth="1"/>
    <col min="10532" max="10532" width="1.42578125" style="63" customWidth="1"/>
    <col min="10533" max="10535" width="5.140625" style="63" customWidth="1"/>
    <col min="10536" max="10536" width="1.42578125" style="63" customWidth="1"/>
    <col min="10537" max="10539" width="5.140625" style="63" customWidth="1"/>
    <col min="10540" max="10540" width="1.42578125" style="63" customWidth="1"/>
    <col min="10541" max="10543" width="5.140625" style="63" customWidth="1"/>
    <col min="10544" max="10544" width="1.42578125" style="63" customWidth="1"/>
    <col min="10545" max="10547" width="5.140625" style="63" customWidth="1"/>
    <col min="10548" max="10548" width="1.42578125" style="63" customWidth="1"/>
    <col min="10549" max="10551" width="5.140625" style="63" customWidth="1"/>
    <col min="10552" max="10752" width="11.42578125" style="63"/>
    <col min="10753" max="10753" width="15.42578125" style="63" customWidth="1"/>
    <col min="10754" max="10756" width="6.5703125" style="63" bestFit="1" customWidth="1"/>
    <col min="10757" max="10757" width="1.42578125" style="63" customWidth="1"/>
    <col min="10758" max="10760" width="5.7109375" style="63" bestFit="1" customWidth="1"/>
    <col min="10761" max="10761" width="1.42578125" style="63" customWidth="1"/>
    <col min="10762" max="10764" width="5.7109375" style="63" bestFit="1" customWidth="1"/>
    <col min="10765" max="10765" width="1.42578125" style="63" customWidth="1"/>
    <col min="10766" max="10768" width="5.7109375" style="63" bestFit="1" customWidth="1"/>
    <col min="10769" max="10769" width="1.42578125" style="63" customWidth="1"/>
    <col min="10770" max="10772" width="5.7109375" style="63" bestFit="1" customWidth="1"/>
    <col min="10773" max="10773" width="1.42578125" style="63" customWidth="1"/>
    <col min="10774" max="10776" width="5.7109375" style="63" bestFit="1" customWidth="1"/>
    <col min="10777" max="10777" width="1.42578125" style="63" customWidth="1"/>
    <col min="10778" max="10778" width="5.7109375" style="63" bestFit="1" customWidth="1"/>
    <col min="10779" max="10780" width="4.85546875" style="63" bestFit="1" customWidth="1"/>
    <col min="10781" max="10783" width="6.140625" style="63" customWidth="1"/>
    <col min="10784" max="10784" width="1.42578125" style="63" customWidth="1"/>
    <col min="10785" max="10787" width="5.140625" style="63" customWidth="1"/>
    <col min="10788" max="10788" width="1.42578125" style="63" customWidth="1"/>
    <col min="10789" max="10791" width="5.140625" style="63" customWidth="1"/>
    <col min="10792" max="10792" width="1.42578125" style="63" customWidth="1"/>
    <col min="10793" max="10795" width="5.140625" style="63" customWidth="1"/>
    <col min="10796" max="10796" width="1.42578125" style="63" customWidth="1"/>
    <col min="10797" max="10799" width="5.140625" style="63" customWidth="1"/>
    <col min="10800" max="10800" width="1.42578125" style="63" customWidth="1"/>
    <col min="10801" max="10803" width="5.140625" style="63" customWidth="1"/>
    <col min="10804" max="10804" width="1.42578125" style="63" customWidth="1"/>
    <col min="10805" max="10807" width="5.140625" style="63" customWidth="1"/>
    <col min="10808" max="11008" width="11.42578125" style="63"/>
    <col min="11009" max="11009" width="15.42578125" style="63" customWidth="1"/>
    <col min="11010" max="11012" width="6.5703125" style="63" bestFit="1" customWidth="1"/>
    <col min="11013" max="11013" width="1.42578125" style="63" customWidth="1"/>
    <col min="11014" max="11016" width="5.7109375" style="63" bestFit="1" customWidth="1"/>
    <col min="11017" max="11017" width="1.42578125" style="63" customWidth="1"/>
    <col min="11018" max="11020" width="5.7109375" style="63" bestFit="1" customWidth="1"/>
    <col min="11021" max="11021" width="1.42578125" style="63" customWidth="1"/>
    <col min="11022" max="11024" width="5.7109375" style="63" bestFit="1" customWidth="1"/>
    <col min="11025" max="11025" width="1.42578125" style="63" customWidth="1"/>
    <col min="11026" max="11028" width="5.7109375" style="63" bestFit="1" customWidth="1"/>
    <col min="11029" max="11029" width="1.42578125" style="63" customWidth="1"/>
    <col min="11030" max="11032" width="5.7109375" style="63" bestFit="1" customWidth="1"/>
    <col min="11033" max="11033" width="1.42578125" style="63" customWidth="1"/>
    <col min="11034" max="11034" width="5.7109375" style="63" bestFit="1" customWidth="1"/>
    <col min="11035" max="11036" width="4.85546875" style="63" bestFit="1" customWidth="1"/>
    <col min="11037" max="11039" width="6.140625" style="63" customWidth="1"/>
    <col min="11040" max="11040" width="1.42578125" style="63" customWidth="1"/>
    <col min="11041" max="11043" width="5.140625" style="63" customWidth="1"/>
    <col min="11044" max="11044" width="1.42578125" style="63" customWidth="1"/>
    <col min="11045" max="11047" width="5.140625" style="63" customWidth="1"/>
    <col min="11048" max="11048" width="1.42578125" style="63" customWidth="1"/>
    <col min="11049" max="11051" width="5.140625" style="63" customWidth="1"/>
    <col min="11052" max="11052" width="1.42578125" style="63" customWidth="1"/>
    <col min="11053" max="11055" width="5.140625" style="63" customWidth="1"/>
    <col min="11056" max="11056" width="1.42578125" style="63" customWidth="1"/>
    <col min="11057" max="11059" width="5.140625" style="63" customWidth="1"/>
    <col min="11060" max="11060" width="1.42578125" style="63" customWidth="1"/>
    <col min="11061" max="11063" width="5.140625" style="63" customWidth="1"/>
    <col min="11064" max="11264" width="11.42578125" style="63"/>
    <col min="11265" max="11265" width="15.42578125" style="63" customWidth="1"/>
    <col min="11266" max="11268" width="6.5703125" style="63" bestFit="1" customWidth="1"/>
    <col min="11269" max="11269" width="1.42578125" style="63" customWidth="1"/>
    <col min="11270" max="11272" width="5.7109375" style="63" bestFit="1" customWidth="1"/>
    <col min="11273" max="11273" width="1.42578125" style="63" customWidth="1"/>
    <col min="11274" max="11276" width="5.7109375" style="63" bestFit="1" customWidth="1"/>
    <col min="11277" max="11277" width="1.42578125" style="63" customWidth="1"/>
    <col min="11278" max="11280" width="5.7109375" style="63" bestFit="1" customWidth="1"/>
    <col min="11281" max="11281" width="1.42578125" style="63" customWidth="1"/>
    <col min="11282" max="11284" width="5.7109375" style="63" bestFit="1" customWidth="1"/>
    <col min="11285" max="11285" width="1.42578125" style="63" customWidth="1"/>
    <col min="11286" max="11288" width="5.7109375" style="63" bestFit="1" customWidth="1"/>
    <col min="11289" max="11289" width="1.42578125" style="63" customWidth="1"/>
    <col min="11290" max="11290" width="5.7109375" style="63" bestFit="1" customWidth="1"/>
    <col min="11291" max="11292" width="4.85546875" style="63" bestFit="1" customWidth="1"/>
    <col min="11293" max="11295" width="6.140625" style="63" customWidth="1"/>
    <col min="11296" max="11296" width="1.42578125" style="63" customWidth="1"/>
    <col min="11297" max="11299" width="5.140625" style="63" customWidth="1"/>
    <col min="11300" max="11300" width="1.42578125" style="63" customWidth="1"/>
    <col min="11301" max="11303" width="5.140625" style="63" customWidth="1"/>
    <col min="11304" max="11304" width="1.42578125" style="63" customWidth="1"/>
    <col min="11305" max="11307" width="5.140625" style="63" customWidth="1"/>
    <col min="11308" max="11308" width="1.42578125" style="63" customWidth="1"/>
    <col min="11309" max="11311" width="5.140625" style="63" customWidth="1"/>
    <col min="11312" max="11312" width="1.42578125" style="63" customWidth="1"/>
    <col min="11313" max="11315" width="5.140625" style="63" customWidth="1"/>
    <col min="11316" max="11316" width="1.42578125" style="63" customWidth="1"/>
    <col min="11317" max="11319" width="5.140625" style="63" customWidth="1"/>
    <col min="11320" max="11520" width="11.42578125" style="63"/>
    <col min="11521" max="11521" width="15.42578125" style="63" customWidth="1"/>
    <col min="11522" max="11524" width="6.5703125" style="63" bestFit="1" customWidth="1"/>
    <col min="11525" max="11525" width="1.42578125" style="63" customWidth="1"/>
    <col min="11526" max="11528" width="5.7109375" style="63" bestFit="1" customWidth="1"/>
    <col min="11529" max="11529" width="1.42578125" style="63" customWidth="1"/>
    <col min="11530" max="11532" width="5.7109375" style="63" bestFit="1" customWidth="1"/>
    <col min="11533" max="11533" width="1.42578125" style="63" customWidth="1"/>
    <col min="11534" max="11536" width="5.7109375" style="63" bestFit="1" customWidth="1"/>
    <col min="11537" max="11537" width="1.42578125" style="63" customWidth="1"/>
    <col min="11538" max="11540" width="5.7109375" style="63" bestFit="1" customWidth="1"/>
    <col min="11541" max="11541" width="1.42578125" style="63" customWidth="1"/>
    <col min="11542" max="11544" width="5.7109375" style="63" bestFit="1" customWidth="1"/>
    <col min="11545" max="11545" width="1.42578125" style="63" customWidth="1"/>
    <col min="11546" max="11546" width="5.7109375" style="63" bestFit="1" customWidth="1"/>
    <col min="11547" max="11548" width="4.85546875" style="63" bestFit="1" customWidth="1"/>
    <col min="11549" max="11551" width="6.140625" style="63" customWidth="1"/>
    <col min="11552" max="11552" width="1.42578125" style="63" customWidth="1"/>
    <col min="11553" max="11555" width="5.140625" style="63" customWidth="1"/>
    <col min="11556" max="11556" width="1.42578125" style="63" customWidth="1"/>
    <col min="11557" max="11559" width="5.140625" style="63" customWidth="1"/>
    <col min="11560" max="11560" width="1.42578125" style="63" customWidth="1"/>
    <col min="11561" max="11563" width="5.140625" style="63" customWidth="1"/>
    <col min="11564" max="11564" width="1.42578125" style="63" customWidth="1"/>
    <col min="11565" max="11567" width="5.140625" style="63" customWidth="1"/>
    <col min="11568" max="11568" width="1.42578125" style="63" customWidth="1"/>
    <col min="11569" max="11571" width="5.140625" style="63" customWidth="1"/>
    <col min="11572" max="11572" width="1.42578125" style="63" customWidth="1"/>
    <col min="11573" max="11575" width="5.140625" style="63" customWidth="1"/>
    <col min="11576" max="11776" width="11.42578125" style="63"/>
    <col min="11777" max="11777" width="15.42578125" style="63" customWidth="1"/>
    <col min="11778" max="11780" width="6.5703125" style="63" bestFit="1" customWidth="1"/>
    <col min="11781" max="11781" width="1.42578125" style="63" customWidth="1"/>
    <col min="11782" max="11784" width="5.7109375" style="63" bestFit="1" customWidth="1"/>
    <col min="11785" max="11785" width="1.42578125" style="63" customWidth="1"/>
    <col min="11786" max="11788" width="5.7109375" style="63" bestFit="1" customWidth="1"/>
    <col min="11789" max="11789" width="1.42578125" style="63" customWidth="1"/>
    <col min="11790" max="11792" width="5.7109375" style="63" bestFit="1" customWidth="1"/>
    <col min="11793" max="11793" width="1.42578125" style="63" customWidth="1"/>
    <col min="11794" max="11796" width="5.7109375" style="63" bestFit="1" customWidth="1"/>
    <col min="11797" max="11797" width="1.42578125" style="63" customWidth="1"/>
    <col min="11798" max="11800" width="5.7109375" style="63" bestFit="1" customWidth="1"/>
    <col min="11801" max="11801" width="1.42578125" style="63" customWidth="1"/>
    <col min="11802" max="11802" width="5.7109375" style="63" bestFit="1" customWidth="1"/>
    <col min="11803" max="11804" width="4.85546875" style="63" bestFit="1" customWidth="1"/>
    <col min="11805" max="11807" width="6.140625" style="63" customWidth="1"/>
    <col min="11808" max="11808" width="1.42578125" style="63" customWidth="1"/>
    <col min="11809" max="11811" width="5.140625" style="63" customWidth="1"/>
    <col min="11812" max="11812" width="1.42578125" style="63" customWidth="1"/>
    <col min="11813" max="11815" width="5.140625" style="63" customWidth="1"/>
    <col min="11816" max="11816" width="1.42578125" style="63" customWidth="1"/>
    <col min="11817" max="11819" width="5.140625" style="63" customWidth="1"/>
    <col min="11820" max="11820" width="1.42578125" style="63" customWidth="1"/>
    <col min="11821" max="11823" width="5.140625" style="63" customWidth="1"/>
    <col min="11824" max="11824" width="1.42578125" style="63" customWidth="1"/>
    <col min="11825" max="11827" width="5.140625" style="63" customWidth="1"/>
    <col min="11828" max="11828" width="1.42578125" style="63" customWidth="1"/>
    <col min="11829" max="11831" width="5.140625" style="63" customWidth="1"/>
    <col min="11832" max="12032" width="11.42578125" style="63"/>
    <col min="12033" max="12033" width="15.42578125" style="63" customWidth="1"/>
    <col min="12034" max="12036" width="6.5703125" style="63" bestFit="1" customWidth="1"/>
    <col min="12037" max="12037" width="1.42578125" style="63" customWidth="1"/>
    <col min="12038" max="12040" width="5.7109375" style="63" bestFit="1" customWidth="1"/>
    <col min="12041" max="12041" width="1.42578125" style="63" customWidth="1"/>
    <col min="12042" max="12044" width="5.7109375" style="63" bestFit="1" customWidth="1"/>
    <col min="12045" max="12045" width="1.42578125" style="63" customWidth="1"/>
    <col min="12046" max="12048" width="5.7109375" style="63" bestFit="1" customWidth="1"/>
    <col min="12049" max="12049" width="1.42578125" style="63" customWidth="1"/>
    <col min="12050" max="12052" width="5.7109375" style="63" bestFit="1" customWidth="1"/>
    <col min="12053" max="12053" width="1.42578125" style="63" customWidth="1"/>
    <col min="12054" max="12056" width="5.7109375" style="63" bestFit="1" customWidth="1"/>
    <col min="12057" max="12057" width="1.42578125" style="63" customWidth="1"/>
    <col min="12058" max="12058" width="5.7109375" style="63" bestFit="1" customWidth="1"/>
    <col min="12059" max="12060" width="4.85546875" style="63" bestFit="1" customWidth="1"/>
    <col min="12061" max="12063" width="6.140625" style="63" customWidth="1"/>
    <col min="12064" max="12064" width="1.42578125" style="63" customWidth="1"/>
    <col min="12065" max="12067" width="5.140625" style="63" customWidth="1"/>
    <col min="12068" max="12068" width="1.42578125" style="63" customWidth="1"/>
    <col min="12069" max="12071" width="5.140625" style="63" customWidth="1"/>
    <col min="12072" max="12072" width="1.42578125" style="63" customWidth="1"/>
    <col min="12073" max="12075" width="5.140625" style="63" customWidth="1"/>
    <col min="12076" max="12076" width="1.42578125" style="63" customWidth="1"/>
    <col min="12077" max="12079" width="5.140625" style="63" customWidth="1"/>
    <col min="12080" max="12080" width="1.42578125" style="63" customWidth="1"/>
    <col min="12081" max="12083" width="5.140625" style="63" customWidth="1"/>
    <col min="12084" max="12084" width="1.42578125" style="63" customWidth="1"/>
    <col min="12085" max="12087" width="5.140625" style="63" customWidth="1"/>
    <col min="12088" max="12288" width="11.42578125" style="63"/>
    <col min="12289" max="12289" width="15.42578125" style="63" customWidth="1"/>
    <col min="12290" max="12292" width="6.5703125" style="63" bestFit="1" customWidth="1"/>
    <col min="12293" max="12293" width="1.42578125" style="63" customWidth="1"/>
    <col min="12294" max="12296" width="5.7109375" style="63" bestFit="1" customWidth="1"/>
    <col min="12297" max="12297" width="1.42578125" style="63" customWidth="1"/>
    <col min="12298" max="12300" width="5.7109375" style="63" bestFit="1" customWidth="1"/>
    <col min="12301" max="12301" width="1.42578125" style="63" customWidth="1"/>
    <col min="12302" max="12304" width="5.7109375" style="63" bestFit="1" customWidth="1"/>
    <col min="12305" max="12305" width="1.42578125" style="63" customWidth="1"/>
    <col min="12306" max="12308" width="5.7109375" style="63" bestFit="1" customWidth="1"/>
    <col min="12309" max="12309" width="1.42578125" style="63" customWidth="1"/>
    <col min="12310" max="12312" width="5.7109375" style="63" bestFit="1" customWidth="1"/>
    <col min="12313" max="12313" width="1.42578125" style="63" customWidth="1"/>
    <col min="12314" max="12314" width="5.7109375" style="63" bestFit="1" customWidth="1"/>
    <col min="12315" max="12316" width="4.85546875" style="63" bestFit="1" customWidth="1"/>
    <col min="12317" max="12319" width="6.140625" style="63" customWidth="1"/>
    <col min="12320" max="12320" width="1.42578125" style="63" customWidth="1"/>
    <col min="12321" max="12323" width="5.140625" style="63" customWidth="1"/>
    <col min="12324" max="12324" width="1.42578125" style="63" customWidth="1"/>
    <col min="12325" max="12327" width="5.140625" style="63" customWidth="1"/>
    <col min="12328" max="12328" width="1.42578125" style="63" customWidth="1"/>
    <col min="12329" max="12331" width="5.140625" style="63" customWidth="1"/>
    <col min="12332" max="12332" width="1.42578125" style="63" customWidth="1"/>
    <col min="12333" max="12335" width="5.140625" style="63" customWidth="1"/>
    <col min="12336" max="12336" width="1.42578125" style="63" customWidth="1"/>
    <col min="12337" max="12339" width="5.140625" style="63" customWidth="1"/>
    <col min="12340" max="12340" width="1.42578125" style="63" customWidth="1"/>
    <col min="12341" max="12343" width="5.140625" style="63" customWidth="1"/>
    <col min="12344" max="12544" width="11.42578125" style="63"/>
    <col min="12545" max="12545" width="15.42578125" style="63" customWidth="1"/>
    <col min="12546" max="12548" width="6.5703125" style="63" bestFit="1" customWidth="1"/>
    <col min="12549" max="12549" width="1.42578125" style="63" customWidth="1"/>
    <col min="12550" max="12552" width="5.7109375" style="63" bestFit="1" customWidth="1"/>
    <col min="12553" max="12553" width="1.42578125" style="63" customWidth="1"/>
    <col min="12554" max="12556" width="5.7109375" style="63" bestFit="1" customWidth="1"/>
    <col min="12557" max="12557" width="1.42578125" style="63" customWidth="1"/>
    <col min="12558" max="12560" width="5.7109375" style="63" bestFit="1" customWidth="1"/>
    <col min="12561" max="12561" width="1.42578125" style="63" customWidth="1"/>
    <col min="12562" max="12564" width="5.7109375" style="63" bestFit="1" customWidth="1"/>
    <col min="12565" max="12565" width="1.42578125" style="63" customWidth="1"/>
    <col min="12566" max="12568" width="5.7109375" style="63" bestFit="1" customWidth="1"/>
    <col min="12569" max="12569" width="1.42578125" style="63" customWidth="1"/>
    <col min="12570" max="12570" width="5.7109375" style="63" bestFit="1" customWidth="1"/>
    <col min="12571" max="12572" width="4.85546875" style="63" bestFit="1" customWidth="1"/>
    <col min="12573" max="12575" width="6.140625" style="63" customWidth="1"/>
    <col min="12576" max="12576" width="1.42578125" style="63" customWidth="1"/>
    <col min="12577" max="12579" width="5.140625" style="63" customWidth="1"/>
    <col min="12580" max="12580" width="1.42578125" style="63" customWidth="1"/>
    <col min="12581" max="12583" width="5.140625" style="63" customWidth="1"/>
    <col min="12584" max="12584" width="1.42578125" style="63" customWidth="1"/>
    <col min="12585" max="12587" width="5.140625" style="63" customWidth="1"/>
    <col min="12588" max="12588" width="1.42578125" style="63" customWidth="1"/>
    <col min="12589" max="12591" width="5.140625" style="63" customWidth="1"/>
    <col min="12592" max="12592" width="1.42578125" style="63" customWidth="1"/>
    <col min="12593" max="12595" width="5.140625" style="63" customWidth="1"/>
    <col min="12596" max="12596" width="1.42578125" style="63" customWidth="1"/>
    <col min="12597" max="12599" width="5.140625" style="63" customWidth="1"/>
    <col min="12600" max="12800" width="11.42578125" style="63"/>
    <col min="12801" max="12801" width="15.42578125" style="63" customWidth="1"/>
    <col min="12802" max="12804" width="6.5703125" style="63" bestFit="1" customWidth="1"/>
    <col min="12805" max="12805" width="1.42578125" style="63" customWidth="1"/>
    <col min="12806" max="12808" width="5.7109375" style="63" bestFit="1" customWidth="1"/>
    <col min="12809" max="12809" width="1.42578125" style="63" customWidth="1"/>
    <col min="12810" max="12812" width="5.7109375" style="63" bestFit="1" customWidth="1"/>
    <col min="12813" max="12813" width="1.42578125" style="63" customWidth="1"/>
    <col min="12814" max="12816" width="5.7109375" style="63" bestFit="1" customWidth="1"/>
    <col min="12817" max="12817" width="1.42578125" style="63" customWidth="1"/>
    <col min="12818" max="12820" width="5.7109375" style="63" bestFit="1" customWidth="1"/>
    <col min="12821" max="12821" width="1.42578125" style="63" customWidth="1"/>
    <col min="12822" max="12824" width="5.7109375" style="63" bestFit="1" customWidth="1"/>
    <col min="12825" max="12825" width="1.42578125" style="63" customWidth="1"/>
    <col min="12826" max="12826" width="5.7109375" style="63" bestFit="1" customWidth="1"/>
    <col min="12827" max="12828" width="4.85546875" style="63" bestFit="1" customWidth="1"/>
    <col min="12829" max="12831" width="6.140625" style="63" customWidth="1"/>
    <col min="12832" max="12832" width="1.42578125" style="63" customWidth="1"/>
    <col min="12833" max="12835" width="5.140625" style="63" customWidth="1"/>
    <col min="12836" max="12836" width="1.42578125" style="63" customWidth="1"/>
    <col min="12837" max="12839" width="5.140625" style="63" customWidth="1"/>
    <col min="12840" max="12840" width="1.42578125" style="63" customWidth="1"/>
    <col min="12841" max="12843" width="5.140625" style="63" customWidth="1"/>
    <col min="12844" max="12844" width="1.42578125" style="63" customWidth="1"/>
    <col min="12845" max="12847" width="5.140625" style="63" customWidth="1"/>
    <col min="12848" max="12848" width="1.42578125" style="63" customWidth="1"/>
    <col min="12849" max="12851" width="5.140625" style="63" customWidth="1"/>
    <col min="12852" max="12852" width="1.42578125" style="63" customWidth="1"/>
    <col min="12853" max="12855" width="5.140625" style="63" customWidth="1"/>
    <col min="12856" max="13056" width="11.42578125" style="63"/>
    <col min="13057" max="13057" width="15.42578125" style="63" customWidth="1"/>
    <col min="13058" max="13060" width="6.5703125" style="63" bestFit="1" customWidth="1"/>
    <col min="13061" max="13061" width="1.42578125" style="63" customWidth="1"/>
    <col min="13062" max="13064" width="5.7109375" style="63" bestFit="1" customWidth="1"/>
    <col min="13065" max="13065" width="1.42578125" style="63" customWidth="1"/>
    <col min="13066" max="13068" width="5.7109375" style="63" bestFit="1" customWidth="1"/>
    <col min="13069" max="13069" width="1.42578125" style="63" customWidth="1"/>
    <col min="13070" max="13072" width="5.7109375" style="63" bestFit="1" customWidth="1"/>
    <col min="13073" max="13073" width="1.42578125" style="63" customWidth="1"/>
    <col min="13074" max="13076" width="5.7109375" style="63" bestFit="1" customWidth="1"/>
    <col min="13077" max="13077" width="1.42578125" style="63" customWidth="1"/>
    <col min="13078" max="13080" width="5.7109375" style="63" bestFit="1" customWidth="1"/>
    <col min="13081" max="13081" width="1.42578125" style="63" customWidth="1"/>
    <col min="13082" max="13082" width="5.7109375" style="63" bestFit="1" customWidth="1"/>
    <col min="13083" max="13084" width="4.85546875" style="63" bestFit="1" customWidth="1"/>
    <col min="13085" max="13087" width="6.140625" style="63" customWidth="1"/>
    <col min="13088" max="13088" width="1.42578125" style="63" customWidth="1"/>
    <col min="13089" max="13091" width="5.140625" style="63" customWidth="1"/>
    <col min="13092" max="13092" width="1.42578125" style="63" customWidth="1"/>
    <col min="13093" max="13095" width="5.140625" style="63" customWidth="1"/>
    <col min="13096" max="13096" width="1.42578125" style="63" customWidth="1"/>
    <col min="13097" max="13099" width="5.140625" style="63" customWidth="1"/>
    <col min="13100" max="13100" width="1.42578125" style="63" customWidth="1"/>
    <col min="13101" max="13103" width="5.140625" style="63" customWidth="1"/>
    <col min="13104" max="13104" width="1.42578125" style="63" customWidth="1"/>
    <col min="13105" max="13107" width="5.140625" style="63" customWidth="1"/>
    <col min="13108" max="13108" width="1.42578125" style="63" customWidth="1"/>
    <col min="13109" max="13111" width="5.140625" style="63" customWidth="1"/>
    <col min="13112" max="13312" width="11.42578125" style="63"/>
    <col min="13313" max="13313" width="15.42578125" style="63" customWidth="1"/>
    <col min="13314" max="13316" width="6.5703125" style="63" bestFit="1" customWidth="1"/>
    <col min="13317" max="13317" width="1.42578125" style="63" customWidth="1"/>
    <col min="13318" max="13320" width="5.7109375" style="63" bestFit="1" customWidth="1"/>
    <col min="13321" max="13321" width="1.42578125" style="63" customWidth="1"/>
    <col min="13322" max="13324" width="5.7109375" style="63" bestFit="1" customWidth="1"/>
    <col min="13325" max="13325" width="1.42578125" style="63" customWidth="1"/>
    <col min="13326" max="13328" width="5.7109375" style="63" bestFit="1" customWidth="1"/>
    <col min="13329" max="13329" width="1.42578125" style="63" customWidth="1"/>
    <col min="13330" max="13332" width="5.7109375" style="63" bestFit="1" customWidth="1"/>
    <col min="13333" max="13333" width="1.42578125" style="63" customWidth="1"/>
    <col min="13334" max="13336" width="5.7109375" style="63" bestFit="1" customWidth="1"/>
    <col min="13337" max="13337" width="1.42578125" style="63" customWidth="1"/>
    <col min="13338" max="13338" width="5.7109375" style="63" bestFit="1" customWidth="1"/>
    <col min="13339" max="13340" width="4.85546875" style="63" bestFit="1" customWidth="1"/>
    <col min="13341" max="13343" width="6.140625" style="63" customWidth="1"/>
    <col min="13344" max="13344" width="1.42578125" style="63" customWidth="1"/>
    <col min="13345" max="13347" width="5.140625" style="63" customWidth="1"/>
    <col min="13348" max="13348" width="1.42578125" style="63" customWidth="1"/>
    <col min="13349" max="13351" width="5.140625" style="63" customWidth="1"/>
    <col min="13352" max="13352" width="1.42578125" style="63" customWidth="1"/>
    <col min="13353" max="13355" width="5.140625" style="63" customWidth="1"/>
    <col min="13356" max="13356" width="1.42578125" style="63" customWidth="1"/>
    <col min="13357" max="13359" width="5.140625" style="63" customWidth="1"/>
    <col min="13360" max="13360" width="1.42578125" style="63" customWidth="1"/>
    <col min="13361" max="13363" width="5.140625" style="63" customWidth="1"/>
    <col min="13364" max="13364" width="1.42578125" style="63" customWidth="1"/>
    <col min="13365" max="13367" width="5.140625" style="63" customWidth="1"/>
    <col min="13368" max="13568" width="11.42578125" style="63"/>
    <col min="13569" max="13569" width="15.42578125" style="63" customWidth="1"/>
    <col min="13570" max="13572" width="6.5703125" style="63" bestFit="1" customWidth="1"/>
    <col min="13573" max="13573" width="1.42578125" style="63" customWidth="1"/>
    <col min="13574" max="13576" width="5.7109375" style="63" bestFit="1" customWidth="1"/>
    <col min="13577" max="13577" width="1.42578125" style="63" customWidth="1"/>
    <col min="13578" max="13580" width="5.7109375" style="63" bestFit="1" customWidth="1"/>
    <col min="13581" max="13581" width="1.42578125" style="63" customWidth="1"/>
    <col min="13582" max="13584" width="5.7109375" style="63" bestFit="1" customWidth="1"/>
    <col min="13585" max="13585" width="1.42578125" style="63" customWidth="1"/>
    <col min="13586" max="13588" width="5.7109375" style="63" bestFit="1" customWidth="1"/>
    <col min="13589" max="13589" width="1.42578125" style="63" customWidth="1"/>
    <col min="13590" max="13592" width="5.7109375" style="63" bestFit="1" customWidth="1"/>
    <col min="13593" max="13593" width="1.42578125" style="63" customWidth="1"/>
    <col min="13594" max="13594" width="5.7109375" style="63" bestFit="1" customWidth="1"/>
    <col min="13595" max="13596" width="4.85546875" style="63" bestFit="1" customWidth="1"/>
    <col min="13597" max="13599" width="6.140625" style="63" customWidth="1"/>
    <col min="13600" max="13600" width="1.42578125" style="63" customWidth="1"/>
    <col min="13601" max="13603" width="5.140625" style="63" customWidth="1"/>
    <col min="13604" max="13604" width="1.42578125" style="63" customWidth="1"/>
    <col min="13605" max="13607" width="5.140625" style="63" customWidth="1"/>
    <col min="13608" max="13608" width="1.42578125" style="63" customWidth="1"/>
    <col min="13609" max="13611" width="5.140625" style="63" customWidth="1"/>
    <col min="13612" max="13612" width="1.42578125" style="63" customWidth="1"/>
    <col min="13613" max="13615" width="5.140625" style="63" customWidth="1"/>
    <col min="13616" max="13616" width="1.42578125" style="63" customWidth="1"/>
    <col min="13617" max="13619" width="5.140625" style="63" customWidth="1"/>
    <col min="13620" max="13620" width="1.42578125" style="63" customWidth="1"/>
    <col min="13621" max="13623" width="5.140625" style="63" customWidth="1"/>
    <col min="13624" max="13824" width="11.42578125" style="63"/>
    <col min="13825" max="13825" width="15.42578125" style="63" customWidth="1"/>
    <col min="13826" max="13828" width="6.5703125" style="63" bestFit="1" customWidth="1"/>
    <col min="13829" max="13829" width="1.42578125" style="63" customWidth="1"/>
    <col min="13830" max="13832" width="5.7109375" style="63" bestFit="1" customWidth="1"/>
    <col min="13833" max="13833" width="1.42578125" style="63" customWidth="1"/>
    <col min="13834" max="13836" width="5.7109375" style="63" bestFit="1" customWidth="1"/>
    <col min="13837" max="13837" width="1.42578125" style="63" customWidth="1"/>
    <col min="13838" max="13840" width="5.7109375" style="63" bestFit="1" customWidth="1"/>
    <col min="13841" max="13841" width="1.42578125" style="63" customWidth="1"/>
    <col min="13842" max="13844" width="5.7109375" style="63" bestFit="1" customWidth="1"/>
    <col min="13845" max="13845" width="1.42578125" style="63" customWidth="1"/>
    <col min="13846" max="13848" width="5.7109375" style="63" bestFit="1" customWidth="1"/>
    <col min="13849" max="13849" width="1.42578125" style="63" customWidth="1"/>
    <col min="13850" max="13850" width="5.7109375" style="63" bestFit="1" customWidth="1"/>
    <col min="13851" max="13852" width="4.85546875" style="63" bestFit="1" customWidth="1"/>
    <col min="13853" max="13855" width="6.140625" style="63" customWidth="1"/>
    <col min="13856" max="13856" width="1.42578125" style="63" customWidth="1"/>
    <col min="13857" max="13859" width="5.140625" style="63" customWidth="1"/>
    <col min="13860" max="13860" width="1.42578125" style="63" customWidth="1"/>
    <col min="13861" max="13863" width="5.140625" style="63" customWidth="1"/>
    <col min="13864" max="13864" width="1.42578125" style="63" customWidth="1"/>
    <col min="13865" max="13867" width="5.140625" style="63" customWidth="1"/>
    <col min="13868" max="13868" width="1.42578125" style="63" customWidth="1"/>
    <col min="13869" max="13871" width="5.140625" style="63" customWidth="1"/>
    <col min="13872" max="13872" width="1.42578125" style="63" customWidth="1"/>
    <col min="13873" max="13875" width="5.140625" style="63" customWidth="1"/>
    <col min="13876" max="13876" width="1.42578125" style="63" customWidth="1"/>
    <col min="13877" max="13879" width="5.140625" style="63" customWidth="1"/>
    <col min="13880" max="14080" width="11.42578125" style="63"/>
    <col min="14081" max="14081" width="15.42578125" style="63" customWidth="1"/>
    <col min="14082" max="14084" width="6.5703125" style="63" bestFit="1" customWidth="1"/>
    <col min="14085" max="14085" width="1.42578125" style="63" customWidth="1"/>
    <col min="14086" max="14088" width="5.7109375" style="63" bestFit="1" customWidth="1"/>
    <col min="14089" max="14089" width="1.42578125" style="63" customWidth="1"/>
    <col min="14090" max="14092" width="5.7109375" style="63" bestFit="1" customWidth="1"/>
    <col min="14093" max="14093" width="1.42578125" style="63" customWidth="1"/>
    <col min="14094" max="14096" width="5.7109375" style="63" bestFit="1" customWidth="1"/>
    <col min="14097" max="14097" width="1.42578125" style="63" customWidth="1"/>
    <col min="14098" max="14100" width="5.7109375" style="63" bestFit="1" customWidth="1"/>
    <col min="14101" max="14101" width="1.42578125" style="63" customWidth="1"/>
    <col min="14102" max="14104" width="5.7109375" style="63" bestFit="1" customWidth="1"/>
    <col min="14105" max="14105" width="1.42578125" style="63" customWidth="1"/>
    <col min="14106" max="14106" width="5.7109375" style="63" bestFit="1" customWidth="1"/>
    <col min="14107" max="14108" width="4.85546875" style="63" bestFit="1" customWidth="1"/>
    <col min="14109" max="14111" width="6.140625" style="63" customWidth="1"/>
    <col min="14112" max="14112" width="1.42578125" style="63" customWidth="1"/>
    <col min="14113" max="14115" width="5.140625" style="63" customWidth="1"/>
    <col min="14116" max="14116" width="1.42578125" style="63" customWidth="1"/>
    <col min="14117" max="14119" width="5.140625" style="63" customWidth="1"/>
    <col min="14120" max="14120" width="1.42578125" style="63" customWidth="1"/>
    <col min="14121" max="14123" width="5.140625" style="63" customWidth="1"/>
    <col min="14124" max="14124" width="1.42578125" style="63" customWidth="1"/>
    <col min="14125" max="14127" width="5.140625" style="63" customWidth="1"/>
    <col min="14128" max="14128" width="1.42578125" style="63" customWidth="1"/>
    <col min="14129" max="14131" width="5.140625" style="63" customWidth="1"/>
    <col min="14132" max="14132" width="1.42578125" style="63" customWidth="1"/>
    <col min="14133" max="14135" width="5.140625" style="63" customWidth="1"/>
    <col min="14136" max="14336" width="11.42578125" style="63"/>
    <col min="14337" max="14337" width="15.42578125" style="63" customWidth="1"/>
    <col min="14338" max="14340" width="6.5703125" style="63" bestFit="1" customWidth="1"/>
    <col min="14341" max="14341" width="1.42578125" style="63" customWidth="1"/>
    <col min="14342" max="14344" width="5.7109375" style="63" bestFit="1" customWidth="1"/>
    <col min="14345" max="14345" width="1.42578125" style="63" customWidth="1"/>
    <col min="14346" max="14348" width="5.7109375" style="63" bestFit="1" customWidth="1"/>
    <col min="14349" max="14349" width="1.42578125" style="63" customWidth="1"/>
    <col min="14350" max="14352" width="5.7109375" style="63" bestFit="1" customWidth="1"/>
    <col min="14353" max="14353" width="1.42578125" style="63" customWidth="1"/>
    <col min="14354" max="14356" width="5.7109375" style="63" bestFit="1" customWidth="1"/>
    <col min="14357" max="14357" width="1.42578125" style="63" customWidth="1"/>
    <col min="14358" max="14360" width="5.7109375" style="63" bestFit="1" customWidth="1"/>
    <col min="14361" max="14361" width="1.42578125" style="63" customWidth="1"/>
    <col min="14362" max="14362" width="5.7109375" style="63" bestFit="1" customWidth="1"/>
    <col min="14363" max="14364" width="4.85546875" style="63" bestFit="1" customWidth="1"/>
    <col min="14365" max="14367" width="6.140625" style="63" customWidth="1"/>
    <col min="14368" max="14368" width="1.42578125" style="63" customWidth="1"/>
    <col min="14369" max="14371" width="5.140625" style="63" customWidth="1"/>
    <col min="14372" max="14372" width="1.42578125" style="63" customWidth="1"/>
    <col min="14373" max="14375" width="5.140625" style="63" customWidth="1"/>
    <col min="14376" max="14376" width="1.42578125" style="63" customWidth="1"/>
    <col min="14377" max="14379" width="5.140625" style="63" customWidth="1"/>
    <col min="14380" max="14380" width="1.42578125" style="63" customWidth="1"/>
    <col min="14381" max="14383" width="5.140625" style="63" customWidth="1"/>
    <col min="14384" max="14384" width="1.42578125" style="63" customWidth="1"/>
    <col min="14385" max="14387" width="5.140625" style="63" customWidth="1"/>
    <col min="14388" max="14388" width="1.42578125" style="63" customWidth="1"/>
    <col min="14389" max="14391" width="5.140625" style="63" customWidth="1"/>
    <col min="14392" max="14592" width="11.42578125" style="63"/>
    <col min="14593" max="14593" width="15.42578125" style="63" customWidth="1"/>
    <col min="14594" max="14596" width="6.5703125" style="63" bestFit="1" customWidth="1"/>
    <col min="14597" max="14597" width="1.42578125" style="63" customWidth="1"/>
    <col min="14598" max="14600" width="5.7109375" style="63" bestFit="1" customWidth="1"/>
    <col min="14601" max="14601" width="1.42578125" style="63" customWidth="1"/>
    <col min="14602" max="14604" width="5.7109375" style="63" bestFit="1" customWidth="1"/>
    <col min="14605" max="14605" width="1.42578125" style="63" customWidth="1"/>
    <col min="14606" max="14608" width="5.7109375" style="63" bestFit="1" customWidth="1"/>
    <col min="14609" max="14609" width="1.42578125" style="63" customWidth="1"/>
    <col min="14610" max="14612" width="5.7109375" style="63" bestFit="1" customWidth="1"/>
    <col min="14613" max="14613" width="1.42578125" style="63" customWidth="1"/>
    <col min="14614" max="14616" width="5.7109375" style="63" bestFit="1" customWidth="1"/>
    <col min="14617" max="14617" width="1.42578125" style="63" customWidth="1"/>
    <col min="14618" max="14618" width="5.7109375" style="63" bestFit="1" customWidth="1"/>
    <col min="14619" max="14620" width="4.85546875" style="63" bestFit="1" customWidth="1"/>
    <col min="14621" max="14623" width="6.140625" style="63" customWidth="1"/>
    <col min="14624" max="14624" width="1.42578125" style="63" customWidth="1"/>
    <col min="14625" max="14627" width="5.140625" style="63" customWidth="1"/>
    <col min="14628" max="14628" width="1.42578125" style="63" customWidth="1"/>
    <col min="14629" max="14631" width="5.140625" style="63" customWidth="1"/>
    <col min="14632" max="14632" width="1.42578125" style="63" customWidth="1"/>
    <col min="14633" max="14635" width="5.140625" style="63" customWidth="1"/>
    <col min="14636" max="14636" width="1.42578125" style="63" customWidth="1"/>
    <col min="14637" max="14639" width="5.140625" style="63" customWidth="1"/>
    <col min="14640" max="14640" width="1.42578125" style="63" customWidth="1"/>
    <col min="14641" max="14643" width="5.140625" style="63" customWidth="1"/>
    <col min="14644" max="14644" width="1.42578125" style="63" customWidth="1"/>
    <col min="14645" max="14647" width="5.140625" style="63" customWidth="1"/>
    <col min="14648" max="14848" width="11.42578125" style="63"/>
    <col min="14849" max="14849" width="15.42578125" style="63" customWidth="1"/>
    <col min="14850" max="14852" width="6.5703125" style="63" bestFit="1" customWidth="1"/>
    <col min="14853" max="14853" width="1.42578125" style="63" customWidth="1"/>
    <col min="14854" max="14856" width="5.7109375" style="63" bestFit="1" customWidth="1"/>
    <col min="14857" max="14857" width="1.42578125" style="63" customWidth="1"/>
    <col min="14858" max="14860" width="5.7109375" style="63" bestFit="1" customWidth="1"/>
    <col min="14861" max="14861" width="1.42578125" style="63" customWidth="1"/>
    <col min="14862" max="14864" width="5.7109375" style="63" bestFit="1" customWidth="1"/>
    <col min="14865" max="14865" width="1.42578125" style="63" customWidth="1"/>
    <col min="14866" max="14868" width="5.7109375" style="63" bestFit="1" customWidth="1"/>
    <col min="14869" max="14869" width="1.42578125" style="63" customWidth="1"/>
    <col min="14870" max="14872" width="5.7109375" style="63" bestFit="1" customWidth="1"/>
    <col min="14873" max="14873" width="1.42578125" style="63" customWidth="1"/>
    <col min="14874" max="14874" width="5.7109375" style="63" bestFit="1" customWidth="1"/>
    <col min="14875" max="14876" width="4.85546875" style="63" bestFit="1" customWidth="1"/>
    <col min="14877" max="14879" width="6.140625" style="63" customWidth="1"/>
    <col min="14880" max="14880" width="1.42578125" style="63" customWidth="1"/>
    <col min="14881" max="14883" width="5.140625" style="63" customWidth="1"/>
    <col min="14884" max="14884" width="1.42578125" style="63" customWidth="1"/>
    <col min="14885" max="14887" width="5.140625" style="63" customWidth="1"/>
    <col min="14888" max="14888" width="1.42578125" style="63" customWidth="1"/>
    <col min="14889" max="14891" width="5.140625" style="63" customWidth="1"/>
    <col min="14892" max="14892" width="1.42578125" style="63" customWidth="1"/>
    <col min="14893" max="14895" width="5.140625" style="63" customWidth="1"/>
    <col min="14896" max="14896" width="1.42578125" style="63" customWidth="1"/>
    <col min="14897" max="14899" width="5.140625" style="63" customWidth="1"/>
    <col min="14900" max="14900" width="1.42578125" style="63" customWidth="1"/>
    <col min="14901" max="14903" width="5.140625" style="63" customWidth="1"/>
    <col min="14904" max="15104" width="11.42578125" style="63"/>
    <col min="15105" max="15105" width="15.42578125" style="63" customWidth="1"/>
    <col min="15106" max="15108" width="6.5703125" style="63" bestFit="1" customWidth="1"/>
    <col min="15109" max="15109" width="1.42578125" style="63" customWidth="1"/>
    <col min="15110" max="15112" width="5.7109375" style="63" bestFit="1" customWidth="1"/>
    <col min="15113" max="15113" width="1.42578125" style="63" customWidth="1"/>
    <col min="15114" max="15116" width="5.7109375" style="63" bestFit="1" customWidth="1"/>
    <col min="15117" max="15117" width="1.42578125" style="63" customWidth="1"/>
    <col min="15118" max="15120" width="5.7109375" style="63" bestFit="1" customWidth="1"/>
    <col min="15121" max="15121" width="1.42578125" style="63" customWidth="1"/>
    <col min="15122" max="15124" width="5.7109375" style="63" bestFit="1" customWidth="1"/>
    <col min="15125" max="15125" width="1.42578125" style="63" customWidth="1"/>
    <col min="15126" max="15128" width="5.7109375" style="63" bestFit="1" customWidth="1"/>
    <col min="15129" max="15129" width="1.42578125" style="63" customWidth="1"/>
    <col min="15130" max="15130" width="5.7109375" style="63" bestFit="1" customWidth="1"/>
    <col min="15131" max="15132" width="4.85546875" style="63" bestFit="1" customWidth="1"/>
    <col min="15133" max="15135" width="6.140625" style="63" customWidth="1"/>
    <col min="15136" max="15136" width="1.42578125" style="63" customWidth="1"/>
    <col min="15137" max="15139" width="5.140625" style="63" customWidth="1"/>
    <col min="15140" max="15140" width="1.42578125" style="63" customWidth="1"/>
    <col min="15141" max="15143" width="5.140625" style="63" customWidth="1"/>
    <col min="15144" max="15144" width="1.42578125" style="63" customWidth="1"/>
    <col min="15145" max="15147" width="5.140625" style="63" customWidth="1"/>
    <col min="15148" max="15148" width="1.42578125" style="63" customWidth="1"/>
    <col min="15149" max="15151" width="5.140625" style="63" customWidth="1"/>
    <col min="15152" max="15152" width="1.42578125" style="63" customWidth="1"/>
    <col min="15153" max="15155" width="5.140625" style="63" customWidth="1"/>
    <col min="15156" max="15156" width="1.42578125" style="63" customWidth="1"/>
    <col min="15157" max="15159" width="5.140625" style="63" customWidth="1"/>
    <col min="15160" max="15360" width="11.42578125" style="63"/>
    <col min="15361" max="15361" width="15.42578125" style="63" customWidth="1"/>
    <col min="15362" max="15364" width="6.5703125" style="63" bestFit="1" customWidth="1"/>
    <col min="15365" max="15365" width="1.42578125" style="63" customWidth="1"/>
    <col min="15366" max="15368" width="5.7109375" style="63" bestFit="1" customWidth="1"/>
    <col min="15369" max="15369" width="1.42578125" style="63" customWidth="1"/>
    <col min="15370" max="15372" width="5.7109375" style="63" bestFit="1" customWidth="1"/>
    <col min="15373" max="15373" width="1.42578125" style="63" customWidth="1"/>
    <col min="15374" max="15376" width="5.7109375" style="63" bestFit="1" customWidth="1"/>
    <col min="15377" max="15377" width="1.42578125" style="63" customWidth="1"/>
    <col min="15378" max="15380" width="5.7109375" style="63" bestFit="1" customWidth="1"/>
    <col min="15381" max="15381" width="1.42578125" style="63" customWidth="1"/>
    <col min="15382" max="15384" width="5.7109375" style="63" bestFit="1" customWidth="1"/>
    <col min="15385" max="15385" width="1.42578125" style="63" customWidth="1"/>
    <col min="15386" max="15386" width="5.7109375" style="63" bestFit="1" customWidth="1"/>
    <col min="15387" max="15388" width="4.85546875" style="63" bestFit="1" customWidth="1"/>
    <col min="15389" max="15391" width="6.140625" style="63" customWidth="1"/>
    <col min="15392" max="15392" width="1.42578125" style="63" customWidth="1"/>
    <col min="15393" max="15395" width="5.140625" style="63" customWidth="1"/>
    <col min="15396" max="15396" width="1.42578125" style="63" customWidth="1"/>
    <col min="15397" max="15399" width="5.140625" style="63" customWidth="1"/>
    <col min="15400" max="15400" width="1.42578125" style="63" customWidth="1"/>
    <col min="15401" max="15403" width="5.140625" style="63" customWidth="1"/>
    <col min="15404" max="15404" width="1.42578125" style="63" customWidth="1"/>
    <col min="15405" max="15407" width="5.140625" style="63" customWidth="1"/>
    <col min="15408" max="15408" width="1.42578125" style="63" customWidth="1"/>
    <col min="15409" max="15411" width="5.140625" style="63" customWidth="1"/>
    <col min="15412" max="15412" width="1.42578125" style="63" customWidth="1"/>
    <col min="15413" max="15415" width="5.140625" style="63" customWidth="1"/>
    <col min="15416" max="15616" width="11.42578125" style="63"/>
    <col min="15617" max="15617" width="15.42578125" style="63" customWidth="1"/>
    <col min="15618" max="15620" width="6.5703125" style="63" bestFit="1" customWidth="1"/>
    <col min="15621" max="15621" width="1.42578125" style="63" customWidth="1"/>
    <col min="15622" max="15624" width="5.7109375" style="63" bestFit="1" customWidth="1"/>
    <col min="15625" max="15625" width="1.42578125" style="63" customWidth="1"/>
    <col min="15626" max="15628" width="5.7109375" style="63" bestFit="1" customWidth="1"/>
    <col min="15629" max="15629" width="1.42578125" style="63" customWidth="1"/>
    <col min="15630" max="15632" width="5.7109375" style="63" bestFit="1" customWidth="1"/>
    <col min="15633" max="15633" width="1.42578125" style="63" customWidth="1"/>
    <col min="15634" max="15636" width="5.7109375" style="63" bestFit="1" customWidth="1"/>
    <col min="15637" max="15637" width="1.42578125" style="63" customWidth="1"/>
    <col min="15638" max="15640" width="5.7109375" style="63" bestFit="1" customWidth="1"/>
    <col min="15641" max="15641" width="1.42578125" style="63" customWidth="1"/>
    <col min="15642" max="15642" width="5.7109375" style="63" bestFit="1" customWidth="1"/>
    <col min="15643" max="15644" width="4.85546875" style="63" bestFit="1" customWidth="1"/>
    <col min="15645" max="15647" width="6.140625" style="63" customWidth="1"/>
    <col min="15648" max="15648" width="1.42578125" style="63" customWidth="1"/>
    <col min="15649" max="15651" width="5.140625" style="63" customWidth="1"/>
    <col min="15652" max="15652" width="1.42578125" style="63" customWidth="1"/>
    <col min="15653" max="15655" width="5.140625" style="63" customWidth="1"/>
    <col min="15656" max="15656" width="1.42578125" style="63" customWidth="1"/>
    <col min="15657" max="15659" width="5.140625" style="63" customWidth="1"/>
    <col min="15660" max="15660" width="1.42578125" style="63" customWidth="1"/>
    <col min="15661" max="15663" width="5.140625" style="63" customWidth="1"/>
    <col min="15664" max="15664" width="1.42578125" style="63" customWidth="1"/>
    <col min="15665" max="15667" width="5.140625" style="63" customWidth="1"/>
    <col min="15668" max="15668" width="1.42578125" style="63" customWidth="1"/>
    <col min="15669" max="15671" width="5.140625" style="63" customWidth="1"/>
    <col min="15672" max="15872" width="11.42578125" style="63"/>
    <col min="15873" max="15873" width="15.42578125" style="63" customWidth="1"/>
    <col min="15874" max="15876" width="6.5703125" style="63" bestFit="1" customWidth="1"/>
    <col min="15877" max="15877" width="1.42578125" style="63" customWidth="1"/>
    <col min="15878" max="15880" width="5.7109375" style="63" bestFit="1" customWidth="1"/>
    <col min="15881" max="15881" width="1.42578125" style="63" customWidth="1"/>
    <col min="15882" max="15884" width="5.7109375" style="63" bestFit="1" customWidth="1"/>
    <col min="15885" max="15885" width="1.42578125" style="63" customWidth="1"/>
    <col min="15886" max="15888" width="5.7109375" style="63" bestFit="1" customWidth="1"/>
    <col min="15889" max="15889" width="1.42578125" style="63" customWidth="1"/>
    <col min="15890" max="15892" width="5.7109375" style="63" bestFit="1" customWidth="1"/>
    <col min="15893" max="15893" width="1.42578125" style="63" customWidth="1"/>
    <col min="15894" max="15896" width="5.7109375" style="63" bestFit="1" customWidth="1"/>
    <col min="15897" max="15897" width="1.42578125" style="63" customWidth="1"/>
    <col min="15898" max="15898" width="5.7109375" style="63" bestFit="1" customWidth="1"/>
    <col min="15899" max="15900" width="4.85546875" style="63" bestFit="1" customWidth="1"/>
    <col min="15901" max="15903" width="6.140625" style="63" customWidth="1"/>
    <col min="15904" max="15904" width="1.42578125" style="63" customWidth="1"/>
    <col min="15905" max="15907" width="5.140625" style="63" customWidth="1"/>
    <col min="15908" max="15908" width="1.42578125" style="63" customWidth="1"/>
    <col min="15909" max="15911" width="5.140625" style="63" customWidth="1"/>
    <col min="15912" max="15912" width="1.42578125" style="63" customWidth="1"/>
    <col min="15913" max="15915" width="5.140625" style="63" customWidth="1"/>
    <col min="15916" max="15916" width="1.42578125" style="63" customWidth="1"/>
    <col min="15917" max="15919" width="5.140625" style="63" customWidth="1"/>
    <col min="15920" max="15920" width="1.42578125" style="63" customWidth="1"/>
    <col min="15921" max="15923" width="5.140625" style="63" customWidth="1"/>
    <col min="15924" max="15924" width="1.42578125" style="63" customWidth="1"/>
    <col min="15925" max="15927" width="5.140625" style="63" customWidth="1"/>
    <col min="15928" max="16128" width="11.42578125" style="63"/>
    <col min="16129" max="16129" width="15.42578125" style="63" customWidth="1"/>
    <col min="16130" max="16132" width="6.5703125" style="63" bestFit="1" customWidth="1"/>
    <col min="16133" max="16133" width="1.42578125" style="63" customWidth="1"/>
    <col min="16134" max="16136" width="5.7109375" style="63" bestFit="1" customWidth="1"/>
    <col min="16137" max="16137" width="1.42578125" style="63" customWidth="1"/>
    <col min="16138" max="16140" width="5.7109375" style="63" bestFit="1" customWidth="1"/>
    <col min="16141" max="16141" width="1.42578125" style="63" customWidth="1"/>
    <col min="16142" max="16144" width="5.7109375" style="63" bestFit="1" customWidth="1"/>
    <col min="16145" max="16145" width="1.42578125" style="63" customWidth="1"/>
    <col min="16146" max="16148" width="5.7109375" style="63" bestFit="1" customWidth="1"/>
    <col min="16149" max="16149" width="1.42578125" style="63" customWidth="1"/>
    <col min="16150" max="16152" width="5.7109375" style="63" bestFit="1" customWidth="1"/>
    <col min="16153" max="16153" width="1.42578125" style="63" customWidth="1"/>
    <col min="16154" max="16154" width="5.7109375" style="63" bestFit="1" customWidth="1"/>
    <col min="16155" max="16156" width="4.85546875" style="63" bestFit="1" customWidth="1"/>
    <col min="16157" max="16159" width="6.140625" style="63" customWidth="1"/>
    <col min="16160" max="16160" width="1.42578125" style="63" customWidth="1"/>
    <col min="16161" max="16163" width="5.140625" style="63" customWidth="1"/>
    <col min="16164" max="16164" width="1.42578125" style="63" customWidth="1"/>
    <col min="16165" max="16167" width="5.140625" style="63" customWidth="1"/>
    <col min="16168" max="16168" width="1.42578125" style="63" customWidth="1"/>
    <col min="16169" max="16171" width="5.140625" style="63" customWidth="1"/>
    <col min="16172" max="16172" width="1.42578125" style="63" customWidth="1"/>
    <col min="16173" max="16175" width="5.140625" style="63" customWidth="1"/>
    <col min="16176" max="16176" width="1.42578125" style="63" customWidth="1"/>
    <col min="16177" max="16179" width="5.140625" style="63" customWidth="1"/>
    <col min="16180" max="16180" width="1.42578125" style="63" customWidth="1"/>
    <col min="16181" max="16183" width="5.140625" style="63" customWidth="1"/>
    <col min="16184" max="16384" width="11.42578125" style="63"/>
  </cols>
  <sheetData>
    <row r="1" spans="1:60" s="49" customFormat="1" ht="15" x14ac:dyDescent="0.25">
      <c r="A1" s="227" t="s">
        <v>205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9"/>
      <c r="AD1" s="217" t="s">
        <v>221</v>
      </c>
      <c r="AE1" s="217"/>
      <c r="AF1" s="9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</row>
    <row r="2" spans="1:60" s="49" customFormat="1" ht="15" x14ac:dyDescent="0.25">
      <c r="A2" s="228" t="s">
        <v>201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9"/>
      <c r="AD2" s="217"/>
      <c r="AE2" s="217"/>
      <c r="AF2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</row>
    <row r="3" spans="1:60" s="49" customFormat="1" ht="15" x14ac:dyDescent="0.25">
      <c r="A3" s="227" t="s">
        <v>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</row>
    <row r="4" spans="1:60" s="49" customFormat="1" ht="15" x14ac:dyDescent="0.25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</row>
    <row r="5" spans="1:60" s="49" customFormat="1" ht="15" x14ac:dyDescent="0.25">
      <c r="A5" s="227" t="s">
        <v>80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</row>
    <row r="6" spans="1:60" s="49" customFormat="1" ht="15" x14ac:dyDescent="0.25">
      <c r="A6" s="228" t="s">
        <v>321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</row>
    <row r="7" spans="1:60" s="49" customFormat="1" ht="15.75" thickBot="1" x14ac:dyDescent="0.3">
      <c r="A7" s="52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</row>
    <row r="8" spans="1:60" s="49" customFormat="1" ht="15" customHeight="1" x14ac:dyDescent="0.25">
      <c r="A8" s="232" t="s">
        <v>81</v>
      </c>
      <c r="B8" s="53" t="s">
        <v>202</v>
      </c>
      <c r="C8" s="53"/>
      <c r="D8" s="53"/>
      <c r="E8" s="54"/>
      <c r="F8" s="53" t="s">
        <v>48</v>
      </c>
      <c r="G8" s="53"/>
      <c r="H8" s="53"/>
      <c r="I8" s="54"/>
      <c r="J8" s="53" t="s">
        <v>49</v>
      </c>
      <c r="K8" s="53"/>
      <c r="L8" s="53"/>
      <c r="M8" s="54"/>
      <c r="N8" s="53" t="s">
        <v>50</v>
      </c>
      <c r="O8" s="53"/>
      <c r="P8" s="53"/>
      <c r="Q8" s="54"/>
      <c r="R8" s="53" t="s">
        <v>51</v>
      </c>
      <c r="S8" s="53"/>
      <c r="T8" s="53"/>
      <c r="U8" s="54"/>
      <c r="V8" s="53" t="s">
        <v>52</v>
      </c>
      <c r="W8" s="53"/>
      <c r="X8" s="53"/>
      <c r="Y8" s="54"/>
      <c r="Z8" s="53" t="s">
        <v>53</v>
      </c>
      <c r="AA8" s="53"/>
      <c r="AB8" s="53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</row>
    <row r="9" spans="1:60" s="49" customFormat="1" ht="15.75" thickBot="1" x14ac:dyDescent="0.3">
      <c r="A9" s="233"/>
      <c r="B9" s="55" t="s">
        <v>67</v>
      </c>
      <c r="C9" s="55" t="s">
        <v>68</v>
      </c>
      <c r="D9" s="55" t="s">
        <v>69</v>
      </c>
      <c r="E9" s="56"/>
      <c r="F9" s="55" t="s">
        <v>67</v>
      </c>
      <c r="G9" s="55" t="s">
        <v>68</v>
      </c>
      <c r="H9" s="55" t="s">
        <v>69</v>
      </c>
      <c r="I9" s="56"/>
      <c r="J9" s="55" t="s">
        <v>67</v>
      </c>
      <c r="K9" s="55" t="s">
        <v>68</v>
      </c>
      <c r="L9" s="55" t="s">
        <v>69</v>
      </c>
      <c r="M9" s="56"/>
      <c r="N9" s="55" t="s">
        <v>67</v>
      </c>
      <c r="O9" s="55" t="s">
        <v>68</v>
      </c>
      <c r="P9" s="55" t="s">
        <v>69</v>
      </c>
      <c r="Q9" s="56"/>
      <c r="R9" s="55" t="s">
        <v>67</v>
      </c>
      <c r="S9" s="55" t="s">
        <v>68</v>
      </c>
      <c r="T9" s="55" t="s">
        <v>69</v>
      </c>
      <c r="U9" s="56"/>
      <c r="V9" s="55" t="s">
        <v>67</v>
      </c>
      <c r="W9" s="55" t="s">
        <v>68</v>
      </c>
      <c r="X9" s="55" t="s">
        <v>69</v>
      </c>
      <c r="Y9" s="56"/>
      <c r="Z9" s="55" t="s">
        <v>67</v>
      </c>
      <c r="AA9" s="55" t="s">
        <v>68</v>
      </c>
      <c r="AB9" s="55" t="s">
        <v>69</v>
      </c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</row>
    <row r="10" spans="1:60" x14ac:dyDescent="0.25">
      <c r="A10" s="88"/>
      <c r="B10" s="89"/>
      <c r="C10" s="89"/>
      <c r="D10" s="89"/>
      <c r="E10" s="90"/>
      <c r="F10" s="89"/>
      <c r="G10" s="89"/>
      <c r="H10" s="89"/>
      <c r="I10" s="90"/>
      <c r="J10" s="89"/>
      <c r="K10" s="89"/>
      <c r="L10" s="89"/>
      <c r="M10" s="90"/>
      <c r="N10" s="89"/>
      <c r="O10" s="89"/>
      <c r="P10" s="89"/>
      <c r="Q10" s="90"/>
      <c r="R10" s="89"/>
      <c r="S10" s="89"/>
      <c r="T10" s="89"/>
      <c r="U10" s="90"/>
      <c r="V10" s="89"/>
      <c r="W10" s="89"/>
      <c r="X10" s="89"/>
      <c r="Y10" s="90"/>
      <c r="Z10" s="89"/>
      <c r="AA10" s="89"/>
      <c r="AB10" s="89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</row>
    <row r="11" spans="1:60" s="94" customFormat="1" ht="13.5" x14ac:dyDescent="0.25">
      <c r="A11" s="92" t="s">
        <v>82</v>
      </c>
      <c r="B11" s="93">
        <f>SUM(B13:B38)</f>
        <v>12758</v>
      </c>
      <c r="C11" s="93">
        <f>SUM(C13:C38)</f>
        <v>4567</v>
      </c>
      <c r="D11" s="93">
        <f>SUM(D13:D38)</f>
        <v>8191</v>
      </c>
      <c r="E11" s="93"/>
      <c r="F11" s="93" t="s">
        <v>47</v>
      </c>
      <c r="G11" s="93" t="s">
        <v>47</v>
      </c>
      <c r="H11" s="93" t="s">
        <v>47</v>
      </c>
      <c r="I11" s="93"/>
      <c r="J11" s="93" t="s">
        <v>47</v>
      </c>
      <c r="K11" s="93" t="s">
        <v>47</v>
      </c>
      <c r="L11" s="93" t="s">
        <v>47</v>
      </c>
      <c r="M11" s="93"/>
      <c r="N11" s="93" t="s">
        <v>47</v>
      </c>
      <c r="O11" s="93" t="s">
        <v>47</v>
      </c>
      <c r="P11" s="93" t="s">
        <v>47</v>
      </c>
      <c r="Q11" s="93"/>
      <c r="R11" s="93">
        <f>SUM(R13:R38)</f>
        <v>5667</v>
      </c>
      <c r="S11" s="93">
        <f>SUM(S13:S38)</f>
        <v>2084</v>
      </c>
      <c r="T11" s="93">
        <f>SUM(T13:T38)</f>
        <v>3583</v>
      </c>
      <c r="U11" s="93"/>
      <c r="V11" s="93">
        <f>SUM(V13:V38)</f>
        <v>3757</v>
      </c>
      <c r="W11" s="93">
        <f>SUM(W13:W38)</f>
        <v>1362</v>
      </c>
      <c r="X11" s="93">
        <f>SUM(X13:X38)</f>
        <v>2395</v>
      </c>
      <c r="Y11" s="93"/>
      <c r="Z11" s="93">
        <f>SUM(Z13:Z38)</f>
        <v>3334</v>
      </c>
      <c r="AA11" s="93">
        <f>SUM(AA13:AA38)</f>
        <v>1121</v>
      </c>
      <c r="AB11" s="93">
        <f>SUM(AB13:AB38)</f>
        <v>2213</v>
      </c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6"/>
      <c r="BE11" s="96"/>
      <c r="BF11" s="96"/>
      <c r="BG11" s="96"/>
      <c r="BH11" s="96"/>
    </row>
    <row r="12" spans="1:60" x14ac:dyDescent="0.2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</row>
    <row r="13" spans="1:60" x14ac:dyDescent="0.2">
      <c r="A13" s="62" t="s">
        <v>83</v>
      </c>
      <c r="B13" s="73">
        <v>308</v>
      </c>
      <c r="C13" s="73">
        <v>117</v>
      </c>
      <c r="D13" s="73">
        <v>191</v>
      </c>
      <c r="E13" s="73"/>
      <c r="F13" s="101">
        <v>0</v>
      </c>
      <c r="G13" s="101">
        <v>0</v>
      </c>
      <c r="H13" s="101">
        <v>0</v>
      </c>
      <c r="I13" s="101"/>
      <c r="J13" s="101">
        <v>0</v>
      </c>
      <c r="K13" s="101">
        <v>0</v>
      </c>
      <c r="L13" s="101">
        <v>0</v>
      </c>
      <c r="M13" s="101"/>
      <c r="N13" s="101">
        <v>0</v>
      </c>
      <c r="O13" s="101">
        <v>0</v>
      </c>
      <c r="P13" s="101">
        <v>0</v>
      </c>
      <c r="Q13" s="73"/>
      <c r="R13" s="73">
        <v>117</v>
      </c>
      <c r="S13" s="73">
        <v>56</v>
      </c>
      <c r="T13" s="73">
        <v>61</v>
      </c>
      <c r="U13" s="73"/>
      <c r="V13" s="73">
        <v>98</v>
      </c>
      <c r="W13" s="73">
        <v>34</v>
      </c>
      <c r="X13" s="73">
        <v>64</v>
      </c>
      <c r="Y13" s="73"/>
      <c r="Z13" s="73">
        <v>93</v>
      </c>
      <c r="AA13" s="73">
        <v>27</v>
      </c>
      <c r="AB13" s="73">
        <v>66</v>
      </c>
      <c r="AC13" s="73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</row>
    <row r="14" spans="1:60" x14ac:dyDescent="0.2">
      <c r="A14" s="62" t="s">
        <v>84</v>
      </c>
      <c r="B14" s="73">
        <v>455</v>
      </c>
      <c r="C14" s="73">
        <v>130</v>
      </c>
      <c r="D14" s="73">
        <v>325</v>
      </c>
      <c r="E14" s="73"/>
      <c r="F14" s="101">
        <v>0</v>
      </c>
      <c r="G14" s="101">
        <v>0</v>
      </c>
      <c r="H14" s="101">
        <v>0</v>
      </c>
      <c r="I14" s="101"/>
      <c r="J14" s="101">
        <v>0</v>
      </c>
      <c r="K14" s="101">
        <v>0</v>
      </c>
      <c r="L14" s="101">
        <v>0</v>
      </c>
      <c r="M14" s="101"/>
      <c r="N14" s="101">
        <v>0</v>
      </c>
      <c r="O14" s="101">
        <v>0</v>
      </c>
      <c r="P14" s="101">
        <v>0</v>
      </c>
      <c r="Q14" s="73"/>
      <c r="R14" s="73">
        <v>193</v>
      </c>
      <c r="S14" s="73">
        <v>69</v>
      </c>
      <c r="T14" s="73">
        <v>124</v>
      </c>
      <c r="U14" s="73"/>
      <c r="V14" s="73">
        <v>132</v>
      </c>
      <c r="W14" s="73">
        <v>32</v>
      </c>
      <c r="X14" s="73">
        <v>100</v>
      </c>
      <c r="Y14" s="73"/>
      <c r="Z14" s="73">
        <v>130</v>
      </c>
      <c r="AA14" s="73">
        <v>29</v>
      </c>
      <c r="AB14" s="73">
        <v>101</v>
      </c>
      <c r="AC14" s="73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</row>
    <row r="15" spans="1:60" x14ac:dyDescent="0.2">
      <c r="A15" s="62" t="s">
        <v>85</v>
      </c>
      <c r="B15" s="73">
        <v>241</v>
      </c>
      <c r="C15" s="73">
        <v>84</v>
      </c>
      <c r="D15" s="73">
        <v>157</v>
      </c>
      <c r="E15" s="73"/>
      <c r="F15" s="101">
        <v>0</v>
      </c>
      <c r="G15" s="101">
        <v>0</v>
      </c>
      <c r="H15" s="101">
        <v>0</v>
      </c>
      <c r="I15" s="101"/>
      <c r="J15" s="101">
        <v>0</v>
      </c>
      <c r="K15" s="101">
        <v>0</v>
      </c>
      <c r="L15" s="101">
        <v>0</v>
      </c>
      <c r="M15" s="101"/>
      <c r="N15" s="101">
        <v>0</v>
      </c>
      <c r="O15" s="101">
        <v>0</v>
      </c>
      <c r="P15" s="101">
        <v>0</v>
      </c>
      <c r="Q15" s="73"/>
      <c r="R15" s="73">
        <v>126</v>
      </c>
      <c r="S15" s="73">
        <v>42</v>
      </c>
      <c r="T15" s="73">
        <v>84</v>
      </c>
      <c r="U15" s="73"/>
      <c r="V15" s="73">
        <v>81</v>
      </c>
      <c r="W15" s="73">
        <v>31</v>
      </c>
      <c r="X15" s="73">
        <v>50</v>
      </c>
      <c r="Y15" s="73"/>
      <c r="Z15" s="73">
        <v>34</v>
      </c>
      <c r="AA15" s="73">
        <v>11</v>
      </c>
      <c r="AB15" s="73">
        <v>23</v>
      </c>
      <c r="AC15" s="73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</row>
    <row r="16" spans="1:60" x14ac:dyDescent="0.2">
      <c r="A16" s="62" t="s">
        <v>86</v>
      </c>
      <c r="B16" s="73">
        <v>1057</v>
      </c>
      <c r="C16" s="73">
        <v>387</v>
      </c>
      <c r="D16" s="73">
        <v>670</v>
      </c>
      <c r="E16" s="73"/>
      <c r="F16" s="101">
        <v>0</v>
      </c>
      <c r="G16" s="101">
        <v>0</v>
      </c>
      <c r="H16" s="101">
        <v>0</v>
      </c>
      <c r="I16" s="101"/>
      <c r="J16" s="101">
        <v>0</v>
      </c>
      <c r="K16" s="101">
        <v>0</v>
      </c>
      <c r="L16" s="101">
        <v>0</v>
      </c>
      <c r="M16" s="101"/>
      <c r="N16" s="101">
        <v>0</v>
      </c>
      <c r="O16" s="101">
        <v>0</v>
      </c>
      <c r="P16" s="101">
        <v>0</v>
      </c>
      <c r="Q16" s="73"/>
      <c r="R16" s="73">
        <v>464</v>
      </c>
      <c r="S16" s="73">
        <v>174</v>
      </c>
      <c r="T16" s="73">
        <v>290</v>
      </c>
      <c r="U16" s="73"/>
      <c r="V16" s="73">
        <v>282</v>
      </c>
      <c r="W16" s="73">
        <v>108</v>
      </c>
      <c r="X16" s="73">
        <v>174</v>
      </c>
      <c r="Y16" s="73"/>
      <c r="Z16" s="73">
        <v>311</v>
      </c>
      <c r="AA16" s="73">
        <v>105</v>
      </c>
      <c r="AB16" s="73">
        <v>206</v>
      </c>
      <c r="AC16" s="73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</row>
    <row r="17" spans="1:55" x14ac:dyDescent="0.2">
      <c r="A17" s="62" t="s">
        <v>87</v>
      </c>
      <c r="B17" s="73">
        <v>201</v>
      </c>
      <c r="C17" s="73">
        <v>71</v>
      </c>
      <c r="D17" s="73">
        <v>130</v>
      </c>
      <c r="E17" s="73"/>
      <c r="F17" s="101">
        <v>0</v>
      </c>
      <c r="G17" s="101">
        <v>0</v>
      </c>
      <c r="H17" s="101">
        <v>0</v>
      </c>
      <c r="I17" s="101"/>
      <c r="J17" s="101">
        <v>0</v>
      </c>
      <c r="K17" s="101">
        <v>0</v>
      </c>
      <c r="L17" s="101">
        <v>0</v>
      </c>
      <c r="M17" s="101"/>
      <c r="N17" s="101">
        <v>0</v>
      </c>
      <c r="O17" s="101">
        <v>0</v>
      </c>
      <c r="P17" s="101">
        <v>0</v>
      </c>
      <c r="Q17" s="73"/>
      <c r="R17" s="73">
        <v>99</v>
      </c>
      <c r="S17" s="73">
        <v>36</v>
      </c>
      <c r="T17" s="73">
        <v>63</v>
      </c>
      <c r="U17" s="73"/>
      <c r="V17" s="73">
        <v>58</v>
      </c>
      <c r="W17" s="73">
        <v>18</v>
      </c>
      <c r="X17" s="73">
        <v>40</v>
      </c>
      <c r="Y17" s="73"/>
      <c r="Z17" s="73">
        <v>44</v>
      </c>
      <c r="AA17" s="73">
        <v>17</v>
      </c>
      <c r="AB17" s="73">
        <v>27</v>
      </c>
      <c r="AC17" s="73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</row>
    <row r="18" spans="1:55" x14ac:dyDescent="0.2">
      <c r="A18" s="62" t="s">
        <v>88</v>
      </c>
      <c r="B18" s="73">
        <v>562</v>
      </c>
      <c r="C18" s="73">
        <v>207</v>
      </c>
      <c r="D18" s="73">
        <v>355</v>
      </c>
      <c r="E18" s="73"/>
      <c r="F18" s="101">
        <v>0</v>
      </c>
      <c r="G18" s="101">
        <v>0</v>
      </c>
      <c r="H18" s="101">
        <v>0</v>
      </c>
      <c r="I18" s="101"/>
      <c r="J18" s="101">
        <v>0</v>
      </c>
      <c r="K18" s="101">
        <v>0</v>
      </c>
      <c r="L18" s="101">
        <v>0</v>
      </c>
      <c r="M18" s="101"/>
      <c r="N18" s="101">
        <v>0</v>
      </c>
      <c r="O18" s="101">
        <v>0</v>
      </c>
      <c r="P18" s="101">
        <v>0</v>
      </c>
      <c r="Q18" s="73"/>
      <c r="R18" s="73">
        <v>348</v>
      </c>
      <c r="S18" s="73">
        <v>138</v>
      </c>
      <c r="T18" s="73">
        <v>210</v>
      </c>
      <c r="U18" s="73"/>
      <c r="V18" s="73">
        <v>93</v>
      </c>
      <c r="W18" s="73">
        <v>29</v>
      </c>
      <c r="X18" s="73">
        <v>64</v>
      </c>
      <c r="Y18" s="73"/>
      <c r="Z18" s="73">
        <v>121</v>
      </c>
      <c r="AA18" s="73">
        <v>40</v>
      </c>
      <c r="AB18" s="73">
        <v>81</v>
      </c>
      <c r="AC18" s="73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</row>
    <row r="19" spans="1:55" x14ac:dyDescent="0.2">
      <c r="A19" s="62" t="s">
        <v>89</v>
      </c>
      <c r="B19" s="73">
        <v>225</v>
      </c>
      <c r="C19" s="73">
        <v>76</v>
      </c>
      <c r="D19" s="73">
        <v>149</v>
      </c>
      <c r="E19" s="73"/>
      <c r="F19" s="101">
        <v>0</v>
      </c>
      <c r="G19" s="101">
        <v>0</v>
      </c>
      <c r="H19" s="101">
        <v>0</v>
      </c>
      <c r="I19" s="101"/>
      <c r="J19" s="101">
        <v>0</v>
      </c>
      <c r="K19" s="101">
        <v>0</v>
      </c>
      <c r="L19" s="101">
        <v>0</v>
      </c>
      <c r="M19" s="101"/>
      <c r="N19" s="101">
        <v>0</v>
      </c>
      <c r="O19" s="101">
        <v>0</v>
      </c>
      <c r="P19" s="101">
        <v>0</v>
      </c>
      <c r="Q19" s="73"/>
      <c r="R19" s="73">
        <v>101</v>
      </c>
      <c r="S19" s="73">
        <v>32</v>
      </c>
      <c r="T19" s="73">
        <v>69</v>
      </c>
      <c r="U19" s="73"/>
      <c r="V19" s="73">
        <v>56</v>
      </c>
      <c r="W19" s="73">
        <v>23</v>
      </c>
      <c r="X19" s="73">
        <v>33</v>
      </c>
      <c r="Y19" s="73"/>
      <c r="Z19" s="73">
        <v>68</v>
      </c>
      <c r="AA19" s="73">
        <v>21</v>
      </c>
      <c r="AB19" s="73">
        <v>47</v>
      </c>
      <c r="AC19" s="73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</row>
    <row r="20" spans="1:55" x14ac:dyDescent="0.2">
      <c r="A20" s="62" t="s">
        <v>90</v>
      </c>
      <c r="B20" s="73">
        <v>1505</v>
      </c>
      <c r="C20" s="73">
        <v>697</v>
      </c>
      <c r="D20" s="73">
        <v>808</v>
      </c>
      <c r="E20" s="73"/>
      <c r="F20" s="101">
        <v>0</v>
      </c>
      <c r="G20" s="101">
        <v>0</v>
      </c>
      <c r="H20" s="101">
        <v>0</v>
      </c>
      <c r="I20" s="101"/>
      <c r="J20" s="101">
        <v>0</v>
      </c>
      <c r="K20" s="101">
        <v>0</v>
      </c>
      <c r="L20" s="101">
        <v>0</v>
      </c>
      <c r="M20" s="101"/>
      <c r="N20" s="101">
        <v>0</v>
      </c>
      <c r="O20" s="101">
        <v>0</v>
      </c>
      <c r="P20" s="101">
        <v>0</v>
      </c>
      <c r="Q20" s="73"/>
      <c r="R20" s="73">
        <v>627</v>
      </c>
      <c r="S20" s="73">
        <v>295</v>
      </c>
      <c r="T20" s="73">
        <v>332</v>
      </c>
      <c r="U20" s="73"/>
      <c r="V20" s="73">
        <v>545</v>
      </c>
      <c r="W20" s="73">
        <v>250</v>
      </c>
      <c r="X20" s="73">
        <v>295</v>
      </c>
      <c r="Y20" s="73"/>
      <c r="Z20" s="73">
        <v>333</v>
      </c>
      <c r="AA20" s="73">
        <v>152</v>
      </c>
      <c r="AB20" s="73">
        <v>181</v>
      </c>
      <c r="AC20" s="73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</row>
    <row r="21" spans="1:55" x14ac:dyDescent="0.2">
      <c r="A21" s="62" t="s">
        <v>91</v>
      </c>
      <c r="B21" s="73">
        <v>453</v>
      </c>
      <c r="C21" s="73">
        <v>181</v>
      </c>
      <c r="D21" s="73">
        <v>272</v>
      </c>
      <c r="E21" s="73"/>
      <c r="F21" s="101">
        <v>0</v>
      </c>
      <c r="G21" s="101">
        <v>0</v>
      </c>
      <c r="H21" s="101">
        <v>0</v>
      </c>
      <c r="I21" s="101"/>
      <c r="J21" s="101">
        <v>0</v>
      </c>
      <c r="K21" s="101">
        <v>0</v>
      </c>
      <c r="L21" s="101">
        <v>0</v>
      </c>
      <c r="M21" s="101"/>
      <c r="N21" s="101">
        <v>0</v>
      </c>
      <c r="O21" s="101">
        <v>0</v>
      </c>
      <c r="P21" s="101">
        <v>0</v>
      </c>
      <c r="Q21" s="73"/>
      <c r="R21" s="73">
        <v>209</v>
      </c>
      <c r="S21" s="73">
        <v>96</v>
      </c>
      <c r="T21" s="73">
        <v>113</v>
      </c>
      <c r="U21" s="73"/>
      <c r="V21" s="73">
        <v>132</v>
      </c>
      <c r="W21" s="73">
        <v>49</v>
      </c>
      <c r="X21" s="73">
        <v>83</v>
      </c>
      <c r="Y21" s="73"/>
      <c r="Z21" s="73">
        <v>112</v>
      </c>
      <c r="AA21" s="73">
        <v>36</v>
      </c>
      <c r="AB21" s="73">
        <v>76</v>
      </c>
      <c r="AC21" s="73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</row>
    <row r="22" spans="1:55" x14ac:dyDescent="0.2">
      <c r="A22" s="62" t="s">
        <v>92</v>
      </c>
      <c r="B22" s="73">
        <v>818</v>
      </c>
      <c r="C22" s="73">
        <v>216</v>
      </c>
      <c r="D22" s="73">
        <v>602</v>
      </c>
      <c r="E22" s="73"/>
      <c r="F22" s="101">
        <v>0</v>
      </c>
      <c r="G22" s="101">
        <v>0</v>
      </c>
      <c r="H22" s="101">
        <v>0</v>
      </c>
      <c r="I22" s="101"/>
      <c r="J22" s="101">
        <v>0</v>
      </c>
      <c r="K22" s="101">
        <v>0</v>
      </c>
      <c r="L22" s="101">
        <v>0</v>
      </c>
      <c r="M22" s="101"/>
      <c r="N22" s="101">
        <v>0</v>
      </c>
      <c r="O22" s="101">
        <v>0</v>
      </c>
      <c r="P22" s="101">
        <v>0</v>
      </c>
      <c r="Q22" s="73"/>
      <c r="R22" s="73">
        <v>326</v>
      </c>
      <c r="S22" s="73">
        <v>74</v>
      </c>
      <c r="T22" s="73">
        <v>252</v>
      </c>
      <c r="U22" s="73"/>
      <c r="V22" s="73">
        <v>286</v>
      </c>
      <c r="W22" s="73">
        <v>88</v>
      </c>
      <c r="X22" s="73">
        <v>198</v>
      </c>
      <c r="Y22" s="73"/>
      <c r="Z22" s="73">
        <v>206</v>
      </c>
      <c r="AA22" s="73">
        <v>54</v>
      </c>
      <c r="AB22" s="73">
        <v>152</v>
      </c>
      <c r="AC22" s="73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</row>
    <row r="23" spans="1:55" x14ac:dyDescent="0.2">
      <c r="A23" s="62" t="s">
        <v>203</v>
      </c>
      <c r="B23" s="73">
        <v>192</v>
      </c>
      <c r="C23" s="73">
        <v>59</v>
      </c>
      <c r="D23" s="73">
        <v>133</v>
      </c>
      <c r="E23" s="73"/>
      <c r="F23" s="101">
        <v>0</v>
      </c>
      <c r="G23" s="101">
        <v>0</v>
      </c>
      <c r="H23" s="101">
        <v>0</v>
      </c>
      <c r="I23" s="101"/>
      <c r="J23" s="101">
        <v>0</v>
      </c>
      <c r="K23" s="101">
        <v>0</v>
      </c>
      <c r="L23" s="101">
        <v>0</v>
      </c>
      <c r="M23" s="101"/>
      <c r="N23" s="101">
        <v>0</v>
      </c>
      <c r="O23" s="101">
        <v>0</v>
      </c>
      <c r="P23" s="101">
        <v>0</v>
      </c>
      <c r="Q23" s="73"/>
      <c r="R23" s="73">
        <v>56</v>
      </c>
      <c r="S23" s="73">
        <v>21</v>
      </c>
      <c r="T23" s="73">
        <v>35</v>
      </c>
      <c r="U23" s="73"/>
      <c r="V23" s="73">
        <v>79</v>
      </c>
      <c r="W23" s="73">
        <v>24</v>
      </c>
      <c r="X23" s="73">
        <v>55</v>
      </c>
      <c r="Y23" s="73"/>
      <c r="Z23" s="73">
        <v>57</v>
      </c>
      <c r="AA23" s="73">
        <v>14</v>
      </c>
      <c r="AB23" s="73">
        <v>43</v>
      </c>
      <c r="AC23" s="73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</row>
    <row r="24" spans="1:55" x14ac:dyDescent="0.2">
      <c r="A24" s="99" t="s">
        <v>94</v>
      </c>
      <c r="B24" s="73">
        <v>1182</v>
      </c>
      <c r="C24" s="73">
        <v>543</v>
      </c>
      <c r="D24" s="73">
        <v>639</v>
      </c>
      <c r="E24" s="73"/>
      <c r="F24" s="101">
        <v>0</v>
      </c>
      <c r="G24" s="101">
        <v>0</v>
      </c>
      <c r="H24" s="101">
        <v>0</v>
      </c>
      <c r="I24" s="101"/>
      <c r="J24" s="101">
        <v>0</v>
      </c>
      <c r="K24" s="101">
        <v>0</v>
      </c>
      <c r="L24" s="101">
        <v>0</v>
      </c>
      <c r="M24" s="101"/>
      <c r="N24" s="101">
        <v>0</v>
      </c>
      <c r="O24" s="101">
        <v>0</v>
      </c>
      <c r="P24" s="101">
        <v>0</v>
      </c>
      <c r="Q24" s="73"/>
      <c r="R24" s="73">
        <v>517</v>
      </c>
      <c r="S24" s="73">
        <v>221</v>
      </c>
      <c r="T24" s="73">
        <v>296</v>
      </c>
      <c r="U24" s="73"/>
      <c r="V24" s="73">
        <v>311</v>
      </c>
      <c r="W24" s="73">
        <v>149</v>
      </c>
      <c r="X24" s="73">
        <v>162</v>
      </c>
      <c r="Y24" s="73"/>
      <c r="Z24" s="73">
        <v>354</v>
      </c>
      <c r="AA24" s="73">
        <v>173</v>
      </c>
      <c r="AB24" s="73">
        <v>181</v>
      </c>
      <c r="AC24" s="73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</row>
    <row r="25" spans="1:55" x14ac:dyDescent="0.2">
      <c r="A25" s="99" t="s">
        <v>95</v>
      </c>
      <c r="B25" s="73">
        <v>150</v>
      </c>
      <c r="C25" s="73">
        <v>48</v>
      </c>
      <c r="D25" s="73">
        <v>102</v>
      </c>
      <c r="E25" s="73"/>
      <c r="F25" s="101">
        <v>0</v>
      </c>
      <c r="G25" s="101">
        <v>0</v>
      </c>
      <c r="H25" s="101">
        <v>0</v>
      </c>
      <c r="I25" s="101"/>
      <c r="J25" s="101">
        <v>0</v>
      </c>
      <c r="K25" s="101">
        <v>0</v>
      </c>
      <c r="L25" s="101">
        <v>0</v>
      </c>
      <c r="M25" s="101"/>
      <c r="N25" s="101">
        <v>0</v>
      </c>
      <c r="O25" s="101">
        <v>0</v>
      </c>
      <c r="P25" s="101">
        <v>0</v>
      </c>
      <c r="Q25" s="73"/>
      <c r="R25" s="73">
        <v>82</v>
      </c>
      <c r="S25" s="73">
        <v>19</v>
      </c>
      <c r="T25" s="73">
        <v>63</v>
      </c>
      <c r="U25" s="73"/>
      <c r="V25" s="73">
        <v>48</v>
      </c>
      <c r="W25" s="73">
        <v>22</v>
      </c>
      <c r="X25" s="73">
        <v>26</v>
      </c>
      <c r="Y25" s="73"/>
      <c r="Z25" s="73">
        <v>20</v>
      </c>
      <c r="AA25" s="73">
        <v>7</v>
      </c>
      <c r="AB25" s="73">
        <v>13</v>
      </c>
      <c r="AC25" s="73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</row>
    <row r="26" spans="1:55" x14ac:dyDescent="0.2">
      <c r="A26" s="99" t="s">
        <v>96</v>
      </c>
      <c r="B26" s="73">
        <v>423</v>
      </c>
      <c r="C26" s="73">
        <v>160</v>
      </c>
      <c r="D26" s="73">
        <v>263</v>
      </c>
      <c r="E26" s="73"/>
      <c r="F26" s="101">
        <v>0</v>
      </c>
      <c r="G26" s="101">
        <v>0</v>
      </c>
      <c r="H26" s="101">
        <v>0</v>
      </c>
      <c r="I26" s="101"/>
      <c r="J26" s="101">
        <v>0</v>
      </c>
      <c r="K26" s="101">
        <v>0</v>
      </c>
      <c r="L26" s="101">
        <v>0</v>
      </c>
      <c r="M26" s="101"/>
      <c r="N26" s="101">
        <v>0</v>
      </c>
      <c r="O26" s="101">
        <v>0</v>
      </c>
      <c r="P26" s="101">
        <v>0</v>
      </c>
      <c r="Q26" s="73"/>
      <c r="R26" s="73">
        <v>187</v>
      </c>
      <c r="S26" s="73">
        <v>79</v>
      </c>
      <c r="T26" s="73">
        <v>108</v>
      </c>
      <c r="U26" s="73"/>
      <c r="V26" s="73">
        <v>128</v>
      </c>
      <c r="W26" s="73">
        <v>51</v>
      </c>
      <c r="X26" s="73">
        <v>77</v>
      </c>
      <c r="Y26" s="73"/>
      <c r="Z26" s="73">
        <v>108</v>
      </c>
      <c r="AA26" s="73">
        <v>30</v>
      </c>
      <c r="AB26" s="73">
        <v>78</v>
      </c>
      <c r="AC26" s="73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</row>
    <row r="27" spans="1:55" x14ac:dyDescent="0.2">
      <c r="A27" s="172" t="s">
        <v>97</v>
      </c>
      <c r="B27" s="73">
        <v>166</v>
      </c>
      <c r="C27" s="73">
        <v>52</v>
      </c>
      <c r="D27" s="73">
        <v>114</v>
      </c>
      <c r="E27" s="73"/>
      <c r="F27" s="101">
        <v>0</v>
      </c>
      <c r="G27" s="101">
        <v>0</v>
      </c>
      <c r="H27" s="101">
        <v>0</v>
      </c>
      <c r="I27" s="101"/>
      <c r="J27" s="101">
        <v>0</v>
      </c>
      <c r="K27" s="101">
        <v>0</v>
      </c>
      <c r="L27" s="101">
        <v>0</v>
      </c>
      <c r="M27" s="101"/>
      <c r="N27" s="101">
        <v>0</v>
      </c>
      <c r="O27" s="101">
        <v>0</v>
      </c>
      <c r="P27" s="101">
        <v>0</v>
      </c>
      <c r="Q27" s="73"/>
      <c r="R27" s="73">
        <v>68</v>
      </c>
      <c r="S27" s="73">
        <v>18</v>
      </c>
      <c r="T27" s="73">
        <v>50</v>
      </c>
      <c r="U27" s="73"/>
      <c r="V27" s="73">
        <v>58</v>
      </c>
      <c r="W27" s="73">
        <v>19</v>
      </c>
      <c r="X27" s="73">
        <v>39</v>
      </c>
      <c r="Y27" s="73"/>
      <c r="Z27" s="73">
        <v>40</v>
      </c>
      <c r="AA27" s="73">
        <v>15</v>
      </c>
      <c r="AB27" s="73">
        <v>25</v>
      </c>
      <c r="AC27" s="73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</row>
    <row r="28" spans="1:55" x14ac:dyDescent="0.2">
      <c r="A28" s="62" t="s">
        <v>98</v>
      </c>
      <c r="B28" s="73">
        <v>223</v>
      </c>
      <c r="C28" s="73">
        <v>78</v>
      </c>
      <c r="D28" s="73">
        <v>145</v>
      </c>
      <c r="E28" s="73"/>
      <c r="F28" s="101">
        <v>0</v>
      </c>
      <c r="G28" s="101">
        <v>0</v>
      </c>
      <c r="H28" s="101">
        <v>0</v>
      </c>
      <c r="I28" s="101"/>
      <c r="J28" s="101">
        <v>0</v>
      </c>
      <c r="K28" s="101">
        <v>0</v>
      </c>
      <c r="L28" s="101">
        <v>0</v>
      </c>
      <c r="M28" s="101"/>
      <c r="N28" s="101">
        <v>0</v>
      </c>
      <c r="O28" s="101">
        <v>0</v>
      </c>
      <c r="P28" s="101">
        <v>0</v>
      </c>
      <c r="Q28" s="73"/>
      <c r="R28" s="73">
        <v>119</v>
      </c>
      <c r="S28" s="73">
        <v>37</v>
      </c>
      <c r="T28" s="73">
        <v>82</v>
      </c>
      <c r="U28" s="73"/>
      <c r="V28" s="73">
        <v>51</v>
      </c>
      <c r="W28" s="73">
        <v>23</v>
      </c>
      <c r="X28" s="73">
        <v>28</v>
      </c>
      <c r="Y28" s="73"/>
      <c r="Z28" s="73">
        <v>53</v>
      </c>
      <c r="AA28" s="73">
        <v>18</v>
      </c>
      <c r="AB28" s="73">
        <v>35</v>
      </c>
      <c r="AC28" s="73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</row>
    <row r="29" spans="1:55" x14ac:dyDescent="0.2">
      <c r="A29" s="62" t="s">
        <v>99</v>
      </c>
      <c r="B29" s="73">
        <v>702</v>
      </c>
      <c r="C29" s="73">
        <v>252</v>
      </c>
      <c r="D29" s="73">
        <v>450</v>
      </c>
      <c r="E29" s="73"/>
      <c r="F29" s="101">
        <v>0</v>
      </c>
      <c r="G29" s="101">
        <v>0</v>
      </c>
      <c r="H29" s="101">
        <v>0</v>
      </c>
      <c r="I29" s="101"/>
      <c r="J29" s="101">
        <v>0</v>
      </c>
      <c r="K29" s="101">
        <v>0</v>
      </c>
      <c r="L29" s="101">
        <v>0</v>
      </c>
      <c r="M29" s="101"/>
      <c r="N29" s="101">
        <v>0</v>
      </c>
      <c r="O29" s="101">
        <v>0</v>
      </c>
      <c r="P29" s="101">
        <v>0</v>
      </c>
      <c r="Q29" s="73"/>
      <c r="R29" s="73">
        <v>299</v>
      </c>
      <c r="S29" s="73">
        <v>118</v>
      </c>
      <c r="T29" s="73">
        <v>181</v>
      </c>
      <c r="U29" s="73"/>
      <c r="V29" s="73">
        <v>244</v>
      </c>
      <c r="W29" s="73">
        <v>93</v>
      </c>
      <c r="X29" s="73">
        <v>151</v>
      </c>
      <c r="Y29" s="73"/>
      <c r="Z29" s="73">
        <v>159</v>
      </c>
      <c r="AA29" s="73">
        <v>41</v>
      </c>
      <c r="AB29" s="73">
        <v>118</v>
      </c>
      <c r="AC29" s="73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</row>
    <row r="30" spans="1:55" x14ac:dyDescent="0.2">
      <c r="A30" s="62" t="s">
        <v>100</v>
      </c>
      <c r="B30" s="73">
        <v>703</v>
      </c>
      <c r="C30" s="73">
        <v>206</v>
      </c>
      <c r="D30" s="73">
        <v>497</v>
      </c>
      <c r="E30" s="73"/>
      <c r="F30" s="101">
        <v>0</v>
      </c>
      <c r="G30" s="101">
        <v>0</v>
      </c>
      <c r="H30" s="101">
        <v>0</v>
      </c>
      <c r="I30" s="101"/>
      <c r="J30" s="101">
        <v>0</v>
      </c>
      <c r="K30" s="101">
        <v>0</v>
      </c>
      <c r="L30" s="101">
        <v>0</v>
      </c>
      <c r="M30" s="101"/>
      <c r="N30" s="101">
        <v>0</v>
      </c>
      <c r="O30" s="101">
        <v>0</v>
      </c>
      <c r="P30" s="101">
        <v>0</v>
      </c>
      <c r="Q30" s="73"/>
      <c r="R30" s="73">
        <v>306</v>
      </c>
      <c r="S30" s="73">
        <v>102</v>
      </c>
      <c r="T30" s="73">
        <v>204</v>
      </c>
      <c r="U30" s="73"/>
      <c r="V30" s="73">
        <v>193</v>
      </c>
      <c r="W30" s="73">
        <v>48</v>
      </c>
      <c r="X30" s="73">
        <v>145</v>
      </c>
      <c r="Y30" s="73"/>
      <c r="Z30" s="73">
        <v>204</v>
      </c>
      <c r="AA30" s="73">
        <v>56</v>
      </c>
      <c r="AB30" s="73">
        <v>148</v>
      </c>
      <c r="AC30" s="73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</row>
    <row r="31" spans="1:55" x14ac:dyDescent="0.2">
      <c r="A31" s="62" t="s">
        <v>101</v>
      </c>
      <c r="B31" s="73">
        <v>251</v>
      </c>
      <c r="C31" s="73">
        <v>85</v>
      </c>
      <c r="D31" s="73">
        <v>166</v>
      </c>
      <c r="E31" s="73"/>
      <c r="F31" s="101">
        <v>0</v>
      </c>
      <c r="G31" s="101">
        <v>0</v>
      </c>
      <c r="H31" s="101">
        <v>0</v>
      </c>
      <c r="I31" s="101"/>
      <c r="J31" s="101">
        <v>0</v>
      </c>
      <c r="K31" s="101">
        <v>0</v>
      </c>
      <c r="L31" s="101">
        <v>0</v>
      </c>
      <c r="M31" s="101"/>
      <c r="N31" s="101">
        <v>0</v>
      </c>
      <c r="O31" s="101">
        <v>0</v>
      </c>
      <c r="P31" s="101">
        <v>0</v>
      </c>
      <c r="Q31" s="73"/>
      <c r="R31" s="73">
        <v>93</v>
      </c>
      <c r="S31" s="73">
        <v>31</v>
      </c>
      <c r="T31" s="73">
        <v>62</v>
      </c>
      <c r="U31" s="73"/>
      <c r="V31" s="73">
        <v>66</v>
      </c>
      <c r="W31" s="73">
        <v>22</v>
      </c>
      <c r="X31" s="73">
        <v>44</v>
      </c>
      <c r="Y31" s="73"/>
      <c r="Z31" s="73">
        <v>92</v>
      </c>
      <c r="AA31" s="73">
        <v>32</v>
      </c>
      <c r="AB31" s="73">
        <v>60</v>
      </c>
      <c r="AC31" s="73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</row>
    <row r="32" spans="1:55" x14ac:dyDescent="0.2">
      <c r="A32" s="62" t="s">
        <v>102</v>
      </c>
      <c r="B32" s="73">
        <v>334</v>
      </c>
      <c r="C32" s="73">
        <v>119</v>
      </c>
      <c r="D32" s="73">
        <v>215</v>
      </c>
      <c r="E32" s="73"/>
      <c r="F32" s="101">
        <v>0</v>
      </c>
      <c r="G32" s="101">
        <v>0</v>
      </c>
      <c r="H32" s="101">
        <v>0</v>
      </c>
      <c r="I32" s="101"/>
      <c r="J32" s="101">
        <v>0</v>
      </c>
      <c r="K32" s="101">
        <v>0</v>
      </c>
      <c r="L32" s="101">
        <v>0</v>
      </c>
      <c r="M32" s="101"/>
      <c r="N32" s="101">
        <v>0</v>
      </c>
      <c r="O32" s="101">
        <v>0</v>
      </c>
      <c r="P32" s="101">
        <v>0</v>
      </c>
      <c r="Q32" s="73"/>
      <c r="R32" s="73">
        <v>150</v>
      </c>
      <c r="S32" s="73">
        <v>61</v>
      </c>
      <c r="T32" s="73">
        <v>89</v>
      </c>
      <c r="U32" s="73"/>
      <c r="V32" s="73">
        <v>93</v>
      </c>
      <c r="W32" s="73">
        <v>26</v>
      </c>
      <c r="X32" s="73">
        <v>67</v>
      </c>
      <c r="Y32" s="73"/>
      <c r="Z32" s="73">
        <v>91</v>
      </c>
      <c r="AA32" s="73">
        <v>32</v>
      </c>
      <c r="AB32" s="73">
        <v>59</v>
      </c>
      <c r="AC32" s="73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</row>
    <row r="33" spans="1:55" x14ac:dyDescent="0.2">
      <c r="A33" s="62" t="s">
        <v>103</v>
      </c>
      <c r="B33" s="73">
        <v>539</v>
      </c>
      <c r="C33" s="73">
        <v>155</v>
      </c>
      <c r="D33" s="73">
        <v>384</v>
      </c>
      <c r="E33" s="73"/>
      <c r="F33" s="101">
        <v>0</v>
      </c>
      <c r="G33" s="101">
        <v>0</v>
      </c>
      <c r="H33" s="101">
        <v>0</v>
      </c>
      <c r="I33" s="101"/>
      <c r="J33" s="101">
        <v>0</v>
      </c>
      <c r="K33" s="101">
        <v>0</v>
      </c>
      <c r="L33" s="101">
        <v>0</v>
      </c>
      <c r="M33" s="101"/>
      <c r="N33" s="101">
        <v>0</v>
      </c>
      <c r="O33" s="101">
        <v>0</v>
      </c>
      <c r="P33" s="101">
        <v>0</v>
      </c>
      <c r="Q33" s="73"/>
      <c r="R33" s="73">
        <v>268</v>
      </c>
      <c r="S33" s="73">
        <v>81</v>
      </c>
      <c r="T33" s="73">
        <v>187</v>
      </c>
      <c r="U33" s="73"/>
      <c r="V33" s="73">
        <v>110</v>
      </c>
      <c r="W33" s="73">
        <v>37</v>
      </c>
      <c r="X33" s="73">
        <v>73</v>
      </c>
      <c r="Y33" s="73"/>
      <c r="Z33" s="73">
        <v>161</v>
      </c>
      <c r="AA33" s="73">
        <v>37</v>
      </c>
      <c r="AB33" s="73">
        <v>124</v>
      </c>
      <c r="AC33" s="73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</row>
    <row r="34" spans="1:55" x14ac:dyDescent="0.2">
      <c r="A34" s="62" t="s">
        <v>104</v>
      </c>
      <c r="B34" s="73">
        <v>364</v>
      </c>
      <c r="C34" s="73">
        <v>124</v>
      </c>
      <c r="D34" s="73">
        <v>240</v>
      </c>
      <c r="E34" s="73"/>
      <c r="F34" s="101">
        <v>0</v>
      </c>
      <c r="G34" s="101">
        <v>0</v>
      </c>
      <c r="H34" s="101">
        <v>0</v>
      </c>
      <c r="I34" s="101"/>
      <c r="J34" s="101">
        <v>0</v>
      </c>
      <c r="K34" s="101">
        <v>0</v>
      </c>
      <c r="L34" s="101">
        <v>0</v>
      </c>
      <c r="M34" s="101"/>
      <c r="N34" s="101">
        <v>0</v>
      </c>
      <c r="O34" s="101">
        <v>0</v>
      </c>
      <c r="P34" s="101">
        <v>0</v>
      </c>
      <c r="Q34" s="73"/>
      <c r="R34" s="73">
        <v>175</v>
      </c>
      <c r="S34" s="73">
        <v>60</v>
      </c>
      <c r="T34" s="73">
        <v>115</v>
      </c>
      <c r="U34" s="73"/>
      <c r="V34" s="73">
        <v>105</v>
      </c>
      <c r="W34" s="73">
        <v>34</v>
      </c>
      <c r="X34" s="73">
        <v>71</v>
      </c>
      <c r="Y34" s="73"/>
      <c r="Z34" s="73">
        <v>84</v>
      </c>
      <c r="AA34" s="73">
        <v>30</v>
      </c>
      <c r="AB34" s="73">
        <v>54</v>
      </c>
      <c r="AC34" s="73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</row>
    <row r="35" spans="1:55" x14ac:dyDescent="0.2">
      <c r="A35" s="62" t="s">
        <v>105</v>
      </c>
      <c r="B35" s="73">
        <v>493</v>
      </c>
      <c r="C35" s="73">
        <v>186</v>
      </c>
      <c r="D35" s="73">
        <v>307</v>
      </c>
      <c r="E35" s="73"/>
      <c r="F35" s="101">
        <v>0</v>
      </c>
      <c r="G35" s="101">
        <v>0</v>
      </c>
      <c r="H35" s="101">
        <v>0</v>
      </c>
      <c r="I35" s="101"/>
      <c r="J35" s="101">
        <v>0</v>
      </c>
      <c r="K35" s="101">
        <v>0</v>
      </c>
      <c r="L35" s="101">
        <v>0</v>
      </c>
      <c r="M35" s="101"/>
      <c r="N35" s="101">
        <v>0</v>
      </c>
      <c r="O35" s="101">
        <v>0</v>
      </c>
      <c r="P35" s="101">
        <v>0</v>
      </c>
      <c r="Q35" s="73"/>
      <c r="R35" s="73">
        <v>169</v>
      </c>
      <c r="S35" s="73">
        <v>64</v>
      </c>
      <c r="T35" s="73">
        <v>105</v>
      </c>
      <c r="U35" s="73"/>
      <c r="V35" s="73">
        <v>149</v>
      </c>
      <c r="W35" s="73">
        <v>54</v>
      </c>
      <c r="X35" s="73">
        <v>95</v>
      </c>
      <c r="Y35" s="73"/>
      <c r="Z35" s="73">
        <v>175</v>
      </c>
      <c r="AA35" s="73">
        <v>68</v>
      </c>
      <c r="AB35" s="73">
        <v>107</v>
      </c>
      <c r="AC35" s="73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</row>
    <row r="36" spans="1:55" x14ac:dyDescent="0.2">
      <c r="A36" s="104" t="s">
        <v>106</v>
      </c>
      <c r="B36" s="73">
        <v>279</v>
      </c>
      <c r="C36" s="73">
        <v>73</v>
      </c>
      <c r="D36" s="73">
        <v>206</v>
      </c>
      <c r="E36" s="73"/>
      <c r="F36" s="101">
        <v>0</v>
      </c>
      <c r="G36" s="101">
        <v>0</v>
      </c>
      <c r="H36" s="101">
        <v>0</v>
      </c>
      <c r="I36" s="101"/>
      <c r="J36" s="101">
        <v>0</v>
      </c>
      <c r="K36" s="101">
        <v>0</v>
      </c>
      <c r="L36" s="101">
        <v>0</v>
      </c>
      <c r="M36" s="101"/>
      <c r="N36" s="101">
        <v>0</v>
      </c>
      <c r="O36" s="101">
        <v>0</v>
      </c>
      <c r="P36" s="101">
        <v>0</v>
      </c>
      <c r="Q36" s="73"/>
      <c r="R36" s="73">
        <v>110</v>
      </c>
      <c r="S36" s="73">
        <v>22</v>
      </c>
      <c r="T36" s="73">
        <v>88</v>
      </c>
      <c r="U36" s="73"/>
      <c r="V36" s="73">
        <v>90</v>
      </c>
      <c r="W36" s="73">
        <v>23</v>
      </c>
      <c r="X36" s="73">
        <v>67</v>
      </c>
      <c r="Y36" s="73"/>
      <c r="Z36" s="73">
        <v>79</v>
      </c>
      <c r="AA36" s="73">
        <v>28</v>
      </c>
      <c r="AB36" s="73">
        <v>51</v>
      </c>
      <c r="AC36" s="73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</row>
    <row r="37" spans="1:55" x14ac:dyDescent="0.2">
      <c r="A37" s="104" t="s">
        <v>107</v>
      </c>
      <c r="B37" s="73">
        <v>734</v>
      </c>
      <c r="C37" s="73">
        <v>202</v>
      </c>
      <c r="D37" s="73">
        <v>532</v>
      </c>
      <c r="E37" s="73"/>
      <c r="F37" s="101">
        <v>0</v>
      </c>
      <c r="G37" s="101">
        <v>0</v>
      </c>
      <c r="H37" s="101">
        <v>0</v>
      </c>
      <c r="I37" s="101"/>
      <c r="J37" s="101">
        <v>0</v>
      </c>
      <c r="K37" s="101">
        <v>0</v>
      </c>
      <c r="L37" s="101">
        <v>0</v>
      </c>
      <c r="M37" s="101"/>
      <c r="N37" s="101">
        <v>0</v>
      </c>
      <c r="O37" s="101">
        <v>0</v>
      </c>
      <c r="P37" s="101">
        <v>0</v>
      </c>
      <c r="Q37" s="73"/>
      <c r="R37" s="73">
        <v>345</v>
      </c>
      <c r="S37" s="73">
        <v>104</v>
      </c>
      <c r="T37" s="73">
        <v>241</v>
      </c>
      <c r="U37" s="73"/>
      <c r="V37" s="73">
        <v>220</v>
      </c>
      <c r="W37" s="73">
        <v>58</v>
      </c>
      <c r="X37" s="73">
        <v>162</v>
      </c>
      <c r="Y37" s="73"/>
      <c r="Z37" s="73">
        <v>169</v>
      </c>
      <c r="AA37" s="73">
        <v>40</v>
      </c>
      <c r="AB37" s="73">
        <v>129</v>
      </c>
      <c r="AC37" s="73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</row>
    <row r="38" spans="1:55" ht="13.5" thickBot="1" x14ac:dyDescent="0.25">
      <c r="A38" s="100" t="s">
        <v>204</v>
      </c>
      <c r="B38" s="73">
        <v>198</v>
      </c>
      <c r="C38" s="73">
        <v>59</v>
      </c>
      <c r="D38" s="73">
        <v>139</v>
      </c>
      <c r="E38" s="73"/>
      <c r="F38" s="101">
        <v>0</v>
      </c>
      <c r="G38" s="101">
        <v>0</v>
      </c>
      <c r="H38" s="101">
        <v>0</v>
      </c>
      <c r="I38" s="101"/>
      <c r="J38" s="101">
        <v>0</v>
      </c>
      <c r="K38" s="101">
        <v>0</v>
      </c>
      <c r="L38" s="101">
        <v>0</v>
      </c>
      <c r="M38" s="101"/>
      <c r="N38" s="101">
        <v>0</v>
      </c>
      <c r="O38" s="101">
        <v>0</v>
      </c>
      <c r="P38" s="101">
        <v>0</v>
      </c>
      <c r="Q38" s="73"/>
      <c r="R38" s="73">
        <v>113</v>
      </c>
      <c r="S38" s="73">
        <v>34</v>
      </c>
      <c r="T38" s="73">
        <v>79</v>
      </c>
      <c r="U38" s="73"/>
      <c r="V38" s="73">
        <v>49</v>
      </c>
      <c r="W38" s="73">
        <v>17</v>
      </c>
      <c r="X38" s="73">
        <v>32</v>
      </c>
      <c r="Y38" s="73"/>
      <c r="Z38" s="73">
        <v>36</v>
      </c>
      <c r="AA38" s="73">
        <v>8</v>
      </c>
      <c r="AB38" s="73">
        <v>28</v>
      </c>
      <c r="AC38" s="73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</row>
    <row r="39" spans="1:55" x14ac:dyDescent="0.25">
      <c r="A39" s="226" t="s">
        <v>75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</row>
    <row r="40" spans="1:55" x14ac:dyDescent="0.25">
      <c r="A40" s="225" t="s">
        <v>14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</row>
    <row r="43" spans="1:55" s="49" customFormat="1" ht="15" x14ac:dyDescent="0.25">
      <c r="A43" s="227" t="s">
        <v>316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9"/>
      <c r="AD43" s="217" t="s">
        <v>221</v>
      </c>
      <c r="AE43" s="217"/>
      <c r="AF43" s="9"/>
    </row>
    <row r="44" spans="1:55" s="49" customFormat="1" ht="15" x14ac:dyDescent="0.25">
      <c r="A44" s="228" t="s">
        <v>206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9"/>
      <c r="AD44" s="217"/>
      <c r="AE44" s="217"/>
      <c r="AF44"/>
    </row>
    <row r="45" spans="1:55" s="49" customFormat="1" ht="15" x14ac:dyDescent="0.25">
      <c r="A45" s="227" t="s">
        <v>64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</row>
    <row r="46" spans="1:55" s="49" customFormat="1" ht="15" x14ac:dyDescent="0.25">
      <c r="A46" s="228" t="s">
        <v>79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</row>
    <row r="47" spans="1:55" s="49" customFormat="1" ht="15" x14ac:dyDescent="0.25">
      <c r="A47" s="227" t="s">
        <v>80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</row>
    <row r="48" spans="1:55" s="49" customFormat="1" ht="15" x14ac:dyDescent="0.25">
      <c r="A48" s="228" t="s">
        <v>321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</row>
    <row r="49" spans="1:28" s="49" customFormat="1" ht="15.75" thickBot="1" x14ac:dyDescent="0.3">
      <c r="A49" s="52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1:28" s="49" customFormat="1" ht="15" customHeight="1" x14ac:dyDescent="0.25">
      <c r="A50" s="232" t="s">
        <v>81</v>
      </c>
      <c r="B50" s="53" t="s">
        <v>202</v>
      </c>
      <c r="C50" s="53"/>
      <c r="D50" s="53"/>
      <c r="E50" s="54"/>
      <c r="F50" s="53" t="s">
        <v>48</v>
      </c>
      <c r="G50" s="53"/>
      <c r="H50" s="53"/>
      <c r="I50" s="54"/>
      <c r="J50" s="53" t="s">
        <v>49</v>
      </c>
      <c r="K50" s="53"/>
      <c r="L50" s="53"/>
      <c r="M50" s="54"/>
      <c r="N50" s="53" t="s">
        <v>50</v>
      </c>
      <c r="O50" s="53"/>
      <c r="P50" s="53"/>
      <c r="Q50" s="54"/>
      <c r="R50" s="53" t="s">
        <v>51</v>
      </c>
      <c r="S50" s="53"/>
      <c r="T50" s="53"/>
      <c r="U50" s="54"/>
      <c r="V50" s="53" t="s">
        <v>52</v>
      </c>
      <c r="W50" s="53"/>
      <c r="X50" s="53"/>
      <c r="Y50" s="54"/>
      <c r="Z50" s="53" t="s">
        <v>53</v>
      </c>
      <c r="AA50" s="53"/>
      <c r="AB50" s="53"/>
    </row>
    <row r="51" spans="1:28" s="49" customFormat="1" ht="15.75" thickBot="1" x14ac:dyDescent="0.3">
      <c r="A51" s="233"/>
      <c r="B51" s="55" t="s">
        <v>67</v>
      </c>
      <c r="C51" s="55" t="s">
        <v>68</v>
      </c>
      <c r="D51" s="55" t="s">
        <v>69</v>
      </c>
      <c r="E51" s="56"/>
      <c r="F51" s="55" t="s">
        <v>67</v>
      </c>
      <c r="G51" s="55" t="s">
        <v>68</v>
      </c>
      <c r="H51" s="55" t="s">
        <v>69</v>
      </c>
      <c r="I51" s="56"/>
      <c r="J51" s="55" t="s">
        <v>67</v>
      </c>
      <c r="K51" s="55" t="s">
        <v>68</v>
      </c>
      <c r="L51" s="55" t="s">
        <v>69</v>
      </c>
      <c r="M51" s="56"/>
      <c r="N51" s="55" t="s">
        <v>67</v>
      </c>
      <c r="O51" s="55" t="s">
        <v>68</v>
      </c>
      <c r="P51" s="55" t="s">
        <v>69</v>
      </c>
      <c r="Q51" s="56"/>
      <c r="R51" s="55" t="s">
        <v>67</v>
      </c>
      <c r="S51" s="55" t="s">
        <v>68</v>
      </c>
      <c r="T51" s="55" t="s">
        <v>69</v>
      </c>
      <c r="U51" s="56"/>
      <c r="V51" s="55" t="s">
        <v>67</v>
      </c>
      <c r="W51" s="55" t="s">
        <v>68</v>
      </c>
      <c r="X51" s="55" t="s">
        <v>69</v>
      </c>
      <c r="Y51" s="56"/>
      <c r="Z51" s="55" t="s">
        <v>67</v>
      </c>
      <c r="AA51" s="55" t="s">
        <v>68</v>
      </c>
      <c r="AB51" s="55" t="s">
        <v>69</v>
      </c>
    </row>
    <row r="52" spans="1:28" x14ac:dyDescent="0.25">
      <c r="A52" s="88"/>
      <c r="B52" s="89"/>
      <c r="C52" s="89"/>
      <c r="D52" s="89"/>
      <c r="E52" s="90"/>
      <c r="F52" s="89"/>
      <c r="G52" s="89"/>
      <c r="H52" s="89"/>
      <c r="I52" s="90"/>
      <c r="J52" s="89"/>
      <c r="K52" s="89"/>
      <c r="L52" s="89"/>
      <c r="M52" s="90"/>
      <c r="N52" s="89"/>
      <c r="O52" s="89"/>
      <c r="P52" s="89"/>
      <c r="Q52" s="90"/>
      <c r="R52" s="89"/>
      <c r="S52" s="89"/>
      <c r="T52" s="89"/>
      <c r="U52" s="90"/>
      <c r="V52" s="89"/>
      <c r="W52" s="89"/>
      <c r="X52" s="89"/>
      <c r="Y52" s="90"/>
      <c r="Z52" s="89"/>
      <c r="AA52" s="89"/>
      <c r="AB52" s="89"/>
    </row>
    <row r="53" spans="1:28" ht="13.5" x14ac:dyDescent="0.25">
      <c r="A53" s="92" t="s">
        <v>82</v>
      </c>
      <c r="B53" s="101">
        <f>SUM(B55:B80)</f>
        <v>198</v>
      </c>
      <c r="C53" s="101">
        <f>SUM(C55:C80)</f>
        <v>97</v>
      </c>
      <c r="D53" s="101">
        <f>SUM(D55:D80)</f>
        <v>101</v>
      </c>
      <c r="E53" s="101"/>
      <c r="F53" s="101" t="s">
        <v>47</v>
      </c>
      <c r="G53" s="101" t="s">
        <v>47</v>
      </c>
      <c r="H53" s="101" t="s">
        <v>47</v>
      </c>
      <c r="I53" s="101"/>
      <c r="J53" s="101" t="s">
        <v>47</v>
      </c>
      <c r="K53" s="101" t="s">
        <v>47</v>
      </c>
      <c r="L53" s="101" t="s">
        <v>47</v>
      </c>
      <c r="M53" s="101"/>
      <c r="N53" s="101" t="s">
        <v>47</v>
      </c>
      <c r="O53" s="101" t="s">
        <v>47</v>
      </c>
      <c r="P53" s="101" t="s">
        <v>47</v>
      </c>
      <c r="Q53" s="101"/>
      <c r="R53" s="101">
        <f>SUM(R55:R80)</f>
        <v>95</v>
      </c>
      <c r="S53" s="101">
        <f>SUM(S55:S80)</f>
        <v>55</v>
      </c>
      <c r="T53" s="101">
        <f>SUM(T55:T80)</f>
        <v>40</v>
      </c>
      <c r="U53" s="101"/>
      <c r="V53" s="101">
        <f>SUM(V55:V80)</f>
        <v>58</v>
      </c>
      <c r="W53" s="101">
        <f>SUM(W55:W80)</f>
        <v>21</v>
      </c>
      <c r="X53" s="101">
        <f>SUM(X55:X80)</f>
        <v>37</v>
      </c>
      <c r="Y53" s="101"/>
      <c r="Z53" s="101">
        <f>SUM(Z55:Z80)</f>
        <v>45</v>
      </c>
      <c r="AA53" s="101">
        <f>SUM(AA55:AA80)</f>
        <v>21</v>
      </c>
      <c r="AB53" s="101">
        <f>SUM(AB55:AB80)</f>
        <v>24</v>
      </c>
    </row>
    <row r="54" spans="1:28" x14ac:dyDescent="0.2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</row>
    <row r="55" spans="1:28" x14ac:dyDescent="0.2">
      <c r="A55" s="62" t="s">
        <v>83</v>
      </c>
      <c r="B55" s="73">
        <v>0</v>
      </c>
      <c r="C55" s="73">
        <v>0</v>
      </c>
      <c r="D55" s="73">
        <v>0</v>
      </c>
      <c r="E55" s="73"/>
      <c r="F55" s="101">
        <v>0</v>
      </c>
      <c r="G55" s="101">
        <v>0</v>
      </c>
      <c r="H55" s="101">
        <v>0</v>
      </c>
      <c r="I55" s="101"/>
      <c r="J55" s="101">
        <v>0</v>
      </c>
      <c r="K55" s="101">
        <v>0</v>
      </c>
      <c r="L55" s="101">
        <v>0</v>
      </c>
      <c r="M55" s="101"/>
      <c r="N55" s="101">
        <v>0</v>
      </c>
      <c r="O55" s="101">
        <v>0</v>
      </c>
      <c r="P55" s="101">
        <v>0</v>
      </c>
      <c r="Q55" s="73"/>
      <c r="R55" s="73">
        <v>0</v>
      </c>
      <c r="S55" s="73">
        <v>0</v>
      </c>
      <c r="T55" s="73">
        <v>0</v>
      </c>
      <c r="U55" s="73"/>
      <c r="V55" s="73">
        <v>0</v>
      </c>
      <c r="W55" s="73">
        <v>0</v>
      </c>
      <c r="X55" s="73">
        <v>0</v>
      </c>
      <c r="Y55" s="73"/>
      <c r="Z55" s="73">
        <v>0</v>
      </c>
      <c r="AA55" s="73">
        <v>0</v>
      </c>
      <c r="AB55" s="73">
        <v>0</v>
      </c>
    </row>
    <row r="56" spans="1:28" x14ac:dyDescent="0.2">
      <c r="A56" s="62" t="s">
        <v>84</v>
      </c>
      <c r="B56" s="73">
        <v>1</v>
      </c>
      <c r="C56" s="73">
        <v>1</v>
      </c>
      <c r="D56" s="73">
        <v>0</v>
      </c>
      <c r="E56" s="73"/>
      <c r="F56" s="101">
        <v>0</v>
      </c>
      <c r="G56" s="101">
        <v>0</v>
      </c>
      <c r="H56" s="101">
        <v>0</v>
      </c>
      <c r="I56" s="101"/>
      <c r="J56" s="101">
        <v>0</v>
      </c>
      <c r="K56" s="101">
        <v>0</v>
      </c>
      <c r="L56" s="101">
        <v>0</v>
      </c>
      <c r="M56" s="101"/>
      <c r="N56" s="101">
        <v>0</v>
      </c>
      <c r="O56" s="101">
        <v>0</v>
      </c>
      <c r="P56" s="101">
        <v>0</v>
      </c>
      <c r="Q56" s="73"/>
      <c r="R56" s="73">
        <v>0</v>
      </c>
      <c r="S56" s="73">
        <v>0</v>
      </c>
      <c r="T56" s="73">
        <v>0</v>
      </c>
      <c r="U56" s="73"/>
      <c r="V56" s="73">
        <v>0</v>
      </c>
      <c r="W56" s="73">
        <v>0</v>
      </c>
      <c r="X56" s="73">
        <v>0</v>
      </c>
      <c r="Y56" s="73"/>
      <c r="Z56" s="73">
        <v>1</v>
      </c>
      <c r="AA56" s="73">
        <v>1</v>
      </c>
      <c r="AB56" s="73">
        <v>0</v>
      </c>
    </row>
    <row r="57" spans="1:28" x14ac:dyDescent="0.2">
      <c r="A57" s="62" t="s">
        <v>85</v>
      </c>
      <c r="B57" s="73">
        <v>14</v>
      </c>
      <c r="C57" s="73">
        <v>3</v>
      </c>
      <c r="D57" s="73">
        <v>11</v>
      </c>
      <c r="E57" s="73"/>
      <c r="F57" s="101">
        <v>0</v>
      </c>
      <c r="G57" s="101">
        <v>0</v>
      </c>
      <c r="H57" s="101">
        <v>0</v>
      </c>
      <c r="I57" s="101"/>
      <c r="J57" s="101">
        <v>0</v>
      </c>
      <c r="K57" s="101">
        <v>0</v>
      </c>
      <c r="L57" s="101">
        <v>0</v>
      </c>
      <c r="M57" s="101"/>
      <c r="N57" s="101">
        <v>0</v>
      </c>
      <c r="O57" s="101">
        <v>0</v>
      </c>
      <c r="P57" s="101">
        <v>0</v>
      </c>
      <c r="Q57" s="73"/>
      <c r="R57" s="73">
        <v>2</v>
      </c>
      <c r="S57" s="73">
        <v>1</v>
      </c>
      <c r="T57" s="73">
        <v>1</v>
      </c>
      <c r="U57" s="73"/>
      <c r="V57" s="73">
        <v>9</v>
      </c>
      <c r="W57" s="73">
        <v>1</v>
      </c>
      <c r="X57" s="73">
        <v>8</v>
      </c>
      <c r="Y57" s="73"/>
      <c r="Z57" s="73">
        <v>3</v>
      </c>
      <c r="AA57" s="73">
        <v>1</v>
      </c>
      <c r="AB57" s="73">
        <v>2</v>
      </c>
    </row>
    <row r="58" spans="1:28" x14ac:dyDescent="0.2">
      <c r="A58" s="62" t="s">
        <v>86</v>
      </c>
      <c r="B58" s="73">
        <v>22</v>
      </c>
      <c r="C58" s="73">
        <v>11</v>
      </c>
      <c r="D58" s="73">
        <v>11</v>
      </c>
      <c r="E58" s="73"/>
      <c r="F58" s="101">
        <v>0</v>
      </c>
      <c r="G58" s="101">
        <v>0</v>
      </c>
      <c r="H58" s="101">
        <v>0</v>
      </c>
      <c r="I58" s="101"/>
      <c r="J58" s="101">
        <v>0</v>
      </c>
      <c r="K58" s="101">
        <v>0</v>
      </c>
      <c r="L58" s="101">
        <v>0</v>
      </c>
      <c r="M58" s="101"/>
      <c r="N58" s="101">
        <v>0</v>
      </c>
      <c r="O58" s="101">
        <v>0</v>
      </c>
      <c r="P58" s="101">
        <v>0</v>
      </c>
      <c r="Q58" s="73"/>
      <c r="R58" s="73">
        <v>13</v>
      </c>
      <c r="S58" s="73">
        <v>7</v>
      </c>
      <c r="T58" s="73">
        <v>6</v>
      </c>
      <c r="U58" s="73"/>
      <c r="V58" s="73">
        <v>5</v>
      </c>
      <c r="W58" s="73">
        <v>1</v>
      </c>
      <c r="X58" s="73">
        <v>4</v>
      </c>
      <c r="Y58" s="73"/>
      <c r="Z58" s="73">
        <v>4</v>
      </c>
      <c r="AA58" s="73">
        <v>3</v>
      </c>
      <c r="AB58" s="73">
        <v>1</v>
      </c>
    </row>
    <row r="59" spans="1:28" x14ac:dyDescent="0.2">
      <c r="A59" s="62" t="s">
        <v>87</v>
      </c>
      <c r="B59" s="73">
        <v>2</v>
      </c>
      <c r="C59" s="73">
        <v>0</v>
      </c>
      <c r="D59" s="73">
        <v>2</v>
      </c>
      <c r="E59" s="73"/>
      <c r="F59" s="101">
        <v>0</v>
      </c>
      <c r="G59" s="101">
        <v>0</v>
      </c>
      <c r="H59" s="101">
        <v>0</v>
      </c>
      <c r="I59" s="101"/>
      <c r="J59" s="101">
        <v>0</v>
      </c>
      <c r="K59" s="101">
        <v>0</v>
      </c>
      <c r="L59" s="101">
        <v>0</v>
      </c>
      <c r="M59" s="101"/>
      <c r="N59" s="101">
        <v>0</v>
      </c>
      <c r="O59" s="101">
        <v>0</v>
      </c>
      <c r="P59" s="101">
        <v>0</v>
      </c>
      <c r="Q59" s="73"/>
      <c r="R59" s="73">
        <v>0</v>
      </c>
      <c r="S59" s="73">
        <v>0</v>
      </c>
      <c r="T59" s="73">
        <v>0</v>
      </c>
      <c r="U59" s="73"/>
      <c r="V59" s="73">
        <v>2</v>
      </c>
      <c r="W59" s="73">
        <v>0</v>
      </c>
      <c r="X59" s="73">
        <v>2</v>
      </c>
      <c r="Y59" s="73"/>
      <c r="Z59" s="73">
        <v>0</v>
      </c>
      <c r="AA59" s="73">
        <v>0</v>
      </c>
      <c r="AB59" s="73">
        <v>0</v>
      </c>
    </row>
    <row r="60" spans="1:28" x14ac:dyDescent="0.2">
      <c r="A60" s="62" t="s">
        <v>88</v>
      </c>
      <c r="B60" s="73">
        <v>8</v>
      </c>
      <c r="C60" s="73">
        <v>8</v>
      </c>
      <c r="D60" s="73">
        <v>0</v>
      </c>
      <c r="E60" s="73"/>
      <c r="F60" s="101">
        <v>0</v>
      </c>
      <c r="G60" s="101">
        <v>0</v>
      </c>
      <c r="H60" s="101">
        <v>0</v>
      </c>
      <c r="I60" s="101"/>
      <c r="J60" s="101">
        <v>0</v>
      </c>
      <c r="K60" s="101">
        <v>0</v>
      </c>
      <c r="L60" s="101">
        <v>0</v>
      </c>
      <c r="M60" s="101"/>
      <c r="N60" s="101">
        <v>0</v>
      </c>
      <c r="O60" s="101">
        <v>0</v>
      </c>
      <c r="P60" s="101">
        <v>0</v>
      </c>
      <c r="Q60" s="73"/>
      <c r="R60" s="73">
        <v>7</v>
      </c>
      <c r="S60" s="73">
        <v>7</v>
      </c>
      <c r="T60" s="73">
        <v>0</v>
      </c>
      <c r="U60" s="73"/>
      <c r="V60" s="73">
        <v>0</v>
      </c>
      <c r="W60" s="73">
        <v>0</v>
      </c>
      <c r="X60" s="73">
        <v>0</v>
      </c>
      <c r="Y60" s="73"/>
      <c r="Z60" s="73">
        <v>1</v>
      </c>
      <c r="AA60" s="73">
        <v>1</v>
      </c>
      <c r="AB60" s="73">
        <v>0</v>
      </c>
    </row>
    <row r="61" spans="1:28" x14ac:dyDescent="0.2">
      <c r="A61" s="62" t="s">
        <v>89</v>
      </c>
      <c r="B61" s="73">
        <v>1</v>
      </c>
      <c r="C61" s="73">
        <v>0</v>
      </c>
      <c r="D61" s="73">
        <v>1</v>
      </c>
      <c r="E61" s="73"/>
      <c r="F61" s="101">
        <v>0</v>
      </c>
      <c r="G61" s="101">
        <v>0</v>
      </c>
      <c r="H61" s="101">
        <v>0</v>
      </c>
      <c r="I61" s="101"/>
      <c r="J61" s="101">
        <v>0</v>
      </c>
      <c r="K61" s="101">
        <v>0</v>
      </c>
      <c r="L61" s="101">
        <v>0</v>
      </c>
      <c r="M61" s="101"/>
      <c r="N61" s="101">
        <v>0</v>
      </c>
      <c r="O61" s="101">
        <v>0</v>
      </c>
      <c r="P61" s="101">
        <v>0</v>
      </c>
      <c r="Q61" s="73"/>
      <c r="R61" s="73">
        <v>1</v>
      </c>
      <c r="S61" s="73">
        <v>0</v>
      </c>
      <c r="T61" s="73">
        <v>1</v>
      </c>
      <c r="U61" s="73"/>
      <c r="V61" s="73">
        <v>0</v>
      </c>
      <c r="W61" s="73">
        <v>0</v>
      </c>
      <c r="X61" s="73">
        <v>0</v>
      </c>
      <c r="Y61" s="73"/>
      <c r="Z61" s="73">
        <v>0</v>
      </c>
      <c r="AA61" s="73">
        <v>0</v>
      </c>
      <c r="AB61" s="73">
        <v>0</v>
      </c>
    </row>
    <row r="62" spans="1:28" x14ac:dyDescent="0.2">
      <c r="A62" s="62" t="s">
        <v>90</v>
      </c>
      <c r="B62" s="73">
        <v>19</v>
      </c>
      <c r="C62" s="73">
        <v>16</v>
      </c>
      <c r="D62" s="73">
        <v>3</v>
      </c>
      <c r="E62" s="73"/>
      <c r="F62" s="101">
        <v>0</v>
      </c>
      <c r="G62" s="101">
        <v>0</v>
      </c>
      <c r="H62" s="101">
        <v>0</v>
      </c>
      <c r="I62" s="101"/>
      <c r="J62" s="101">
        <v>0</v>
      </c>
      <c r="K62" s="101">
        <v>0</v>
      </c>
      <c r="L62" s="101">
        <v>0</v>
      </c>
      <c r="M62" s="101"/>
      <c r="N62" s="101">
        <v>0</v>
      </c>
      <c r="O62" s="101">
        <v>0</v>
      </c>
      <c r="P62" s="101">
        <v>0</v>
      </c>
      <c r="Q62" s="73"/>
      <c r="R62" s="73">
        <v>12</v>
      </c>
      <c r="S62" s="73">
        <v>10</v>
      </c>
      <c r="T62" s="73">
        <v>2</v>
      </c>
      <c r="U62" s="73"/>
      <c r="V62" s="73">
        <v>7</v>
      </c>
      <c r="W62" s="73">
        <v>6</v>
      </c>
      <c r="X62" s="73">
        <v>1</v>
      </c>
      <c r="Y62" s="73"/>
      <c r="Z62" s="73">
        <v>0</v>
      </c>
      <c r="AA62" s="73">
        <v>0</v>
      </c>
      <c r="AB62" s="73">
        <v>0</v>
      </c>
    </row>
    <row r="63" spans="1:28" x14ac:dyDescent="0.2">
      <c r="A63" s="62" t="s">
        <v>91</v>
      </c>
      <c r="B63" s="73">
        <v>0</v>
      </c>
      <c r="C63" s="73">
        <v>0</v>
      </c>
      <c r="D63" s="73">
        <v>0</v>
      </c>
      <c r="E63" s="73"/>
      <c r="F63" s="101">
        <v>0</v>
      </c>
      <c r="G63" s="101">
        <v>0</v>
      </c>
      <c r="H63" s="101">
        <v>0</v>
      </c>
      <c r="I63" s="101"/>
      <c r="J63" s="101">
        <v>0</v>
      </c>
      <c r="K63" s="101">
        <v>0</v>
      </c>
      <c r="L63" s="101">
        <v>0</v>
      </c>
      <c r="M63" s="101"/>
      <c r="N63" s="101">
        <v>0</v>
      </c>
      <c r="O63" s="101">
        <v>0</v>
      </c>
      <c r="P63" s="101">
        <v>0</v>
      </c>
      <c r="Q63" s="73"/>
      <c r="R63" s="73">
        <v>0</v>
      </c>
      <c r="S63" s="73">
        <v>0</v>
      </c>
      <c r="T63" s="73">
        <v>0</v>
      </c>
      <c r="U63" s="73"/>
      <c r="V63" s="73">
        <v>0</v>
      </c>
      <c r="W63" s="73">
        <v>0</v>
      </c>
      <c r="X63" s="73">
        <v>0</v>
      </c>
      <c r="Y63" s="73"/>
      <c r="Z63" s="73">
        <v>0</v>
      </c>
      <c r="AA63" s="73">
        <v>0</v>
      </c>
      <c r="AB63" s="73">
        <v>0</v>
      </c>
    </row>
    <row r="64" spans="1:28" x14ac:dyDescent="0.2">
      <c r="A64" s="62" t="s">
        <v>92</v>
      </c>
      <c r="B64" s="73">
        <v>24</v>
      </c>
      <c r="C64" s="73">
        <v>4</v>
      </c>
      <c r="D64" s="73">
        <v>20</v>
      </c>
      <c r="E64" s="73"/>
      <c r="F64" s="101">
        <v>0</v>
      </c>
      <c r="G64" s="101">
        <v>0</v>
      </c>
      <c r="H64" s="101">
        <v>0</v>
      </c>
      <c r="I64" s="101"/>
      <c r="J64" s="101">
        <v>0</v>
      </c>
      <c r="K64" s="101">
        <v>0</v>
      </c>
      <c r="L64" s="101">
        <v>0</v>
      </c>
      <c r="M64" s="101"/>
      <c r="N64" s="101">
        <v>0</v>
      </c>
      <c r="O64" s="101">
        <v>0</v>
      </c>
      <c r="P64" s="101">
        <v>0</v>
      </c>
      <c r="Q64" s="73"/>
      <c r="R64" s="73">
        <v>5</v>
      </c>
      <c r="S64" s="73">
        <v>2</v>
      </c>
      <c r="T64" s="73">
        <v>3</v>
      </c>
      <c r="U64" s="73"/>
      <c r="V64" s="73">
        <v>6</v>
      </c>
      <c r="W64" s="73">
        <v>1</v>
      </c>
      <c r="X64" s="73">
        <v>5</v>
      </c>
      <c r="Y64" s="73"/>
      <c r="Z64" s="73">
        <v>13</v>
      </c>
      <c r="AA64" s="73">
        <v>1</v>
      </c>
      <c r="AB64" s="73">
        <v>12</v>
      </c>
    </row>
    <row r="65" spans="1:28" x14ac:dyDescent="0.2">
      <c r="A65" s="62" t="s">
        <v>203</v>
      </c>
      <c r="B65" s="73">
        <v>2</v>
      </c>
      <c r="C65" s="73">
        <v>0</v>
      </c>
      <c r="D65" s="73">
        <v>2</v>
      </c>
      <c r="E65" s="73"/>
      <c r="F65" s="101">
        <v>0</v>
      </c>
      <c r="G65" s="101">
        <v>0</v>
      </c>
      <c r="H65" s="101">
        <v>0</v>
      </c>
      <c r="I65" s="101"/>
      <c r="J65" s="101">
        <v>0</v>
      </c>
      <c r="K65" s="101">
        <v>0</v>
      </c>
      <c r="L65" s="101">
        <v>0</v>
      </c>
      <c r="M65" s="101"/>
      <c r="N65" s="101">
        <v>0</v>
      </c>
      <c r="O65" s="101">
        <v>0</v>
      </c>
      <c r="P65" s="101">
        <v>0</v>
      </c>
      <c r="Q65" s="73"/>
      <c r="R65" s="73">
        <v>0</v>
      </c>
      <c r="S65" s="73">
        <v>0</v>
      </c>
      <c r="T65" s="73">
        <v>0</v>
      </c>
      <c r="U65" s="73"/>
      <c r="V65" s="73">
        <v>0</v>
      </c>
      <c r="W65" s="73">
        <v>0</v>
      </c>
      <c r="X65" s="73">
        <v>0</v>
      </c>
      <c r="Y65" s="73"/>
      <c r="Z65" s="73">
        <v>2</v>
      </c>
      <c r="AA65" s="73">
        <v>0</v>
      </c>
      <c r="AB65" s="73">
        <v>2</v>
      </c>
    </row>
    <row r="66" spans="1:28" x14ac:dyDescent="0.2">
      <c r="A66" s="99" t="s">
        <v>94</v>
      </c>
      <c r="B66" s="73">
        <v>28</v>
      </c>
      <c r="C66" s="73">
        <v>20</v>
      </c>
      <c r="D66" s="73">
        <v>8</v>
      </c>
      <c r="E66" s="73"/>
      <c r="F66" s="101">
        <v>0</v>
      </c>
      <c r="G66" s="101">
        <v>0</v>
      </c>
      <c r="H66" s="101">
        <v>0</v>
      </c>
      <c r="I66" s="101"/>
      <c r="J66" s="101">
        <v>0</v>
      </c>
      <c r="K66" s="101">
        <v>0</v>
      </c>
      <c r="L66" s="101">
        <v>0</v>
      </c>
      <c r="M66" s="101"/>
      <c r="N66" s="101">
        <v>0</v>
      </c>
      <c r="O66" s="101">
        <v>0</v>
      </c>
      <c r="P66" s="101">
        <v>0</v>
      </c>
      <c r="Q66" s="73"/>
      <c r="R66" s="73">
        <v>14</v>
      </c>
      <c r="S66" s="73">
        <v>10</v>
      </c>
      <c r="T66" s="73">
        <v>4</v>
      </c>
      <c r="U66" s="73"/>
      <c r="V66" s="73">
        <v>9</v>
      </c>
      <c r="W66" s="73">
        <v>6</v>
      </c>
      <c r="X66" s="73">
        <v>3</v>
      </c>
      <c r="Y66" s="73"/>
      <c r="Z66" s="73">
        <v>5</v>
      </c>
      <c r="AA66" s="73">
        <v>4</v>
      </c>
      <c r="AB66" s="73">
        <v>1</v>
      </c>
    </row>
    <row r="67" spans="1:28" x14ac:dyDescent="0.2">
      <c r="A67" s="99" t="s">
        <v>95</v>
      </c>
      <c r="B67" s="73">
        <v>2</v>
      </c>
      <c r="C67" s="73">
        <v>1</v>
      </c>
      <c r="D67" s="73">
        <v>1</v>
      </c>
      <c r="E67" s="73"/>
      <c r="F67" s="101">
        <v>0</v>
      </c>
      <c r="G67" s="101">
        <v>0</v>
      </c>
      <c r="H67" s="101">
        <v>0</v>
      </c>
      <c r="I67" s="101"/>
      <c r="J67" s="101">
        <v>0</v>
      </c>
      <c r="K67" s="101">
        <v>0</v>
      </c>
      <c r="L67" s="101">
        <v>0</v>
      </c>
      <c r="M67" s="101"/>
      <c r="N67" s="101">
        <v>0</v>
      </c>
      <c r="O67" s="101">
        <v>0</v>
      </c>
      <c r="P67" s="101">
        <v>0</v>
      </c>
      <c r="Q67" s="73"/>
      <c r="R67" s="73">
        <v>1</v>
      </c>
      <c r="S67" s="73">
        <v>1</v>
      </c>
      <c r="T67" s="73">
        <v>0</v>
      </c>
      <c r="U67" s="73"/>
      <c r="V67" s="73">
        <v>0</v>
      </c>
      <c r="W67" s="73">
        <v>0</v>
      </c>
      <c r="X67" s="73">
        <v>0</v>
      </c>
      <c r="Y67" s="73"/>
      <c r="Z67" s="73">
        <v>1</v>
      </c>
      <c r="AA67" s="73">
        <v>0</v>
      </c>
      <c r="AB67" s="73">
        <v>1</v>
      </c>
    </row>
    <row r="68" spans="1:28" x14ac:dyDescent="0.2">
      <c r="A68" s="99" t="s">
        <v>96</v>
      </c>
      <c r="B68" s="73">
        <v>3</v>
      </c>
      <c r="C68" s="73">
        <v>1</v>
      </c>
      <c r="D68" s="73">
        <v>2</v>
      </c>
      <c r="E68" s="73"/>
      <c r="F68" s="101">
        <v>0</v>
      </c>
      <c r="G68" s="101">
        <v>0</v>
      </c>
      <c r="H68" s="101">
        <v>0</v>
      </c>
      <c r="I68" s="101"/>
      <c r="J68" s="101">
        <v>0</v>
      </c>
      <c r="K68" s="101">
        <v>0</v>
      </c>
      <c r="L68" s="101">
        <v>0</v>
      </c>
      <c r="M68" s="101"/>
      <c r="N68" s="101">
        <v>0</v>
      </c>
      <c r="O68" s="101">
        <v>0</v>
      </c>
      <c r="P68" s="101">
        <v>0</v>
      </c>
      <c r="Q68" s="73"/>
      <c r="R68" s="73">
        <v>2</v>
      </c>
      <c r="S68" s="73">
        <v>0</v>
      </c>
      <c r="T68" s="73">
        <v>2</v>
      </c>
      <c r="U68" s="73"/>
      <c r="V68" s="73">
        <v>1</v>
      </c>
      <c r="W68" s="73">
        <v>1</v>
      </c>
      <c r="X68" s="73">
        <v>0</v>
      </c>
      <c r="Y68" s="73"/>
      <c r="Z68" s="73">
        <v>0</v>
      </c>
      <c r="AA68" s="73">
        <v>0</v>
      </c>
      <c r="AB68" s="73">
        <v>0</v>
      </c>
    </row>
    <row r="69" spans="1:28" x14ac:dyDescent="0.2">
      <c r="A69" s="172" t="s">
        <v>97</v>
      </c>
      <c r="B69" s="73">
        <v>1</v>
      </c>
      <c r="C69" s="73">
        <v>1</v>
      </c>
      <c r="D69" s="73">
        <v>0</v>
      </c>
      <c r="E69" s="73"/>
      <c r="F69" s="101">
        <v>0</v>
      </c>
      <c r="G69" s="101">
        <v>0</v>
      </c>
      <c r="H69" s="101">
        <v>0</v>
      </c>
      <c r="I69" s="101"/>
      <c r="J69" s="101">
        <v>0</v>
      </c>
      <c r="K69" s="101">
        <v>0</v>
      </c>
      <c r="L69" s="101">
        <v>0</v>
      </c>
      <c r="M69" s="101"/>
      <c r="N69" s="101">
        <v>0</v>
      </c>
      <c r="O69" s="101">
        <v>0</v>
      </c>
      <c r="P69" s="101">
        <v>0</v>
      </c>
      <c r="Q69" s="73"/>
      <c r="R69" s="73">
        <v>0</v>
      </c>
      <c r="S69" s="73">
        <v>0</v>
      </c>
      <c r="T69" s="73">
        <v>0</v>
      </c>
      <c r="U69" s="73"/>
      <c r="V69" s="73">
        <v>0</v>
      </c>
      <c r="W69" s="73">
        <v>0</v>
      </c>
      <c r="X69" s="73">
        <v>0</v>
      </c>
      <c r="Y69" s="73"/>
      <c r="Z69" s="73">
        <v>1</v>
      </c>
      <c r="AA69" s="73">
        <v>1</v>
      </c>
      <c r="AB69" s="73">
        <v>0</v>
      </c>
    </row>
    <row r="70" spans="1:28" x14ac:dyDescent="0.2">
      <c r="A70" s="62" t="s">
        <v>98</v>
      </c>
      <c r="B70" s="73">
        <v>0</v>
      </c>
      <c r="C70" s="73">
        <v>0</v>
      </c>
      <c r="D70" s="73">
        <v>0</v>
      </c>
      <c r="E70" s="73"/>
      <c r="F70" s="101">
        <v>0</v>
      </c>
      <c r="G70" s="101">
        <v>0</v>
      </c>
      <c r="H70" s="101">
        <v>0</v>
      </c>
      <c r="I70" s="101"/>
      <c r="J70" s="101">
        <v>0</v>
      </c>
      <c r="K70" s="101">
        <v>0</v>
      </c>
      <c r="L70" s="101">
        <v>0</v>
      </c>
      <c r="M70" s="101"/>
      <c r="N70" s="101">
        <v>0</v>
      </c>
      <c r="O70" s="101">
        <v>0</v>
      </c>
      <c r="P70" s="101">
        <v>0</v>
      </c>
      <c r="Q70" s="73"/>
      <c r="R70" s="73">
        <v>0</v>
      </c>
      <c r="S70" s="73">
        <v>0</v>
      </c>
      <c r="T70" s="73">
        <v>0</v>
      </c>
      <c r="U70" s="73"/>
      <c r="V70" s="73">
        <v>0</v>
      </c>
      <c r="W70" s="73">
        <v>0</v>
      </c>
      <c r="X70" s="73">
        <v>0</v>
      </c>
      <c r="Y70" s="73"/>
      <c r="Z70" s="73">
        <v>0</v>
      </c>
      <c r="AA70" s="73">
        <v>0</v>
      </c>
      <c r="AB70" s="73">
        <v>0</v>
      </c>
    </row>
    <row r="71" spans="1:28" x14ac:dyDescent="0.2">
      <c r="A71" s="62" t="s">
        <v>99</v>
      </c>
      <c r="B71" s="73">
        <v>17</v>
      </c>
      <c r="C71" s="73">
        <v>11</v>
      </c>
      <c r="D71" s="73">
        <v>6</v>
      </c>
      <c r="E71" s="73"/>
      <c r="F71" s="101">
        <v>0</v>
      </c>
      <c r="G71" s="101">
        <v>0</v>
      </c>
      <c r="H71" s="101">
        <v>0</v>
      </c>
      <c r="I71" s="101"/>
      <c r="J71" s="101">
        <v>0</v>
      </c>
      <c r="K71" s="101">
        <v>0</v>
      </c>
      <c r="L71" s="101">
        <v>0</v>
      </c>
      <c r="M71" s="101"/>
      <c r="N71" s="101">
        <v>0</v>
      </c>
      <c r="O71" s="101">
        <v>0</v>
      </c>
      <c r="P71" s="101">
        <v>0</v>
      </c>
      <c r="Q71" s="73"/>
      <c r="R71" s="73">
        <v>2</v>
      </c>
      <c r="S71" s="73">
        <v>2</v>
      </c>
      <c r="T71" s="73">
        <v>0</v>
      </c>
      <c r="U71" s="73"/>
      <c r="V71" s="73">
        <v>10</v>
      </c>
      <c r="W71" s="73">
        <v>4</v>
      </c>
      <c r="X71" s="73">
        <v>6</v>
      </c>
      <c r="Y71" s="73"/>
      <c r="Z71" s="73">
        <v>5</v>
      </c>
      <c r="AA71" s="73">
        <v>5</v>
      </c>
      <c r="AB71" s="73">
        <v>0</v>
      </c>
    </row>
    <row r="72" spans="1:28" x14ac:dyDescent="0.2">
      <c r="A72" s="62" t="s">
        <v>100</v>
      </c>
      <c r="B72" s="73">
        <v>19</v>
      </c>
      <c r="C72" s="73">
        <v>2</v>
      </c>
      <c r="D72" s="73">
        <v>17</v>
      </c>
      <c r="E72" s="73"/>
      <c r="F72" s="101">
        <v>0</v>
      </c>
      <c r="G72" s="101">
        <v>0</v>
      </c>
      <c r="H72" s="101">
        <v>0</v>
      </c>
      <c r="I72" s="101"/>
      <c r="J72" s="101">
        <v>0</v>
      </c>
      <c r="K72" s="101">
        <v>0</v>
      </c>
      <c r="L72" s="101">
        <v>0</v>
      </c>
      <c r="M72" s="101"/>
      <c r="N72" s="101">
        <v>0</v>
      </c>
      <c r="O72" s="101">
        <v>0</v>
      </c>
      <c r="P72" s="101">
        <v>0</v>
      </c>
      <c r="Q72" s="73"/>
      <c r="R72" s="73">
        <v>12</v>
      </c>
      <c r="S72" s="73">
        <v>2</v>
      </c>
      <c r="T72" s="73">
        <v>10</v>
      </c>
      <c r="U72" s="73"/>
      <c r="V72" s="73">
        <v>5</v>
      </c>
      <c r="W72" s="73">
        <v>0</v>
      </c>
      <c r="X72" s="73">
        <v>5</v>
      </c>
      <c r="Y72" s="73"/>
      <c r="Z72" s="73">
        <v>2</v>
      </c>
      <c r="AA72" s="73">
        <v>0</v>
      </c>
      <c r="AB72" s="73">
        <v>2</v>
      </c>
    </row>
    <row r="73" spans="1:28" x14ac:dyDescent="0.2">
      <c r="A73" s="62" t="s">
        <v>101</v>
      </c>
      <c r="B73" s="73">
        <v>2</v>
      </c>
      <c r="C73" s="73">
        <v>1</v>
      </c>
      <c r="D73" s="73">
        <v>1</v>
      </c>
      <c r="E73" s="73"/>
      <c r="F73" s="101">
        <v>0</v>
      </c>
      <c r="G73" s="101">
        <v>0</v>
      </c>
      <c r="H73" s="101">
        <v>0</v>
      </c>
      <c r="I73" s="101"/>
      <c r="J73" s="101">
        <v>0</v>
      </c>
      <c r="K73" s="101">
        <v>0</v>
      </c>
      <c r="L73" s="101">
        <v>0</v>
      </c>
      <c r="M73" s="101"/>
      <c r="N73" s="101">
        <v>0</v>
      </c>
      <c r="O73" s="101">
        <v>0</v>
      </c>
      <c r="P73" s="101">
        <v>0</v>
      </c>
      <c r="Q73" s="73"/>
      <c r="R73" s="73">
        <v>2</v>
      </c>
      <c r="S73" s="73">
        <v>1</v>
      </c>
      <c r="T73" s="73">
        <v>1</v>
      </c>
      <c r="U73" s="73"/>
      <c r="V73" s="73">
        <v>0</v>
      </c>
      <c r="W73" s="73">
        <v>0</v>
      </c>
      <c r="X73" s="73">
        <v>0</v>
      </c>
      <c r="Y73" s="73"/>
      <c r="Z73" s="73">
        <v>0</v>
      </c>
      <c r="AA73" s="73">
        <v>0</v>
      </c>
      <c r="AB73" s="73">
        <v>0</v>
      </c>
    </row>
    <row r="74" spans="1:28" x14ac:dyDescent="0.2">
      <c r="A74" s="62" t="s">
        <v>102</v>
      </c>
      <c r="B74" s="73">
        <v>0</v>
      </c>
      <c r="C74" s="73">
        <v>0</v>
      </c>
      <c r="D74" s="73">
        <v>0</v>
      </c>
      <c r="E74" s="73"/>
      <c r="F74" s="101">
        <v>0</v>
      </c>
      <c r="G74" s="101">
        <v>0</v>
      </c>
      <c r="H74" s="101">
        <v>0</v>
      </c>
      <c r="I74" s="101"/>
      <c r="J74" s="101">
        <v>0</v>
      </c>
      <c r="K74" s="101">
        <v>0</v>
      </c>
      <c r="L74" s="101">
        <v>0</v>
      </c>
      <c r="M74" s="101"/>
      <c r="N74" s="101">
        <v>0</v>
      </c>
      <c r="O74" s="101">
        <v>0</v>
      </c>
      <c r="P74" s="101">
        <v>0</v>
      </c>
      <c r="Q74" s="73"/>
      <c r="R74" s="73">
        <v>0</v>
      </c>
      <c r="S74" s="73">
        <v>0</v>
      </c>
      <c r="T74" s="73">
        <v>0</v>
      </c>
      <c r="U74" s="73"/>
      <c r="V74" s="73">
        <v>0</v>
      </c>
      <c r="W74" s="73">
        <v>0</v>
      </c>
      <c r="X74" s="73">
        <v>0</v>
      </c>
      <c r="Y74" s="73"/>
      <c r="Z74" s="73">
        <v>0</v>
      </c>
      <c r="AA74" s="73">
        <v>0</v>
      </c>
      <c r="AB74" s="73">
        <v>0</v>
      </c>
    </row>
    <row r="75" spans="1:28" x14ac:dyDescent="0.2">
      <c r="A75" s="62" t="s">
        <v>103</v>
      </c>
      <c r="B75" s="73">
        <v>14</v>
      </c>
      <c r="C75" s="73">
        <v>8</v>
      </c>
      <c r="D75" s="73">
        <v>6</v>
      </c>
      <c r="E75" s="73"/>
      <c r="F75" s="101">
        <v>0</v>
      </c>
      <c r="G75" s="101">
        <v>0</v>
      </c>
      <c r="H75" s="101">
        <v>0</v>
      </c>
      <c r="I75" s="101"/>
      <c r="J75" s="101">
        <v>0</v>
      </c>
      <c r="K75" s="101">
        <v>0</v>
      </c>
      <c r="L75" s="101">
        <v>0</v>
      </c>
      <c r="M75" s="101"/>
      <c r="N75" s="101">
        <v>0</v>
      </c>
      <c r="O75" s="101">
        <v>0</v>
      </c>
      <c r="P75" s="101">
        <v>0</v>
      </c>
      <c r="Q75" s="73"/>
      <c r="R75" s="73">
        <v>8</v>
      </c>
      <c r="S75" s="73">
        <v>4</v>
      </c>
      <c r="T75" s="73">
        <v>4</v>
      </c>
      <c r="U75" s="73"/>
      <c r="V75" s="73">
        <v>0</v>
      </c>
      <c r="W75" s="73">
        <v>0</v>
      </c>
      <c r="X75" s="73">
        <v>0</v>
      </c>
      <c r="Y75" s="73"/>
      <c r="Z75" s="73">
        <v>6</v>
      </c>
      <c r="AA75" s="73">
        <v>4</v>
      </c>
      <c r="AB75" s="73">
        <v>2</v>
      </c>
    </row>
    <row r="76" spans="1:28" x14ac:dyDescent="0.2">
      <c r="A76" s="62" t="s">
        <v>104</v>
      </c>
      <c r="B76" s="73">
        <v>2</v>
      </c>
      <c r="C76" s="73">
        <v>0</v>
      </c>
      <c r="D76" s="73">
        <v>2</v>
      </c>
      <c r="E76" s="73"/>
      <c r="F76" s="101">
        <v>0</v>
      </c>
      <c r="G76" s="101">
        <v>0</v>
      </c>
      <c r="H76" s="101">
        <v>0</v>
      </c>
      <c r="I76" s="101"/>
      <c r="J76" s="101">
        <v>0</v>
      </c>
      <c r="K76" s="101">
        <v>0</v>
      </c>
      <c r="L76" s="101">
        <v>0</v>
      </c>
      <c r="M76" s="101"/>
      <c r="N76" s="101">
        <v>0</v>
      </c>
      <c r="O76" s="101">
        <v>0</v>
      </c>
      <c r="P76" s="101">
        <v>0</v>
      </c>
      <c r="Q76" s="73"/>
      <c r="R76" s="73">
        <v>1</v>
      </c>
      <c r="S76" s="73">
        <v>0</v>
      </c>
      <c r="T76" s="73">
        <v>1</v>
      </c>
      <c r="U76" s="73"/>
      <c r="V76" s="73">
        <v>0</v>
      </c>
      <c r="W76" s="73">
        <v>0</v>
      </c>
      <c r="X76" s="73">
        <v>0</v>
      </c>
      <c r="Y76" s="73"/>
      <c r="Z76" s="73">
        <v>1</v>
      </c>
      <c r="AA76" s="73">
        <v>0</v>
      </c>
      <c r="AB76" s="73">
        <v>1</v>
      </c>
    </row>
    <row r="77" spans="1:28" x14ac:dyDescent="0.2">
      <c r="A77" s="62" t="s">
        <v>105</v>
      </c>
      <c r="B77" s="73">
        <v>7</v>
      </c>
      <c r="C77" s="73">
        <v>4</v>
      </c>
      <c r="D77" s="73">
        <v>3</v>
      </c>
      <c r="E77" s="73"/>
      <c r="F77" s="101">
        <v>0</v>
      </c>
      <c r="G77" s="101">
        <v>0</v>
      </c>
      <c r="H77" s="101">
        <v>0</v>
      </c>
      <c r="I77" s="101"/>
      <c r="J77" s="101">
        <v>0</v>
      </c>
      <c r="K77" s="101">
        <v>0</v>
      </c>
      <c r="L77" s="101">
        <v>0</v>
      </c>
      <c r="M77" s="101"/>
      <c r="N77" s="101">
        <v>0</v>
      </c>
      <c r="O77" s="101">
        <v>0</v>
      </c>
      <c r="P77" s="101">
        <v>0</v>
      </c>
      <c r="Q77" s="73"/>
      <c r="R77" s="73">
        <v>7</v>
      </c>
      <c r="S77" s="73">
        <v>4</v>
      </c>
      <c r="T77" s="73">
        <v>3</v>
      </c>
      <c r="U77" s="73"/>
      <c r="V77" s="73">
        <v>0</v>
      </c>
      <c r="W77" s="73">
        <v>0</v>
      </c>
      <c r="X77" s="73">
        <v>0</v>
      </c>
      <c r="Y77" s="73"/>
      <c r="Z77" s="73">
        <v>0</v>
      </c>
      <c r="AA77" s="73">
        <v>0</v>
      </c>
      <c r="AB77" s="73">
        <v>0</v>
      </c>
    </row>
    <row r="78" spans="1:28" x14ac:dyDescent="0.2">
      <c r="A78" s="104" t="s">
        <v>106</v>
      </c>
      <c r="B78" s="73">
        <v>0</v>
      </c>
      <c r="C78" s="73">
        <v>0</v>
      </c>
      <c r="D78" s="73">
        <v>0</v>
      </c>
      <c r="E78" s="73"/>
      <c r="F78" s="101">
        <v>0</v>
      </c>
      <c r="G78" s="101">
        <v>0</v>
      </c>
      <c r="H78" s="101">
        <v>0</v>
      </c>
      <c r="I78" s="101"/>
      <c r="J78" s="101">
        <v>0</v>
      </c>
      <c r="K78" s="101">
        <v>0</v>
      </c>
      <c r="L78" s="101">
        <v>0</v>
      </c>
      <c r="M78" s="101"/>
      <c r="N78" s="101">
        <v>0</v>
      </c>
      <c r="O78" s="101">
        <v>0</v>
      </c>
      <c r="P78" s="101">
        <v>0</v>
      </c>
      <c r="Q78" s="73"/>
      <c r="R78" s="73">
        <v>0</v>
      </c>
      <c r="S78" s="73">
        <v>0</v>
      </c>
      <c r="T78" s="73">
        <v>0</v>
      </c>
      <c r="U78" s="73"/>
      <c r="V78" s="73">
        <v>0</v>
      </c>
      <c r="W78" s="73">
        <v>0</v>
      </c>
      <c r="X78" s="73">
        <v>0</v>
      </c>
      <c r="Y78" s="73"/>
      <c r="Z78" s="73">
        <v>0</v>
      </c>
      <c r="AA78" s="73">
        <v>0</v>
      </c>
      <c r="AB78" s="73">
        <v>0</v>
      </c>
    </row>
    <row r="79" spans="1:28" x14ac:dyDescent="0.2">
      <c r="A79" s="104" t="s">
        <v>107</v>
      </c>
      <c r="B79" s="73">
        <v>3</v>
      </c>
      <c r="C79" s="73">
        <v>1</v>
      </c>
      <c r="D79" s="73">
        <v>2</v>
      </c>
      <c r="E79" s="73"/>
      <c r="F79" s="101">
        <v>0</v>
      </c>
      <c r="G79" s="101">
        <v>0</v>
      </c>
      <c r="H79" s="101">
        <v>0</v>
      </c>
      <c r="I79" s="101"/>
      <c r="J79" s="101">
        <v>0</v>
      </c>
      <c r="K79" s="101">
        <v>0</v>
      </c>
      <c r="L79" s="101">
        <v>0</v>
      </c>
      <c r="M79" s="101"/>
      <c r="N79" s="101">
        <v>0</v>
      </c>
      <c r="O79" s="101">
        <v>0</v>
      </c>
      <c r="P79" s="101">
        <v>0</v>
      </c>
      <c r="Q79" s="73"/>
      <c r="R79" s="73">
        <v>1</v>
      </c>
      <c r="S79" s="73">
        <v>0</v>
      </c>
      <c r="T79" s="73">
        <v>1</v>
      </c>
      <c r="U79" s="73"/>
      <c r="V79" s="73">
        <v>2</v>
      </c>
      <c r="W79" s="73">
        <v>1</v>
      </c>
      <c r="X79" s="73">
        <v>1</v>
      </c>
      <c r="Y79" s="73"/>
      <c r="Z79" s="73">
        <v>0</v>
      </c>
      <c r="AA79" s="73">
        <v>0</v>
      </c>
      <c r="AB79" s="73">
        <v>0</v>
      </c>
    </row>
    <row r="80" spans="1:28" ht="13.5" thickBot="1" x14ac:dyDescent="0.25">
      <c r="A80" s="100" t="s">
        <v>204</v>
      </c>
      <c r="B80" s="73">
        <v>7</v>
      </c>
      <c r="C80" s="73">
        <v>4</v>
      </c>
      <c r="D80" s="73">
        <v>3</v>
      </c>
      <c r="E80" s="73"/>
      <c r="F80" s="101">
        <v>0</v>
      </c>
      <c r="G80" s="101">
        <v>0</v>
      </c>
      <c r="H80" s="101">
        <v>0</v>
      </c>
      <c r="I80" s="101"/>
      <c r="J80" s="101">
        <v>0</v>
      </c>
      <c r="K80" s="101">
        <v>0</v>
      </c>
      <c r="L80" s="101">
        <v>0</v>
      </c>
      <c r="M80" s="101"/>
      <c r="N80" s="101">
        <v>0</v>
      </c>
      <c r="O80" s="101">
        <v>0</v>
      </c>
      <c r="P80" s="101">
        <v>0</v>
      </c>
      <c r="Q80" s="73"/>
      <c r="R80" s="73">
        <v>5</v>
      </c>
      <c r="S80" s="73">
        <v>4</v>
      </c>
      <c r="T80" s="73">
        <v>1</v>
      </c>
      <c r="U80" s="73"/>
      <c r="V80" s="73">
        <v>2</v>
      </c>
      <c r="W80" s="73">
        <v>0</v>
      </c>
      <c r="X80" s="73">
        <v>2</v>
      </c>
      <c r="Y80" s="73"/>
      <c r="Z80" s="73">
        <v>0</v>
      </c>
      <c r="AA80" s="73">
        <v>0</v>
      </c>
      <c r="AB80" s="73">
        <v>0</v>
      </c>
    </row>
    <row r="81" spans="1:32" x14ac:dyDescent="0.25">
      <c r="A81" s="226" t="s">
        <v>75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</row>
    <row r="82" spans="1:32" x14ac:dyDescent="0.25">
      <c r="A82" s="225" t="s">
        <v>14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</row>
    <row r="83" spans="1:32" x14ac:dyDescent="0.25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</row>
    <row r="85" spans="1:32" s="49" customFormat="1" ht="15" x14ac:dyDescent="0.25">
      <c r="A85" s="227" t="s">
        <v>209</v>
      </c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9"/>
      <c r="AD85" s="217" t="s">
        <v>221</v>
      </c>
      <c r="AE85" s="217"/>
      <c r="AF85" s="9"/>
    </row>
    <row r="86" spans="1:32" s="49" customFormat="1" ht="15" x14ac:dyDescent="0.25">
      <c r="A86" s="228" t="s">
        <v>208</v>
      </c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9"/>
      <c r="AD86" s="217"/>
      <c r="AE86" s="217"/>
      <c r="AF86"/>
    </row>
    <row r="87" spans="1:32" s="49" customFormat="1" ht="15" x14ac:dyDescent="0.25">
      <c r="A87" s="227" t="s">
        <v>64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</row>
    <row r="88" spans="1:32" s="49" customFormat="1" ht="15" x14ac:dyDescent="0.25">
      <c r="A88" s="228" t="s">
        <v>79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</row>
    <row r="89" spans="1:32" s="49" customFormat="1" ht="15" x14ac:dyDescent="0.25">
      <c r="A89" s="227" t="s">
        <v>80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</row>
    <row r="90" spans="1:32" s="49" customFormat="1" ht="15" x14ac:dyDescent="0.25">
      <c r="A90" s="228" t="s">
        <v>321</v>
      </c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</row>
    <row r="91" spans="1:32" s="49" customFormat="1" ht="15.75" thickBot="1" x14ac:dyDescent="0.3">
      <c r="A91" s="52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</row>
    <row r="92" spans="1:32" s="49" customFormat="1" ht="15" x14ac:dyDescent="0.25">
      <c r="A92" s="54" t="s">
        <v>145</v>
      </c>
      <c r="B92" s="53" t="s">
        <v>202</v>
      </c>
      <c r="C92" s="53"/>
      <c r="D92" s="53"/>
      <c r="E92" s="54"/>
      <c r="F92" s="53" t="s">
        <v>48</v>
      </c>
      <c r="G92" s="53"/>
      <c r="H92" s="53"/>
      <c r="I92" s="54"/>
      <c r="J92" s="53" t="s">
        <v>49</v>
      </c>
      <c r="K92" s="53"/>
      <c r="L92" s="53"/>
      <c r="M92" s="54"/>
      <c r="N92" s="53" t="s">
        <v>50</v>
      </c>
      <c r="O92" s="53"/>
      <c r="P92" s="53"/>
      <c r="Q92" s="54"/>
      <c r="R92" s="53" t="s">
        <v>51</v>
      </c>
      <c r="S92" s="53"/>
      <c r="T92" s="53"/>
      <c r="U92" s="54"/>
      <c r="V92" s="53" t="s">
        <v>52</v>
      </c>
      <c r="W92" s="53"/>
      <c r="X92" s="53"/>
      <c r="Y92" s="54"/>
      <c r="Z92" s="53" t="s">
        <v>53</v>
      </c>
      <c r="AA92" s="53"/>
      <c r="AB92" s="53"/>
    </row>
    <row r="93" spans="1:32" s="49" customFormat="1" ht="15.75" thickBot="1" x14ac:dyDescent="0.3">
      <c r="A93" s="173" t="s">
        <v>146</v>
      </c>
      <c r="B93" s="55" t="s">
        <v>67</v>
      </c>
      <c r="C93" s="55" t="s">
        <v>68</v>
      </c>
      <c r="D93" s="55" t="s">
        <v>69</v>
      </c>
      <c r="E93" s="56"/>
      <c r="F93" s="55" t="s">
        <v>67</v>
      </c>
      <c r="G93" s="55" t="s">
        <v>68</v>
      </c>
      <c r="H93" s="55" t="s">
        <v>69</v>
      </c>
      <c r="I93" s="56"/>
      <c r="J93" s="55" t="s">
        <v>67</v>
      </c>
      <c r="K93" s="55" t="s">
        <v>68</v>
      </c>
      <c r="L93" s="55" t="s">
        <v>69</v>
      </c>
      <c r="M93" s="56"/>
      <c r="N93" s="55" t="s">
        <v>67</v>
      </c>
      <c r="O93" s="55" t="s">
        <v>68</v>
      </c>
      <c r="P93" s="55" t="s">
        <v>69</v>
      </c>
      <c r="Q93" s="56"/>
      <c r="R93" s="55" t="s">
        <v>67</v>
      </c>
      <c r="S93" s="55" t="s">
        <v>68</v>
      </c>
      <c r="T93" s="55" t="s">
        <v>69</v>
      </c>
      <c r="U93" s="56"/>
      <c r="V93" s="55" t="s">
        <v>67</v>
      </c>
      <c r="W93" s="55" t="s">
        <v>68</v>
      </c>
      <c r="X93" s="55" t="s">
        <v>69</v>
      </c>
      <c r="Y93" s="56"/>
      <c r="Z93" s="55" t="s">
        <v>67</v>
      </c>
      <c r="AA93" s="55" t="s">
        <v>68</v>
      </c>
      <c r="AB93" s="55" t="s">
        <v>69</v>
      </c>
    </row>
    <row r="94" spans="1:32" x14ac:dyDescent="0.25">
      <c r="A94" s="88"/>
      <c r="B94" s="89"/>
      <c r="C94" s="89"/>
      <c r="D94" s="89"/>
      <c r="E94" s="90"/>
      <c r="F94" s="89"/>
      <c r="G94" s="89"/>
      <c r="H94" s="89"/>
      <c r="I94" s="90"/>
      <c r="J94" s="89"/>
      <c r="K94" s="89"/>
      <c r="L94" s="89"/>
      <c r="M94" s="90"/>
      <c r="N94" s="89"/>
      <c r="O94" s="89"/>
      <c r="P94" s="89"/>
      <c r="Q94" s="90"/>
      <c r="R94" s="89"/>
      <c r="S94" s="89"/>
      <c r="T94" s="89"/>
      <c r="U94" s="90"/>
      <c r="V94" s="89"/>
      <c r="W94" s="89"/>
      <c r="X94" s="89"/>
      <c r="Y94" s="90"/>
      <c r="Z94" s="89"/>
      <c r="AA94" s="89"/>
      <c r="AB94" s="89"/>
    </row>
    <row r="95" spans="1:32" ht="13.5" x14ac:dyDescent="0.25">
      <c r="A95" s="92" t="s">
        <v>82</v>
      </c>
      <c r="B95" s="77">
        <f>+B11/(B11+B53)*100</f>
        <v>98.471750540290216</v>
      </c>
      <c r="C95" s="77">
        <f>+C11/(C11+C53)*100</f>
        <v>97.920240137221271</v>
      </c>
      <c r="D95" s="77">
        <f>+D11/(D11+D53)*100</f>
        <v>98.781958514230581</v>
      </c>
      <c r="E95" s="103"/>
      <c r="F95" s="101" t="s">
        <v>47</v>
      </c>
      <c r="G95" s="101" t="s">
        <v>47</v>
      </c>
      <c r="H95" s="101" t="s">
        <v>47</v>
      </c>
      <c r="I95" s="101"/>
      <c r="J95" s="101" t="s">
        <v>47</v>
      </c>
      <c r="K95" s="101" t="s">
        <v>47</v>
      </c>
      <c r="L95" s="101" t="s">
        <v>47</v>
      </c>
      <c r="M95" s="101"/>
      <c r="N95" s="101" t="s">
        <v>47</v>
      </c>
      <c r="O95" s="101" t="s">
        <v>47</v>
      </c>
      <c r="P95" s="101" t="s">
        <v>47</v>
      </c>
      <c r="Q95" s="103"/>
      <c r="R95" s="77">
        <f>+R11/(R11+R53)*100</f>
        <v>98.351266921207909</v>
      </c>
      <c r="S95" s="77">
        <f>+S11/(S11+S53)*100</f>
        <v>97.428705002337551</v>
      </c>
      <c r="T95" s="77">
        <f>+T11/(T11+T53)*100</f>
        <v>98.895942589014624</v>
      </c>
      <c r="U95" s="103"/>
      <c r="V95" s="77">
        <f>+V11/(V11+V53)*100</f>
        <v>98.479685452162514</v>
      </c>
      <c r="W95" s="77">
        <f>+W11/(W11+W53)*100</f>
        <v>98.481561822125812</v>
      </c>
      <c r="X95" s="77">
        <f>+X11/(X11+X53)*100</f>
        <v>98.47861842105263</v>
      </c>
      <c r="Y95" s="103"/>
      <c r="Z95" s="77">
        <f>+Z11/(Z11+Z53)*100</f>
        <v>98.668245042912105</v>
      </c>
      <c r="AA95" s="77">
        <f>+AA11/(AA11+AA53)*100</f>
        <v>98.161120840630474</v>
      </c>
      <c r="AB95" s="77">
        <f>+AB11/(AB11+AB53)*100</f>
        <v>98.927134555207857</v>
      </c>
    </row>
    <row r="96" spans="1:32" x14ac:dyDescent="0.25"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</row>
    <row r="97" spans="1:28" x14ac:dyDescent="0.25">
      <c r="A97" s="62" t="s">
        <v>83</v>
      </c>
      <c r="B97" s="77">
        <f t="shared" ref="B97:D112" si="0">+B13/(B13+B55)*100</f>
        <v>100</v>
      </c>
      <c r="C97" s="77">
        <f t="shared" si="0"/>
        <v>100</v>
      </c>
      <c r="D97" s="77">
        <f t="shared" si="0"/>
        <v>100</v>
      </c>
      <c r="E97" s="103"/>
      <c r="F97" s="101" t="s">
        <v>47</v>
      </c>
      <c r="G97" s="101" t="s">
        <v>47</v>
      </c>
      <c r="H97" s="101" t="s">
        <v>47</v>
      </c>
      <c r="I97" s="101"/>
      <c r="J97" s="101" t="s">
        <v>47</v>
      </c>
      <c r="K97" s="101" t="s">
        <v>47</v>
      </c>
      <c r="L97" s="101" t="s">
        <v>47</v>
      </c>
      <c r="M97" s="101"/>
      <c r="N97" s="101" t="s">
        <v>47</v>
      </c>
      <c r="O97" s="101" t="s">
        <v>47</v>
      </c>
      <c r="P97" s="101" t="s">
        <v>47</v>
      </c>
      <c r="Q97" s="103"/>
      <c r="R97" s="77">
        <f t="shared" ref="R97:T112" si="1">+R13/(R13+R55)*100</f>
        <v>100</v>
      </c>
      <c r="S97" s="77">
        <f t="shared" si="1"/>
        <v>100</v>
      </c>
      <c r="T97" s="77">
        <f t="shared" si="1"/>
        <v>100</v>
      </c>
      <c r="U97" s="103"/>
      <c r="V97" s="77">
        <f t="shared" ref="V97:X112" si="2">+V13/(V13+V55)*100</f>
        <v>100</v>
      </c>
      <c r="W97" s="77">
        <f t="shared" si="2"/>
        <v>100</v>
      </c>
      <c r="X97" s="77">
        <f t="shared" si="2"/>
        <v>100</v>
      </c>
      <c r="Y97" s="103"/>
      <c r="Z97" s="77">
        <f t="shared" ref="Z97:AB112" si="3">+Z13/(Z13+Z55)*100</f>
        <v>100</v>
      </c>
      <c r="AA97" s="77">
        <f t="shared" si="3"/>
        <v>100</v>
      </c>
      <c r="AB97" s="77">
        <f t="shared" si="3"/>
        <v>100</v>
      </c>
    </row>
    <row r="98" spans="1:28" x14ac:dyDescent="0.25">
      <c r="A98" s="62" t="s">
        <v>84</v>
      </c>
      <c r="B98" s="77">
        <f t="shared" si="0"/>
        <v>99.780701754385973</v>
      </c>
      <c r="C98" s="77">
        <f t="shared" si="0"/>
        <v>99.236641221374043</v>
      </c>
      <c r="D98" s="77">
        <f t="shared" si="0"/>
        <v>100</v>
      </c>
      <c r="E98" s="103"/>
      <c r="F98" s="101" t="s">
        <v>47</v>
      </c>
      <c r="G98" s="101" t="s">
        <v>47</v>
      </c>
      <c r="H98" s="101" t="s">
        <v>47</v>
      </c>
      <c r="I98" s="101"/>
      <c r="J98" s="101" t="s">
        <v>47</v>
      </c>
      <c r="K98" s="101" t="s">
        <v>47</v>
      </c>
      <c r="L98" s="101" t="s">
        <v>47</v>
      </c>
      <c r="M98" s="101"/>
      <c r="N98" s="101" t="s">
        <v>47</v>
      </c>
      <c r="O98" s="101" t="s">
        <v>47</v>
      </c>
      <c r="P98" s="101" t="s">
        <v>47</v>
      </c>
      <c r="Q98" s="103"/>
      <c r="R98" s="77">
        <f t="shared" si="1"/>
        <v>100</v>
      </c>
      <c r="S98" s="77">
        <f t="shared" si="1"/>
        <v>100</v>
      </c>
      <c r="T98" s="77">
        <f t="shared" si="1"/>
        <v>100</v>
      </c>
      <c r="U98" s="103"/>
      <c r="V98" s="77">
        <f t="shared" si="2"/>
        <v>100</v>
      </c>
      <c r="W98" s="77">
        <f t="shared" si="2"/>
        <v>100</v>
      </c>
      <c r="X98" s="77">
        <f t="shared" si="2"/>
        <v>100</v>
      </c>
      <c r="Y98" s="103"/>
      <c r="Z98" s="77">
        <f t="shared" si="3"/>
        <v>99.236641221374043</v>
      </c>
      <c r="AA98" s="77">
        <f t="shared" si="3"/>
        <v>96.666666666666671</v>
      </c>
      <c r="AB98" s="77">
        <f t="shared" si="3"/>
        <v>100</v>
      </c>
    </row>
    <row r="99" spans="1:28" x14ac:dyDescent="0.25">
      <c r="A99" s="62" t="s">
        <v>85</v>
      </c>
      <c r="B99" s="77">
        <f t="shared" si="0"/>
        <v>94.509803921568619</v>
      </c>
      <c r="C99" s="77">
        <f t="shared" si="0"/>
        <v>96.551724137931032</v>
      </c>
      <c r="D99" s="77">
        <f t="shared" si="0"/>
        <v>93.452380952380949</v>
      </c>
      <c r="E99" s="103"/>
      <c r="F99" s="101" t="s">
        <v>47</v>
      </c>
      <c r="G99" s="101" t="s">
        <v>47</v>
      </c>
      <c r="H99" s="101" t="s">
        <v>47</v>
      </c>
      <c r="I99" s="101"/>
      <c r="J99" s="101" t="s">
        <v>47</v>
      </c>
      <c r="K99" s="101" t="s">
        <v>47</v>
      </c>
      <c r="L99" s="101" t="s">
        <v>47</v>
      </c>
      <c r="M99" s="101"/>
      <c r="N99" s="101" t="s">
        <v>47</v>
      </c>
      <c r="O99" s="101" t="s">
        <v>47</v>
      </c>
      <c r="P99" s="101" t="s">
        <v>47</v>
      </c>
      <c r="Q99" s="103"/>
      <c r="R99" s="77">
        <f t="shared" si="1"/>
        <v>98.4375</v>
      </c>
      <c r="S99" s="77">
        <f t="shared" si="1"/>
        <v>97.674418604651152</v>
      </c>
      <c r="T99" s="77">
        <f t="shared" si="1"/>
        <v>98.82352941176471</v>
      </c>
      <c r="U99" s="103"/>
      <c r="V99" s="77">
        <f t="shared" si="2"/>
        <v>90</v>
      </c>
      <c r="W99" s="77">
        <f t="shared" si="2"/>
        <v>96.875</v>
      </c>
      <c r="X99" s="77">
        <f t="shared" si="2"/>
        <v>86.206896551724128</v>
      </c>
      <c r="Y99" s="103"/>
      <c r="Z99" s="77">
        <f t="shared" si="3"/>
        <v>91.891891891891902</v>
      </c>
      <c r="AA99" s="77">
        <f t="shared" si="3"/>
        <v>91.666666666666657</v>
      </c>
      <c r="AB99" s="77">
        <f t="shared" si="3"/>
        <v>92</v>
      </c>
    </row>
    <row r="100" spans="1:28" x14ac:dyDescent="0.25">
      <c r="A100" s="62" t="s">
        <v>86</v>
      </c>
      <c r="B100" s="77">
        <f t="shared" si="0"/>
        <v>97.961075069508809</v>
      </c>
      <c r="C100" s="77">
        <f t="shared" si="0"/>
        <v>97.236180904522612</v>
      </c>
      <c r="D100" s="77">
        <f t="shared" si="0"/>
        <v>98.38472834067548</v>
      </c>
      <c r="E100" s="103"/>
      <c r="F100" s="101" t="s">
        <v>47</v>
      </c>
      <c r="G100" s="101" t="s">
        <v>47</v>
      </c>
      <c r="H100" s="101" t="s">
        <v>47</v>
      </c>
      <c r="I100" s="101"/>
      <c r="J100" s="101" t="s">
        <v>47</v>
      </c>
      <c r="K100" s="101" t="s">
        <v>47</v>
      </c>
      <c r="L100" s="101" t="s">
        <v>47</v>
      </c>
      <c r="M100" s="101"/>
      <c r="N100" s="101" t="s">
        <v>47</v>
      </c>
      <c r="O100" s="101" t="s">
        <v>47</v>
      </c>
      <c r="P100" s="101" t="s">
        <v>47</v>
      </c>
      <c r="Q100" s="103"/>
      <c r="R100" s="77">
        <f t="shared" si="1"/>
        <v>97.274633123689725</v>
      </c>
      <c r="S100" s="77">
        <f t="shared" si="1"/>
        <v>96.132596685082873</v>
      </c>
      <c r="T100" s="77">
        <f t="shared" si="1"/>
        <v>97.972972972972968</v>
      </c>
      <c r="U100" s="103"/>
      <c r="V100" s="77">
        <f t="shared" si="2"/>
        <v>98.257839721254356</v>
      </c>
      <c r="W100" s="77">
        <f t="shared" si="2"/>
        <v>99.082568807339456</v>
      </c>
      <c r="X100" s="77">
        <f t="shared" si="2"/>
        <v>97.752808988764045</v>
      </c>
      <c r="Y100" s="103"/>
      <c r="Z100" s="77">
        <f t="shared" si="3"/>
        <v>98.730158730158735</v>
      </c>
      <c r="AA100" s="77">
        <f t="shared" si="3"/>
        <v>97.222222222222214</v>
      </c>
      <c r="AB100" s="77">
        <f t="shared" si="3"/>
        <v>99.516908212560381</v>
      </c>
    </row>
    <row r="101" spans="1:28" x14ac:dyDescent="0.25">
      <c r="A101" s="62" t="s">
        <v>87</v>
      </c>
      <c r="B101" s="77">
        <f t="shared" si="0"/>
        <v>99.01477832512316</v>
      </c>
      <c r="C101" s="77">
        <f t="shared" si="0"/>
        <v>100</v>
      </c>
      <c r="D101" s="77">
        <f t="shared" si="0"/>
        <v>98.484848484848484</v>
      </c>
      <c r="E101" s="103"/>
      <c r="F101" s="101" t="s">
        <v>47</v>
      </c>
      <c r="G101" s="101" t="s">
        <v>47</v>
      </c>
      <c r="H101" s="101" t="s">
        <v>47</v>
      </c>
      <c r="I101" s="101"/>
      <c r="J101" s="101" t="s">
        <v>47</v>
      </c>
      <c r="K101" s="101" t="s">
        <v>47</v>
      </c>
      <c r="L101" s="101" t="s">
        <v>47</v>
      </c>
      <c r="M101" s="101"/>
      <c r="N101" s="101" t="s">
        <v>47</v>
      </c>
      <c r="O101" s="101" t="s">
        <v>47</v>
      </c>
      <c r="P101" s="101" t="s">
        <v>47</v>
      </c>
      <c r="Q101" s="103"/>
      <c r="R101" s="77">
        <f t="shared" si="1"/>
        <v>100</v>
      </c>
      <c r="S101" s="77">
        <f t="shared" si="1"/>
        <v>100</v>
      </c>
      <c r="T101" s="77">
        <f t="shared" si="1"/>
        <v>100</v>
      </c>
      <c r="U101" s="103"/>
      <c r="V101" s="77">
        <f t="shared" si="2"/>
        <v>96.666666666666671</v>
      </c>
      <c r="W101" s="77">
        <f t="shared" si="2"/>
        <v>100</v>
      </c>
      <c r="X101" s="77">
        <f t="shared" si="2"/>
        <v>95.238095238095227</v>
      </c>
      <c r="Y101" s="103"/>
      <c r="Z101" s="77">
        <f t="shared" si="3"/>
        <v>100</v>
      </c>
      <c r="AA101" s="77">
        <f t="shared" si="3"/>
        <v>100</v>
      </c>
      <c r="AB101" s="77">
        <f t="shared" si="3"/>
        <v>100</v>
      </c>
    </row>
    <row r="102" spans="1:28" x14ac:dyDescent="0.25">
      <c r="A102" s="62" t="s">
        <v>88</v>
      </c>
      <c r="B102" s="77">
        <f t="shared" si="0"/>
        <v>98.596491228070164</v>
      </c>
      <c r="C102" s="77">
        <f t="shared" si="0"/>
        <v>96.279069767441854</v>
      </c>
      <c r="D102" s="77">
        <f t="shared" si="0"/>
        <v>100</v>
      </c>
      <c r="E102" s="103"/>
      <c r="F102" s="101" t="s">
        <v>47</v>
      </c>
      <c r="G102" s="101" t="s">
        <v>47</v>
      </c>
      <c r="H102" s="101" t="s">
        <v>47</v>
      </c>
      <c r="I102" s="101"/>
      <c r="J102" s="101" t="s">
        <v>47</v>
      </c>
      <c r="K102" s="101" t="s">
        <v>47</v>
      </c>
      <c r="L102" s="101" t="s">
        <v>47</v>
      </c>
      <c r="M102" s="101"/>
      <c r="N102" s="101" t="s">
        <v>47</v>
      </c>
      <c r="O102" s="101" t="s">
        <v>47</v>
      </c>
      <c r="P102" s="101" t="s">
        <v>47</v>
      </c>
      <c r="Q102" s="103"/>
      <c r="R102" s="77">
        <f t="shared" si="1"/>
        <v>98.028169014084511</v>
      </c>
      <c r="S102" s="77">
        <f t="shared" si="1"/>
        <v>95.172413793103445</v>
      </c>
      <c r="T102" s="77">
        <f t="shared" si="1"/>
        <v>100</v>
      </c>
      <c r="U102" s="103"/>
      <c r="V102" s="77">
        <f t="shared" si="2"/>
        <v>100</v>
      </c>
      <c r="W102" s="77">
        <f t="shared" si="2"/>
        <v>100</v>
      </c>
      <c r="X102" s="77">
        <f t="shared" si="2"/>
        <v>100</v>
      </c>
      <c r="Y102" s="103"/>
      <c r="Z102" s="77">
        <f t="shared" si="3"/>
        <v>99.180327868852459</v>
      </c>
      <c r="AA102" s="77">
        <f t="shared" si="3"/>
        <v>97.560975609756099</v>
      </c>
      <c r="AB102" s="77">
        <f t="shared" si="3"/>
        <v>100</v>
      </c>
    </row>
    <row r="103" spans="1:28" x14ac:dyDescent="0.25">
      <c r="A103" s="62" t="s">
        <v>89</v>
      </c>
      <c r="B103" s="77">
        <f t="shared" si="0"/>
        <v>99.557522123893804</v>
      </c>
      <c r="C103" s="77">
        <f t="shared" si="0"/>
        <v>100</v>
      </c>
      <c r="D103" s="77">
        <f t="shared" si="0"/>
        <v>99.333333333333329</v>
      </c>
      <c r="E103" s="103"/>
      <c r="F103" s="101" t="s">
        <v>47</v>
      </c>
      <c r="G103" s="101" t="s">
        <v>47</v>
      </c>
      <c r="H103" s="101" t="s">
        <v>47</v>
      </c>
      <c r="I103" s="101"/>
      <c r="J103" s="101" t="s">
        <v>47</v>
      </c>
      <c r="K103" s="101" t="s">
        <v>47</v>
      </c>
      <c r="L103" s="101" t="s">
        <v>47</v>
      </c>
      <c r="M103" s="101"/>
      <c r="N103" s="101" t="s">
        <v>47</v>
      </c>
      <c r="O103" s="101" t="s">
        <v>47</v>
      </c>
      <c r="P103" s="101" t="s">
        <v>47</v>
      </c>
      <c r="Q103" s="103"/>
      <c r="R103" s="77">
        <f t="shared" si="1"/>
        <v>99.019607843137265</v>
      </c>
      <c r="S103" s="77">
        <f t="shared" si="1"/>
        <v>100</v>
      </c>
      <c r="T103" s="77">
        <f t="shared" si="1"/>
        <v>98.571428571428584</v>
      </c>
      <c r="U103" s="103"/>
      <c r="V103" s="77">
        <f t="shared" si="2"/>
        <v>100</v>
      </c>
      <c r="W103" s="77">
        <f t="shared" si="2"/>
        <v>100</v>
      </c>
      <c r="X103" s="77">
        <f t="shared" si="2"/>
        <v>100</v>
      </c>
      <c r="Y103" s="103"/>
      <c r="Z103" s="77">
        <f t="shared" si="3"/>
        <v>100</v>
      </c>
      <c r="AA103" s="77">
        <f t="shared" si="3"/>
        <v>100</v>
      </c>
      <c r="AB103" s="77">
        <f t="shared" si="3"/>
        <v>100</v>
      </c>
    </row>
    <row r="104" spans="1:28" x14ac:dyDescent="0.25">
      <c r="A104" s="62" t="s">
        <v>90</v>
      </c>
      <c r="B104" s="77">
        <f t="shared" si="0"/>
        <v>98.753280839895012</v>
      </c>
      <c r="C104" s="77">
        <f t="shared" si="0"/>
        <v>97.755960729312761</v>
      </c>
      <c r="D104" s="77">
        <f t="shared" si="0"/>
        <v>99.630086313193587</v>
      </c>
      <c r="E104" s="103"/>
      <c r="F104" s="101" t="s">
        <v>47</v>
      </c>
      <c r="G104" s="101" t="s">
        <v>47</v>
      </c>
      <c r="H104" s="101" t="s">
        <v>47</v>
      </c>
      <c r="I104" s="101"/>
      <c r="J104" s="101" t="s">
        <v>47</v>
      </c>
      <c r="K104" s="101" t="s">
        <v>47</v>
      </c>
      <c r="L104" s="101" t="s">
        <v>47</v>
      </c>
      <c r="M104" s="101"/>
      <c r="N104" s="101" t="s">
        <v>47</v>
      </c>
      <c r="O104" s="101" t="s">
        <v>47</v>
      </c>
      <c r="P104" s="101" t="s">
        <v>47</v>
      </c>
      <c r="Q104" s="103"/>
      <c r="R104" s="77">
        <f t="shared" si="1"/>
        <v>98.122065727699521</v>
      </c>
      <c r="S104" s="77">
        <f t="shared" si="1"/>
        <v>96.721311475409834</v>
      </c>
      <c r="T104" s="77">
        <f t="shared" si="1"/>
        <v>99.401197604790411</v>
      </c>
      <c r="U104" s="103"/>
      <c r="V104" s="77">
        <f t="shared" si="2"/>
        <v>98.731884057971016</v>
      </c>
      <c r="W104" s="77">
        <f t="shared" si="2"/>
        <v>97.65625</v>
      </c>
      <c r="X104" s="77">
        <f t="shared" si="2"/>
        <v>99.662162162162161</v>
      </c>
      <c r="Y104" s="103"/>
      <c r="Z104" s="77">
        <f t="shared" si="3"/>
        <v>100</v>
      </c>
      <c r="AA104" s="77">
        <f t="shared" si="3"/>
        <v>100</v>
      </c>
      <c r="AB104" s="77">
        <f t="shared" si="3"/>
        <v>100</v>
      </c>
    </row>
    <row r="105" spans="1:28" x14ac:dyDescent="0.25">
      <c r="A105" s="62" t="s">
        <v>91</v>
      </c>
      <c r="B105" s="77">
        <f t="shared" si="0"/>
        <v>100</v>
      </c>
      <c r="C105" s="77">
        <f t="shared" si="0"/>
        <v>100</v>
      </c>
      <c r="D105" s="77">
        <f t="shared" si="0"/>
        <v>100</v>
      </c>
      <c r="E105" s="103"/>
      <c r="F105" s="101" t="s">
        <v>47</v>
      </c>
      <c r="G105" s="101" t="s">
        <v>47</v>
      </c>
      <c r="H105" s="101" t="s">
        <v>47</v>
      </c>
      <c r="I105" s="101"/>
      <c r="J105" s="101" t="s">
        <v>47</v>
      </c>
      <c r="K105" s="101" t="s">
        <v>47</v>
      </c>
      <c r="L105" s="101" t="s">
        <v>47</v>
      </c>
      <c r="M105" s="101"/>
      <c r="N105" s="101" t="s">
        <v>47</v>
      </c>
      <c r="O105" s="101" t="s">
        <v>47</v>
      </c>
      <c r="P105" s="101" t="s">
        <v>47</v>
      </c>
      <c r="Q105" s="103"/>
      <c r="R105" s="77">
        <f t="shared" si="1"/>
        <v>100</v>
      </c>
      <c r="S105" s="77">
        <f t="shared" si="1"/>
        <v>100</v>
      </c>
      <c r="T105" s="77">
        <f t="shared" si="1"/>
        <v>100</v>
      </c>
      <c r="U105" s="103"/>
      <c r="V105" s="77">
        <f t="shared" si="2"/>
        <v>100</v>
      </c>
      <c r="W105" s="77">
        <f t="shared" si="2"/>
        <v>100</v>
      </c>
      <c r="X105" s="77">
        <f t="shared" si="2"/>
        <v>100</v>
      </c>
      <c r="Y105" s="103"/>
      <c r="Z105" s="77">
        <f t="shared" si="3"/>
        <v>100</v>
      </c>
      <c r="AA105" s="77">
        <f t="shared" si="3"/>
        <v>100</v>
      </c>
      <c r="AB105" s="77">
        <f t="shared" si="3"/>
        <v>100</v>
      </c>
    </row>
    <row r="106" spans="1:28" x14ac:dyDescent="0.25">
      <c r="A106" s="62" t="s">
        <v>92</v>
      </c>
      <c r="B106" s="77">
        <f t="shared" si="0"/>
        <v>97.149643705463191</v>
      </c>
      <c r="C106" s="77">
        <f t="shared" si="0"/>
        <v>98.181818181818187</v>
      </c>
      <c r="D106" s="77">
        <f t="shared" si="0"/>
        <v>96.784565916398719</v>
      </c>
      <c r="E106" s="103"/>
      <c r="F106" s="101" t="s">
        <v>47</v>
      </c>
      <c r="G106" s="101" t="s">
        <v>47</v>
      </c>
      <c r="H106" s="101" t="s">
        <v>47</v>
      </c>
      <c r="I106" s="101"/>
      <c r="J106" s="101" t="s">
        <v>47</v>
      </c>
      <c r="K106" s="101" t="s">
        <v>47</v>
      </c>
      <c r="L106" s="101" t="s">
        <v>47</v>
      </c>
      <c r="M106" s="101"/>
      <c r="N106" s="101" t="s">
        <v>47</v>
      </c>
      <c r="O106" s="101" t="s">
        <v>47</v>
      </c>
      <c r="P106" s="101" t="s">
        <v>47</v>
      </c>
      <c r="Q106" s="103"/>
      <c r="R106" s="77">
        <f t="shared" si="1"/>
        <v>98.489425981873111</v>
      </c>
      <c r="S106" s="77">
        <f t="shared" si="1"/>
        <v>97.368421052631575</v>
      </c>
      <c r="T106" s="77">
        <f t="shared" si="1"/>
        <v>98.82352941176471</v>
      </c>
      <c r="U106" s="103"/>
      <c r="V106" s="77">
        <f t="shared" si="2"/>
        <v>97.945205479452056</v>
      </c>
      <c r="W106" s="77">
        <f t="shared" si="2"/>
        <v>98.876404494382015</v>
      </c>
      <c r="X106" s="77">
        <f t="shared" si="2"/>
        <v>97.536945812807886</v>
      </c>
      <c r="Y106" s="103"/>
      <c r="Z106" s="77">
        <f t="shared" si="3"/>
        <v>94.063926940639263</v>
      </c>
      <c r="AA106" s="77">
        <f t="shared" si="3"/>
        <v>98.181818181818187</v>
      </c>
      <c r="AB106" s="77">
        <f t="shared" si="3"/>
        <v>92.682926829268297</v>
      </c>
    </row>
    <row r="107" spans="1:28" x14ac:dyDescent="0.25">
      <c r="A107" s="62" t="s">
        <v>203</v>
      </c>
      <c r="B107" s="77">
        <f t="shared" si="0"/>
        <v>98.969072164948457</v>
      </c>
      <c r="C107" s="77">
        <f t="shared" si="0"/>
        <v>100</v>
      </c>
      <c r="D107" s="77">
        <f t="shared" si="0"/>
        <v>98.518518518518519</v>
      </c>
      <c r="E107" s="103"/>
      <c r="F107" s="101" t="s">
        <v>47</v>
      </c>
      <c r="G107" s="101" t="s">
        <v>47</v>
      </c>
      <c r="H107" s="101" t="s">
        <v>47</v>
      </c>
      <c r="I107" s="101"/>
      <c r="J107" s="101" t="s">
        <v>47</v>
      </c>
      <c r="K107" s="101" t="s">
        <v>47</v>
      </c>
      <c r="L107" s="101" t="s">
        <v>47</v>
      </c>
      <c r="M107" s="101"/>
      <c r="N107" s="101" t="s">
        <v>47</v>
      </c>
      <c r="O107" s="101" t="s">
        <v>47</v>
      </c>
      <c r="P107" s="101" t="s">
        <v>47</v>
      </c>
      <c r="Q107" s="103"/>
      <c r="R107" s="77">
        <f t="shared" si="1"/>
        <v>100</v>
      </c>
      <c r="S107" s="77">
        <f t="shared" si="1"/>
        <v>100</v>
      </c>
      <c r="T107" s="77">
        <f t="shared" si="1"/>
        <v>100</v>
      </c>
      <c r="U107" s="103"/>
      <c r="V107" s="77">
        <f t="shared" si="2"/>
        <v>100</v>
      </c>
      <c r="W107" s="77">
        <f t="shared" si="2"/>
        <v>100</v>
      </c>
      <c r="X107" s="77">
        <f t="shared" si="2"/>
        <v>100</v>
      </c>
      <c r="Y107" s="103"/>
      <c r="Z107" s="77">
        <f t="shared" si="3"/>
        <v>96.610169491525426</v>
      </c>
      <c r="AA107" s="77">
        <f t="shared" si="3"/>
        <v>100</v>
      </c>
      <c r="AB107" s="77">
        <f t="shared" si="3"/>
        <v>95.555555555555557</v>
      </c>
    </row>
    <row r="108" spans="1:28" x14ac:dyDescent="0.25">
      <c r="A108" s="99" t="s">
        <v>94</v>
      </c>
      <c r="B108" s="77">
        <f t="shared" si="0"/>
        <v>97.685950413223139</v>
      </c>
      <c r="C108" s="77">
        <f t="shared" si="0"/>
        <v>96.447602131438728</v>
      </c>
      <c r="D108" s="77">
        <f t="shared" si="0"/>
        <v>98.763523956723347</v>
      </c>
      <c r="E108" s="103"/>
      <c r="F108" s="101" t="s">
        <v>47</v>
      </c>
      <c r="G108" s="101" t="s">
        <v>47</v>
      </c>
      <c r="H108" s="101" t="s">
        <v>47</v>
      </c>
      <c r="I108" s="101"/>
      <c r="J108" s="101" t="s">
        <v>47</v>
      </c>
      <c r="K108" s="101" t="s">
        <v>47</v>
      </c>
      <c r="L108" s="101" t="s">
        <v>47</v>
      </c>
      <c r="M108" s="101"/>
      <c r="N108" s="101" t="s">
        <v>47</v>
      </c>
      <c r="O108" s="101" t="s">
        <v>47</v>
      </c>
      <c r="P108" s="101" t="s">
        <v>47</v>
      </c>
      <c r="Q108" s="103"/>
      <c r="R108" s="77">
        <f t="shared" si="1"/>
        <v>97.363465160075322</v>
      </c>
      <c r="S108" s="77">
        <f t="shared" si="1"/>
        <v>95.67099567099568</v>
      </c>
      <c r="T108" s="77">
        <f t="shared" si="1"/>
        <v>98.666666666666671</v>
      </c>
      <c r="U108" s="103"/>
      <c r="V108" s="77">
        <f t="shared" si="2"/>
        <v>97.1875</v>
      </c>
      <c r="W108" s="77">
        <f t="shared" si="2"/>
        <v>96.129032258064512</v>
      </c>
      <c r="X108" s="77">
        <f t="shared" si="2"/>
        <v>98.181818181818187</v>
      </c>
      <c r="Y108" s="103"/>
      <c r="Z108" s="77">
        <f t="shared" si="3"/>
        <v>98.607242339832865</v>
      </c>
      <c r="AA108" s="77">
        <f t="shared" si="3"/>
        <v>97.740112994350284</v>
      </c>
      <c r="AB108" s="77">
        <f t="shared" si="3"/>
        <v>99.45054945054946</v>
      </c>
    </row>
    <row r="109" spans="1:28" x14ac:dyDescent="0.25">
      <c r="A109" s="99" t="s">
        <v>95</v>
      </c>
      <c r="B109" s="77">
        <f t="shared" si="0"/>
        <v>98.68421052631578</v>
      </c>
      <c r="C109" s="77">
        <f t="shared" si="0"/>
        <v>97.959183673469383</v>
      </c>
      <c r="D109" s="77">
        <f t="shared" si="0"/>
        <v>99.029126213592235</v>
      </c>
      <c r="E109" s="103"/>
      <c r="F109" s="101" t="s">
        <v>47</v>
      </c>
      <c r="G109" s="101" t="s">
        <v>47</v>
      </c>
      <c r="H109" s="101" t="s">
        <v>47</v>
      </c>
      <c r="I109" s="101"/>
      <c r="J109" s="101" t="s">
        <v>47</v>
      </c>
      <c r="K109" s="101" t="s">
        <v>47</v>
      </c>
      <c r="L109" s="101" t="s">
        <v>47</v>
      </c>
      <c r="M109" s="101"/>
      <c r="N109" s="101" t="s">
        <v>47</v>
      </c>
      <c r="O109" s="101" t="s">
        <v>47</v>
      </c>
      <c r="P109" s="101" t="s">
        <v>47</v>
      </c>
      <c r="Q109" s="103"/>
      <c r="R109" s="77">
        <f t="shared" si="1"/>
        <v>98.795180722891558</v>
      </c>
      <c r="S109" s="77">
        <f t="shared" si="1"/>
        <v>95</v>
      </c>
      <c r="T109" s="77">
        <f t="shared" si="1"/>
        <v>100</v>
      </c>
      <c r="U109" s="103"/>
      <c r="V109" s="77">
        <f t="shared" si="2"/>
        <v>100</v>
      </c>
      <c r="W109" s="77">
        <v>0</v>
      </c>
      <c r="X109" s="77">
        <f t="shared" si="2"/>
        <v>100</v>
      </c>
      <c r="Y109" s="103"/>
      <c r="Z109" s="77">
        <f t="shared" si="3"/>
        <v>95.238095238095227</v>
      </c>
      <c r="AA109" s="101" t="s">
        <v>47</v>
      </c>
      <c r="AB109" s="77">
        <f t="shared" si="3"/>
        <v>92.857142857142861</v>
      </c>
    </row>
    <row r="110" spans="1:28" x14ac:dyDescent="0.25">
      <c r="A110" s="99" t="s">
        <v>96</v>
      </c>
      <c r="B110" s="77">
        <f t="shared" si="0"/>
        <v>99.295774647887328</v>
      </c>
      <c r="C110" s="77">
        <f t="shared" si="0"/>
        <v>99.378881987577643</v>
      </c>
      <c r="D110" s="77">
        <f t="shared" si="0"/>
        <v>99.245283018867923</v>
      </c>
      <c r="E110" s="103"/>
      <c r="F110" s="101" t="s">
        <v>47</v>
      </c>
      <c r="G110" s="101" t="s">
        <v>47</v>
      </c>
      <c r="H110" s="101" t="s">
        <v>47</v>
      </c>
      <c r="I110" s="101"/>
      <c r="J110" s="101" t="s">
        <v>47</v>
      </c>
      <c r="K110" s="101" t="s">
        <v>47</v>
      </c>
      <c r="L110" s="101" t="s">
        <v>47</v>
      </c>
      <c r="M110" s="101"/>
      <c r="N110" s="101" t="s">
        <v>47</v>
      </c>
      <c r="O110" s="101" t="s">
        <v>47</v>
      </c>
      <c r="P110" s="101" t="s">
        <v>47</v>
      </c>
      <c r="Q110" s="103"/>
      <c r="R110" s="77">
        <f t="shared" si="1"/>
        <v>98.941798941798936</v>
      </c>
      <c r="S110" s="77">
        <f t="shared" si="1"/>
        <v>100</v>
      </c>
      <c r="T110" s="77">
        <f t="shared" si="1"/>
        <v>98.181818181818187</v>
      </c>
      <c r="U110" s="103"/>
      <c r="V110" s="77">
        <f t="shared" si="2"/>
        <v>99.224806201550393</v>
      </c>
      <c r="W110" s="77">
        <f t="shared" si="2"/>
        <v>98.076923076923066</v>
      </c>
      <c r="X110" s="77">
        <f t="shared" si="2"/>
        <v>100</v>
      </c>
      <c r="Y110" s="103"/>
      <c r="Z110" s="77">
        <f t="shared" si="3"/>
        <v>100</v>
      </c>
      <c r="AA110" s="77">
        <f t="shared" si="3"/>
        <v>100</v>
      </c>
      <c r="AB110" s="77">
        <f t="shared" si="3"/>
        <v>100</v>
      </c>
    </row>
    <row r="111" spans="1:28" x14ac:dyDescent="0.25">
      <c r="A111" s="172" t="s">
        <v>97</v>
      </c>
      <c r="B111" s="77">
        <f t="shared" si="0"/>
        <v>99.401197604790411</v>
      </c>
      <c r="C111" s="77">
        <f t="shared" si="0"/>
        <v>98.113207547169807</v>
      </c>
      <c r="D111" s="77">
        <f t="shared" si="0"/>
        <v>100</v>
      </c>
      <c r="E111" s="103"/>
      <c r="F111" s="101" t="s">
        <v>47</v>
      </c>
      <c r="G111" s="101" t="s">
        <v>47</v>
      </c>
      <c r="H111" s="101" t="s">
        <v>47</v>
      </c>
      <c r="I111" s="101"/>
      <c r="J111" s="101" t="s">
        <v>47</v>
      </c>
      <c r="K111" s="101" t="s">
        <v>47</v>
      </c>
      <c r="L111" s="101" t="s">
        <v>47</v>
      </c>
      <c r="M111" s="101"/>
      <c r="N111" s="101" t="s">
        <v>47</v>
      </c>
      <c r="O111" s="101" t="s">
        <v>47</v>
      </c>
      <c r="P111" s="101" t="s">
        <v>47</v>
      </c>
      <c r="Q111" s="103"/>
      <c r="R111" s="77">
        <f t="shared" si="1"/>
        <v>100</v>
      </c>
      <c r="S111" s="77">
        <f t="shared" si="1"/>
        <v>100</v>
      </c>
      <c r="T111" s="77">
        <f t="shared" si="1"/>
        <v>100</v>
      </c>
      <c r="U111" s="103"/>
      <c r="V111" s="77">
        <f t="shared" si="2"/>
        <v>100</v>
      </c>
      <c r="W111" s="77">
        <f t="shared" si="2"/>
        <v>100</v>
      </c>
      <c r="X111" s="77">
        <f t="shared" si="2"/>
        <v>100</v>
      </c>
      <c r="Y111" s="103"/>
      <c r="Z111" s="77">
        <f t="shared" si="3"/>
        <v>97.560975609756099</v>
      </c>
      <c r="AA111" s="77">
        <f t="shared" si="3"/>
        <v>93.75</v>
      </c>
      <c r="AB111" s="77">
        <f t="shared" si="3"/>
        <v>100</v>
      </c>
    </row>
    <row r="112" spans="1:28" x14ac:dyDescent="0.25">
      <c r="A112" s="62" t="s">
        <v>98</v>
      </c>
      <c r="B112" s="77">
        <f t="shared" si="0"/>
        <v>100</v>
      </c>
      <c r="C112" s="77">
        <f t="shared" si="0"/>
        <v>100</v>
      </c>
      <c r="D112" s="77">
        <f t="shared" si="0"/>
        <v>100</v>
      </c>
      <c r="E112" s="103"/>
      <c r="F112" s="101" t="s">
        <v>47</v>
      </c>
      <c r="G112" s="101" t="s">
        <v>47</v>
      </c>
      <c r="H112" s="101" t="s">
        <v>47</v>
      </c>
      <c r="I112" s="101"/>
      <c r="J112" s="101" t="s">
        <v>47</v>
      </c>
      <c r="K112" s="101" t="s">
        <v>47</v>
      </c>
      <c r="L112" s="101" t="s">
        <v>47</v>
      </c>
      <c r="M112" s="101"/>
      <c r="N112" s="101" t="s">
        <v>47</v>
      </c>
      <c r="O112" s="101" t="s">
        <v>47</v>
      </c>
      <c r="P112" s="101" t="s">
        <v>47</v>
      </c>
      <c r="Q112" s="103"/>
      <c r="R112" s="77">
        <f t="shared" si="1"/>
        <v>100</v>
      </c>
      <c r="S112" s="77">
        <f t="shared" si="1"/>
        <v>100</v>
      </c>
      <c r="T112" s="77">
        <f t="shared" si="1"/>
        <v>100</v>
      </c>
      <c r="U112" s="103"/>
      <c r="V112" s="77">
        <f t="shared" si="2"/>
        <v>100</v>
      </c>
      <c r="W112" s="77">
        <f t="shared" si="2"/>
        <v>100</v>
      </c>
      <c r="X112" s="77">
        <f t="shared" si="2"/>
        <v>100</v>
      </c>
      <c r="Y112" s="103"/>
      <c r="Z112" s="77">
        <f t="shared" si="3"/>
        <v>100</v>
      </c>
      <c r="AA112" s="77">
        <f t="shared" si="3"/>
        <v>100</v>
      </c>
      <c r="AB112" s="77">
        <f t="shared" si="3"/>
        <v>100</v>
      </c>
    </row>
    <row r="113" spans="1:32" x14ac:dyDescent="0.25">
      <c r="A113" s="62" t="s">
        <v>99</v>
      </c>
      <c r="B113" s="77">
        <f t="shared" ref="B113:D122" si="4">+B29/(B29+B71)*100</f>
        <v>97.635605006954108</v>
      </c>
      <c r="C113" s="77">
        <f t="shared" si="4"/>
        <v>95.817490494296578</v>
      </c>
      <c r="D113" s="77">
        <f t="shared" si="4"/>
        <v>98.68421052631578</v>
      </c>
      <c r="E113" s="103"/>
      <c r="F113" s="101" t="s">
        <v>47</v>
      </c>
      <c r="G113" s="101" t="s">
        <v>47</v>
      </c>
      <c r="H113" s="101" t="s">
        <v>47</v>
      </c>
      <c r="I113" s="101"/>
      <c r="J113" s="101" t="s">
        <v>47</v>
      </c>
      <c r="K113" s="101" t="s">
        <v>47</v>
      </c>
      <c r="L113" s="101" t="s">
        <v>47</v>
      </c>
      <c r="M113" s="101"/>
      <c r="N113" s="101" t="s">
        <v>47</v>
      </c>
      <c r="O113" s="101" t="s">
        <v>47</v>
      </c>
      <c r="P113" s="101" t="s">
        <v>47</v>
      </c>
      <c r="Q113" s="103"/>
      <c r="R113" s="77">
        <f t="shared" ref="R113:T122" si="5">+R29/(R29+R71)*100</f>
        <v>99.33554817275747</v>
      </c>
      <c r="S113" s="77">
        <f t="shared" si="5"/>
        <v>98.333333333333329</v>
      </c>
      <c r="T113" s="77">
        <f t="shared" si="5"/>
        <v>100</v>
      </c>
      <c r="U113" s="103"/>
      <c r="V113" s="77">
        <f t="shared" ref="V113:X122" si="6">+V29/(V29+V71)*100</f>
        <v>96.062992125984252</v>
      </c>
      <c r="W113" s="77">
        <f t="shared" si="6"/>
        <v>95.876288659793815</v>
      </c>
      <c r="X113" s="77">
        <f t="shared" si="6"/>
        <v>96.178343949044589</v>
      </c>
      <c r="Y113" s="103"/>
      <c r="Z113" s="77">
        <f t="shared" ref="Z113:AB122" si="7">+Z29/(Z29+Z71)*100</f>
        <v>96.951219512195124</v>
      </c>
      <c r="AA113" s="77">
        <f t="shared" si="7"/>
        <v>89.130434782608688</v>
      </c>
      <c r="AB113" s="77">
        <f t="shared" si="7"/>
        <v>100</v>
      </c>
    </row>
    <row r="114" spans="1:32" x14ac:dyDescent="0.25">
      <c r="A114" s="62" t="s">
        <v>100</v>
      </c>
      <c r="B114" s="77">
        <f t="shared" si="4"/>
        <v>97.368421052631575</v>
      </c>
      <c r="C114" s="77">
        <f t="shared" si="4"/>
        <v>99.038461538461547</v>
      </c>
      <c r="D114" s="77">
        <f t="shared" si="4"/>
        <v>96.692607003891055</v>
      </c>
      <c r="E114" s="103"/>
      <c r="F114" s="101" t="s">
        <v>47</v>
      </c>
      <c r="G114" s="101" t="s">
        <v>47</v>
      </c>
      <c r="H114" s="101" t="s">
        <v>47</v>
      </c>
      <c r="I114" s="101"/>
      <c r="J114" s="101" t="s">
        <v>47</v>
      </c>
      <c r="K114" s="101" t="s">
        <v>47</v>
      </c>
      <c r="L114" s="101" t="s">
        <v>47</v>
      </c>
      <c r="M114" s="101"/>
      <c r="N114" s="101" t="s">
        <v>47</v>
      </c>
      <c r="O114" s="101" t="s">
        <v>47</v>
      </c>
      <c r="P114" s="101" t="s">
        <v>47</v>
      </c>
      <c r="Q114" s="103"/>
      <c r="R114" s="77">
        <f t="shared" si="5"/>
        <v>96.226415094339629</v>
      </c>
      <c r="S114" s="77">
        <f t="shared" si="5"/>
        <v>98.076923076923066</v>
      </c>
      <c r="T114" s="77">
        <f t="shared" si="5"/>
        <v>95.327102803738313</v>
      </c>
      <c r="U114" s="103"/>
      <c r="V114" s="77">
        <f t="shared" si="6"/>
        <v>97.474747474747474</v>
      </c>
      <c r="W114" s="77">
        <f t="shared" si="6"/>
        <v>100</v>
      </c>
      <c r="X114" s="77">
        <f t="shared" si="6"/>
        <v>96.666666666666671</v>
      </c>
      <c r="Y114" s="103"/>
      <c r="Z114" s="77">
        <f t="shared" si="7"/>
        <v>99.029126213592235</v>
      </c>
      <c r="AA114" s="77">
        <f t="shared" si="7"/>
        <v>100</v>
      </c>
      <c r="AB114" s="77">
        <f t="shared" si="7"/>
        <v>98.666666666666671</v>
      </c>
    </row>
    <row r="115" spans="1:32" x14ac:dyDescent="0.25">
      <c r="A115" s="62" t="s">
        <v>101</v>
      </c>
      <c r="B115" s="77">
        <f t="shared" si="4"/>
        <v>99.209486166007906</v>
      </c>
      <c r="C115" s="77">
        <f t="shared" si="4"/>
        <v>98.837209302325576</v>
      </c>
      <c r="D115" s="77">
        <f t="shared" si="4"/>
        <v>99.401197604790411</v>
      </c>
      <c r="E115" s="103"/>
      <c r="F115" s="101" t="s">
        <v>47</v>
      </c>
      <c r="G115" s="101" t="s">
        <v>47</v>
      </c>
      <c r="H115" s="101" t="s">
        <v>47</v>
      </c>
      <c r="I115" s="101"/>
      <c r="J115" s="101" t="s">
        <v>47</v>
      </c>
      <c r="K115" s="101" t="s">
        <v>47</v>
      </c>
      <c r="L115" s="101" t="s">
        <v>47</v>
      </c>
      <c r="M115" s="101"/>
      <c r="N115" s="101" t="s">
        <v>47</v>
      </c>
      <c r="O115" s="101" t="s">
        <v>47</v>
      </c>
      <c r="P115" s="101" t="s">
        <v>47</v>
      </c>
      <c r="Q115" s="103"/>
      <c r="R115" s="77">
        <f t="shared" si="5"/>
        <v>97.894736842105274</v>
      </c>
      <c r="S115" s="77">
        <f t="shared" si="5"/>
        <v>96.875</v>
      </c>
      <c r="T115" s="77">
        <f t="shared" si="5"/>
        <v>98.412698412698404</v>
      </c>
      <c r="U115" s="103"/>
      <c r="V115" s="77">
        <f t="shared" si="6"/>
        <v>100</v>
      </c>
      <c r="W115" s="77">
        <f t="shared" si="6"/>
        <v>100</v>
      </c>
      <c r="X115" s="77">
        <f t="shared" si="6"/>
        <v>100</v>
      </c>
      <c r="Y115" s="103"/>
      <c r="Z115" s="77">
        <f t="shared" si="7"/>
        <v>100</v>
      </c>
      <c r="AA115" s="77">
        <f t="shared" si="7"/>
        <v>100</v>
      </c>
      <c r="AB115" s="77">
        <f t="shared" si="7"/>
        <v>100</v>
      </c>
    </row>
    <row r="116" spans="1:32" x14ac:dyDescent="0.25">
      <c r="A116" s="62" t="s">
        <v>102</v>
      </c>
      <c r="B116" s="77">
        <f t="shared" si="4"/>
        <v>100</v>
      </c>
      <c r="C116" s="77">
        <f t="shared" si="4"/>
        <v>100</v>
      </c>
      <c r="D116" s="77">
        <f t="shared" si="4"/>
        <v>100</v>
      </c>
      <c r="E116" s="103"/>
      <c r="F116" s="101" t="s">
        <v>47</v>
      </c>
      <c r="G116" s="101" t="s">
        <v>47</v>
      </c>
      <c r="H116" s="101" t="s">
        <v>47</v>
      </c>
      <c r="I116" s="101"/>
      <c r="J116" s="101" t="s">
        <v>47</v>
      </c>
      <c r="K116" s="101" t="s">
        <v>47</v>
      </c>
      <c r="L116" s="101" t="s">
        <v>47</v>
      </c>
      <c r="M116" s="101"/>
      <c r="N116" s="101" t="s">
        <v>47</v>
      </c>
      <c r="O116" s="101" t="s">
        <v>47</v>
      </c>
      <c r="P116" s="101" t="s">
        <v>47</v>
      </c>
      <c r="Q116" s="103"/>
      <c r="R116" s="77">
        <f t="shared" si="5"/>
        <v>100</v>
      </c>
      <c r="S116" s="77">
        <f t="shared" si="5"/>
        <v>100</v>
      </c>
      <c r="T116" s="77">
        <f t="shared" si="5"/>
        <v>100</v>
      </c>
      <c r="U116" s="103"/>
      <c r="V116" s="77">
        <f t="shared" si="6"/>
        <v>100</v>
      </c>
      <c r="W116" s="77">
        <f t="shared" si="6"/>
        <v>100</v>
      </c>
      <c r="X116" s="77">
        <f t="shared" si="6"/>
        <v>100</v>
      </c>
      <c r="Y116" s="103"/>
      <c r="Z116" s="77">
        <f t="shared" si="7"/>
        <v>100</v>
      </c>
      <c r="AA116" s="77">
        <f t="shared" si="7"/>
        <v>100</v>
      </c>
      <c r="AB116" s="77">
        <f t="shared" si="7"/>
        <v>100</v>
      </c>
    </row>
    <row r="117" spans="1:32" x14ac:dyDescent="0.25">
      <c r="A117" s="62" t="s">
        <v>103</v>
      </c>
      <c r="B117" s="77">
        <f t="shared" si="4"/>
        <v>97.468354430379748</v>
      </c>
      <c r="C117" s="77">
        <f t="shared" si="4"/>
        <v>95.092024539877301</v>
      </c>
      <c r="D117" s="77">
        <f t="shared" si="4"/>
        <v>98.461538461538467</v>
      </c>
      <c r="E117" s="103"/>
      <c r="F117" s="101" t="s">
        <v>47</v>
      </c>
      <c r="G117" s="101" t="s">
        <v>47</v>
      </c>
      <c r="H117" s="101" t="s">
        <v>47</v>
      </c>
      <c r="I117" s="101"/>
      <c r="J117" s="101" t="s">
        <v>47</v>
      </c>
      <c r="K117" s="101" t="s">
        <v>47</v>
      </c>
      <c r="L117" s="101" t="s">
        <v>47</v>
      </c>
      <c r="M117" s="101"/>
      <c r="N117" s="101" t="s">
        <v>47</v>
      </c>
      <c r="O117" s="101" t="s">
        <v>47</v>
      </c>
      <c r="P117" s="101" t="s">
        <v>47</v>
      </c>
      <c r="Q117" s="103"/>
      <c r="R117" s="77">
        <f t="shared" si="5"/>
        <v>97.101449275362313</v>
      </c>
      <c r="S117" s="77">
        <f t="shared" si="5"/>
        <v>95.294117647058812</v>
      </c>
      <c r="T117" s="77">
        <f t="shared" si="5"/>
        <v>97.905759162303667</v>
      </c>
      <c r="U117" s="103"/>
      <c r="V117" s="77">
        <f t="shared" si="6"/>
        <v>100</v>
      </c>
      <c r="W117" s="77">
        <f t="shared" si="6"/>
        <v>100</v>
      </c>
      <c r="X117" s="77">
        <f t="shared" si="6"/>
        <v>100</v>
      </c>
      <c r="Y117" s="103"/>
      <c r="Z117" s="77">
        <f t="shared" si="7"/>
        <v>96.407185628742525</v>
      </c>
      <c r="AA117" s="77">
        <f t="shared" si="7"/>
        <v>90.243902439024396</v>
      </c>
      <c r="AB117" s="77">
        <f t="shared" si="7"/>
        <v>98.412698412698404</v>
      </c>
    </row>
    <row r="118" spans="1:32" x14ac:dyDescent="0.25">
      <c r="A118" s="62" t="s">
        <v>104</v>
      </c>
      <c r="B118" s="77">
        <f t="shared" si="4"/>
        <v>99.453551912568301</v>
      </c>
      <c r="C118" s="77">
        <f t="shared" si="4"/>
        <v>100</v>
      </c>
      <c r="D118" s="77">
        <f t="shared" si="4"/>
        <v>99.173553719008268</v>
      </c>
      <c r="E118" s="103"/>
      <c r="F118" s="101" t="s">
        <v>47</v>
      </c>
      <c r="G118" s="101" t="s">
        <v>47</v>
      </c>
      <c r="H118" s="101" t="s">
        <v>47</v>
      </c>
      <c r="I118" s="101"/>
      <c r="J118" s="101" t="s">
        <v>47</v>
      </c>
      <c r="K118" s="101" t="s">
        <v>47</v>
      </c>
      <c r="L118" s="101" t="s">
        <v>47</v>
      </c>
      <c r="M118" s="101"/>
      <c r="N118" s="101" t="s">
        <v>47</v>
      </c>
      <c r="O118" s="101" t="s">
        <v>47</v>
      </c>
      <c r="P118" s="101" t="s">
        <v>47</v>
      </c>
      <c r="Q118" s="103"/>
      <c r="R118" s="77">
        <f t="shared" si="5"/>
        <v>99.431818181818173</v>
      </c>
      <c r="S118" s="77">
        <f t="shared" si="5"/>
        <v>100</v>
      </c>
      <c r="T118" s="77">
        <f t="shared" si="5"/>
        <v>99.137931034482762</v>
      </c>
      <c r="U118" s="103"/>
      <c r="V118" s="77">
        <f t="shared" si="6"/>
        <v>100</v>
      </c>
      <c r="W118" s="77">
        <f t="shared" si="6"/>
        <v>100</v>
      </c>
      <c r="X118" s="77">
        <f t="shared" si="6"/>
        <v>100</v>
      </c>
      <c r="Y118" s="103"/>
      <c r="Z118" s="77">
        <f t="shared" si="7"/>
        <v>98.82352941176471</v>
      </c>
      <c r="AA118" s="77">
        <f t="shared" si="7"/>
        <v>100</v>
      </c>
      <c r="AB118" s="77">
        <f t="shared" si="7"/>
        <v>98.181818181818187</v>
      </c>
    </row>
    <row r="119" spans="1:32" x14ac:dyDescent="0.25">
      <c r="A119" s="62" t="s">
        <v>105</v>
      </c>
      <c r="B119" s="77">
        <f t="shared" si="4"/>
        <v>98.6</v>
      </c>
      <c r="C119" s="77">
        <f t="shared" si="4"/>
        <v>97.894736842105274</v>
      </c>
      <c r="D119" s="77">
        <f t="shared" si="4"/>
        <v>99.032258064516128</v>
      </c>
      <c r="E119" s="103"/>
      <c r="F119" s="101" t="s">
        <v>47</v>
      </c>
      <c r="G119" s="101" t="s">
        <v>47</v>
      </c>
      <c r="H119" s="101" t="s">
        <v>47</v>
      </c>
      <c r="I119" s="101"/>
      <c r="J119" s="101" t="s">
        <v>47</v>
      </c>
      <c r="K119" s="101" t="s">
        <v>47</v>
      </c>
      <c r="L119" s="101" t="s">
        <v>47</v>
      </c>
      <c r="M119" s="101"/>
      <c r="N119" s="101" t="s">
        <v>47</v>
      </c>
      <c r="O119" s="101" t="s">
        <v>47</v>
      </c>
      <c r="P119" s="101" t="s">
        <v>47</v>
      </c>
      <c r="Q119" s="103"/>
      <c r="R119" s="77">
        <f t="shared" si="5"/>
        <v>96.022727272727266</v>
      </c>
      <c r="S119" s="77">
        <f t="shared" si="5"/>
        <v>94.117647058823522</v>
      </c>
      <c r="T119" s="77">
        <f t="shared" si="5"/>
        <v>97.222222222222214</v>
      </c>
      <c r="U119" s="103"/>
      <c r="V119" s="77">
        <f t="shared" si="6"/>
        <v>100</v>
      </c>
      <c r="W119" s="77">
        <f t="shared" si="6"/>
        <v>100</v>
      </c>
      <c r="X119" s="77">
        <f t="shared" si="6"/>
        <v>100</v>
      </c>
      <c r="Y119" s="103"/>
      <c r="Z119" s="77">
        <f t="shared" si="7"/>
        <v>100</v>
      </c>
      <c r="AA119" s="77">
        <f t="shared" si="7"/>
        <v>100</v>
      </c>
      <c r="AB119" s="77">
        <f t="shared" si="7"/>
        <v>100</v>
      </c>
    </row>
    <row r="120" spans="1:32" x14ac:dyDescent="0.25">
      <c r="A120" s="104" t="s">
        <v>106</v>
      </c>
      <c r="B120" s="77">
        <f t="shared" si="4"/>
        <v>100</v>
      </c>
      <c r="C120" s="77">
        <f t="shared" si="4"/>
        <v>100</v>
      </c>
      <c r="D120" s="77">
        <f t="shared" si="4"/>
        <v>100</v>
      </c>
      <c r="E120" s="103"/>
      <c r="F120" s="101" t="s">
        <v>47</v>
      </c>
      <c r="G120" s="101" t="s">
        <v>47</v>
      </c>
      <c r="H120" s="101" t="s">
        <v>47</v>
      </c>
      <c r="I120" s="101"/>
      <c r="J120" s="101" t="s">
        <v>47</v>
      </c>
      <c r="K120" s="101" t="s">
        <v>47</v>
      </c>
      <c r="L120" s="101" t="s">
        <v>47</v>
      </c>
      <c r="M120" s="101"/>
      <c r="N120" s="101" t="s">
        <v>47</v>
      </c>
      <c r="O120" s="101" t="s">
        <v>47</v>
      </c>
      <c r="P120" s="101" t="s">
        <v>47</v>
      </c>
      <c r="Q120" s="103"/>
      <c r="R120" s="77">
        <f t="shared" si="5"/>
        <v>100</v>
      </c>
      <c r="S120" s="77">
        <f t="shared" si="5"/>
        <v>100</v>
      </c>
      <c r="T120" s="77">
        <f t="shared" si="5"/>
        <v>100</v>
      </c>
      <c r="U120" s="103"/>
      <c r="V120" s="77">
        <f t="shared" si="6"/>
        <v>100</v>
      </c>
      <c r="W120" s="77">
        <f t="shared" si="6"/>
        <v>100</v>
      </c>
      <c r="X120" s="77">
        <f t="shared" si="6"/>
        <v>100</v>
      </c>
      <c r="Y120" s="103"/>
      <c r="Z120" s="77">
        <f t="shared" si="7"/>
        <v>100</v>
      </c>
      <c r="AA120" s="77">
        <f t="shared" si="7"/>
        <v>100</v>
      </c>
      <c r="AB120" s="77">
        <f t="shared" si="7"/>
        <v>100</v>
      </c>
    </row>
    <row r="121" spans="1:32" x14ac:dyDescent="0.25">
      <c r="A121" s="104" t="s">
        <v>107</v>
      </c>
      <c r="B121" s="77">
        <f t="shared" si="4"/>
        <v>99.592944369063773</v>
      </c>
      <c r="C121" s="77">
        <f t="shared" si="4"/>
        <v>99.50738916256158</v>
      </c>
      <c r="D121" s="77">
        <f t="shared" si="4"/>
        <v>99.625468164794</v>
      </c>
      <c r="E121" s="103"/>
      <c r="F121" s="101" t="s">
        <v>47</v>
      </c>
      <c r="G121" s="101" t="s">
        <v>47</v>
      </c>
      <c r="H121" s="101" t="s">
        <v>47</v>
      </c>
      <c r="I121" s="101"/>
      <c r="J121" s="101" t="s">
        <v>47</v>
      </c>
      <c r="K121" s="101" t="s">
        <v>47</v>
      </c>
      <c r="L121" s="101" t="s">
        <v>47</v>
      </c>
      <c r="M121" s="101"/>
      <c r="N121" s="101" t="s">
        <v>47</v>
      </c>
      <c r="O121" s="101" t="s">
        <v>47</v>
      </c>
      <c r="P121" s="101" t="s">
        <v>47</v>
      </c>
      <c r="Q121" s="103"/>
      <c r="R121" s="77">
        <f t="shared" si="5"/>
        <v>99.710982658959537</v>
      </c>
      <c r="S121" s="77">
        <f t="shared" si="5"/>
        <v>100</v>
      </c>
      <c r="T121" s="77">
        <f t="shared" si="5"/>
        <v>99.586776859504127</v>
      </c>
      <c r="U121" s="103"/>
      <c r="V121" s="77">
        <f t="shared" si="6"/>
        <v>99.099099099099092</v>
      </c>
      <c r="W121" s="77">
        <f t="shared" si="6"/>
        <v>98.305084745762713</v>
      </c>
      <c r="X121" s="77">
        <f t="shared" si="6"/>
        <v>99.386503067484668</v>
      </c>
      <c r="Y121" s="103"/>
      <c r="Z121" s="77">
        <f t="shared" si="7"/>
        <v>100</v>
      </c>
      <c r="AA121" s="77">
        <f t="shared" si="7"/>
        <v>100</v>
      </c>
      <c r="AB121" s="77">
        <f t="shared" si="7"/>
        <v>100</v>
      </c>
    </row>
    <row r="122" spans="1:32" ht="13.5" thickBot="1" x14ac:dyDescent="0.3">
      <c r="A122" s="100" t="s">
        <v>204</v>
      </c>
      <c r="B122" s="83">
        <f t="shared" si="4"/>
        <v>96.58536585365853</v>
      </c>
      <c r="C122" s="83">
        <f t="shared" si="4"/>
        <v>93.650793650793645</v>
      </c>
      <c r="D122" s="83">
        <f t="shared" si="4"/>
        <v>97.887323943661968</v>
      </c>
      <c r="E122" s="106"/>
      <c r="F122" s="101" t="s">
        <v>47</v>
      </c>
      <c r="G122" s="101" t="s">
        <v>47</v>
      </c>
      <c r="H122" s="101" t="s">
        <v>47</v>
      </c>
      <c r="I122" s="101"/>
      <c r="J122" s="101" t="s">
        <v>47</v>
      </c>
      <c r="K122" s="101" t="s">
        <v>47</v>
      </c>
      <c r="L122" s="101" t="s">
        <v>47</v>
      </c>
      <c r="M122" s="101"/>
      <c r="N122" s="101" t="s">
        <v>47</v>
      </c>
      <c r="O122" s="101" t="s">
        <v>47</v>
      </c>
      <c r="P122" s="101" t="s">
        <v>47</v>
      </c>
      <c r="Q122" s="106"/>
      <c r="R122" s="77">
        <f t="shared" si="5"/>
        <v>95.762711864406782</v>
      </c>
      <c r="S122" s="77">
        <f t="shared" si="5"/>
        <v>89.473684210526315</v>
      </c>
      <c r="T122" s="77">
        <f t="shared" si="5"/>
        <v>98.75</v>
      </c>
      <c r="U122" s="103"/>
      <c r="V122" s="77">
        <f t="shared" si="6"/>
        <v>96.078431372549019</v>
      </c>
      <c r="W122" s="77">
        <f t="shared" si="6"/>
        <v>100</v>
      </c>
      <c r="X122" s="77">
        <f t="shared" si="6"/>
        <v>94.117647058823522</v>
      </c>
      <c r="Y122" s="103"/>
      <c r="Z122" s="77">
        <f t="shared" si="7"/>
        <v>100</v>
      </c>
      <c r="AA122" s="77">
        <f t="shared" si="7"/>
        <v>100</v>
      </c>
      <c r="AB122" s="77">
        <f t="shared" si="7"/>
        <v>100</v>
      </c>
    </row>
    <row r="123" spans="1:32" x14ac:dyDescent="0.25">
      <c r="A123" s="226" t="s">
        <v>75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</row>
    <row r="124" spans="1:32" x14ac:dyDescent="0.25">
      <c r="A124" s="225" t="s">
        <v>14</v>
      </c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</row>
    <row r="125" spans="1:32" x14ac:dyDescent="0.25">
      <c r="A125" s="212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</row>
    <row r="127" spans="1:32" s="49" customFormat="1" ht="15" x14ac:dyDescent="0.25">
      <c r="A127" s="227" t="s">
        <v>317</v>
      </c>
      <c r="B127" s="227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9"/>
      <c r="AD127" s="217" t="s">
        <v>221</v>
      </c>
      <c r="AE127" s="217"/>
      <c r="AF127" s="9"/>
    </row>
    <row r="128" spans="1:32" s="49" customFormat="1" ht="15" x14ac:dyDescent="0.25">
      <c r="A128" s="228" t="s">
        <v>210</v>
      </c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9"/>
      <c r="AD128" s="217"/>
      <c r="AE128" s="217"/>
      <c r="AF128"/>
    </row>
    <row r="129" spans="1:28" s="49" customFormat="1" ht="15" x14ac:dyDescent="0.25">
      <c r="A129" s="227" t="s">
        <v>64</v>
      </c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</row>
    <row r="130" spans="1:28" s="49" customFormat="1" ht="15" x14ac:dyDescent="0.25">
      <c r="A130" s="228" t="s">
        <v>79</v>
      </c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</row>
    <row r="131" spans="1:28" s="49" customFormat="1" ht="15" x14ac:dyDescent="0.25">
      <c r="A131" s="227" t="s">
        <v>80</v>
      </c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</row>
    <row r="132" spans="1:28" s="49" customFormat="1" ht="15" x14ac:dyDescent="0.25">
      <c r="A132" s="228" t="s">
        <v>321</v>
      </c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</row>
    <row r="133" spans="1:28" s="49" customFormat="1" ht="15.75" thickBot="1" x14ac:dyDescent="0.3">
      <c r="A133" s="52"/>
      <c r="B133" s="51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</row>
    <row r="134" spans="1:28" s="49" customFormat="1" ht="15" x14ac:dyDescent="0.25">
      <c r="A134" s="54" t="s">
        <v>145</v>
      </c>
      <c r="B134" s="53" t="s">
        <v>202</v>
      </c>
      <c r="C134" s="53"/>
      <c r="D134" s="53"/>
      <c r="E134" s="54"/>
      <c r="F134" s="53" t="s">
        <v>48</v>
      </c>
      <c r="G134" s="53"/>
      <c r="H134" s="53"/>
      <c r="I134" s="54"/>
      <c r="J134" s="53" t="s">
        <v>49</v>
      </c>
      <c r="K134" s="53"/>
      <c r="L134" s="53"/>
      <c r="M134" s="54"/>
      <c r="N134" s="53" t="s">
        <v>50</v>
      </c>
      <c r="O134" s="53"/>
      <c r="P134" s="53"/>
      <c r="Q134" s="54"/>
      <c r="R134" s="53" t="s">
        <v>51</v>
      </c>
      <c r="S134" s="53"/>
      <c r="T134" s="53"/>
      <c r="U134" s="54"/>
      <c r="V134" s="53" t="s">
        <v>52</v>
      </c>
      <c r="W134" s="53"/>
      <c r="X134" s="53"/>
      <c r="Y134" s="54"/>
      <c r="Z134" s="53" t="s">
        <v>53</v>
      </c>
      <c r="AA134" s="53"/>
      <c r="AB134" s="53"/>
    </row>
    <row r="135" spans="1:28" s="49" customFormat="1" ht="15.75" thickBot="1" x14ac:dyDescent="0.3">
      <c r="A135" s="173" t="s">
        <v>146</v>
      </c>
      <c r="B135" s="55" t="s">
        <v>67</v>
      </c>
      <c r="C135" s="55" t="s">
        <v>68</v>
      </c>
      <c r="D135" s="55" t="s">
        <v>69</v>
      </c>
      <c r="E135" s="56"/>
      <c r="F135" s="55" t="s">
        <v>67</v>
      </c>
      <c r="G135" s="55" t="s">
        <v>68</v>
      </c>
      <c r="H135" s="55" t="s">
        <v>69</v>
      </c>
      <c r="I135" s="56"/>
      <c r="J135" s="55" t="s">
        <v>67</v>
      </c>
      <c r="K135" s="55" t="s">
        <v>68</v>
      </c>
      <c r="L135" s="55" t="s">
        <v>69</v>
      </c>
      <c r="M135" s="56"/>
      <c r="N135" s="55" t="s">
        <v>67</v>
      </c>
      <c r="O135" s="55" t="s">
        <v>68</v>
      </c>
      <c r="P135" s="55" t="s">
        <v>69</v>
      </c>
      <c r="Q135" s="56"/>
      <c r="R135" s="55" t="s">
        <v>67</v>
      </c>
      <c r="S135" s="55" t="s">
        <v>68</v>
      </c>
      <c r="T135" s="55" t="s">
        <v>69</v>
      </c>
      <c r="U135" s="56"/>
      <c r="V135" s="55" t="s">
        <v>67</v>
      </c>
      <c r="W135" s="55" t="s">
        <v>68</v>
      </c>
      <c r="X135" s="55" t="s">
        <v>69</v>
      </c>
      <c r="Y135" s="56"/>
      <c r="Z135" s="55" t="s">
        <v>67</v>
      </c>
      <c r="AA135" s="55" t="s">
        <v>68</v>
      </c>
      <c r="AB135" s="55" t="s">
        <v>69</v>
      </c>
    </row>
    <row r="136" spans="1:28" x14ac:dyDescent="0.25">
      <c r="A136" s="88"/>
      <c r="B136" s="89"/>
      <c r="C136" s="89"/>
      <c r="D136" s="89"/>
      <c r="E136" s="90"/>
      <c r="F136" s="89"/>
      <c r="G136" s="89"/>
      <c r="H136" s="89"/>
      <c r="I136" s="90"/>
      <c r="J136" s="89"/>
      <c r="K136" s="89"/>
      <c r="L136" s="89"/>
      <c r="M136" s="90"/>
      <c r="N136" s="89"/>
      <c r="O136" s="89"/>
      <c r="P136" s="89"/>
      <c r="Q136" s="90"/>
      <c r="R136" s="89"/>
      <c r="S136" s="89"/>
      <c r="T136" s="89"/>
      <c r="U136" s="90"/>
      <c r="V136" s="89"/>
      <c r="W136" s="89"/>
      <c r="X136" s="89"/>
      <c r="Y136" s="90"/>
      <c r="Z136" s="89"/>
      <c r="AA136" s="89"/>
      <c r="AB136" s="89"/>
    </row>
    <row r="137" spans="1:28" ht="13.5" x14ac:dyDescent="0.25">
      <c r="A137" s="92" t="s">
        <v>82</v>
      </c>
      <c r="B137" s="77">
        <f>+B53/(B53+B11)*100</f>
        <v>1.5282494597097871</v>
      </c>
      <c r="C137" s="77">
        <f>+C53/(C53+C11)*100</f>
        <v>2.0797598627787308</v>
      </c>
      <c r="D137" s="77">
        <f>+D53/(D53+D11)*100</f>
        <v>1.2180414857694162</v>
      </c>
      <c r="E137" s="103"/>
      <c r="F137" s="101" t="s">
        <v>47</v>
      </c>
      <c r="G137" s="101" t="s">
        <v>47</v>
      </c>
      <c r="H137" s="101" t="s">
        <v>47</v>
      </c>
      <c r="I137" s="101"/>
      <c r="J137" s="101" t="s">
        <v>47</v>
      </c>
      <c r="K137" s="101" t="s">
        <v>47</v>
      </c>
      <c r="L137" s="101" t="s">
        <v>47</v>
      </c>
      <c r="M137" s="101"/>
      <c r="N137" s="101" t="s">
        <v>47</v>
      </c>
      <c r="O137" s="101" t="s">
        <v>47</v>
      </c>
      <c r="P137" s="101" t="s">
        <v>47</v>
      </c>
      <c r="Q137" s="103"/>
      <c r="R137" s="77">
        <f>+R53/(R53+R11)*100</f>
        <v>1.6487330787920862</v>
      </c>
      <c r="S137" s="77">
        <f>+S53/(S53+S11)*100</f>
        <v>2.5712949976624593</v>
      </c>
      <c r="T137" s="77">
        <f>+T53/(T53+T11)*100</f>
        <v>1.1040574109853711</v>
      </c>
      <c r="U137" s="103"/>
      <c r="V137" s="77">
        <f>+V53/(V53+V11)*100</f>
        <v>1.5203145478374835</v>
      </c>
      <c r="W137" s="77">
        <f>+W53/(W53+W11)*100</f>
        <v>1.5184381778741864</v>
      </c>
      <c r="X137" s="77">
        <f>+X53/(X53+X11)*100</f>
        <v>1.5213815789473684</v>
      </c>
      <c r="Y137" s="103"/>
      <c r="Z137" s="77">
        <f>+Z53/(Z53+Z11)*100</f>
        <v>1.3317549570878959</v>
      </c>
      <c r="AA137" s="77">
        <f>+AA53/(AA53+AA11)*100</f>
        <v>1.8388791593695271</v>
      </c>
      <c r="AB137" s="77">
        <f>+AB53/(AB53+AB11)*100</f>
        <v>1.0728654447921324</v>
      </c>
    </row>
    <row r="138" spans="1:28" x14ac:dyDescent="0.25">
      <c r="B138" s="103"/>
      <c r="C138" s="103"/>
      <c r="D138" s="103"/>
      <c r="E138" s="103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</row>
    <row r="139" spans="1:28" x14ac:dyDescent="0.25">
      <c r="A139" s="62" t="s">
        <v>83</v>
      </c>
      <c r="B139" s="77">
        <f t="shared" ref="B139:D154" si="8">+B55/(B55+B13)*100</f>
        <v>0</v>
      </c>
      <c r="C139" s="77">
        <f t="shared" si="8"/>
        <v>0</v>
      </c>
      <c r="D139" s="77">
        <f t="shared" si="8"/>
        <v>0</v>
      </c>
      <c r="E139" s="103"/>
      <c r="F139" s="101" t="s">
        <v>47</v>
      </c>
      <c r="G139" s="101" t="s">
        <v>47</v>
      </c>
      <c r="H139" s="101" t="s">
        <v>47</v>
      </c>
      <c r="I139" s="101"/>
      <c r="J139" s="101" t="s">
        <v>47</v>
      </c>
      <c r="K139" s="101" t="s">
        <v>47</v>
      </c>
      <c r="L139" s="101" t="s">
        <v>47</v>
      </c>
      <c r="M139" s="101"/>
      <c r="N139" s="101" t="s">
        <v>47</v>
      </c>
      <c r="O139" s="101" t="s">
        <v>47</v>
      </c>
      <c r="P139" s="101" t="s">
        <v>47</v>
      </c>
      <c r="Q139" s="103"/>
      <c r="R139" s="77">
        <f t="shared" ref="R139:T154" si="9">+R55/(R55+R13)*100</f>
        <v>0</v>
      </c>
      <c r="S139" s="77">
        <f t="shared" si="9"/>
        <v>0</v>
      </c>
      <c r="T139" s="77">
        <f t="shared" si="9"/>
        <v>0</v>
      </c>
      <c r="U139" s="103"/>
      <c r="V139" s="77">
        <f t="shared" ref="V139:X154" si="10">+V55/(V55+V13)*100</f>
        <v>0</v>
      </c>
      <c r="W139" s="77">
        <f t="shared" si="10"/>
        <v>0</v>
      </c>
      <c r="X139" s="77">
        <f t="shared" si="10"/>
        <v>0</v>
      </c>
      <c r="Y139" s="103"/>
      <c r="Z139" s="77">
        <f t="shared" ref="Z139:AB154" si="11">+Z55/(Z55+Z13)*100</f>
        <v>0</v>
      </c>
      <c r="AA139" s="77">
        <f t="shared" si="11"/>
        <v>0</v>
      </c>
      <c r="AB139" s="77">
        <f t="shared" si="11"/>
        <v>0</v>
      </c>
    </row>
    <row r="140" spans="1:28" x14ac:dyDescent="0.25">
      <c r="A140" s="62" t="s">
        <v>84</v>
      </c>
      <c r="B140" s="77">
        <f t="shared" si="8"/>
        <v>0.21929824561403508</v>
      </c>
      <c r="C140" s="77">
        <f t="shared" si="8"/>
        <v>0.76335877862595414</v>
      </c>
      <c r="D140" s="77">
        <f t="shared" si="8"/>
        <v>0</v>
      </c>
      <c r="E140" s="103"/>
      <c r="F140" s="101" t="s">
        <v>47</v>
      </c>
      <c r="G140" s="101" t="s">
        <v>47</v>
      </c>
      <c r="H140" s="101" t="s">
        <v>47</v>
      </c>
      <c r="I140" s="101"/>
      <c r="J140" s="101" t="s">
        <v>47</v>
      </c>
      <c r="K140" s="101" t="s">
        <v>47</v>
      </c>
      <c r="L140" s="101" t="s">
        <v>47</v>
      </c>
      <c r="M140" s="101"/>
      <c r="N140" s="101" t="s">
        <v>47</v>
      </c>
      <c r="O140" s="101" t="s">
        <v>47</v>
      </c>
      <c r="P140" s="101" t="s">
        <v>47</v>
      </c>
      <c r="Q140" s="103"/>
      <c r="R140" s="77">
        <f t="shared" si="9"/>
        <v>0</v>
      </c>
      <c r="S140" s="77">
        <f t="shared" si="9"/>
        <v>0</v>
      </c>
      <c r="T140" s="77">
        <f t="shared" si="9"/>
        <v>0</v>
      </c>
      <c r="U140" s="103"/>
      <c r="V140" s="77">
        <f t="shared" si="10"/>
        <v>0</v>
      </c>
      <c r="W140" s="77">
        <f t="shared" si="10"/>
        <v>0</v>
      </c>
      <c r="X140" s="77">
        <f t="shared" si="10"/>
        <v>0</v>
      </c>
      <c r="Y140" s="103"/>
      <c r="Z140" s="77">
        <f t="shared" si="11"/>
        <v>0.76335877862595414</v>
      </c>
      <c r="AA140" s="77">
        <f t="shared" si="11"/>
        <v>3.3333333333333335</v>
      </c>
      <c r="AB140" s="77">
        <f t="shared" si="11"/>
        <v>0</v>
      </c>
    </row>
    <row r="141" spans="1:28" x14ac:dyDescent="0.25">
      <c r="A141" s="62" t="s">
        <v>85</v>
      </c>
      <c r="B141" s="77">
        <f t="shared" si="8"/>
        <v>5.4901960784313726</v>
      </c>
      <c r="C141" s="77">
        <f t="shared" si="8"/>
        <v>3.4482758620689653</v>
      </c>
      <c r="D141" s="77">
        <f t="shared" si="8"/>
        <v>6.5476190476190483</v>
      </c>
      <c r="E141" s="103"/>
      <c r="F141" s="101" t="s">
        <v>47</v>
      </c>
      <c r="G141" s="101" t="s">
        <v>47</v>
      </c>
      <c r="H141" s="101" t="s">
        <v>47</v>
      </c>
      <c r="I141" s="101"/>
      <c r="J141" s="101" t="s">
        <v>47</v>
      </c>
      <c r="K141" s="101" t="s">
        <v>47</v>
      </c>
      <c r="L141" s="101" t="s">
        <v>47</v>
      </c>
      <c r="M141" s="101"/>
      <c r="N141" s="101" t="s">
        <v>47</v>
      </c>
      <c r="O141" s="101" t="s">
        <v>47</v>
      </c>
      <c r="P141" s="101" t="s">
        <v>47</v>
      </c>
      <c r="Q141" s="103"/>
      <c r="R141" s="77">
        <f t="shared" si="9"/>
        <v>1.5625</v>
      </c>
      <c r="S141" s="77">
        <f t="shared" si="9"/>
        <v>2.3255813953488373</v>
      </c>
      <c r="T141" s="77">
        <f t="shared" si="9"/>
        <v>1.1764705882352942</v>
      </c>
      <c r="U141" s="103"/>
      <c r="V141" s="77">
        <f t="shared" si="10"/>
        <v>10</v>
      </c>
      <c r="W141" s="77">
        <f t="shared" si="10"/>
        <v>3.125</v>
      </c>
      <c r="X141" s="77">
        <f t="shared" si="10"/>
        <v>13.793103448275861</v>
      </c>
      <c r="Y141" s="103"/>
      <c r="Z141" s="77">
        <f t="shared" si="11"/>
        <v>8.1081081081081088</v>
      </c>
      <c r="AA141" s="77">
        <f t="shared" si="11"/>
        <v>8.3333333333333321</v>
      </c>
      <c r="AB141" s="77">
        <f t="shared" si="11"/>
        <v>8</v>
      </c>
    </row>
    <row r="142" spans="1:28" x14ac:dyDescent="0.25">
      <c r="A142" s="62" t="s">
        <v>86</v>
      </c>
      <c r="B142" s="77">
        <f t="shared" si="8"/>
        <v>2.0389249304911954</v>
      </c>
      <c r="C142" s="77">
        <f t="shared" si="8"/>
        <v>2.7638190954773871</v>
      </c>
      <c r="D142" s="77">
        <f t="shared" si="8"/>
        <v>1.6152716593245229</v>
      </c>
      <c r="E142" s="103"/>
      <c r="F142" s="101" t="s">
        <v>47</v>
      </c>
      <c r="G142" s="101" t="s">
        <v>47</v>
      </c>
      <c r="H142" s="101" t="s">
        <v>47</v>
      </c>
      <c r="I142" s="101"/>
      <c r="J142" s="101" t="s">
        <v>47</v>
      </c>
      <c r="K142" s="101" t="s">
        <v>47</v>
      </c>
      <c r="L142" s="101" t="s">
        <v>47</v>
      </c>
      <c r="M142" s="101"/>
      <c r="N142" s="101" t="s">
        <v>47</v>
      </c>
      <c r="O142" s="101" t="s">
        <v>47</v>
      </c>
      <c r="P142" s="101" t="s">
        <v>47</v>
      </c>
      <c r="Q142" s="103"/>
      <c r="R142" s="77">
        <f t="shared" si="9"/>
        <v>2.7253668763102725</v>
      </c>
      <c r="S142" s="77">
        <f t="shared" si="9"/>
        <v>3.867403314917127</v>
      </c>
      <c r="T142" s="77">
        <f t="shared" si="9"/>
        <v>2.0270270270270272</v>
      </c>
      <c r="U142" s="103"/>
      <c r="V142" s="77">
        <f t="shared" si="10"/>
        <v>1.7421602787456445</v>
      </c>
      <c r="W142" s="77">
        <f t="shared" si="10"/>
        <v>0.91743119266055051</v>
      </c>
      <c r="X142" s="77">
        <f t="shared" si="10"/>
        <v>2.2471910112359552</v>
      </c>
      <c r="Y142" s="103"/>
      <c r="Z142" s="77">
        <f t="shared" si="11"/>
        <v>1.2698412698412698</v>
      </c>
      <c r="AA142" s="77">
        <f t="shared" si="11"/>
        <v>2.7777777777777777</v>
      </c>
      <c r="AB142" s="77">
        <f t="shared" si="11"/>
        <v>0.48309178743961351</v>
      </c>
    </row>
    <row r="143" spans="1:28" x14ac:dyDescent="0.25">
      <c r="A143" s="62" t="s">
        <v>87</v>
      </c>
      <c r="B143" s="77">
        <f t="shared" si="8"/>
        <v>0.98522167487684731</v>
      </c>
      <c r="C143" s="77">
        <f t="shared" si="8"/>
        <v>0</v>
      </c>
      <c r="D143" s="77">
        <f t="shared" si="8"/>
        <v>1.5151515151515151</v>
      </c>
      <c r="E143" s="103"/>
      <c r="F143" s="101" t="s">
        <v>47</v>
      </c>
      <c r="G143" s="101" t="s">
        <v>47</v>
      </c>
      <c r="H143" s="101" t="s">
        <v>47</v>
      </c>
      <c r="I143" s="101"/>
      <c r="J143" s="101" t="s">
        <v>47</v>
      </c>
      <c r="K143" s="101" t="s">
        <v>47</v>
      </c>
      <c r="L143" s="101" t="s">
        <v>47</v>
      </c>
      <c r="M143" s="101"/>
      <c r="N143" s="101" t="s">
        <v>47</v>
      </c>
      <c r="O143" s="101" t="s">
        <v>47</v>
      </c>
      <c r="P143" s="101" t="s">
        <v>47</v>
      </c>
      <c r="Q143" s="103"/>
      <c r="R143" s="77">
        <f t="shared" si="9"/>
        <v>0</v>
      </c>
      <c r="S143" s="77">
        <f t="shared" si="9"/>
        <v>0</v>
      </c>
      <c r="T143" s="77">
        <f t="shared" si="9"/>
        <v>0</v>
      </c>
      <c r="U143" s="103"/>
      <c r="V143" s="77">
        <f t="shared" si="10"/>
        <v>3.3333333333333335</v>
      </c>
      <c r="W143" s="77">
        <f t="shared" si="10"/>
        <v>0</v>
      </c>
      <c r="X143" s="77">
        <f t="shared" si="10"/>
        <v>4.7619047619047619</v>
      </c>
      <c r="Y143" s="103"/>
      <c r="Z143" s="77">
        <f t="shared" si="11"/>
        <v>0</v>
      </c>
      <c r="AA143" s="77">
        <f t="shared" si="11"/>
        <v>0</v>
      </c>
      <c r="AB143" s="77">
        <f t="shared" si="11"/>
        <v>0</v>
      </c>
    </row>
    <row r="144" spans="1:28" x14ac:dyDescent="0.25">
      <c r="A144" s="62" t="s">
        <v>88</v>
      </c>
      <c r="B144" s="77">
        <f t="shared" si="8"/>
        <v>1.4035087719298245</v>
      </c>
      <c r="C144" s="77">
        <f t="shared" si="8"/>
        <v>3.7209302325581395</v>
      </c>
      <c r="D144" s="77">
        <f t="shared" si="8"/>
        <v>0</v>
      </c>
      <c r="E144" s="103"/>
      <c r="F144" s="101" t="s">
        <v>47</v>
      </c>
      <c r="G144" s="101" t="s">
        <v>47</v>
      </c>
      <c r="H144" s="101" t="s">
        <v>47</v>
      </c>
      <c r="I144" s="101"/>
      <c r="J144" s="101" t="s">
        <v>47</v>
      </c>
      <c r="K144" s="101" t="s">
        <v>47</v>
      </c>
      <c r="L144" s="101" t="s">
        <v>47</v>
      </c>
      <c r="M144" s="101"/>
      <c r="N144" s="101" t="s">
        <v>47</v>
      </c>
      <c r="O144" s="101" t="s">
        <v>47</v>
      </c>
      <c r="P144" s="101" t="s">
        <v>47</v>
      </c>
      <c r="Q144" s="103"/>
      <c r="R144" s="77">
        <f t="shared" si="9"/>
        <v>1.971830985915493</v>
      </c>
      <c r="S144" s="77">
        <f t="shared" si="9"/>
        <v>4.8275862068965516</v>
      </c>
      <c r="T144" s="77">
        <f t="shared" si="9"/>
        <v>0</v>
      </c>
      <c r="U144" s="103"/>
      <c r="V144" s="77">
        <f t="shared" si="10"/>
        <v>0</v>
      </c>
      <c r="W144" s="77">
        <f t="shared" si="10"/>
        <v>0</v>
      </c>
      <c r="X144" s="77">
        <f t="shared" si="10"/>
        <v>0</v>
      </c>
      <c r="Y144" s="103"/>
      <c r="Z144" s="77">
        <f t="shared" si="11"/>
        <v>0.81967213114754101</v>
      </c>
      <c r="AA144" s="77">
        <f t="shared" si="11"/>
        <v>2.4390243902439024</v>
      </c>
      <c r="AB144" s="77">
        <f t="shared" si="11"/>
        <v>0</v>
      </c>
    </row>
    <row r="145" spans="1:28" x14ac:dyDescent="0.25">
      <c r="A145" s="62" t="s">
        <v>89</v>
      </c>
      <c r="B145" s="77">
        <f t="shared" si="8"/>
        <v>0.44247787610619471</v>
      </c>
      <c r="C145" s="77">
        <f t="shared" si="8"/>
        <v>0</v>
      </c>
      <c r="D145" s="77">
        <f t="shared" si="8"/>
        <v>0.66666666666666674</v>
      </c>
      <c r="E145" s="103"/>
      <c r="F145" s="101" t="s">
        <v>47</v>
      </c>
      <c r="G145" s="101" t="s">
        <v>47</v>
      </c>
      <c r="H145" s="101" t="s">
        <v>47</v>
      </c>
      <c r="I145" s="101"/>
      <c r="J145" s="101" t="s">
        <v>47</v>
      </c>
      <c r="K145" s="101" t="s">
        <v>47</v>
      </c>
      <c r="L145" s="101" t="s">
        <v>47</v>
      </c>
      <c r="M145" s="101"/>
      <c r="N145" s="101" t="s">
        <v>47</v>
      </c>
      <c r="O145" s="101" t="s">
        <v>47</v>
      </c>
      <c r="P145" s="101" t="s">
        <v>47</v>
      </c>
      <c r="Q145" s="103"/>
      <c r="R145" s="77">
        <f t="shared" si="9"/>
        <v>0.98039215686274506</v>
      </c>
      <c r="S145" s="77">
        <f t="shared" si="9"/>
        <v>0</v>
      </c>
      <c r="T145" s="77">
        <f t="shared" si="9"/>
        <v>1.4285714285714286</v>
      </c>
      <c r="U145" s="103"/>
      <c r="V145" s="77">
        <f t="shared" si="10"/>
        <v>0</v>
      </c>
      <c r="W145" s="77">
        <f t="shared" si="10"/>
        <v>0</v>
      </c>
      <c r="X145" s="77">
        <f t="shared" si="10"/>
        <v>0</v>
      </c>
      <c r="Y145" s="103"/>
      <c r="Z145" s="77">
        <f t="shared" si="11"/>
        <v>0</v>
      </c>
      <c r="AA145" s="77">
        <f t="shared" si="11"/>
        <v>0</v>
      </c>
      <c r="AB145" s="77">
        <f t="shared" si="11"/>
        <v>0</v>
      </c>
    </row>
    <row r="146" spans="1:28" x14ac:dyDescent="0.25">
      <c r="A146" s="62" t="s">
        <v>90</v>
      </c>
      <c r="B146" s="77">
        <f t="shared" si="8"/>
        <v>1.246719160104987</v>
      </c>
      <c r="C146" s="77">
        <f t="shared" si="8"/>
        <v>2.244039270687237</v>
      </c>
      <c r="D146" s="77">
        <f t="shared" si="8"/>
        <v>0.36991368680641185</v>
      </c>
      <c r="E146" s="103"/>
      <c r="F146" s="101" t="s">
        <v>47</v>
      </c>
      <c r="G146" s="101" t="s">
        <v>47</v>
      </c>
      <c r="H146" s="101" t="s">
        <v>47</v>
      </c>
      <c r="I146" s="101"/>
      <c r="J146" s="101" t="s">
        <v>47</v>
      </c>
      <c r="K146" s="101" t="s">
        <v>47</v>
      </c>
      <c r="L146" s="101" t="s">
        <v>47</v>
      </c>
      <c r="M146" s="101"/>
      <c r="N146" s="101" t="s">
        <v>47</v>
      </c>
      <c r="O146" s="101" t="s">
        <v>47</v>
      </c>
      <c r="P146" s="101" t="s">
        <v>47</v>
      </c>
      <c r="Q146" s="103"/>
      <c r="R146" s="77">
        <f t="shared" si="9"/>
        <v>1.8779342723004695</v>
      </c>
      <c r="S146" s="77">
        <f t="shared" si="9"/>
        <v>3.278688524590164</v>
      </c>
      <c r="T146" s="77">
        <f t="shared" si="9"/>
        <v>0.5988023952095809</v>
      </c>
      <c r="U146" s="103"/>
      <c r="V146" s="77">
        <f t="shared" si="10"/>
        <v>1.2681159420289856</v>
      </c>
      <c r="W146" s="77">
        <f t="shared" si="10"/>
        <v>2.34375</v>
      </c>
      <c r="X146" s="77">
        <f t="shared" si="10"/>
        <v>0.33783783783783783</v>
      </c>
      <c r="Y146" s="103"/>
      <c r="Z146" s="77">
        <f t="shared" si="11"/>
        <v>0</v>
      </c>
      <c r="AA146" s="77">
        <f t="shared" si="11"/>
        <v>0</v>
      </c>
      <c r="AB146" s="77">
        <f t="shared" si="11"/>
        <v>0</v>
      </c>
    </row>
    <row r="147" spans="1:28" x14ac:dyDescent="0.25">
      <c r="A147" s="62" t="s">
        <v>91</v>
      </c>
      <c r="B147" s="77">
        <f t="shared" si="8"/>
        <v>0</v>
      </c>
      <c r="C147" s="77">
        <f t="shared" si="8"/>
        <v>0</v>
      </c>
      <c r="D147" s="77">
        <f t="shared" si="8"/>
        <v>0</v>
      </c>
      <c r="E147" s="103"/>
      <c r="F147" s="101" t="s">
        <v>47</v>
      </c>
      <c r="G147" s="101" t="s">
        <v>47</v>
      </c>
      <c r="H147" s="101" t="s">
        <v>47</v>
      </c>
      <c r="I147" s="101"/>
      <c r="J147" s="101" t="s">
        <v>47</v>
      </c>
      <c r="K147" s="101" t="s">
        <v>47</v>
      </c>
      <c r="L147" s="101" t="s">
        <v>47</v>
      </c>
      <c r="M147" s="101"/>
      <c r="N147" s="101" t="s">
        <v>47</v>
      </c>
      <c r="O147" s="101" t="s">
        <v>47</v>
      </c>
      <c r="P147" s="101" t="s">
        <v>47</v>
      </c>
      <c r="Q147" s="103"/>
      <c r="R147" s="77">
        <f t="shared" si="9"/>
        <v>0</v>
      </c>
      <c r="S147" s="77">
        <f t="shared" si="9"/>
        <v>0</v>
      </c>
      <c r="T147" s="77">
        <f t="shared" si="9"/>
        <v>0</v>
      </c>
      <c r="U147" s="103"/>
      <c r="V147" s="77">
        <f t="shared" si="10"/>
        <v>0</v>
      </c>
      <c r="W147" s="77">
        <f t="shared" si="10"/>
        <v>0</v>
      </c>
      <c r="X147" s="77">
        <f t="shared" si="10"/>
        <v>0</v>
      </c>
      <c r="Y147" s="103"/>
      <c r="Z147" s="77">
        <f t="shared" si="11"/>
        <v>0</v>
      </c>
      <c r="AA147" s="77">
        <f t="shared" si="11"/>
        <v>0</v>
      </c>
      <c r="AB147" s="77">
        <f t="shared" si="11"/>
        <v>0</v>
      </c>
    </row>
    <row r="148" spans="1:28" x14ac:dyDescent="0.25">
      <c r="A148" s="62" t="s">
        <v>92</v>
      </c>
      <c r="B148" s="77">
        <f t="shared" si="8"/>
        <v>2.8503562945368173</v>
      </c>
      <c r="C148" s="77">
        <f t="shared" si="8"/>
        <v>1.8181818181818181</v>
      </c>
      <c r="D148" s="77">
        <f t="shared" si="8"/>
        <v>3.215434083601286</v>
      </c>
      <c r="E148" s="103"/>
      <c r="F148" s="101" t="s">
        <v>47</v>
      </c>
      <c r="G148" s="101" t="s">
        <v>47</v>
      </c>
      <c r="H148" s="101" t="s">
        <v>47</v>
      </c>
      <c r="I148" s="101"/>
      <c r="J148" s="101" t="s">
        <v>47</v>
      </c>
      <c r="K148" s="101" t="s">
        <v>47</v>
      </c>
      <c r="L148" s="101" t="s">
        <v>47</v>
      </c>
      <c r="M148" s="101"/>
      <c r="N148" s="101" t="s">
        <v>47</v>
      </c>
      <c r="O148" s="101" t="s">
        <v>47</v>
      </c>
      <c r="P148" s="101" t="s">
        <v>47</v>
      </c>
      <c r="Q148" s="103"/>
      <c r="R148" s="77">
        <f t="shared" si="9"/>
        <v>1.5105740181268883</v>
      </c>
      <c r="S148" s="77">
        <f t="shared" si="9"/>
        <v>2.6315789473684208</v>
      </c>
      <c r="T148" s="77">
        <f t="shared" si="9"/>
        <v>1.1764705882352942</v>
      </c>
      <c r="U148" s="103"/>
      <c r="V148" s="77">
        <f t="shared" si="10"/>
        <v>2.054794520547945</v>
      </c>
      <c r="W148" s="77">
        <f t="shared" si="10"/>
        <v>1.1235955056179776</v>
      </c>
      <c r="X148" s="77">
        <f t="shared" si="10"/>
        <v>2.4630541871921183</v>
      </c>
      <c r="Y148" s="103"/>
      <c r="Z148" s="77">
        <f t="shared" si="11"/>
        <v>5.93607305936073</v>
      </c>
      <c r="AA148" s="77">
        <f t="shared" si="11"/>
        <v>1.8181818181818181</v>
      </c>
      <c r="AB148" s="77">
        <f t="shared" si="11"/>
        <v>7.3170731707317067</v>
      </c>
    </row>
    <row r="149" spans="1:28" x14ac:dyDescent="0.25">
      <c r="A149" s="62" t="s">
        <v>203</v>
      </c>
      <c r="B149" s="77">
        <f t="shared" si="8"/>
        <v>1.0309278350515463</v>
      </c>
      <c r="C149" s="77">
        <f t="shared" si="8"/>
        <v>0</v>
      </c>
      <c r="D149" s="77">
        <f t="shared" si="8"/>
        <v>1.4814814814814816</v>
      </c>
      <c r="E149" s="103"/>
      <c r="F149" s="101" t="s">
        <v>47</v>
      </c>
      <c r="G149" s="101" t="s">
        <v>47</v>
      </c>
      <c r="H149" s="101" t="s">
        <v>47</v>
      </c>
      <c r="I149" s="101"/>
      <c r="J149" s="101" t="s">
        <v>47</v>
      </c>
      <c r="K149" s="101" t="s">
        <v>47</v>
      </c>
      <c r="L149" s="101" t="s">
        <v>47</v>
      </c>
      <c r="M149" s="101"/>
      <c r="N149" s="101" t="s">
        <v>47</v>
      </c>
      <c r="O149" s="101" t="s">
        <v>47</v>
      </c>
      <c r="P149" s="101" t="s">
        <v>47</v>
      </c>
      <c r="Q149" s="103"/>
      <c r="R149" s="77">
        <f t="shared" si="9"/>
        <v>0</v>
      </c>
      <c r="S149" s="77">
        <f t="shared" si="9"/>
        <v>0</v>
      </c>
      <c r="T149" s="77">
        <f t="shared" si="9"/>
        <v>0</v>
      </c>
      <c r="U149" s="103"/>
      <c r="V149" s="77">
        <f t="shared" si="10"/>
        <v>0</v>
      </c>
      <c r="W149" s="77">
        <f t="shared" si="10"/>
        <v>0</v>
      </c>
      <c r="X149" s="77">
        <f t="shared" si="10"/>
        <v>0</v>
      </c>
      <c r="Y149" s="103"/>
      <c r="Z149" s="77">
        <f t="shared" si="11"/>
        <v>3.3898305084745761</v>
      </c>
      <c r="AA149" s="77">
        <f t="shared" si="11"/>
        <v>0</v>
      </c>
      <c r="AB149" s="77">
        <f t="shared" si="11"/>
        <v>4.4444444444444446</v>
      </c>
    </row>
    <row r="150" spans="1:28" x14ac:dyDescent="0.25">
      <c r="A150" s="99" t="s">
        <v>94</v>
      </c>
      <c r="B150" s="77">
        <f t="shared" si="8"/>
        <v>2.3140495867768593</v>
      </c>
      <c r="C150" s="77">
        <f t="shared" si="8"/>
        <v>3.5523978685612785</v>
      </c>
      <c r="D150" s="77">
        <f t="shared" si="8"/>
        <v>1.2364760432766615</v>
      </c>
      <c r="E150" s="103"/>
      <c r="F150" s="101" t="s">
        <v>47</v>
      </c>
      <c r="G150" s="101" t="s">
        <v>47</v>
      </c>
      <c r="H150" s="101" t="s">
        <v>47</v>
      </c>
      <c r="I150" s="101"/>
      <c r="J150" s="101" t="s">
        <v>47</v>
      </c>
      <c r="K150" s="101" t="s">
        <v>47</v>
      </c>
      <c r="L150" s="101" t="s">
        <v>47</v>
      </c>
      <c r="M150" s="101"/>
      <c r="N150" s="101" t="s">
        <v>47</v>
      </c>
      <c r="O150" s="101" t="s">
        <v>47</v>
      </c>
      <c r="P150" s="101" t="s">
        <v>47</v>
      </c>
      <c r="Q150" s="103"/>
      <c r="R150" s="77">
        <f t="shared" si="9"/>
        <v>2.6365348399246704</v>
      </c>
      <c r="S150" s="77">
        <f t="shared" si="9"/>
        <v>4.329004329004329</v>
      </c>
      <c r="T150" s="77">
        <f t="shared" si="9"/>
        <v>1.3333333333333335</v>
      </c>
      <c r="U150" s="103"/>
      <c r="V150" s="77">
        <f t="shared" si="10"/>
        <v>2.8125</v>
      </c>
      <c r="W150" s="77">
        <f t="shared" si="10"/>
        <v>3.870967741935484</v>
      </c>
      <c r="X150" s="77">
        <f t="shared" si="10"/>
        <v>1.8181818181818181</v>
      </c>
      <c r="Y150" s="103"/>
      <c r="Z150" s="77">
        <f t="shared" si="11"/>
        <v>1.392757660167131</v>
      </c>
      <c r="AA150" s="77">
        <f t="shared" si="11"/>
        <v>2.2598870056497176</v>
      </c>
      <c r="AB150" s="77">
        <f t="shared" si="11"/>
        <v>0.5494505494505495</v>
      </c>
    </row>
    <row r="151" spans="1:28" x14ac:dyDescent="0.25">
      <c r="A151" s="99" t="s">
        <v>95</v>
      </c>
      <c r="B151" s="77">
        <f t="shared" si="8"/>
        <v>1.3157894736842104</v>
      </c>
      <c r="C151" s="77">
        <f t="shared" si="8"/>
        <v>2.0408163265306123</v>
      </c>
      <c r="D151" s="77">
        <f t="shared" si="8"/>
        <v>0.97087378640776689</v>
      </c>
      <c r="E151" s="103"/>
      <c r="F151" s="101" t="s">
        <v>47</v>
      </c>
      <c r="G151" s="101" t="s">
        <v>47</v>
      </c>
      <c r="H151" s="101" t="s">
        <v>47</v>
      </c>
      <c r="I151" s="101"/>
      <c r="J151" s="101" t="s">
        <v>47</v>
      </c>
      <c r="K151" s="101" t="s">
        <v>47</v>
      </c>
      <c r="L151" s="101" t="s">
        <v>47</v>
      </c>
      <c r="M151" s="101"/>
      <c r="N151" s="101" t="s">
        <v>47</v>
      </c>
      <c r="O151" s="101" t="s">
        <v>47</v>
      </c>
      <c r="P151" s="101" t="s">
        <v>47</v>
      </c>
      <c r="Q151" s="103"/>
      <c r="R151" s="77">
        <f t="shared" si="9"/>
        <v>1.2048192771084338</v>
      </c>
      <c r="S151" s="77">
        <f t="shared" si="9"/>
        <v>5</v>
      </c>
      <c r="T151" s="77">
        <f t="shared" si="9"/>
        <v>0</v>
      </c>
      <c r="U151" s="103"/>
      <c r="V151" s="77">
        <f t="shared" si="10"/>
        <v>0</v>
      </c>
      <c r="W151" s="77">
        <v>0</v>
      </c>
      <c r="X151" s="77">
        <f t="shared" si="10"/>
        <v>0</v>
      </c>
      <c r="Y151" s="103"/>
      <c r="Z151" s="77">
        <f t="shared" si="11"/>
        <v>4.7619047619047619</v>
      </c>
      <c r="AA151" s="101" t="s">
        <v>47</v>
      </c>
      <c r="AB151" s="77">
        <f t="shared" si="11"/>
        <v>7.1428571428571423</v>
      </c>
    </row>
    <row r="152" spans="1:28" x14ac:dyDescent="0.25">
      <c r="A152" s="99" t="s">
        <v>96</v>
      </c>
      <c r="B152" s="77">
        <f t="shared" si="8"/>
        <v>0.70422535211267612</v>
      </c>
      <c r="C152" s="77">
        <f t="shared" si="8"/>
        <v>0.6211180124223602</v>
      </c>
      <c r="D152" s="77">
        <f t="shared" si="8"/>
        <v>0.75471698113207553</v>
      </c>
      <c r="E152" s="103"/>
      <c r="F152" s="101" t="s">
        <v>47</v>
      </c>
      <c r="G152" s="101" t="s">
        <v>47</v>
      </c>
      <c r="H152" s="101" t="s">
        <v>47</v>
      </c>
      <c r="I152" s="101"/>
      <c r="J152" s="101" t="s">
        <v>47</v>
      </c>
      <c r="K152" s="101" t="s">
        <v>47</v>
      </c>
      <c r="L152" s="101" t="s">
        <v>47</v>
      </c>
      <c r="M152" s="101"/>
      <c r="N152" s="101" t="s">
        <v>47</v>
      </c>
      <c r="O152" s="101" t="s">
        <v>47</v>
      </c>
      <c r="P152" s="101" t="s">
        <v>47</v>
      </c>
      <c r="Q152" s="103"/>
      <c r="R152" s="77">
        <f t="shared" si="9"/>
        <v>1.0582010582010581</v>
      </c>
      <c r="S152" s="77">
        <f t="shared" si="9"/>
        <v>0</v>
      </c>
      <c r="T152" s="77">
        <f t="shared" si="9"/>
        <v>1.8181818181818181</v>
      </c>
      <c r="U152" s="103"/>
      <c r="V152" s="77">
        <f t="shared" si="10"/>
        <v>0.77519379844961245</v>
      </c>
      <c r="W152" s="77">
        <f t="shared" si="10"/>
        <v>1.9230769230769231</v>
      </c>
      <c r="X152" s="77">
        <f t="shared" si="10"/>
        <v>0</v>
      </c>
      <c r="Y152" s="103"/>
      <c r="Z152" s="77">
        <f t="shared" si="11"/>
        <v>0</v>
      </c>
      <c r="AA152" s="77">
        <f t="shared" si="11"/>
        <v>0</v>
      </c>
      <c r="AB152" s="77">
        <f t="shared" si="11"/>
        <v>0</v>
      </c>
    </row>
    <row r="153" spans="1:28" x14ac:dyDescent="0.25">
      <c r="A153" s="172" t="s">
        <v>97</v>
      </c>
      <c r="B153" s="77">
        <f t="shared" si="8"/>
        <v>0.5988023952095809</v>
      </c>
      <c r="C153" s="77">
        <f t="shared" si="8"/>
        <v>1.8867924528301887</v>
      </c>
      <c r="D153" s="77">
        <f t="shared" si="8"/>
        <v>0</v>
      </c>
      <c r="E153" s="103"/>
      <c r="F153" s="101" t="s">
        <v>47</v>
      </c>
      <c r="G153" s="101" t="s">
        <v>47</v>
      </c>
      <c r="H153" s="101" t="s">
        <v>47</v>
      </c>
      <c r="I153" s="101"/>
      <c r="J153" s="101" t="s">
        <v>47</v>
      </c>
      <c r="K153" s="101" t="s">
        <v>47</v>
      </c>
      <c r="L153" s="101" t="s">
        <v>47</v>
      </c>
      <c r="M153" s="101"/>
      <c r="N153" s="101" t="s">
        <v>47</v>
      </c>
      <c r="O153" s="101" t="s">
        <v>47</v>
      </c>
      <c r="P153" s="101" t="s">
        <v>47</v>
      </c>
      <c r="Q153" s="103"/>
      <c r="R153" s="77">
        <f t="shared" si="9"/>
        <v>0</v>
      </c>
      <c r="S153" s="77">
        <f t="shared" si="9"/>
        <v>0</v>
      </c>
      <c r="T153" s="77">
        <f t="shared" si="9"/>
        <v>0</v>
      </c>
      <c r="U153" s="103"/>
      <c r="V153" s="77">
        <f t="shared" si="10"/>
        <v>0</v>
      </c>
      <c r="W153" s="77">
        <f t="shared" si="10"/>
        <v>0</v>
      </c>
      <c r="X153" s="77">
        <f t="shared" si="10"/>
        <v>0</v>
      </c>
      <c r="Y153" s="103"/>
      <c r="Z153" s="77">
        <f t="shared" si="11"/>
        <v>2.4390243902439024</v>
      </c>
      <c r="AA153" s="77">
        <f t="shared" si="11"/>
        <v>6.25</v>
      </c>
      <c r="AB153" s="77">
        <f t="shared" si="11"/>
        <v>0</v>
      </c>
    </row>
    <row r="154" spans="1:28" x14ac:dyDescent="0.25">
      <c r="A154" s="62" t="s">
        <v>98</v>
      </c>
      <c r="B154" s="77">
        <f t="shared" si="8"/>
        <v>0</v>
      </c>
      <c r="C154" s="77">
        <f t="shared" si="8"/>
        <v>0</v>
      </c>
      <c r="D154" s="77">
        <f t="shared" si="8"/>
        <v>0</v>
      </c>
      <c r="E154" s="103"/>
      <c r="F154" s="101" t="s">
        <v>47</v>
      </c>
      <c r="G154" s="101" t="s">
        <v>47</v>
      </c>
      <c r="H154" s="101" t="s">
        <v>47</v>
      </c>
      <c r="I154" s="101"/>
      <c r="J154" s="101" t="s">
        <v>47</v>
      </c>
      <c r="K154" s="101" t="s">
        <v>47</v>
      </c>
      <c r="L154" s="101" t="s">
        <v>47</v>
      </c>
      <c r="M154" s="101"/>
      <c r="N154" s="101" t="s">
        <v>47</v>
      </c>
      <c r="O154" s="101" t="s">
        <v>47</v>
      </c>
      <c r="P154" s="101" t="s">
        <v>47</v>
      </c>
      <c r="Q154" s="103"/>
      <c r="R154" s="77">
        <f t="shared" si="9"/>
        <v>0</v>
      </c>
      <c r="S154" s="77">
        <f t="shared" si="9"/>
        <v>0</v>
      </c>
      <c r="T154" s="77">
        <f t="shared" si="9"/>
        <v>0</v>
      </c>
      <c r="U154" s="103"/>
      <c r="V154" s="77">
        <f t="shared" si="10"/>
        <v>0</v>
      </c>
      <c r="W154" s="77">
        <f t="shared" si="10"/>
        <v>0</v>
      </c>
      <c r="X154" s="77">
        <f t="shared" si="10"/>
        <v>0</v>
      </c>
      <c r="Y154" s="103"/>
      <c r="Z154" s="77">
        <f t="shared" si="11"/>
        <v>0</v>
      </c>
      <c r="AA154" s="77">
        <f t="shared" si="11"/>
        <v>0</v>
      </c>
      <c r="AB154" s="77">
        <f t="shared" si="11"/>
        <v>0</v>
      </c>
    </row>
    <row r="155" spans="1:28" x14ac:dyDescent="0.25">
      <c r="A155" s="62" t="s">
        <v>99</v>
      </c>
      <c r="B155" s="77">
        <f t="shared" ref="B155:D164" si="12">+B71/(B71+B29)*100</f>
        <v>2.364394993045897</v>
      </c>
      <c r="C155" s="77">
        <f t="shared" si="12"/>
        <v>4.1825095057034218</v>
      </c>
      <c r="D155" s="77">
        <f t="shared" si="12"/>
        <v>1.3157894736842104</v>
      </c>
      <c r="E155" s="103"/>
      <c r="F155" s="101" t="s">
        <v>47</v>
      </c>
      <c r="G155" s="101" t="s">
        <v>47</v>
      </c>
      <c r="H155" s="101" t="s">
        <v>47</v>
      </c>
      <c r="I155" s="101"/>
      <c r="J155" s="101" t="s">
        <v>47</v>
      </c>
      <c r="K155" s="101" t="s">
        <v>47</v>
      </c>
      <c r="L155" s="101" t="s">
        <v>47</v>
      </c>
      <c r="M155" s="101"/>
      <c r="N155" s="101" t="s">
        <v>47</v>
      </c>
      <c r="O155" s="101" t="s">
        <v>47</v>
      </c>
      <c r="P155" s="101" t="s">
        <v>47</v>
      </c>
      <c r="Q155" s="103"/>
      <c r="R155" s="77">
        <f t="shared" ref="R155:T164" si="13">+R71/(R71+R29)*100</f>
        <v>0.66445182724252494</v>
      </c>
      <c r="S155" s="77">
        <f t="shared" si="13"/>
        <v>1.6666666666666667</v>
      </c>
      <c r="T155" s="77">
        <f t="shared" si="13"/>
        <v>0</v>
      </c>
      <c r="U155" s="103"/>
      <c r="V155" s="77">
        <f t="shared" ref="V155:X164" si="14">+V71/(V71+V29)*100</f>
        <v>3.9370078740157481</v>
      </c>
      <c r="W155" s="77">
        <f t="shared" si="14"/>
        <v>4.1237113402061851</v>
      </c>
      <c r="X155" s="77">
        <f t="shared" si="14"/>
        <v>3.8216560509554141</v>
      </c>
      <c r="Y155" s="103"/>
      <c r="Z155" s="77">
        <f t="shared" ref="Z155:AB164" si="15">+Z71/(Z71+Z29)*100</f>
        <v>3.0487804878048781</v>
      </c>
      <c r="AA155" s="77">
        <f t="shared" si="15"/>
        <v>10.869565217391305</v>
      </c>
      <c r="AB155" s="77">
        <f t="shared" si="15"/>
        <v>0</v>
      </c>
    </row>
    <row r="156" spans="1:28" x14ac:dyDescent="0.25">
      <c r="A156" s="62" t="s">
        <v>100</v>
      </c>
      <c r="B156" s="77">
        <f t="shared" si="12"/>
        <v>2.6315789473684208</v>
      </c>
      <c r="C156" s="77">
        <f t="shared" si="12"/>
        <v>0.96153846153846156</v>
      </c>
      <c r="D156" s="77">
        <f t="shared" si="12"/>
        <v>3.3073929961089497</v>
      </c>
      <c r="E156" s="103"/>
      <c r="F156" s="101" t="s">
        <v>47</v>
      </c>
      <c r="G156" s="101" t="s">
        <v>47</v>
      </c>
      <c r="H156" s="101" t="s">
        <v>47</v>
      </c>
      <c r="I156" s="101"/>
      <c r="J156" s="101" t="s">
        <v>47</v>
      </c>
      <c r="K156" s="101" t="s">
        <v>47</v>
      </c>
      <c r="L156" s="101" t="s">
        <v>47</v>
      </c>
      <c r="M156" s="101"/>
      <c r="N156" s="101" t="s">
        <v>47</v>
      </c>
      <c r="O156" s="101" t="s">
        <v>47</v>
      </c>
      <c r="P156" s="101" t="s">
        <v>47</v>
      </c>
      <c r="Q156" s="103"/>
      <c r="R156" s="77">
        <f t="shared" si="13"/>
        <v>3.7735849056603774</v>
      </c>
      <c r="S156" s="77">
        <f t="shared" si="13"/>
        <v>1.9230769230769231</v>
      </c>
      <c r="T156" s="77">
        <f t="shared" si="13"/>
        <v>4.6728971962616823</v>
      </c>
      <c r="U156" s="103"/>
      <c r="V156" s="77">
        <f t="shared" si="14"/>
        <v>2.5252525252525251</v>
      </c>
      <c r="W156" s="77">
        <f t="shared" si="14"/>
        <v>0</v>
      </c>
      <c r="X156" s="77">
        <f t="shared" si="14"/>
        <v>3.3333333333333335</v>
      </c>
      <c r="Y156" s="103"/>
      <c r="Z156" s="77">
        <f t="shared" si="15"/>
        <v>0.97087378640776689</v>
      </c>
      <c r="AA156" s="77">
        <f t="shared" si="15"/>
        <v>0</v>
      </c>
      <c r="AB156" s="77">
        <f t="shared" si="15"/>
        <v>1.3333333333333335</v>
      </c>
    </row>
    <row r="157" spans="1:28" x14ac:dyDescent="0.25">
      <c r="A157" s="62" t="s">
        <v>101</v>
      </c>
      <c r="B157" s="77">
        <f t="shared" si="12"/>
        <v>0.79051383399209485</v>
      </c>
      <c r="C157" s="77">
        <f t="shared" si="12"/>
        <v>1.1627906976744187</v>
      </c>
      <c r="D157" s="77">
        <f t="shared" si="12"/>
        <v>0.5988023952095809</v>
      </c>
      <c r="E157" s="103"/>
      <c r="F157" s="101" t="s">
        <v>47</v>
      </c>
      <c r="G157" s="101" t="s">
        <v>47</v>
      </c>
      <c r="H157" s="101" t="s">
        <v>47</v>
      </c>
      <c r="I157" s="101"/>
      <c r="J157" s="101" t="s">
        <v>47</v>
      </c>
      <c r="K157" s="101" t="s">
        <v>47</v>
      </c>
      <c r="L157" s="101" t="s">
        <v>47</v>
      </c>
      <c r="M157" s="101"/>
      <c r="N157" s="101" t="s">
        <v>47</v>
      </c>
      <c r="O157" s="101" t="s">
        <v>47</v>
      </c>
      <c r="P157" s="101" t="s">
        <v>47</v>
      </c>
      <c r="Q157" s="103"/>
      <c r="R157" s="77">
        <f t="shared" si="13"/>
        <v>2.1052631578947367</v>
      </c>
      <c r="S157" s="77">
        <f t="shared" si="13"/>
        <v>3.125</v>
      </c>
      <c r="T157" s="77">
        <f t="shared" si="13"/>
        <v>1.5873015873015872</v>
      </c>
      <c r="U157" s="103"/>
      <c r="V157" s="77">
        <f t="shared" si="14"/>
        <v>0</v>
      </c>
      <c r="W157" s="77">
        <f t="shared" si="14"/>
        <v>0</v>
      </c>
      <c r="X157" s="77">
        <f t="shared" si="14"/>
        <v>0</v>
      </c>
      <c r="Y157" s="103"/>
      <c r="Z157" s="77">
        <f t="shared" si="15"/>
        <v>0</v>
      </c>
      <c r="AA157" s="77">
        <f t="shared" si="15"/>
        <v>0</v>
      </c>
      <c r="AB157" s="77">
        <f t="shared" si="15"/>
        <v>0</v>
      </c>
    </row>
    <row r="158" spans="1:28" x14ac:dyDescent="0.25">
      <c r="A158" s="62" t="s">
        <v>102</v>
      </c>
      <c r="B158" s="77">
        <f t="shared" si="12"/>
        <v>0</v>
      </c>
      <c r="C158" s="77">
        <f t="shared" si="12"/>
        <v>0</v>
      </c>
      <c r="D158" s="77">
        <f t="shared" si="12"/>
        <v>0</v>
      </c>
      <c r="E158" s="103"/>
      <c r="F158" s="101" t="s">
        <v>47</v>
      </c>
      <c r="G158" s="101" t="s">
        <v>47</v>
      </c>
      <c r="H158" s="101" t="s">
        <v>47</v>
      </c>
      <c r="I158" s="101"/>
      <c r="J158" s="101" t="s">
        <v>47</v>
      </c>
      <c r="K158" s="101" t="s">
        <v>47</v>
      </c>
      <c r="L158" s="101" t="s">
        <v>47</v>
      </c>
      <c r="M158" s="101"/>
      <c r="N158" s="101" t="s">
        <v>47</v>
      </c>
      <c r="O158" s="101" t="s">
        <v>47</v>
      </c>
      <c r="P158" s="101" t="s">
        <v>47</v>
      </c>
      <c r="Q158" s="103"/>
      <c r="R158" s="77">
        <f t="shared" si="13"/>
        <v>0</v>
      </c>
      <c r="S158" s="77">
        <f t="shared" si="13"/>
        <v>0</v>
      </c>
      <c r="T158" s="77">
        <f t="shared" si="13"/>
        <v>0</v>
      </c>
      <c r="U158" s="103"/>
      <c r="V158" s="77">
        <f t="shared" si="14"/>
        <v>0</v>
      </c>
      <c r="W158" s="77">
        <f t="shared" si="14"/>
        <v>0</v>
      </c>
      <c r="X158" s="77">
        <f t="shared" si="14"/>
        <v>0</v>
      </c>
      <c r="Y158" s="103"/>
      <c r="Z158" s="77">
        <f t="shared" si="15"/>
        <v>0</v>
      </c>
      <c r="AA158" s="77">
        <f t="shared" si="15"/>
        <v>0</v>
      </c>
      <c r="AB158" s="77">
        <f t="shared" si="15"/>
        <v>0</v>
      </c>
    </row>
    <row r="159" spans="1:28" x14ac:dyDescent="0.25">
      <c r="A159" s="62" t="s">
        <v>103</v>
      </c>
      <c r="B159" s="77">
        <f t="shared" si="12"/>
        <v>2.5316455696202533</v>
      </c>
      <c r="C159" s="77">
        <f t="shared" si="12"/>
        <v>4.9079754601226995</v>
      </c>
      <c r="D159" s="77">
        <f t="shared" si="12"/>
        <v>1.5384615384615385</v>
      </c>
      <c r="E159" s="103"/>
      <c r="F159" s="101" t="s">
        <v>47</v>
      </c>
      <c r="G159" s="101" t="s">
        <v>47</v>
      </c>
      <c r="H159" s="101" t="s">
        <v>47</v>
      </c>
      <c r="I159" s="101"/>
      <c r="J159" s="101" t="s">
        <v>47</v>
      </c>
      <c r="K159" s="101" t="s">
        <v>47</v>
      </c>
      <c r="L159" s="101" t="s">
        <v>47</v>
      </c>
      <c r="M159" s="101"/>
      <c r="N159" s="101" t="s">
        <v>47</v>
      </c>
      <c r="O159" s="101" t="s">
        <v>47</v>
      </c>
      <c r="P159" s="101" t="s">
        <v>47</v>
      </c>
      <c r="Q159" s="103"/>
      <c r="R159" s="77">
        <f t="shared" si="13"/>
        <v>2.8985507246376812</v>
      </c>
      <c r="S159" s="77">
        <f t="shared" si="13"/>
        <v>4.7058823529411766</v>
      </c>
      <c r="T159" s="77">
        <f t="shared" si="13"/>
        <v>2.0942408376963351</v>
      </c>
      <c r="U159" s="103"/>
      <c r="V159" s="77">
        <f t="shared" si="14"/>
        <v>0</v>
      </c>
      <c r="W159" s="77">
        <f t="shared" si="14"/>
        <v>0</v>
      </c>
      <c r="X159" s="77">
        <f t="shared" si="14"/>
        <v>0</v>
      </c>
      <c r="Y159" s="103"/>
      <c r="Z159" s="77">
        <f t="shared" si="15"/>
        <v>3.5928143712574849</v>
      </c>
      <c r="AA159" s="77">
        <f t="shared" si="15"/>
        <v>9.7560975609756095</v>
      </c>
      <c r="AB159" s="77">
        <f t="shared" si="15"/>
        <v>1.5873015873015872</v>
      </c>
    </row>
    <row r="160" spans="1:28" x14ac:dyDescent="0.25">
      <c r="A160" s="62" t="s">
        <v>104</v>
      </c>
      <c r="B160" s="77">
        <f t="shared" si="12"/>
        <v>0.54644808743169404</v>
      </c>
      <c r="C160" s="77">
        <f t="shared" si="12"/>
        <v>0</v>
      </c>
      <c r="D160" s="77">
        <f t="shared" si="12"/>
        <v>0.82644628099173556</v>
      </c>
      <c r="E160" s="103"/>
      <c r="F160" s="101" t="s">
        <v>47</v>
      </c>
      <c r="G160" s="101" t="s">
        <v>47</v>
      </c>
      <c r="H160" s="101" t="s">
        <v>47</v>
      </c>
      <c r="I160" s="101"/>
      <c r="J160" s="101" t="s">
        <v>47</v>
      </c>
      <c r="K160" s="101" t="s">
        <v>47</v>
      </c>
      <c r="L160" s="101" t="s">
        <v>47</v>
      </c>
      <c r="M160" s="101"/>
      <c r="N160" s="101" t="s">
        <v>47</v>
      </c>
      <c r="O160" s="101" t="s">
        <v>47</v>
      </c>
      <c r="P160" s="101" t="s">
        <v>47</v>
      </c>
      <c r="Q160" s="103"/>
      <c r="R160" s="77">
        <f t="shared" si="13"/>
        <v>0.56818181818181823</v>
      </c>
      <c r="S160" s="77">
        <f t="shared" si="13"/>
        <v>0</v>
      </c>
      <c r="T160" s="77">
        <f t="shared" si="13"/>
        <v>0.86206896551724133</v>
      </c>
      <c r="U160" s="103"/>
      <c r="V160" s="77">
        <f t="shared" si="14"/>
        <v>0</v>
      </c>
      <c r="W160" s="77">
        <f t="shared" si="14"/>
        <v>0</v>
      </c>
      <c r="X160" s="77">
        <f t="shared" si="14"/>
        <v>0</v>
      </c>
      <c r="Y160" s="103"/>
      <c r="Z160" s="77">
        <f t="shared" si="15"/>
        <v>1.1764705882352942</v>
      </c>
      <c r="AA160" s="77">
        <f t="shared" si="15"/>
        <v>0</v>
      </c>
      <c r="AB160" s="77">
        <f t="shared" si="15"/>
        <v>1.8181818181818181</v>
      </c>
    </row>
    <row r="161" spans="1:28" x14ac:dyDescent="0.25">
      <c r="A161" s="62" t="s">
        <v>105</v>
      </c>
      <c r="B161" s="77">
        <f t="shared" si="12"/>
        <v>1.4000000000000001</v>
      </c>
      <c r="C161" s="77">
        <f t="shared" si="12"/>
        <v>2.1052631578947367</v>
      </c>
      <c r="D161" s="77">
        <f t="shared" si="12"/>
        <v>0.967741935483871</v>
      </c>
      <c r="E161" s="103"/>
      <c r="F161" s="101" t="s">
        <v>47</v>
      </c>
      <c r="G161" s="101" t="s">
        <v>47</v>
      </c>
      <c r="H161" s="101" t="s">
        <v>47</v>
      </c>
      <c r="I161" s="101"/>
      <c r="J161" s="101" t="s">
        <v>47</v>
      </c>
      <c r="K161" s="101" t="s">
        <v>47</v>
      </c>
      <c r="L161" s="101" t="s">
        <v>47</v>
      </c>
      <c r="M161" s="101"/>
      <c r="N161" s="101" t="s">
        <v>47</v>
      </c>
      <c r="O161" s="101" t="s">
        <v>47</v>
      </c>
      <c r="P161" s="101" t="s">
        <v>47</v>
      </c>
      <c r="Q161" s="103"/>
      <c r="R161" s="77">
        <f t="shared" si="13"/>
        <v>3.9772727272727271</v>
      </c>
      <c r="S161" s="77">
        <f t="shared" si="13"/>
        <v>5.8823529411764701</v>
      </c>
      <c r="T161" s="77">
        <f t="shared" si="13"/>
        <v>2.7777777777777777</v>
      </c>
      <c r="U161" s="103"/>
      <c r="V161" s="77">
        <f t="shared" si="14"/>
        <v>0</v>
      </c>
      <c r="W161" s="77">
        <f t="shared" si="14"/>
        <v>0</v>
      </c>
      <c r="X161" s="77">
        <f t="shared" si="14"/>
        <v>0</v>
      </c>
      <c r="Y161" s="103"/>
      <c r="Z161" s="77">
        <f t="shared" si="15"/>
        <v>0</v>
      </c>
      <c r="AA161" s="77">
        <f t="shared" si="15"/>
        <v>0</v>
      </c>
      <c r="AB161" s="77">
        <f t="shared" si="15"/>
        <v>0</v>
      </c>
    </row>
    <row r="162" spans="1:28" x14ac:dyDescent="0.25">
      <c r="A162" s="104" t="s">
        <v>106</v>
      </c>
      <c r="B162" s="77">
        <f t="shared" si="12"/>
        <v>0</v>
      </c>
      <c r="C162" s="77">
        <f t="shared" si="12"/>
        <v>0</v>
      </c>
      <c r="D162" s="77">
        <f t="shared" si="12"/>
        <v>0</v>
      </c>
      <c r="E162" s="103"/>
      <c r="F162" s="101" t="s">
        <v>47</v>
      </c>
      <c r="G162" s="101" t="s">
        <v>47</v>
      </c>
      <c r="H162" s="101" t="s">
        <v>47</v>
      </c>
      <c r="I162" s="101"/>
      <c r="J162" s="101" t="s">
        <v>47</v>
      </c>
      <c r="K162" s="101" t="s">
        <v>47</v>
      </c>
      <c r="L162" s="101" t="s">
        <v>47</v>
      </c>
      <c r="M162" s="101"/>
      <c r="N162" s="101" t="s">
        <v>47</v>
      </c>
      <c r="O162" s="101" t="s">
        <v>47</v>
      </c>
      <c r="P162" s="101" t="s">
        <v>47</v>
      </c>
      <c r="Q162" s="103"/>
      <c r="R162" s="77">
        <f t="shared" si="13"/>
        <v>0</v>
      </c>
      <c r="S162" s="77">
        <f t="shared" si="13"/>
        <v>0</v>
      </c>
      <c r="T162" s="77">
        <f t="shared" si="13"/>
        <v>0</v>
      </c>
      <c r="U162" s="103"/>
      <c r="V162" s="77">
        <f t="shared" si="14"/>
        <v>0</v>
      </c>
      <c r="W162" s="77">
        <f t="shared" si="14"/>
        <v>0</v>
      </c>
      <c r="X162" s="77">
        <f t="shared" si="14"/>
        <v>0</v>
      </c>
      <c r="Y162" s="103"/>
      <c r="Z162" s="77">
        <f t="shared" si="15"/>
        <v>0</v>
      </c>
      <c r="AA162" s="77">
        <f t="shared" si="15"/>
        <v>0</v>
      </c>
      <c r="AB162" s="77">
        <f t="shared" si="15"/>
        <v>0</v>
      </c>
    </row>
    <row r="163" spans="1:28" x14ac:dyDescent="0.25">
      <c r="A163" s="104" t="s">
        <v>107</v>
      </c>
      <c r="B163" s="77">
        <f t="shared" si="12"/>
        <v>0.40705563093622793</v>
      </c>
      <c r="C163" s="77">
        <f t="shared" si="12"/>
        <v>0.49261083743842365</v>
      </c>
      <c r="D163" s="77">
        <f t="shared" si="12"/>
        <v>0.37453183520599254</v>
      </c>
      <c r="E163" s="103"/>
      <c r="F163" s="101" t="s">
        <v>47</v>
      </c>
      <c r="G163" s="101" t="s">
        <v>47</v>
      </c>
      <c r="H163" s="101" t="s">
        <v>47</v>
      </c>
      <c r="I163" s="101"/>
      <c r="J163" s="101" t="s">
        <v>47</v>
      </c>
      <c r="K163" s="101" t="s">
        <v>47</v>
      </c>
      <c r="L163" s="101" t="s">
        <v>47</v>
      </c>
      <c r="M163" s="101"/>
      <c r="N163" s="101" t="s">
        <v>47</v>
      </c>
      <c r="O163" s="101" t="s">
        <v>47</v>
      </c>
      <c r="P163" s="101" t="s">
        <v>47</v>
      </c>
      <c r="Q163" s="103"/>
      <c r="R163" s="77">
        <f t="shared" si="13"/>
        <v>0.28901734104046239</v>
      </c>
      <c r="S163" s="77">
        <f t="shared" si="13"/>
        <v>0</v>
      </c>
      <c r="T163" s="77">
        <f t="shared" si="13"/>
        <v>0.41322314049586778</v>
      </c>
      <c r="U163" s="103"/>
      <c r="V163" s="77">
        <f t="shared" si="14"/>
        <v>0.90090090090090091</v>
      </c>
      <c r="W163" s="77">
        <f t="shared" si="14"/>
        <v>1.6949152542372881</v>
      </c>
      <c r="X163" s="77">
        <f t="shared" si="14"/>
        <v>0.61349693251533743</v>
      </c>
      <c r="Y163" s="103"/>
      <c r="Z163" s="77">
        <f t="shared" si="15"/>
        <v>0</v>
      </c>
      <c r="AA163" s="77">
        <f t="shared" si="15"/>
        <v>0</v>
      </c>
      <c r="AB163" s="77">
        <f t="shared" si="15"/>
        <v>0</v>
      </c>
    </row>
    <row r="164" spans="1:28" ht="13.5" thickBot="1" x14ac:dyDescent="0.3">
      <c r="A164" s="100" t="s">
        <v>204</v>
      </c>
      <c r="B164" s="83">
        <f t="shared" si="12"/>
        <v>3.4146341463414638</v>
      </c>
      <c r="C164" s="83">
        <f t="shared" si="12"/>
        <v>6.3492063492063489</v>
      </c>
      <c r="D164" s="83">
        <f t="shared" si="12"/>
        <v>2.112676056338028</v>
      </c>
      <c r="E164" s="106"/>
      <c r="F164" s="101" t="s">
        <v>47</v>
      </c>
      <c r="G164" s="101" t="s">
        <v>47</v>
      </c>
      <c r="H164" s="101" t="s">
        <v>47</v>
      </c>
      <c r="I164" s="101"/>
      <c r="J164" s="101" t="s">
        <v>47</v>
      </c>
      <c r="K164" s="101" t="s">
        <v>47</v>
      </c>
      <c r="L164" s="101" t="s">
        <v>47</v>
      </c>
      <c r="M164" s="101"/>
      <c r="N164" s="101" t="s">
        <v>47</v>
      </c>
      <c r="O164" s="101" t="s">
        <v>47</v>
      </c>
      <c r="P164" s="101" t="s">
        <v>47</v>
      </c>
      <c r="Q164" s="106"/>
      <c r="R164" s="77">
        <f t="shared" si="13"/>
        <v>4.2372881355932197</v>
      </c>
      <c r="S164" s="77">
        <f t="shared" si="13"/>
        <v>10.526315789473683</v>
      </c>
      <c r="T164" s="77">
        <f t="shared" si="13"/>
        <v>1.25</v>
      </c>
      <c r="U164" s="103"/>
      <c r="V164" s="77">
        <f t="shared" si="14"/>
        <v>3.9215686274509802</v>
      </c>
      <c r="W164" s="77">
        <f t="shared" si="14"/>
        <v>0</v>
      </c>
      <c r="X164" s="77">
        <f t="shared" si="14"/>
        <v>5.8823529411764701</v>
      </c>
      <c r="Y164" s="103"/>
      <c r="Z164" s="77">
        <f t="shared" si="15"/>
        <v>0</v>
      </c>
      <c r="AA164" s="77">
        <f t="shared" si="15"/>
        <v>0</v>
      </c>
      <c r="AB164" s="77">
        <f t="shared" si="15"/>
        <v>0</v>
      </c>
    </row>
    <row r="165" spans="1:28" x14ac:dyDescent="0.25">
      <c r="A165" s="226" t="s">
        <v>75</v>
      </c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</row>
    <row r="166" spans="1:28" x14ac:dyDescent="0.25">
      <c r="A166" s="225" t="s">
        <v>14</v>
      </c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</row>
  </sheetData>
  <mergeCells count="38">
    <mergeCell ref="AD1:AE2"/>
    <mergeCell ref="AD43:AE44"/>
    <mergeCell ref="AD85:AE86"/>
    <mergeCell ref="AD127:AE128"/>
    <mergeCell ref="A45:AB45"/>
    <mergeCell ref="A1:AB1"/>
    <mergeCell ref="A2:AB2"/>
    <mergeCell ref="A3:AB3"/>
    <mergeCell ref="A4:AB4"/>
    <mergeCell ref="A5:AB5"/>
    <mergeCell ref="A6:AB6"/>
    <mergeCell ref="A8:A9"/>
    <mergeCell ref="A39:AB39"/>
    <mergeCell ref="A40:AB40"/>
    <mergeCell ref="A43:AB43"/>
    <mergeCell ref="A44:AB44"/>
    <mergeCell ref="A90:AB90"/>
    <mergeCell ref="A46:AB46"/>
    <mergeCell ref="A47:AB47"/>
    <mergeCell ref="A48:AB48"/>
    <mergeCell ref="A50:A51"/>
    <mergeCell ref="A81:AB81"/>
    <mergeCell ref="A82:AB82"/>
    <mergeCell ref="A85:AB85"/>
    <mergeCell ref="A86:AB86"/>
    <mergeCell ref="A87:AB87"/>
    <mergeCell ref="A88:AB88"/>
    <mergeCell ref="A89:AB89"/>
    <mergeCell ref="A131:AB131"/>
    <mergeCell ref="A132:AB132"/>
    <mergeCell ref="A165:AB165"/>
    <mergeCell ref="A166:AB166"/>
    <mergeCell ref="A123:AB123"/>
    <mergeCell ref="A124:AB124"/>
    <mergeCell ref="A127:AB127"/>
    <mergeCell ref="A128:AB128"/>
    <mergeCell ref="A129:AB129"/>
    <mergeCell ref="A130:AB130"/>
  </mergeCells>
  <hyperlinks>
    <hyperlink ref="AD1" r:id="rId1" location="INDICE!A1"/>
    <hyperlink ref="AD1:AE2" location="INDICE!A1" display="INDICE"/>
    <hyperlink ref="AD43" r:id="rId2" location="INDICE!A1"/>
    <hyperlink ref="AD43:AE44" location="INDICE!A1" display="INDICE"/>
    <hyperlink ref="AD85" r:id="rId3" location="INDICE!A1"/>
    <hyperlink ref="AD85:AE86" location="INDICE!A1" display="INDICE"/>
    <hyperlink ref="AD127" r:id="rId4" location="INDICE!A1"/>
    <hyperlink ref="AD127:AE12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2" max="16383" man="1"/>
    <brk id="84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1" transitionEvaluation="1"/>
  <dimension ref="A1:X70"/>
  <sheetViews>
    <sheetView topLeftCell="A31" zoomScaleNormal="100" workbookViewId="0">
      <selection activeCell="A37" sqref="A37"/>
    </sheetView>
  </sheetViews>
  <sheetFormatPr baseColWidth="10" defaultColWidth="12.140625" defaultRowHeight="12.75" x14ac:dyDescent="0.25"/>
  <cols>
    <col min="1" max="1" width="26.85546875" style="9" customWidth="1"/>
    <col min="2" max="16" width="6.5703125" style="9" customWidth="1"/>
    <col min="17" max="19" width="7.5703125" style="9" bestFit="1" customWidth="1"/>
    <col min="20" max="21" width="7.5703125" style="9" customWidth="1"/>
    <col min="22" max="22" width="7" style="9" customWidth="1"/>
    <col min="23" max="254" width="12.140625" style="9"/>
    <col min="255" max="255" width="26.85546875" style="9" customWidth="1"/>
    <col min="256" max="273" width="6.5703125" style="9" customWidth="1"/>
    <col min="274" max="274" width="8.7109375" style="9" customWidth="1"/>
    <col min="275" max="510" width="12.140625" style="9"/>
    <col min="511" max="511" width="26.85546875" style="9" customWidth="1"/>
    <col min="512" max="529" width="6.5703125" style="9" customWidth="1"/>
    <col min="530" max="530" width="8.7109375" style="9" customWidth="1"/>
    <col min="531" max="766" width="12.140625" style="9"/>
    <col min="767" max="767" width="26.85546875" style="9" customWidth="1"/>
    <col min="768" max="785" width="6.5703125" style="9" customWidth="1"/>
    <col min="786" max="786" width="8.7109375" style="9" customWidth="1"/>
    <col min="787" max="1022" width="12.140625" style="9"/>
    <col min="1023" max="1023" width="26.85546875" style="9" customWidth="1"/>
    <col min="1024" max="1041" width="6.5703125" style="9" customWidth="1"/>
    <col min="1042" max="1042" width="8.7109375" style="9" customWidth="1"/>
    <col min="1043" max="1278" width="12.140625" style="9"/>
    <col min="1279" max="1279" width="26.85546875" style="9" customWidth="1"/>
    <col min="1280" max="1297" width="6.5703125" style="9" customWidth="1"/>
    <col min="1298" max="1298" width="8.7109375" style="9" customWidth="1"/>
    <col min="1299" max="1534" width="12.140625" style="9"/>
    <col min="1535" max="1535" width="26.85546875" style="9" customWidth="1"/>
    <col min="1536" max="1553" width="6.5703125" style="9" customWidth="1"/>
    <col min="1554" max="1554" width="8.7109375" style="9" customWidth="1"/>
    <col min="1555" max="1790" width="12.140625" style="9"/>
    <col min="1791" max="1791" width="26.85546875" style="9" customWidth="1"/>
    <col min="1792" max="1809" width="6.5703125" style="9" customWidth="1"/>
    <col min="1810" max="1810" width="8.7109375" style="9" customWidth="1"/>
    <col min="1811" max="2046" width="12.140625" style="9"/>
    <col min="2047" max="2047" width="26.85546875" style="9" customWidth="1"/>
    <col min="2048" max="2065" width="6.5703125" style="9" customWidth="1"/>
    <col min="2066" max="2066" width="8.7109375" style="9" customWidth="1"/>
    <col min="2067" max="2302" width="12.140625" style="9"/>
    <col min="2303" max="2303" width="26.85546875" style="9" customWidth="1"/>
    <col min="2304" max="2321" width="6.5703125" style="9" customWidth="1"/>
    <col min="2322" max="2322" width="8.7109375" style="9" customWidth="1"/>
    <col min="2323" max="2558" width="12.140625" style="9"/>
    <col min="2559" max="2559" width="26.85546875" style="9" customWidth="1"/>
    <col min="2560" max="2577" width="6.5703125" style="9" customWidth="1"/>
    <col min="2578" max="2578" width="8.7109375" style="9" customWidth="1"/>
    <col min="2579" max="2814" width="12.140625" style="9"/>
    <col min="2815" max="2815" width="26.85546875" style="9" customWidth="1"/>
    <col min="2816" max="2833" width="6.5703125" style="9" customWidth="1"/>
    <col min="2834" max="2834" width="8.7109375" style="9" customWidth="1"/>
    <col min="2835" max="3070" width="12.140625" style="9"/>
    <col min="3071" max="3071" width="26.85546875" style="9" customWidth="1"/>
    <col min="3072" max="3089" width="6.5703125" style="9" customWidth="1"/>
    <col min="3090" max="3090" width="8.7109375" style="9" customWidth="1"/>
    <col min="3091" max="3326" width="12.140625" style="9"/>
    <col min="3327" max="3327" width="26.85546875" style="9" customWidth="1"/>
    <col min="3328" max="3345" width="6.5703125" style="9" customWidth="1"/>
    <col min="3346" max="3346" width="8.7109375" style="9" customWidth="1"/>
    <col min="3347" max="3582" width="12.140625" style="9"/>
    <col min="3583" max="3583" width="26.85546875" style="9" customWidth="1"/>
    <col min="3584" max="3601" width="6.5703125" style="9" customWidth="1"/>
    <col min="3602" max="3602" width="8.7109375" style="9" customWidth="1"/>
    <col min="3603" max="3838" width="12.140625" style="9"/>
    <col min="3839" max="3839" width="26.85546875" style="9" customWidth="1"/>
    <col min="3840" max="3857" width="6.5703125" style="9" customWidth="1"/>
    <col min="3858" max="3858" width="8.7109375" style="9" customWidth="1"/>
    <col min="3859" max="4094" width="12.140625" style="9"/>
    <col min="4095" max="4095" width="26.85546875" style="9" customWidth="1"/>
    <col min="4096" max="4113" width="6.5703125" style="9" customWidth="1"/>
    <col min="4114" max="4114" width="8.7109375" style="9" customWidth="1"/>
    <col min="4115" max="4350" width="12.140625" style="9"/>
    <col min="4351" max="4351" width="26.85546875" style="9" customWidth="1"/>
    <col min="4352" max="4369" width="6.5703125" style="9" customWidth="1"/>
    <col min="4370" max="4370" width="8.7109375" style="9" customWidth="1"/>
    <col min="4371" max="4606" width="12.140625" style="9"/>
    <col min="4607" max="4607" width="26.85546875" style="9" customWidth="1"/>
    <col min="4608" max="4625" width="6.5703125" style="9" customWidth="1"/>
    <col min="4626" max="4626" width="8.7109375" style="9" customWidth="1"/>
    <col min="4627" max="4862" width="12.140625" style="9"/>
    <col min="4863" max="4863" width="26.85546875" style="9" customWidth="1"/>
    <col min="4864" max="4881" width="6.5703125" style="9" customWidth="1"/>
    <col min="4882" max="4882" width="8.7109375" style="9" customWidth="1"/>
    <col min="4883" max="5118" width="12.140625" style="9"/>
    <col min="5119" max="5119" width="26.85546875" style="9" customWidth="1"/>
    <col min="5120" max="5137" width="6.5703125" style="9" customWidth="1"/>
    <col min="5138" max="5138" width="8.7109375" style="9" customWidth="1"/>
    <col min="5139" max="5374" width="12.140625" style="9"/>
    <col min="5375" max="5375" width="26.85546875" style="9" customWidth="1"/>
    <col min="5376" max="5393" width="6.5703125" style="9" customWidth="1"/>
    <col min="5394" max="5394" width="8.7109375" style="9" customWidth="1"/>
    <col min="5395" max="5630" width="12.140625" style="9"/>
    <col min="5631" max="5631" width="26.85546875" style="9" customWidth="1"/>
    <col min="5632" max="5649" width="6.5703125" style="9" customWidth="1"/>
    <col min="5650" max="5650" width="8.7109375" style="9" customWidth="1"/>
    <col min="5651" max="5886" width="12.140625" style="9"/>
    <col min="5887" max="5887" width="26.85546875" style="9" customWidth="1"/>
    <col min="5888" max="5905" width="6.5703125" style="9" customWidth="1"/>
    <col min="5906" max="5906" width="8.7109375" style="9" customWidth="1"/>
    <col min="5907" max="6142" width="12.140625" style="9"/>
    <col min="6143" max="6143" width="26.85546875" style="9" customWidth="1"/>
    <col min="6144" max="6161" width="6.5703125" style="9" customWidth="1"/>
    <col min="6162" max="6162" width="8.7109375" style="9" customWidth="1"/>
    <col min="6163" max="6398" width="12.140625" style="9"/>
    <col min="6399" max="6399" width="26.85546875" style="9" customWidth="1"/>
    <col min="6400" max="6417" width="6.5703125" style="9" customWidth="1"/>
    <col min="6418" max="6418" width="8.7109375" style="9" customWidth="1"/>
    <col min="6419" max="6654" width="12.140625" style="9"/>
    <col min="6655" max="6655" width="26.85546875" style="9" customWidth="1"/>
    <col min="6656" max="6673" width="6.5703125" style="9" customWidth="1"/>
    <col min="6674" max="6674" width="8.7109375" style="9" customWidth="1"/>
    <col min="6675" max="6910" width="12.140625" style="9"/>
    <col min="6911" max="6911" width="26.85546875" style="9" customWidth="1"/>
    <col min="6912" max="6929" width="6.5703125" style="9" customWidth="1"/>
    <col min="6930" max="6930" width="8.7109375" style="9" customWidth="1"/>
    <col min="6931" max="7166" width="12.140625" style="9"/>
    <col min="7167" max="7167" width="26.85546875" style="9" customWidth="1"/>
    <col min="7168" max="7185" width="6.5703125" style="9" customWidth="1"/>
    <col min="7186" max="7186" width="8.7109375" style="9" customWidth="1"/>
    <col min="7187" max="7422" width="12.140625" style="9"/>
    <col min="7423" max="7423" width="26.85546875" style="9" customWidth="1"/>
    <col min="7424" max="7441" width="6.5703125" style="9" customWidth="1"/>
    <col min="7442" max="7442" width="8.7109375" style="9" customWidth="1"/>
    <col min="7443" max="7678" width="12.140625" style="9"/>
    <col min="7679" max="7679" width="26.85546875" style="9" customWidth="1"/>
    <col min="7680" max="7697" width="6.5703125" style="9" customWidth="1"/>
    <col min="7698" max="7698" width="8.7109375" style="9" customWidth="1"/>
    <col min="7699" max="7934" width="12.140625" style="9"/>
    <col min="7935" max="7935" width="26.85546875" style="9" customWidth="1"/>
    <col min="7936" max="7953" width="6.5703125" style="9" customWidth="1"/>
    <col min="7954" max="7954" width="8.7109375" style="9" customWidth="1"/>
    <col min="7955" max="8190" width="12.140625" style="9"/>
    <col min="8191" max="8191" width="26.85546875" style="9" customWidth="1"/>
    <col min="8192" max="8209" width="6.5703125" style="9" customWidth="1"/>
    <col min="8210" max="8210" width="8.7109375" style="9" customWidth="1"/>
    <col min="8211" max="8446" width="12.140625" style="9"/>
    <col min="8447" max="8447" width="26.85546875" style="9" customWidth="1"/>
    <col min="8448" max="8465" width="6.5703125" style="9" customWidth="1"/>
    <col min="8466" max="8466" width="8.7109375" style="9" customWidth="1"/>
    <col min="8467" max="8702" width="12.140625" style="9"/>
    <col min="8703" max="8703" width="26.85546875" style="9" customWidth="1"/>
    <col min="8704" max="8721" width="6.5703125" style="9" customWidth="1"/>
    <col min="8722" max="8722" width="8.7109375" style="9" customWidth="1"/>
    <col min="8723" max="8958" width="12.140625" style="9"/>
    <col min="8959" max="8959" width="26.85546875" style="9" customWidth="1"/>
    <col min="8960" max="8977" width="6.5703125" style="9" customWidth="1"/>
    <col min="8978" max="8978" width="8.7109375" style="9" customWidth="1"/>
    <col min="8979" max="9214" width="12.140625" style="9"/>
    <col min="9215" max="9215" width="26.85546875" style="9" customWidth="1"/>
    <col min="9216" max="9233" width="6.5703125" style="9" customWidth="1"/>
    <col min="9234" max="9234" width="8.7109375" style="9" customWidth="1"/>
    <col min="9235" max="9470" width="12.140625" style="9"/>
    <col min="9471" max="9471" width="26.85546875" style="9" customWidth="1"/>
    <col min="9472" max="9489" width="6.5703125" style="9" customWidth="1"/>
    <col min="9490" max="9490" width="8.7109375" style="9" customWidth="1"/>
    <col min="9491" max="9726" width="12.140625" style="9"/>
    <col min="9727" max="9727" width="26.85546875" style="9" customWidth="1"/>
    <col min="9728" max="9745" width="6.5703125" style="9" customWidth="1"/>
    <col min="9746" max="9746" width="8.7109375" style="9" customWidth="1"/>
    <col min="9747" max="9982" width="12.140625" style="9"/>
    <col min="9983" max="9983" width="26.85546875" style="9" customWidth="1"/>
    <col min="9984" max="10001" width="6.5703125" style="9" customWidth="1"/>
    <col min="10002" max="10002" width="8.7109375" style="9" customWidth="1"/>
    <col min="10003" max="10238" width="12.140625" style="9"/>
    <col min="10239" max="10239" width="26.85546875" style="9" customWidth="1"/>
    <col min="10240" max="10257" width="6.5703125" style="9" customWidth="1"/>
    <col min="10258" max="10258" width="8.7109375" style="9" customWidth="1"/>
    <col min="10259" max="10494" width="12.140625" style="9"/>
    <col min="10495" max="10495" width="26.85546875" style="9" customWidth="1"/>
    <col min="10496" max="10513" width="6.5703125" style="9" customWidth="1"/>
    <col min="10514" max="10514" width="8.7109375" style="9" customWidth="1"/>
    <col min="10515" max="10750" width="12.140625" style="9"/>
    <col min="10751" max="10751" width="26.85546875" style="9" customWidth="1"/>
    <col min="10752" max="10769" width="6.5703125" style="9" customWidth="1"/>
    <col min="10770" max="10770" width="8.7109375" style="9" customWidth="1"/>
    <col min="10771" max="11006" width="12.140625" style="9"/>
    <col min="11007" max="11007" width="26.85546875" style="9" customWidth="1"/>
    <col min="11008" max="11025" width="6.5703125" style="9" customWidth="1"/>
    <col min="11026" max="11026" width="8.7109375" style="9" customWidth="1"/>
    <col min="11027" max="11262" width="12.140625" style="9"/>
    <col min="11263" max="11263" width="26.85546875" style="9" customWidth="1"/>
    <col min="11264" max="11281" width="6.5703125" style="9" customWidth="1"/>
    <col min="11282" max="11282" width="8.7109375" style="9" customWidth="1"/>
    <col min="11283" max="11518" width="12.140625" style="9"/>
    <col min="11519" max="11519" width="26.85546875" style="9" customWidth="1"/>
    <col min="11520" max="11537" width="6.5703125" style="9" customWidth="1"/>
    <col min="11538" max="11538" width="8.7109375" style="9" customWidth="1"/>
    <col min="11539" max="11774" width="12.140625" style="9"/>
    <col min="11775" max="11775" width="26.85546875" style="9" customWidth="1"/>
    <col min="11776" max="11793" width="6.5703125" style="9" customWidth="1"/>
    <col min="11794" max="11794" width="8.7109375" style="9" customWidth="1"/>
    <col min="11795" max="12030" width="12.140625" style="9"/>
    <col min="12031" max="12031" width="26.85546875" style="9" customWidth="1"/>
    <col min="12032" max="12049" width="6.5703125" style="9" customWidth="1"/>
    <col min="12050" max="12050" width="8.7109375" style="9" customWidth="1"/>
    <col min="12051" max="12286" width="12.140625" style="9"/>
    <col min="12287" max="12287" width="26.85546875" style="9" customWidth="1"/>
    <col min="12288" max="12305" width="6.5703125" style="9" customWidth="1"/>
    <col min="12306" max="12306" width="8.7109375" style="9" customWidth="1"/>
    <col min="12307" max="12542" width="12.140625" style="9"/>
    <col min="12543" max="12543" width="26.85546875" style="9" customWidth="1"/>
    <col min="12544" max="12561" width="6.5703125" style="9" customWidth="1"/>
    <col min="12562" max="12562" width="8.7109375" style="9" customWidth="1"/>
    <col min="12563" max="12798" width="12.140625" style="9"/>
    <col min="12799" max="12799" width="26.85546875" style="9" customWidth="1"/>
    <col min="12800" max="12817" width="6.5703125" style="9" customWidth="1"/>
    <col min="12818" max="12818" width="8.7109375" style="9" customWidth="1"/>
    <col min="12819" max="13054" width="12.140625" style="9"/>
    <col min="13055" max="13055" width="26.85546875" style="9" customWidth="1"/>
    <col min="13056" max="13073" width="6.5703125" style="9" customWidth="1"/>
    <col min="13074" max="13074" width="8.7109375" style="9" customWidth="1"/>
    <col min="13075" max="13310" width="12.140625" style="9"/>
    <col min="13311" max="13311" width="26.85546875" style="9" customWidth="1"/>
    <col min="13312" max="13329" width="6.5703125" style="9" customWidth="1"/>
    <col min="13330" max="13330" width="8.7109375" style="9" customWidth="1"/>
    <col min="13331" max="13566" width="12.140625" style="9"/>
    <col min="13567" max="13567" width="26.85546875" style="9" customWidth="1"/>
    <col min="13568" max="13585" width="6.5703125" style="9" customWidth="1"/>
    <col min="13586" max="13586" width="8.7109375" style="9" customWidth="1"/>
    <col min="13587" max="13822" width="12.140625" style="9"/>
    <col min="13823" max="13823" width="26.85546875" style="9" customWidth="1"/>
    <col min="13824" max="13841" width="6.5703125" style="9" customWidth="1"/>
    <col min="13842" max="13842" width="8.7109375" style="9" customWidth="1"/>
    <col min="13843" max="14078" width="12.140625" style="9"/>
    <col min="14079" max="14079" width="26.85546875" style="9" customWidth="1"/>
    <col min="14080" max="14097" width="6.5703125" style="9" customWidth="1"/>
    <col min="14098" max="14098" width="8.7109375" style="9" customWidth="1"/>
    <col min="14099" max="14334" width="12.140625" style="9"/>
    <col min="14335" max="14335" width="26.85546875" style="9" customWidth="1"/>
    <col min="14336" max="14353" width="6.5703125" style="9" customWidth="1"/>
    <col min="14354" max="14354" width="8.7109375" style="9" customWidth="1"/>
    <col min="14355" max="14590" width="12.140625" style="9"/>
    <col min="14591" max="14591" width="26.85546875" style="9" customWidth="1"/>
    <col min="14592" max="14609" width="6.5703125" style="9" customWidth="1"/>
    <col min="14610" max="14610" width="8.7109375" style="9" customWidth="1"/>
    <col min="14611" max="14846" width="12.140625" style="9"/>
    <col min="14847" max="14847" width="26.85546875" style="9" customWidth="1"/>
    <col min="14848" max="14865" width="6.5703125" style="9" customWidth="1"/>
    <col min="14866" max="14866" width="8.7109375" style="9" customWidth="1"/>
    <col min="14867" max="15102" width="12.140625" style="9"/>
    <col min="15103" max="15103" width="26.85546875" style="9" customWidth="1"/>
    <col min="15104" max="15121" width="6.5703125" style="9" customWidth="1"/>
    <col min="15122" max="15122" width="8.7109375" style="9" customWidth="1"/>
    <col min="15123" max="15358" width="12.140625" style="9"/>
    <col min="15359" max="15359" width="26.85546875" style="9" customWidth="1"/>
    <col min="15360" max="15377" width="6.5703125" style="9" customWidth="1"/>
    <col min="15378" max="15378" width="8.7109375" style="9" customWidth="1"/>
    <col min="15379" max="15614" width="12.140625" style="9"/>
    <col min="15615" max="15615" width="26.85546875" style="9" customWidth="1"/>
    <col min="15616" max="15633" width="6.5703125" style="9" customWidth="1"/>
    <col min="15634" max="15634" width="8.7109375" style="9" customWidth="1"/>
    <col min="15635" max="15870" width="12.140625" style="9"/>
    <col min="15871" max="15871" width="26.85546875" style="9" customWidth="1"/>
    <col min="15872" max="15889" width="6.5703125" style="9" customWidth="1"/>
    <col min="15890" max="15890" width="8.7109375" style="9" customWidth="1"/>
    <col min="15891" max="16126" width="12.140625" style="9"/>
    <col min="16127" max="16127" width="26.85546875" style="9" customWidth="1"/>
    <col min="16128" max="16145" width="6.5703125" style="9" customWidth="1"/>
    <col min="16146" max="16146" width="8.7109375" style="9" customWidth="1"/>
    <col min="16147" max="16384" width="12.140625" style="9"/>
  </cols>
  <sheetData>
    <row r="1" spans="1:24" s="5" customFormat="1" ht="15" customHeight="1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09"/>
      <c r="W1" s="217" t="s">
        <v>221</v>
      </c>
      <c r="X1" s="217"/>
    </row>
    <row r="2" spans="1:24" s="5" customFormat="1" ht="1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09"/>
      <c r="W2" s="217"/>
      <c r="X2" s="217"/>
    </row>
    <row r="3" spans="1:24" s="5" customFormat="1" ht="1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/>
    </row>
    <row r="4" spans="1:24" s="5" customFormat="1" ht="15" x14ac:dyDescent="0.25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/>
    </row>
    <row r="5" spans="1:24" s="5" customFormat="1" ht="15" x14ac:dyDescent="0.25">
      <c r="A5" s="24" t="s">
        <v>319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/>
    </row>
    <row r="6" spans="1:24" s="5" customFormat="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4" s="4" customFormat="1" ht="39" customHeight="1" thickBot="1" x14ac:dyDescent="0.3">
      <c r="A7" s="2" t="s">
        <v>13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  <c r="S7" s="3">
        <v>2017</v>
      </c>
      <c r="T7" s="3">
        <v>2018</v>
      </c>
      <c r="U7" s="3">
        <v>2019</v>
      </c>
    </row>
    <row r="8" spans="1:24" s="4" customFormat="1" ht="17.2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4" ht="15" customHeight="1" x14ac:dyDescent="0.25">
      <c r="A9" s="8" t="s">
        <v>2</v>
      </c>
    </row>
    <row r="10" spans="1:24" ht="15" customHeight="1" x14ac:dyDescent="0.25">
      <c r="A10" s="10" t="s">
        <v>3</v>
      </c>
      <c r="B10" s="11">
        <v>512105</v>
      </c>
      <c r="C10" s="11">
        <v>512586</v>
      </c>
      <c r="D10" s="11">
        <v>512609</v>
      </c>
      <c r="E10" s="11">
        <v>511277</v>
      </c>
      <c r="F10" s="11">
        <v>503229</v>
      </c>
      <c r="G10" s="11">
        <v>500518</v>
      </c>
      <c r="H10" s="11">
        <v>499781</v>
      </c>
      <c r="I10" s="11">
        <v>498947</v>
      </c>
      <c r="J10" s="11">
        <v>493762</v>
      </c>
      <c r="K10" s="11">
        <v>486871</v>
      </c>
      <c r="L10" s="11">
        <v>477992</v>
      </c>
      <c r="M10" s="11">
        <v>468952</v>
      </c>
      <c r="N10" s="11">
        <v>452846</v>
      </c>
      <c r="O10" s="11">
        <v>444259</v>
      </c>
      <c r="P10" s="11">
        <v>439369</v>
      </c>
      <c r="Q10" s="11">
        <v>437786</v>
      </c>
      <c r="R10" s="11">
        <f>+R11+R12</f>
        <v>438019</v>
      </c>
      <c r="S10" s="11">
        <f>+S11+S12</f>
        <v>439319</v>
      </c>
      <c r="T10" s="11">
        <f>+T11+T12</f>
        <v>449586</v>
      </c>
      <c r="U10" s="11">
        <f>+U11+U12</f>
        <v>462081</v>
      </c>
    </row>
    <row r="11" spans="1:24" ht="15" customHeight="1" x14ac:dyDescent="0.25">
      <c r="A11" s="10" t="s">
        <v>4</v>
      </c>
      <c r="B11" s="12">
        <v>464202</v>
      </c>
      <c r="C11" s="12">
        <v>466089</v>
      </c>
      <c r="D11" s="12">
        <v>467624</v>
      </c>
      <c r="E11" s="12">
        <v>463802</v>
      </c>
      <c r="F11" s="12">
        <v>455643</v>
      </c>
      <c r="G11" s="12">
        <v>444339</v>
      </c>
      <c r="H11" s="12">
        <v>443347</v>
      </c>
      <c r="I11" s="12">
        <v>445742</v>
      </c>
      <c r="J11" s="12">
        <v>459193</v>
      </c>
      <c r="K11" s="12">
        <v>445926</v>
      </c>
      <c r="L11" s="12">
        <v>437193</v>
      </c>
      <c r="M11" s="12">
        <v>431346</v>
      </c>
      <c r="N11" s="12">
        <v>417269</v>
      </c>
      <c r="O11" s="12">
        <v>416098</v>
      </c>
      <c r="P11" s="12">
        <v>419912</v>
      </c>
      <c r="Q11" s="12">
        <v>416839</v>
      </c>
      <c r="R11" s="12">
        <v>416021</v>
      </c>
      <c r="S11" s="12">
        <v>419884</v>
      </c>
      <c r="T11" s="12">
        <v>443905</v>
      </c>
      <c r="U11" s="12">
        <v>441796</v>
      </c>
    </row>
    <row r="12" spans="1:24" ht="15" customHeight="1" x14ac:dyDescent="0.25">
      <c r="A12" s="13" t="s">
        <v>5</v>
      </c>
      <c r="B12" s="12">
        <v>47903</v>
      </c>
      <c r="C12" s="12">
        <v>46497</v>
      </c>
      <c r="D12" s="12">
        <v>44985</v>
      </c>
      <c r="E12" s="12">
        <v>47475</v>
      </c>
      <c r="F12" s="12">
        <v>47586</v>
      </c>
      <c r="G12" s="12">
        <v>56179</v>
      </c>
      <c r="H12" s="12">
        <v>56434</v>
      </c>
      <c r="I12" s="12">
        <v>53205</v>
      </c>
      <c r="J12" s="12">
        <v>34569</v>
      </c>
      <c r="K12" s="12">
        <v>40945</v>
      </c>
      <c r="L12" s="12">
        <v>40799</v>
      </c>
      <c r="M12" s="12">
        <v>37606</v>
      </c>
      <c r="N12" s="12">
        <v>35577</v>
      </c>
      <c r="O12" s="12">
        <v>28161</v>
      </c>
      <c r="P12" s="12">
        <v>19457</v>
      </c>
      <c r="Q12" s="12">
        <v>20947</v>
      </c>
      <c r="R12" s="12">
        <v>21998</v>
      </c>
      <c r="S12" s="12">
        <v>19435</v>
      </c>
      <c r="T12" s="12">
        <v>5681</v>
      </c>
      <c r="U12" s="12">
        <v>20285</v>
      </c>
    </row>
    <row r="13" spans="1:24" ht="15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4" ht="15" customHeight="1" x14ac:dyDescent="0.25">
      <c r="A14" s="8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4" ht="15" customHeight="1" x14ac:dyDescent="0.25">
      <c r="A15" s="10" t="s">
        <v>3</v>
      </c>
      <c r="B15" s="12">
        <v>955</v>
      </c>
      <c r="C15" s="12">
        <v>747</v>
      </c>
      <c r="D15" s="12">
        <v>747</v>
      </c>
      <c r="E15" s="12">
        <v>653</v>
      </c>
      <c r="F15" s="12">
        <v>660</v>
      </c>
      <c r="G15" s="12">
        <v>357</v>
      </c>
      <c r="H15" s="12">
        <v>370</v>
      </c>
      <c r="I15" s="12">
        <v>251</v>
      </c>
      <c r="J15" s="12">
        <v>323</v>
      </c>
      <c r="K15" s="12">
        <v>318</v>
      </c>
      <c r="L15" s="12">
        <v>357</v>
      </c>
      <c r="M15" s="12">
        <v>302</v>
      </c>
      <c r="N15" s="12">
        <v>279</v>
      </c>
      <c r="O15" s="12">
        <v>224</v>
      </c>
      <c r="P15" s="12">
        <v>188</v>
      </c>
      <c r="Q15" s="12">
        <v>201</v>
      </c>
      <c r="R15" s="11">
        <f>+R16+R17</f>
        <v>185</v>
      </c>
      <c r="S15" s="11">
        <f>+S16+S17</f>
        <v>209</v>
      </c>
      <c r="T15" s="11">
        <f>+T16+T17</f>
        <v>232</v>
      </c>
      <c r="U15" s="11">
        <f>+U16+U17</f>
        <v>202</v>
      </c>
    </row>
    <row r="16" spans="1:24" ht="15" customHeight="1" x14ac:dyDescent="0.25">
      <c r="A16" s="10" t="s">
        <v>4</v>
      </c>
      <c r="B16" s="12">
        <v>844</v>
      </c>
      <c r="C16" s="12">
        <v>659</v>
      </c>
      <c r="D16" s="12">
        <v>647</v>
      </c>
      <c r="E16" s="12">
        <v>596</v>
      </c>
      <c r="F16" s="12">
        <v>575</v>
      </c>
      <c r="G16" s="12">
        <v>324</v>
      </c>
      <c r="H16" s="12">
        <v>329</v>
      </c>
      <c r="I16" s="12">
        <v>239</v>
      </c>
      <c r="J16" s="12">
        <v>297</v>
      </c>
      <c r="K16" s="12">
        <v>298</v>
      </c>
      <c r="L16" s="12">
        <v>337</v>
      </c>
      <c r="M16" s="12">
        <v>259</v>
      </c>
      <c r="N16" s="12">
        <v>239</v>
      </c>
      <c r="O16" s="12">
        <v>205</v>
      </c>
      <c r="P16" s="12">
        <v>176</v>
      </c>
      <c r="Q16" s="12">
        <v>187</v>
      </c>
      <c r="R16" s="12">
        <v>177</v>
      </c>
      <c r="S16" s="12">
        <v>208</v>
      </c>
      <c r="T16" s="12">
        <v>226</v>
      </c>
      <c r="U16" s="12">
        <v>188</v>
      </c>
    </row>
    <row r="17" spans="1:21" ht="15" customHeight="1" x14ac:dyDescent="0.25">
      <c r="A17" s="13" t="s">
        <v>5</v>
      </c>
      <c r="B17" s="12">
        <v>111</v>
      </c>
      <c r="C17" s="12">
        <v>88</v>
      </c>
      <c r="D17" s="12">
        <v>100</v>
      </c>
      <c r="E17" s="12">
        <v>57</v>
      </c>
      <c r="F17" s="12">
        <v>85</v>
      </c>
      <c r="G17" s="12">
        <v>33</v>
      </c>
      <c r="H17" s="12">
        <v>41</v>
      </c>
      <c r="I17" s="12">
        <v>12</v>
      </c>
      <c r="J17" s="12">
        <v>26</v>
      </c>
      <c r="K17" s="12">
        <v>20</v>
      </c>
      <c r="L17" s="12">
        <v>20</v>
      </c>
      <c r="M17" s="12">
        <v>43</v>
      </c>
      <c r="N17" s="12">
        <v>40</v>
      </c>
      <c r="O17" s="12">
        <v>19</v>
      </c>
      <c r="P17" s="12">
        <v>12</v>
      </c>
      <c r="Q17" s="12">
        <v>14</v>
      </c>
      <c r="R17" s="12">
        <v>8</v>
      </c>
      <c r="S17" s="12">
        <v>1</v>
      </c>
      <c r="T17" s="12">
        <v>6</v>
      </c>
      <c r="U17" s="12">
        <v>14</v>
      </c>
    </row>
    <row r="18" spans="1:21" ht="1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15" customHeight="1" x14ac:dyDescent="0.25">
      <c r="A19" s="8" t="s">
        <v>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15" customHeight="1" x14ac:dyDescent="0.25">
      <c r="A20" s="10" t="s">
        <v>3</v>
      </c>
      <c r="B20" s="11">
        <v>201807</v>
      </c>
      <c r="C20" s="11">
        <v>214133</v>
      </c>
      <c r="D20" s="11">
        <v>222403</v>
      </c>
      <c r="E20" s="11">
        <v>241675</v>
      </c>
      <c r="F20" s="11">
        <v>247336</v>
      </c>
      <c r="G20" s="11">
        <v>257917</v>
      </c>
      <c r="H20" s="11">
        <v>262719</v>
      </c>
      <c r="I20" s="11">
        <v>265241</v>
      </c>
      <c r="J20" s="11">
        <v>265580</v>
      </c>
      <c r="K20" s="11">
        <v>276378</v>
      </c>
      <c r="L20" s="11">
        <v>282217</v>
      </c>
      <c r="M20" s="11">
        <v>284188</v>
      </c>
      <c r="N20" s="11">
        <v>287019</v>
      </c>
      <c r="O20" s="11">
        <v>291732</v>
      </c>
      <c r="P20" s="11">
        <v>299974</v>
      </c>
      <c r="Q20" s="11">
        <v>299807</v>
      </c>
      <c r="R20" s="11">
        <f>+R21+R22</f>
        <v>299388</v>
      </c>
      <c r="S20" s="11">
        <f>+S21+S22</f>
        <v>302214</v>
      </c>
      <c r="T20" s="11">
        <f>+T21+T22</f>
        <v>310457</v>
      </c>
      <c r="U20" s="11">
        <f>+U21+U22</f>
        <v>323804</v>
      </c>
    </row>
    <row r="21" spans="1:21" ht="15" customHeight="1" x14ac:dyDescent="0.25">
      <c r="A21" s="10" t="s">
        <v>4</v>
      </c>
      <c r="B21" s="11">
        <v>166925</v>
      </c>
      <c r="C21" s="11">
        <v>175987</v>
      </c>
      <c r="D21" s="11">
        <v>180319</v>
      </c>
      <c r="E21" s="11">
        <v>197880</v>
      </c>
      <c r="F21" s="11">
        <v>197805</v>
      </c>
      <c r="G21" s="11">
        <v>203710</v>
      </c>
      <c r="H21" s="11">
        <v>205863</v>
      </c>
      <c r="I21" s="11">
        <v>210722</v>
      </c>
      <c r="J21" s="11">
        <v>217715</v>
      </c>
      <c r="K21" s="11">
        <v>217320</v>
      </c>
      <c r="L21" s="11">
        <v>220237</v>
      </c>
      <c r="M21" s="11">
        <v>227756</v>
      </c>
      <c r="N21" s="11">
        <v>230730</v>
      </c>
      <c r="O21" s="11">
        <v>234746</v>
      </c>
      <c r="P21" s="11">
        <v>241522</v>
      </c>
      <c r="Q21" s="11">
        <v>241371</v>
      </c>
      <c r="R21" s="11">
        <f t="shared" ref="R21:U22" si="0">+R26+R31</f>
        <v>244648</v>
      </c>
      <c r="S21" s="11">
        <f t="shared" si="0"/>
        <v>251045</v>
      </c>
      <c r="T21" s="11">
        <f t="shared" si="0"/>
        <v>301393</v>
      </c>
      <c r="U21" s="11">
        <f t="shared" si="0"/>
        <v>298622</v>
      </c>
    </row>
    <row r="22" spans="1:21" ht="15" customHeight="1" x14ac:dyDescent="0.25">
      <c r="A22" s="13" t="s">
        <v>5</v>
      </c>
      <c r="B22" s="11">
        <v>34882</v>
      </c>
      <c r="C22" s="11">
        <v>38146</v>
      </c>
      <c r="D22" s="11">
        <v>42084</v>
      </c>
      <c r="E22" s="11">
        <v>43795</v>
      </c>
      <c r="F22" s="11">
        <v>49531</v>
      </c>
      <c r="G22" s="11">
        <v>54207</v>
      </c>
      <c r="H22" s="11">
        <v>56856</v>
      </c>
      <c r="I22" s="11">
        <v>54519</v>
      </c>
      <c r="J22" s="11">
        <v>47865</v>
      </c>
      <c r="K22" s="11">
        <v>59058</v>
      </c>
      <c r="L22" s="11">
        <v>61980</v>
      </c>
      <c r="M22" s="11">
        <v>56432</v>
      </c>
      <c r="N22" s="11">
        <v>56289</v>
      </c>
      <c r="O22" s="11">
        <v>56986</v>
      </c>
      <c r="P22" s="11">
        <v>58452</v>
      </c>
      <c r="Q22" s="11">
        <v>58436</v>
      </c>
      <c r="R22" s="11">
        <f t="shared" si="0"/>
        <v>54740</v>
      </c>
      <c r="S22" s="11">
        <f t="shared" si="0"/>
        <v>51169</v>
      </c>
      <c r="T22" s="11">
        <f t="shared" si="0"/>
        <v>9064</v>
      </c>
      <c r="U22" s="11">
        <f t="shared" si="0"/>
        <v>25182</v>
      </c>
    </row>
    <row r="23" spans="1:21" ht="15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5" customHeight="1" x14ac:dyDescent="0.25">
      <c r="A24" s="15" t="s">
        <v>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5" customHeight="1" x14ac:dyDescent="0.25">
      <c r="A25" s="10" t="s">
        <v>3</v>
      </c>
      <c r="B25" s="11">
        <v>159328</v>
      </c>
      <c r="C25" s="11">
        <v>169913</v>
      </c>
      <c r="D25" s="11">
        <v>177928</v>
      </c>
      <c r="E25" s="11">
        <v>191708</v>
      </c>
      <c r="F25" s="11">
        <v>196765</v>
      </c>
      <c r="G25" s="11">
        <v>206446</v>
      </c>
      <c r="H25" s="11">
        <v>209923</v>
      </c>
      <c r="I25" s="11">
        <v>210257</v>
      </c>
      <c r="J25" s="11">
        <v>208401</v>
      </c>
      <c r="K25" s="11">
        <v>215817</v>
      </c>
      <c r="L25" s="11">
        <v>221439</v>
      </c>
      <c r="M25" s="11">
        <v>222639</v>
      </c>
      <c r="N25" s="11">
        <v>220346</v>
      </c>
      <c r="O25" s="11">
        <v>218737</v>
      </c>
      <c r="P25" s="11">
        <v>219288</v>
      </c>
      <c r="Q25" s="11">
        <v>216570</v>
      </c>
      <c r="R25" s="11">
        <f>+R26+R27</f>
        <v>216158</v>
      </c>
      <c r="S25" s="11">
        <f>+S26+S27</f>
        <v>216119</v>
      </c>
      <c r="T25" s="11">
        <f>+T26+T27</f>
        <v>220290</v>
      </c>
      <c r="U25" s="11">
        <f>+U26+U27</f>
        <v>230408</v>
      </c>
    </row>
    <row r="26" spans="1:21" ht="15" customHeight="1" x14ac:dyDescent="0.25">
      <c r="A26" s="10" t="s">
        <v>4</v>
      </c>
      <c r="B26" s="12">
        <v>131504</v>
      </c>
      <c r="C26" s="12">
        <v>138710</v>
      </c>
      <c r="D26" s="12">
        <v>143315</v>
      </c>
      <c r="E26" s="12">
        <v>155905</v>
      </c>
      <c r="F26" s="12">
        <v>156624</v>
      </c>
      <c r="G26" s="12">
        <v>162414</v>
      </c>
      <c r="H26" s="12">
        <v>163610</v>
      </c>
      <c r="I26" s="12">
        <v>166243</v>
      </c>
      <c r="J26" s="12">
        <v>169759</v>
      </c>
      <c r="K26" s="12">
        <v>168156</v>
      </c>
      <c r="L26" s="12">
        <v>170699</v>
      </c>
      <c r="M26" s="12">
        <v>176438</v>
      </c>
      <c r="N26" s="12">
        <v>175969</v>
      </c>
      <c r="O26" s="12">
        <v>175035</v>
      </c>
      <c r="P26" s="12">
        <v>174372</v>
      </c>
      <c r="Q26" s="12">
        <v>172048</v>
      </c>
      <c r="R26" s="12">
        <v>174248</v>
      </c>
      <c r="S26" s="12">
        <v>176392</v>
      </c>
      <c r="T26" s="12">
        <v>213717</v>
      </c>
      <c r="U26" s="12">
        <v>211516</v>
      </c>
    </row>
    <row r="27" spans="1:21" ht="15" customHeight="1" x14ac:dyDescent="0.25">
      <c r="A27" s="13" t="s">
        <v>5</v>
      </c>
      <c r="B27" s="12">
        <v>27824</v>
      </c>
      <c r="C27" s="12">
        <v>31203</v>
      </c>
      <c r="D27" s="12">
        <v>34613</v>
      </c>
      <c r="E27" s="12">
        <v>35803</v>
      </c>
      <c r="F27" s="12">
        <v>40141</v>
      </c>
      <c r="G27" s="12">
        <v>44032</v>
      </c>
      <c r="H27" s="12">
        <v>46313</v>
      </c>
      <c r="I27" s="12">
        <v>44014</v>
      </c>
      <c r="J27" s="12">
        <v>38642</v>
      </c>
      <c r="K27" s="12">
        <v>47661</v>
      </c>
      <c r="L27" s="12">
        <v>50740</v>
      </c>
      <c r="M27" s="12">
        <v>46201</v>
      </c>
      <c r="N27" s="12">
        <v>44377</v>
      </c>
      <c r="O27" s="12">
        <v>43702</v>
      </c>
      <c r="P27" s="12">
        <v>44916</v>
      </c>
      <c r="Q27" s="12">
        <v>44522</v>
      </c>
      <c r="R27" s="12">
        <v>41910</v>
      </c>
      <c r="S27" s="12">
        <v>39727</v>
      </c>
      <c r="T27" s="12">
        <v>6573</v>
      </c>
      <c r="U27" s="12">
        <v>18892</v>
      </c>
    </row>
    <row r="28" spans="1:21" ht="15" customHeight="1" x14ac:dyDescent="0.25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" customHeight="1" x14ac:dyDescent="0.25">
      <c r="A29" s="15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" customHeight="1" x14ac:dyDescent="0.25">
      <c r="A30" s="10" t="s">
        <v>3</v>
      </c>
      <c r="B30" s="11">
        <v>42479</v>
      </c>
      <c r="C30" s="11">
        <v>44220</v>
      </c>
      <c r="D30" s="11">
        <v>44475</v>
      </c>
      <c r="E30" s="11">
        <v>49967</v>
      </c>
      <c r="F30" s="11">
        <v>50571</v>
      </c>
      <c r="G30" s="11">
        <v>51471</v>
      </c>
      <c r="H30" s="11">
        <v>52796</v>
      </c>
      <c r="I30" s="11">
        <v>54984</v>
      </c>
      <c r="J30" s="11">
        <v>57179</v>
      </c>
      <c r="K30" s="11">
        <v>60561</v>
      </c>
      <c r="L30" s="11">
        <v>60778</v>
      </c>
      <c r="M30" s="11">
        <v>61549</v>
      </c>
      <c r="N30" s="11">
        <v>66673</v>
      </c>
      <c r="O30" s="11">
        <v>72995</v>
      </c>
      <c r="P30" s="11">
        <v>80686</v>
      </c>
      <c r="Q30" s="11">
        <v>83237</v>
      </c>
      <c r="R30" s="11">
        <f>+R31+R32</f>
        <v>83230</v>
      </c>
      <c r="S30" s="11">
        <f>+S31+S32</f>
        <v>86095</v>
      </c>
      <c r="T30" s="11">
        <f>+T31+T32</f>
        <v>90167</v>
      </c>
      <c r="U30" s="11">
        <f>+U31+U32</f>
        <v>93396</v>
      </c>
    </row>
    <row r="31" spans="1:21" ht="15" customHeight="1" x14ac:dyDescent="0.25">
      <c r="A31" s="10" t="s">
        <v>4</v>
      </c>
      <c r="B31" s="12">
        <v>35421</v>
      </c>
      <c r="C31" s="12">
        <v>37277</v>
      </c>
      <c r="D31" s="12">
        <v>37004</v>
      </c>
      <c r="E31" s="12">
        <v>41975</v>
      </c>
      <c r="F31" s="12">
        <v>41181</v>
      </c>
      <c r="G31" s="12">
        <v>41296</v>
      </c>
      <c r="H31" s="12">
        <v>42253</v>
      </c>
      <c r="I31" s="12">
        <v>44479</v>
      </c>
      <c r="J31" s="12">
        <v>47956</v>
      </c>
      <c r="K31" s="12">
        <v>49164</v>
      </c>
      <c r="L31" s="12">
        <v>49538</v>
      </c>
      <c r="M31" s="12">
        <v>51318</v>
      </c>
      <c r="N31" s="12">
        <v>54761</v>
      </c>
      <c r="O31" s="12">
        <v>59711</v>
      </c>
      <c r="P31" s="12">
        <v>67150</v>
      </c>
      <c r="Q31" s="12">
        <v>69323</v>
      </c>
      <c r="R31" s="12">
        <v>70400</v>
      </c>
      <c r="S31" s="12">
        <v>74653</v>
      </c>
      <c r="T31" s="12">
        <v>87676</v>
      </c>
      <c r="U31" s="12">
        <v>87106</v>
      </c>
    </row>
    <row r="32" spans="1:21" ht="15" customHeight="1" thickBot="1" x14ac:dyDescent="0.3">
      <c r="A32" s="17" t="s">
        <v>5</v>
      </c>
      <c r="B32" s="18">
        <v>7058</v>
      </c>
      <c r="C32" s="18">
        <v>6943</v>
      </c>
      <c r="D32" s="18">
        <v>7471</v>
      </c>
      <c r="E32" s="18">
        <v>7992</v>
      </c>
      <c r="F32" s="18">
        <v>9390</v>
      </c>
      <c r="G32" s="18">
        <v>10175</v>
      </c>
      <c r="H32" s="18">
        <v>10543</v>
      </c>
      <c r="I32" s="18">
        <v>10505</v>
      </c>
      <c r="J32" s="18">
        <v>9223</v>
      </c>
      <c r="K32" s="18">
        <v>11397</v>
      </c>
      <c r="L32" s="18">
        <v>11240</v>
      </c>
      <c r="M32" s="18">
        <v>10231</v>
      </c>
      <c r="N32" s="18">
        <v>11912</v>
      </c>
      <c r="O32" s="18">
        <v>13284</v>
      </c>
      <c r="P32" s="18">
        <v>13536</v>
      </c>
      <c r="Q32" s="18">
        <v>13914</v>
      </c>
      <c r="R32" s="18">
        <v>12830</v>
      </c>
      <c r="S32" s="18">
        <v>11442</v>
      </c>
      <c r="T32" s="18">
        <v>2491</v>
      </c>
      <c r="U32" s="18">
        <v>6290</v>
      </c>
    </row>
    <row r="33" spans="1:24" ht="18.75" customHeight="1" x14ac:dyDescent="0.25">
      <c r="A33" s="218" t="s">
        <v>14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0"/>
      <c r="S33" s="210"/>
      <c r="T33" s="210"/>
      <c r="U33" s="210"/>
    </row>
    <row r="34" spans="1:24" ht="18.75" customHeight="1" x14ac:dyDescent="0.25">
      <c r="A34" s="212"/>
    </row>
    <row r="35" spans="1:24" ht="18.75" customHeight="1" x14ac:dyDescent="0.25">
      <c r="A35" s="212"/>
    </row>
    <row r="36" spans="1:24" ht="18.75" customHeight="1" x14ac:dyDescent="0.25">
      <c r="A36" s="212"/>
    </row>
    <row r="37" spans="1:24" s="5" customFormat="1" ht="15" customHeight="1" x14ac:dyDescent="0.25">
      <c r="A37" s="24" t="s">
        <v>12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09"/>
      <c r="W37" s="217" t="s">
        <v>221</v>
      </c>
      <c r="X37" s="217"/>
    </row>
    <row r="38" spans="1:24" s="5" customFormat="1" ht="15" customHeight="1" x14ac:dyDescent="0.25">
      <c r="A38" s="24" t="s">
        <v>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09"/>
      <c r="W38" s="217"/>
      <c r="X38" s="217"/>
    </row>
    <row r="39" spans="1:24" s="5" customFormat="1" ht="15" x14ac:dyDescent="0.25">
      <c r="A39" s="24" t="s">
        <v>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4" s="5" customFormat="1" ht="15" x14ac:dyDescent="0.25">
      <c r="A40" s="24" t="s">
        <v>15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4" s="5" customFormat="1" ht="15" x14ac:dyDescent="0.25">
      <c r="A41" s="24" t="s">
        <v>319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4" ht="15" customHeight="1" x14ac:dyDescent="0.25">
      <c r="A42" s="25" t="s">
        <v>10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4" ht="14.25" thickBo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0"/>
      <c r="R43" s="20"/>
      <c r="S43" s="20"/>
      <c r="T43" s="20"/>
      <c r="U43" s="20"/>
    </row>
    <row r="44" spans="1:24" s="4" customFormat="1" ht="39" customHeight="1" thickBot="1" x14ac:dyDescent="0.3">
      <c r="A44" s="2" t="s">
        <v>13</v>
      </c>
      <c r="B44" s="3">
        <v>2000</v>
      </c>
      <c r="C44" s="3">
        <v>2001</v>
      </c>
      <c r="D44" s="3">
        <v>2002</v>
      </c>
      <c r="E44" s="3">
        <v>2003</v>
      </c>
      <c r="F44" s="3">
        <v>2004</v>
      </c>
      <c r="G44" s="3">
        <v>2005</v>
      </c>
      <c r="H44" s="3">
        <v>2006</v>
      </c>
      <c r="I44" s="3">
        <v>2007</v>
      </c>
      <c r="J44" s="3">
        <v>2008</v>
      </c>
      <c r="K44" s="3">
        <v>2009</v>
      </c>
      <c r="L44" s="3">
        <v>2010</v>
      </c>
      <c r="M44" s="3">
        <v>2011</v>
      </c>
      <c r="N44" s="3">
        <v>2012</v>
      </c>
      <c r="O44" s="3">
        <v>2013</v>
      </c>
      <c r="P44" s="3">
        <v>2014</v>
      </c>
      <c r="Q44" s="3">
        <v>2015</v>
      </c>
      <c r="R44" s="3">
        <v>2016</v>
      </c>
      <c r="S44" s="3">
        <v>2017</v>
      </c>
      <c r="T44" s="3">
        <v>2018</v>
      </c>
      <c r="U44" s="3">
        <v>2019</v>
      </c>
    </row>
    <row r="45" spans="1:24" s="4" customFormat="1" ht="18" customHeight="1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24" ht="15" customHeight="1" x14ac:dyDescent="0.25">
      <c r="A46" s="8" t="s">
        <v>2</v>
      </c>
    </row>
    <row r="47" spans="1:24" ht="15" customHeight="1" x14ac:dyDescent="0.25">
      <c r="A47" s="10" t="s">
        <v>3</v>
      </c>
      <c r="B47" s="21">
        <v>100.00000000000001</v>
      </c>
      <c r="C47" s="21">
        <v>100</v>
      </c>
      <c r="D47" s="21">
        <v>100</v>
      </c>
      <c r="E47" s="21">
        <v>100</v>
      </c>
      <c r="F47" s="21">
        <v>100.00000000000001</v>
      </c>
      <c r="G47" s="21">
        <v>99.999999999999986</v>
      </c>
      <c r="H47" s="21">
        <v>100</v>
      </c>
      <c r="I47" s="21">
        <v>100</v>
      </c>
      <c r="J47" s="21">
        <v>100</v>
      </c>
      <c r="K47" s="21">
        <v>100</v>
      </c>
      <c r="L47" s="21">
        <v>100</v>
      </c>
      <c r="M47" s="21">
        <v>100</v>
      </c>
      <c r="N47" s="21">
        <v>100</v>
      </c>
      <c r="O47" s="21">
        <v>99.999999999999986</v>
      </c>
      <c r="P47" s="21">
        <v>100</v>
      </c>
      <c r="Q47" s="21">
        <v>100</v>
      </c>
      <c r="R47" s="21">
        <f>+R48+R49</f>
        <v>100</v>
      </c>
      <c r="S47" s="21">
        <f>+S48+S49</f>
        <v>100</v>
      </c>
      <c r="T47" s="21">
        <f>+T48+T49</f>
        <v>99.999999999999986</v>
      </c>
      <c r="U47" s="21">
        <f>+U48+U49</f>
        <v>99.999999999999986</v>
      </c>
    </row>
    <row r="48" spans="1:24" ht="15" customHeight="1" x14ac:dyDescent="0.25">
      <c r="A48" s="10" t="s">
        <v>4</v>
      </c>
      <c r="B48" s="21">
        <v>90.645863641245455</v>
      </c>
      <c r="C48" s="21">
        <v>90.928936802799925</v>
      </c>
      <c r="D48" s="21">
        <v>91.224305464788955</v>
      </c>
      <c r="E48" s="21">
        <v>90.714426817556827</v>
      </c>
      <c r="F48" s="21">
        <v>90.543867702378051</v>
      </c>
      <c r="G48" s="21">
        <v>88.77582824194134</v>
      </c>
      <c r="H48" s="21">
        <v>88.708254215346329</v>
      </c>
      <c r="I48" s="21">
        <v>89.336542759050559</v>
      </c>
      <c r="J48" s="21">
        <v>92.998853698745549</v>
      </c>
      <c r="K48" s="21">
        <v>91.590174810165323</v>
      </c>
      <c r="L48" s="21">
        <v>91.464501497933014</v>
      </c>
      <c r="M48" s="21">
        <v>91.980842388986503</v>
      </c>
      <c r="N48" s="21">
        <v>92.143686816268669</v>
      </c>
      <c r="O48" s="21">
        <v>93.661130106536945</v>
      </c>
      <c r="P48" s="21">
        <v>95.571603822754909</v>
      </c>
      <c r="Q48" s="21">
        <v>95.215242150274335</v>
      </c>
      <c r="R48" s="21">
        <f>+R11/R10*100</f>
        <v>94.977843426883311</v>
      </c>
      <c r="S48" s="21">
        <f>+S11/S10*100</f>
        <v>95.576107566483586</v>
      </c>
      <c r="T48" s="21">
        <f>+T11/T10*100</f>
        <v>98.736393037149725</v>
      </c>
      <c r="U48" s="21">
        <f>+U11/U10*100</f>
        <v>95.610077021128319</v>
      </c>
    </row>
    <row r="49" spans="1:21" ht="15" customHeight="1" x14ac:dyDescent="0.25">
      <c r="A49" s="13" t="s">
        <v>5</v>
      </c>
      <c r="B49" s="21">
        <v>9.3541363587545536</v>
      </c>
      <c r="C49" s="21">
        <v>9.071063197200079</v>
      </c>
      <c r="D49" s="21">
        <v>8.7756945352110485</v>
      </c>
      <c r="E49" s="21">
        <v>9.2855731824431764</v>
      </c>
      <c r="F49" s="21">
        <v>9.4561322976219575</v>
      </c>
      <c r="G49" s="21">
        <v>11.224171758058651</v>
      </c>
      <c r="H49" s="21">
        <v>11.291745784653678</v>
      </c>
      <c r="I49" s="21">
        <v>10.663457240949439</v>
      </c>
      <c r="J49" s="21">
        <v>7.0011463012544501</v>
      </c>
      <c r="K49" s="21">
        <v>8.4098251898346792</v>
      </c>
      <c r="L49" s="21">
        <v>8.5354985020669805</v>
      </c>
      <c r="M49" s="21">
        <v>8.0191576110134939</v>
      </c>
      <c r="N49" s="21">
        <v>7.8563131837313351</v>
      </c>
      <c r="O49" s="21">
        <v>6.3388698934630474</v>
      </c>
      <c r="P49" s="21">
        <v>4.4283961772450944</v>
      </c>
      <c r="Q49" s="21">
        <v>4.7847578497256649</v>
      </c>
      <c r="R49" s="21">
        <f>+R12/R10*100</f>
        <v>5.0221565731166917</v>
      </c>
      <c r="S49" s="21">
        <f>+S12/S10*100</f>
        <v>4.4238924335164196</v>
      </c>
      <c r="T49" s="21">
        <f>+T12/T10*100</f>
        <v>1.2636069628502666</v>
      </c>
      <c r="U49" s="21">
        <f>+U12/U10*100</f>
        <v>4.3899229788716694</v>
      </c>
    </row>
    <row r="50" spans="1:21" ht="15" customHeight="1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5" customHeight="1" x14ac:dyDescent="0.25">
      <c r="A51" s="8" t="s">
        <v>6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5" customHeight="1" x14ac:dyDescent="0.25">
      <c r="A52" s="10" t="s">
        <v>3</v>
      </c>
      <c r="B52" s="21">
        <v>100</v>
      </c>
      <c r="C52" s="21">
        <v>100</v>
      </c>
      <c r="D52" s="21">
        <v>100</v>
      </c>
      <c r="E52" s="21">
        <v>100</v>
      </c>
      <c r="F52" s="21">
        <v>100</v>
      </c>
      <c r="G52" s="21">
        <v>100</v>
      </c>
      <c r="H52" s="21">
        <v>100</v>
      </c>
      <c r="I52" s="21">
        <v>100</v>
      </c>
      <c r="J52" s="21">
        <v>100</v>
      </c>
      <c r="K52" s="21">
        <v>100</v>
      </c>
      <c r="L52" s="21">
        <v>99.999999999999986</v>
      </c>
      <c r="M52" s="21">
        <v>100</v>
      </c>
      <c r="N52" s="21">
        <v>100</v>
      </c>
      <c r="O52" s="21">
        <v>100</v>
      </c>
      <c r="P52" s="21">
        <v>100</v>
      </c>
      <c r="Q52" s="21">
        <v>100</v>
      </c>
      <c r="R52" s="21">
        <f>+R53+R54</f>
        <v>100</v>
      </c>
      <c r="S52" s="21">
        <f>+S53+S54</f>
        <v>100</v>
      </c>
      <c r="T52" s="21">
        <f>+T53+T54</f>
        <v>100</v>
      </c>
      <c r="U52" s="21">
        <f>+U53+U54</f>
        <v>100</v>
      </c>
    </row>
    <row r="53" spans="1:21" ht="15" customHeight="1" x14ac:dyDescent="0.25">
      <c r="A53" s="10" t="s">
        <v>4</v>
      </c>
      <c r="B53" s="21">
        <v>88.376963350785346</v>
      </c>
      <c r="C53" s="21">
        <v>88.219544846050866</v>
      </c>
      <c r="D53" s="21">
        <v>86.613119143239629</v>
      </c>
      <c r="E53" s="21">
        <v>91.271056661562028</v>
      </c>
      <c r="F53" s="21">
        <v>87.121212121212125</v>
      </c>
      <c r="G53" s="21">
        <v>90.756302521008408</v>
      </c>
      <c r="H53" s="21">
        <v>88.918918918918919</v>
      </c>
      <c r="I53" s="21">
        <v>95.2191235059761</v>
      </c>
      <c r="J53" s="21">
        <v>91.950464396284829</v>
      </c>
      <c r="K53" s="21">
        <v>93.710691823899367</v>
      </c>
      <c r="L53" s="21">
        <v>94.397759103641448</v>
      </c>
      <c r="M53" s="21">
        <v>85.761589403973517</v>
      </c>
      <c r="N53" s="21">
        <v>85.663082437275989</v>
      </c>
      <c r="O53" s="21">
        <v>91.517857142857139</v>
      </c>
      <c r="P53" s="21">
        <v>93.61702127659575</v>
      </c>
      <c r="Q53" s="21">
        <v>93.03482587064677</v>
      </c>
      <c r="R53" s="21">
        <f>+R16/R15*100</f>
        <v>95.675675675675677</v>
      </c>
      <c r="S53" s="21">
        <f>+S16/S15*100</f>
        <v>99.52153110047847</v>
      </c>
      <c r="T53" s="21">
        <f>+T16/T15*100</f>
        <v>97.41379310344827</v>
      </c>
      <c r="U53" s="21">
        <f>+U16/U15*100</f>
        <v>93.069306930693074</v>
      </c>
    </row>
    <row r="54" spans="1:21" ht="15" customHeight="1" x14ac:dyDescent="0.25">
      <c r="A54" s="13" t="s">
        <v>5</v>
      </c>
      <c r="B54" s="21">
        <v>11.62303664921466</v>
      </c>
      <c r="C54" s="21">
        <v>11.780455153949129</v>
      </c>
      <c r="D54" s="21">
        <v>13.386880856760374</v>
      </c>
      <c r="E54" s="21">
        <v>8.7289433384379791</v>
      </c>
      <c r="F54" s="21">
        <v>12.878787878787879</v>
      </c>
      <c r="G54" s="21">
        <v>9.2436974789915975</v>
      </c>
      <c r="H54" s="21">
        <v>11.081081081081082</v>
      </c>
      <c r="I54" s="21">
        <v>4.7808764940239046</v>
      </c>
      <c r="J54" s="21">
        <v>8.0495356037151709</v>
      </c>
      <c r="K54" s="21">
        <v>6.2893081761006293</v>
      </c>
      <c r="L54" s="21">
        <v>5.6022408963585439</v>
      </c>
      <c r="M54" s="21">
        <v>14.23841059602649</v>
      </c>
      <c r="N54" s="21">
        <v>14.336917562724013</v>
      </c>
      <c r="O54" s="21">
        <v>8.4821428571428577</v>
      </c>
      <c r="P54" s="21">
        <v>6.3829787234042552</v>
      </c>
      <c r="Q54" s="21">
        <v>6.9651741293532341</v>
      </c>
      <c r="R54" s="21">
        <f>+R17/R15*100</f>
        <v>4.3243243243243246</v>
      </c>
      <c r="S54" s="21">
        <f>+S17/S15*100</f>
        <v>0.4784688995215311</v>
      </c>
      <c r="T54" s="21">
        <f>+T17/T15*100</f>
        <v>2.5862068965517242</v>
      </c>
      <c r="U54" s="21">
        <f>+U17/U15*100</f>
        <v>6.9306930693069315</v>
      </c>
    </row>
    <row r="55" spans="1:21" ht="15" customHeight="1" x14ac:dyDescent="0.25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5" customHeight="1" x14ac:dyDescent="0.25">
      <c r="A56" s="8" t="s">
        <v>7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5" customHeight="1" x14ac:dyDescent="0.25">
      <c r="A57" s="10" t="s">
        <v>3</v>
      </c>
      <c r="B57" s="21">
        <v>100</v>
      </c>
      <c r="C57" s="21">
        <v>100</v>
      </c>
      <c r="D57" s="21">
        <v>100</v>
      </c>
      <c r="E57" s="21">
        <v>100</v>
      </c>
      <c r="F57" s="21">
        <v>100</v>
      </c>
      <c r="G57" s="21">
        <v>100</v>
      </c>
      <c r="H57" s="21">
        <v>100</v>
      </c>
      <c r="I57" s="21">
        <v>100</v>
      </c>
      <c r="J57" s="21">
        <v>100</v>
      </c>
      <c r="K57" s="21">
        <v>100</v>
      </c>
      <c r="L57" s="21">
        <v>100</v>
      </c>
      <c r="M57" s="21">
        <v>100</v>
      </c>
      <c r="N57" s="21">
        <v>100</v>
      </c>
      <c r="O57" s="21">
        <v>100</v>
      </c>
      <c r="P57" s="21">
        <v>100</v>
      </c>
      <c r="Q57" s="21">
        <v>100</v>
      </c>
      <c r="R57" s="21">
        <f>+R58+R59</f>
        <v>100</v>
      </c>
      <c r="S57" s="21">
        <f>+S58+S59</f>
        <v>100</v>
      </c>
      <c r="T57" s="21">
        <f>+T58+T59</f>
        <v>100.00000000000001</v>
      </c>
      <c r="U57" s="21">
        <f>+U58+U59</f>
        <v>99.999999999999986</v>
      </c>
    </row>
    <row r="58" spans="1:21" ht="15" customHeight="1" x14ac:dyDescent="0.25">
      <c r="A58" s="10" t="s">
        <v>4</v>
      </c>
      <c r="B58" s="21">
        <v>82.715168453026905</v>
      </c>
      <c r="C58" s="21">
        <v>82.185837773720067</v>
      </c>
      <c r="D58" s="21">
        <v>81.077593377787167</v>
      </c>
      <c r="E58" s="21">
        <v>81.878555911865107</v>
      </c>
      <c r="F58" s="21">
        <v>79.974205129863833</v>
      </c>
      <c r="G58" s="21">
        <v>78.9827735279179</v>
      </c>
      <c r="H58" s="21">
        <v>78.358626517305566</v>
      </c>
      <c r="I58" s="21">
        <v>79.445485426461218</v>
      </c>
      <c r="J58" s="21">
        <v>81.977182016718132</v>
      </c>
      <c r="K58" s="21">
        <v>78.63143955018127</v>
      </c>
      <c r="L58" s="21">
        <v>78.038176296962973</v>
      </c>
      <c r="M58" s="21">
        <v>80.142722423184651</v>
      </c>
      <c r="N58" s="21">
        <v>80.388406342437264</v>
      </c>
      <c r="O58" s="21">
        <v>80.466318401820843</v>
      </c>
      <c r="P58" s="21">
        <v>80.514311240307492</v>
      </c>
      <c r="Q58" s="21">
        <v>80.508793990800754</v>
      </c>
      <c r="R58" s="21">
        <f>+R21/R20*100</f>
        <v>81.716034042780606</v>
      </c>
      <c r="S58" s="21">
        <f>+S21/S20*100</f>
        <v>83.068620249227365</v>
      </c>
      <c r="T58" s="21">
        <f>+T21/T20*100</f>
        <v>97.080433039036009</v>
      </c>
      <c r="U58" s="21">
        <f>+U21/U20*100</f>
        <v>92.223073217131343</v>
      </c>
    </row>
    <row r="59" spans="1:21" ht="15" customHeight="1" x14ac:dyDescent="0.25">
      <c r="A59" s="13" t="s">
        <v>5</v>
      </c>
      <c r="B59" s="21">
        <v>17.284831546973098</v>
      </c>
      <c r="C59" s="21">
        <v>17.81416222627993</v>
      </c>
      <c r="D59" s="21">
        <v>18.922406622212833</v>
      </c>
      <c r="E59" s="21">
        <v>18.12144408813489</v>
      </c>
      <c r="F59" s="21">
        <v>20.025794870136171</v>
      </c>
      <c r="G59" s="21">
        <v>21.017226472082104</v>
      </c>
      <c r="H59" s="21">
        <v>21.641373482694437</v>
      </c>
      <c r="I59" s="21">
        <v>20.554514573538782</v>
      </c>
      <c r="J59" s="21">
        <v>18.022817983281875</v>
      </c>
      <c r="K59" s="21">
        <v>21.368560449818727</v>
      </c>
      <c r="L59" s="21">
        <v>21.961823703037027</v>
      </c>
      <c r="M59" s="21">
        <v>19.857277576815346</v>
      </c>
      <c r="N59" s="21">
        <v>19.611593657562739</v>
      </c>
      <c r="O59" s="21">
        <v>19.53368159817915</v>
      </c>
      <c r="P59" s="21">
        <v>19.485688759692508</v>
      </c>
      <c r="Q59" s="21">
        <v>19.491206009199253</v>
      </c>
      <c r="R59" s="21">
        <f>+R22/R20*100</f>
        <v>18.283965957219394</v>
      </c>
      <c r="S59" s="21">
        <f>+S22/S20*100</f>
        <v>16.931379750772631</v>
      </c>
      <c r="T59" s="21">
        <f>+T22/T20*100</f>
        <v>2.9195669609639983</v>
      </c>
      <c r="U59" s="21">
        <f>+U22/U20*100</f>
        <v>7.7769267828686486</v>
      </c>
    </row>
    <row r="60" spans="1:21" ht="15" customHeight="1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5" customHeight="1" x14ac:dyDescent="0.25">
      <c r="A61" s="15" t="s">
        <v>8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ht="15" customHeight="1" x14ac:dyDescent="0.25">
      <c r="A62" s="10" t="s">
        <v>3</v>
      </c>
      <c r="B62" s="21">
        <v>100.00000000000001</v>
      </c>
      <c r="C62" s="21">
        <v>100</v>
      </c>
      <c r="D62" s="21">
        <v>100.00000000000001</v>
      </c>
      <c r="E62" s="21">
        <v>100</v>
      </c>
      <c r="F62" s="21">
        <v>100</v>
      </c>
      <c r="G62" s="21">
        <v>100</v>
      </c>
      <c r="H62" s="21">
        <v>100</v>
      </c>
      <c r="I62" s="21">
        <v>100</v>
      </c>
      <c r="J62" s="21">
        <v>100</v>
      </c>
      <c r="K62" s="21">
        <v>100</v>
      </c>
      <c r="L62" s="21">
        <v>100</v>
      </c>
      <c r="M62" s="21">
        <v>100</v>
      </c>
      <c r="N62" s="21">
        <v>99.999999999999986</v>
      </c>
      <c r="O62" s="21">
        <v>100</v>
      </c>
      <c r="P62" s="21">
        <v>100</v>
      </c>
      <c r="Q62" s="21">
        <v>100</v>
      </c>
      <c r="R62" s="21">
        <f>+R63+R64</f>
        <v>100.00000000000001</v>
      </c>
      <c r="S62" s="21">
        <f>+S63+S64</f>
        <v>100</v>
      </c>
      <c r="T62" s="21">
        <f>+T63+T64</f>
        <v>100</v>
      </c>
      <c r="U62" s="21">
        <f>+U63+U64</f>
        <v>100.00000000000001</v>
      </c>
    </row>
    <row r="63" spans="1:21" ht="15" customHeight="1" x14ac:dyDescent="0.25">
      <c r="A63" s="10" t="s">
        <v>4</v>
      </c>
      <c r="B63" s="21">
        <v>82.536653946575626</v>
      </c>
      <c r="C63" s="21">
        <v>81.635896017373597</v>
      </c>
      <c r="D63" s="21">
        <v>80.546625601366856</v>
      </c>
      <c r="E63" s="21">
        <v>81.324201389613364</v>
      </c>
      <c r="F63" s="21">
        <v>79.599522272761931</v>
      </c>
      <c r="G63" s="21">
        <v>78.671420129234761</v>
      </c>
      <c r="H63" s="21">
        <v>77.938101113265347</v>
      </c>
      <c r="I63" s="21">
        <v>79.066570910837683</v>
      </c>
      <c r="J63" s="21">
        <v>81.45786248626446</v>
      </c>
      <c r="K63" s="21">
        <v>77.916012176983273</v>
      </c>
      <c r="L63" s="21">
        <v>77.086240454481825</v>
      </c>
      <c r="M63" s="21">
        <v>79.248469495461265</v>
      </c>
      <c r="N63" s="21">
        <v>79.860310602416192</v>
      </c>
      <c r="O63" s="21">
        <v>80.020755519185144</v>
      </c>
      <c r="P63" s="21">
        <v>79.517347050454205</v>
      </c>
      <c r="Q63" s="21">
        <v>79.442212679503172</v>
      </c>
      <c r="R63" s="21">
        <f>+R26/R25*100</f>
        <v>80.611404620694131</v>
      </c>
      <c r="S63" s="21">
        <f>+S26/S25*100</f>
        <v>81.617997492122399</v>
      </c>
      <c r="T63" s="21">
        <f>+T26/T25*100</f>
        <v>97.016205910390852</v>
      </c>
      <c r="U63" s="21">
        <f>+U26/U25*100</f>
        <v>91.800631922502703</v>
      </c>
    </row>
    <row r="64" spans="1:21" ht="15" customHeight="1" x14ac:dyDescent="0.25">
      <c r="A64" s="13" t="s">
        <v>5</v>
      </c>
      <c r="B64" s="21">
        <v>17.463346053424385</v>
      </c>
      <c r="C64" s="21">
        <v>18.364103982626403</v>
      </c>
      <c r="D64" s="21">
        <v>19.453374398633155</v>
      </c>
      <c r="E64" s="21">
        <v>18.675798610386629</v>
      </c>
      <c r="F64" s="21">
        <v>20.400477727238076</v>
      </c>
      <c r="G64" s="21">
        <v>21.328579870765235</v>
      </c>
      <c r="H64" s="21">
        <v>22.06189888673466</v>
      </c>
      <c r="I64" s="21">
        <v>20.93342908916231</v>
      </c>
      <c r="J64" s="21">
        <v>18.542137513735536</v>
      </c>
      <c r="K64" s="21">
        <v>22.083987823016724</v>
      </c>
      <c r="L64" s="21">
        <v>22.913759545518179</v>
      </c>
      <c r="M64" s="21">
        <v>20.751530504538739</v>
      </c>
      <c r="N64" s="21">
        <v>20.139689397583798</v>
      </c>
      <c r="O64" s="21">
        <v>19.979244480814859</v>
      </c>
      <c r="P64" s="21">
        <v>20.482652949545802</v>
      </c>
      <c r="Q64" s="21">
        <v>20.557787320496836</v>
      </c>
      <c r="R64" s="21">
        <f>+R27/R25*100</f>
        <v>19.38859537930588</v>
      </c>
      <c r="S64" s="21">
        <f>+S27/S25*100</f>
        <v>18.382002507877605</v>
      </c>
      <c r="T64" s="21">
        <f>+T27/T25*100</f>
        <v>2.9837940896091517</v>
      </c>
      <c r="U64" s="21">
        <f>+U27/U25*100</f>
        <v>8.1993680774973079</v>
      </c>
    </row>
    <row r="65" spans="1:21" ht="15" customHeight="1" x14ac:dyDescent="0.25">
      <c r="A65" s="1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1:21" ht="15" customHeight="1" x14ac:dyDescent="0.25">
      <c r="A66" s="15" t="s">
        <v>9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21" ht="15" customHeight="1" x14ac:dyDescent="0.25">
      <c r="A67" s="10" t="s">
        <v>3</v>
      </c>
      <c r="B67" s="21">
        <v>100</v>
      </c>
      <c r="C67" s="21">
        <v>100</v>
      </c>
      <c r="D67" s="21">
        <v>100</v>
      </c>
      <c r="E67" s="21">
        <v>100</v>
      </c>
      <c r="F67" s="21">
        <v>100</v>
      </c>
      <c r="G67" s="21">
        <v>100.00000000000001</v>
      </c>
      <c r="H67" s="21">
        <v>100</v>
      </c>
      <c r="I67" s="21">
        <v>100</v>
      </c>
      <c r="J67" s="21">
        <v>100</v>
      </c>
      <c r="K67" s="21">
        <v>100</v>
      </c>
      <c r="L67" s="21">
        <v>100</v>
      </c>
      <c r="M67" s="21">
        <v>100</v>
      </c>
      <c r="N67" s="21">
        <v>100</v>
      </c>
      <c r="O67" s="21">
        <v>100</v>
      </c>
      <c r="P67" s="21">
        <v>100</v>
      </c>
      <c r="Q67" s="21">
        <v>100</v>
      </c>
      <c r="R67" s="21">
        <f>+R68+R69</f>
        <v>100</v>
      </c>
      <c r="S67" s="21">
        <f>+S68+S69</f>
        <v>100</v>
      </c>
      <c r="T67" s="21">
        <f>+T68+T69</f>
        <v>100</v>
      </c>
      <c r="U67" s="21">
        <f>+U68+U69</f>
        <v>100</v>
      </c>
    </row>
    <row r="68" spans="1:21" ht="15" customHeight="1" x14ac:dyDescent="0.25">
      <c r="A68" s="10" t="s">
        <v>4</v>
      </c>
      <c r="B68" s="21">
        <v>83.384731278984916</v>
      </c>
      <c r="C68" s="21">
        <v>84.298959746720939</v>
      </c>
      <c r="D68" s="21">
        <v>83.201798763350197</v>
      </c>
      <c r="E68" s="21">
        <v>84.005443592771229</v>
      </c>
      <c r="F68" s="21">
        <v>81.432046034288433</v>
      </c>
      <c r="G68" s="21">
        <v>80.231586718734832</v>
      </c>
      <c r="H68" s="21">
        <v>80.030684142738082</v>
      </c>
      <c r="I68" s="21">
        <v>80.89444201949658</v>
      </c>
      <c r="J68" s="21">
        <v>83.869952255198584</v>
      </c>
      <c r="K68" s="21">
        <v>81.180958042304454</v>
      </c>
      <c r="L68" s="21">
        <v>81.506466155516804</v>
      </c>
      <c r="M68" s="21">
        <v>83.377471607987133</v>
      </c>
      <c r="N68" s="21">
        <v>82.133697298756616</v>
      </c>
      <c r="O68" s="21">
        <v>81.80149325296253</v>
      </c>
      <c r="P68" s="21">
        <v>83.223855439605387</v>
      </c>
      <c r="Q68" s="21">
        <v>83.283876160841928</v>
      </c>
      <c r="R68" s="21">
        <f>+R31/R30*100</f>
        <v>84.584885257719577</v>
      </c>
      <c r="S68" s="21">
        <f>+S31/S30*100</f>
        <v>86.710029618444736</v>
      </c>
      <c r="T68" s="21">
        <f>+T31/T30*100</f>
        <v>97.237348475606382</v>
      </c>
      <c r="U68" s="21">
        <f>+U31/U30*100</f>
        <v>93.265236198552401</v>
      </c>
    </row>
    <row r="69" spans="1:21" ht="15" customHeight="1" thickBot="1" x14ac:dyDescent="0.3">
      <c r="A69" s="17" t="s">
        <v>5</v>
      </c>
      <c r="B69" s="23">
        <v>16.615268721015088</v>
      </c>
      <c r="C69" s="23">
        <v>15.701040253279059</v>
      </c>
      <c r="D69" s="23">
        <v>16.798201236649803</v>
      </c>
      <c r="E69" s="23">
        <v>15.994556407228771</v>
      </c>
      <c r="F69" s="23">
        <v>18.567953965711574</v>
      </c>
      <c r="G69" s="23">
        <v>19.768413281265179</v>
      </c>
      <c r="H69" s="23">
        <v>19.969315857261911</v>
      </c>
      <c r="I69" s="23">
        <v>19.10555798050342</v>
      </c>
      <c r="J69" s="23">
        <v>16.130047744801413</v>
      </c>
      <c r="K69" s="23">
        <v>18.819041957695546</v>
      </c>
      <c r="L69" s="23">
        <v>18.493533844483203</v>
      </c>
      <c r="M69" s="23">
        <v>16.622528392012867</v>
      </c>
      <c r="N69" s="23">
        <v>17.866302701243381</v>
      </c>
      <c r="O69" s="23">
        <v>18.19850674703747</v>
      </c>
      <c r="P69" s="23">
        <v>16.776144560394616</v>
      </c>
      <c r="Q69" s="23">
        <v>16.716123839158069</v>
      </c>
      <c r="R69" s="23">
        <f>+R32/R30*100</f>
        <v>15.415114742280428</v>
      </c>
      <c r="S69" s="23">
        <f>+S32/S30*100</f>
        <v>13.289970381555257</v>
      </c>
      <c r="T69" s="23">
        <f>+T32/T30*100</f>
        <v>2.7626515243936249</v>
      </c>
      <c r="U69" s="23">
        <f>+U32/U30*100</f>
        <v>6.734763801447599</v>
      </c>
    </row>
    <row r="70" spans="1:21" ht="18.75" customHeight="1" x14ac:dyDescent="0.25">
      <c r="A70" s="218" t="s">
        <v>14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0"/>
      <c r="S70" s="210"/>
      <c r="T70" s="210"/>
      <c r="U70" s="210"/>
    </row>
  </sheetData>
  <mergeCells count="4">
    <mergeCell ref="A70:Q70"/>
    <mergeCell ref="A33:Q33"/>
    <mergeCell ref="W1:X2"/>
    <mergeCell ref="W37:X38"/>
  </mergeCells>
  <hyperlinks>
    <hyperlink ref="W1" r:id="rId1" location="INDICE!A1"/>
    <hyperlink ref="T37" r:id="rId2" location="INDICE!A1" display="INDICE"/>
    <hyperlink ref="W1:X2" location="INDICE!Área_de_impresión" display="INDICE"/>
    <hyperlink ref="T37:U38" location="INDICE!A1" display="INDICE"/>
    <hyperlink ref="W37" r:id="rId3" location="INDICE!A1"/>
    <hyperlink ref="W37:X38" location="INDICE!Área_de_impresión" display="INDICE"/>
  </hyperlinks>
  <printOptions horizontalCentered="1"/>
  <pageMargins left="0.39370078740157483" right="0.39370078740157483" top="0.59055118110236227" bottom="0.59055118110236227" header="0.39370078740157483" footer="0.51181102362204722"/>
  <pageSetup scale="90" orientation="landscape" r:id="rId4"/>
  <headerFooter alignWithMargins="0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1"/>
  <sheetViews>
    <sheetView topLeftCell="F29" zoomScaleNormal="100" workbookViewId="0">
      <selection activeCell="W43" sqref="W43:X44"/>
    </sheetView>
  </sheetViews>
  <sheetFormatPr baseColWidth="10" defaultColWidth="12.140625" defaultRowHeight="12.75" x14ac:dyDescent="0.25"/>
  <cols>
    <col min="1" max="1" width="11.7109375" style="9" customWidth="1"/>
    <col min="2" max="21" width="7.28515625" style="9" customWidth="1"/>
    <col min="22" max="230" width="12.140625" style="9"/>
    <col min="231" max="231" width="14.7109375" style="9" customWidth="1"/>
    <col min="232" max="250" width="8.140625" style="9" customWidth="1"/>
    <col min="251" max="486" width="12.140625" style="9"/>
    <col min="487" max="487" width="14.7109375" style="9" customWidth="1"/>
    <col min="488" max="506" width="8.140625" style="9" customWidth="1"/>
    <col min="507" max="742" width="12.140625" style="9"/>
    <col min="743" max="743" width="14.7109375" style="9" customWidth="1"/>
    <col min="744" max="762" width="8.140625" style="9" customWidth="1"/>
    <col min="763" max="998" width="12.140625" style="9"/>
    <col min="999" max="999" width="14.7109375" style="9" customWidth="1"/>
    <col min="1000" max="1018" width="8.140625" style="9" customWidth="1"/>
    <col min="1019" max="1254" width="12.140625" style="9"/>
    <col min="1255" max="1255" width="14.7109375" style="9" customWidth="1"/>
    <col min="1256" max="1274" width="8.140625" style="9" customWidth="1"/>
    <col min="1275" max="1510" width="12.140625" style="9"/>
    <col min="1511" max="1511" width="14.7109375" style="9" customWidth="1"/>
    <col min="1512" max="1530" width="8.140625" style="9" customWidth="1"/>
    <col min="1531" max="1766" width="12.140625" style="9"/>
    <col min="1767" max="1767" width="14.7109375" style="9" customWidth="1"/>
    <col min="1768" max="1786" width="8.140625" style="9" customWidth="1"/>
    <col min="1787" max="2022" width="12.140625" style="9"/>
    <col min="2023" max="2023" width="14.7109375" style="9" customWidth="1"/>
    <col min="2024" max="2042" width="8.140625" style="9" customWidth="1"/>
    <col min="2043" max="2278" width="12.140625" style="9"/>
    <col min="2279" max="2279" width="14.7109375" style="9" customWidth="1"/>
    <col min="2280" max="2298" width="8.140625" style="9" customWidth="1"/>
    <col min="2299" max="2534" width="12.140625" style="9"/>
    <col min="2535" max="2535" width="14.7109375" style="9" customWidth="1"/>
    <col min="2536" max="2554" width="8.140625" style="9" customWidth="1"/>
    <col min="2555" max="2790" width="12.140625" style="9"/>
    <col min="2791" max="2791" width="14.7109375" style="9" customWidth="1"/>
    <col min="2792" max="2810" width="8.140625" style="9" customWidth="1"/>
    <col min="2811" max="3046" width="12.140625" style="9"/>
    <col min="3047" max="3047" width="14.7109375" style="9" customWidth="1"/>
    <col min="3048" max="3066" width="8.140625" style="9" customWidth="1"/>
    <col min="3067" max="3302" width="12.140625" style="9"/>
    <col min="3303" max="3303" width="14.7109375" style="9" customWidth="1"/>
    <col min="3304" max="3322" width="8.140625" style="9" customWidth="1"/>
    <col min="3323" max="3558" width="12.140625" style="9"/>
    <col min="3559" max="3559" width="14.7109375" style="9" customWidth="1"/>
    <col min="3560" max="3578" width="8.140625" style="9" customWidth="1"/>
    <col min="3579" max="3814" width="12.140625" style="9"/>
    <col min="3815" max="3815" width="14.7109375" style="9" customWidth="1"/>
    <col min="3816" max="3834" width="8.140625" style="9" customWidth="1"/>
    <col min="3835" max="4070" width="12.140625" style="9"/>
    <col min="4071" max="4071" width="14.7109375" style="9" customWidth="1"/>
    <col min="4072" max="4090" width="8.140625" style="9" customWidth="1"/>
    <col min="4091" max="4326" width="12.140625" style="9"/>
    <col min="4327" max="4327" width="14.7109375" style="9" customWidth="1"/>
    <col min="4328" max="4346" width="8.140625" style="9" customWidth="1"/>
    <col min="4347" max="4582" width="12.140625" style="9"/>
    <col min="4583" max="4583" width="14.7109375" style="9" customWidth="1"/>
    <col min="4584" max="4602" width="8.140625" style="9" customWidth="1"/>
    <col min="4603" max="4838" width="12.140625" style="9"/>
    <col min="4839" max="4839" width="14.7109375" style="9" customWidth="1"/>
    <col min="4840" max="4858" width="8.140625" style="9" customWidth="1"/>
    <col min="4859" max="5094" width="12.140625" style="9"/>
    <col min="5095" max="5095" width="14.7109375" style="9" customWidth="1"/>
    <col min="5096" max="5114" width="8.140625" style="9" customWidth="1"/>
    <col min="5115" max="5350" width="12.140625" style="9"/>
    <col min="5351" max="5351" width="14.7109375" style="9" customWidth="1"/>
    <col min="5352" max="5370" width="8.140625" style="9" customWidth="1"/>
    <col min="5371" max="5606" width="12.140625" style="9"/>
    <col min="5607" max="5607" width="14.7109375" style="9" customWidth="1"/>
    <col min="5608" max="5626" width="8.140625" style="9" customWidth="1"/>
    <col min="5627" max="5862" width="12.140625" style="9"/>
    <col min="5863" max="5863" width="14.7109375" style="9" customWidth="1"/>
    <col min="5864" max="5882" width="8.140625" style="9" customWidth="1"/>
    <col min="5883" max="6118" width="12.140625" style="9"/>
    <col min="6119" max="6119" width="14.7109375" style="9" customWidth="1"/>
    <col min="6120" max="6138" width="8.140625" style="9" customWidth="1"/>
    <col min="6139" max="6374" width="12.140625" style="9"/>
    <col min="6375" max="6375" width="14.7109375" style="9" customWidth="1"/>
    <col min="6376" max="6394" width="8.140625" style="9" customWidth="1"/>
    <col min="6395" max="6630" width="12.140625" style="9"/>
    <col min="6631" max="6631" width="14.7109375" style="9" customWidth="1"/>
    <col min="6632" max="6650" width="8.140625" style="9" customWidth="1"/>
    <col min="6651" max="6886" width="12.140625" style="9"/>
    <col min="6887" max="6887" width="14.7109375" style="9" customWidth="1"/>
    <col min="6888" max="6906" width="8.140625" style="9" customWidth="1"/>
    <col min="6907" max="7142" width="12.140625" style="9"/>
    <col min="7143" max="7143" width="14.7109375" style="9" customWidth="1"/>
    <col min="7144" max="7162" width="8.140625" style="9" customWidth="1"/>
    <col min="7163" max="7398" width="12.140625" style="9"/>
    <col min="7399" max="7399" width="14.7109375" style="9" customWidth="1"/>
    <col min="7400" max="7418" width="8.140625" style="9" customWidth="1"/>
    <col min="7419" max="7654" width="12.140625" style="9"/>
    <col min="7655" max="7655" width="14.7109375" style="9" customWidth="1"/>
    <col min="7656" max="7674" width="8.140625" style="9" customWidth="1"/>
    <col min="7675" max="7910" width="12.140625" style="9"/>
    <col min="7911" max="7911" width="14.7109375" style="9" customWidth="1"/>
    <col min="7912" max="7930" width="8.140625" style="9" customWidth="1"/>
    <col min="7931" max="8166" width="12.140625" style="9"/>
    <col min="8167" max="8167" width="14.7109375" style="9" customWidth="1"/>
    <col min="8168" max="8186" width="8.140625" style="9" customWidth="1"/>
    <col min="8187" max="8422" width="12.140625" style="9"/>
    <col min="8423" max="8423" width="14.7109375" style="9" customWidth="1"/>
    <col min="8424" max="8442" width="8.140625" style="9" customWidth="1"/>
    <col min="8443" max="8678" width="12.140625" style="9"/>
    <col min="8679" max="8679" width="14.7109375" style="9" customWidth="1"/>
    <col min="8680" max="8698" width="8.140625" style="9" customWidth="1"/>
    <col min="8699" max="8934" width="12.140625" style="9"/>
    <col min="8935" max="8935" width="14.7109375" style="9" customWidth="1"/>
    <col min="8936" max="8954" width="8.140625" style="9" customWidth="1"/>
    <col min="8955" max="9190" width="12.140625" style="9"/>
    <col min="9191" max="9191" width="14.7109375" style="9" customWidth="1"/>
    <col min="9192" max="9210" width="8.140625" style="9" customWidth="1"/>
    <col min="9211" max="9446" width="12.140625" style="9"/>
    <col min="9447" max="9447" width="14.7109375" style="9" customWidth="1"/>
    <col min="9448" max="9466" width="8.140625" style="9" customWidth="1"/>
    <col min="9467" max="9702" width="12.140625" style="9"/>
    <col min="9703" max="9703" width="14.7109375" style="9" customWidth="1"/>
    <col min="9704" max="9722" width="8.140625" style="9" customWidth="1"/>
    <col min="9723" max="9958" width="12.140625" style="9"/>
    <col min="9959" max="9959" width="14.7109375" style="9" customWidth="1"/>
    <col min="9960" max="9978" width="8.140625" style="9" customWidth="1"/>
    <col min="9979" max="10214" width="12.140625" style="9"/>
    <col min="10215" max="10215" width="14.7109375" style="9" customWidth="1"/>
    <col min="10216" max="10234" width="8.140625" style="9" customWidth="1"/>
    <col min="10235" max="10470" width="12.140625" style="9"/>
    <col min="10471" max="10471" width="14.7109375" style="9" customWidth="1"/>
    <col min="10472" max="10490" width="8.140625" style="9" customWidth="1"/>
    <col min="10491" max="10726" width="12.140625" style="9"/>
    <col min="10727" max="10727" width="14.7109375" style="9" customWidth="1"/>
    <col min="10728" max="10746" width="8.140625" style="9" customWidth="1"/>
    <col min="10747" max="10982" width="12.140625" style="9"/>
    <col min="10983" max="10983" width="14.7109375" style="9" customWidth="1"/>
    <col min="10984" max="11002" width="8.140625" style="9" customWidth="1"/>
    <col min="11003" max="11238" width="12.140625" style="9"/>
    <col min="11239" max="11239" width="14.7109375" style="9" customWidth="1"/>
    <col min="11240" max="11258" width="8.140625" style="9" customWidth="1"/>
    <col min="11259" max="11494" width="12.140625" style="9"/>
    <col min="11495" max="11495" width="14.7109375" style="9" customWidth="1"/>
    <col min="11496" max="11514" width="8.140625" style="9" customWidth="1"/>
    <col min="11515" max="11750" width="12.140625" style="9"/>
    <col min="11751" max="11751" width="14.7109375" style="9" customWidth="1"/>
    <col min="11752" max="11770" width="8.140625" style="9" customWidth="1"/>
    <col min="11771" max="12006" width="12.140625" style="9"/>
    <col min="12007" max="12007" width="14.7109375" style="9" customWidth="1"/>
    <col min="12008" max="12026" width="8.140625" style="9" customWidth="1"/>
    <col min="12027" max="12262" width="12.140625" style="9"/>
    <col min="12263" max="12263" width="14.7109375" style="9" customWidth="1"/>
    <col min="12264" max="12282" width="8.140625" style="9" customWidth="1"/>
    <col min="12283" max="12518" width="12.140625" style="9"/>
    <col min="12519" max="12519" width="14.7109375" style="9" customWidth="1"/>
    <col min="12520" max="12538" width="8.140625" style="9" customWidth="1"/>
    <col min="12539" max="12774" width="12.140625" style="9"/>
    <col min="12775" max="12775" width="14.7109375" style="9" customWidth="1"/>
    <col min="12776" max="12794" width="8.140625" style="9" customWidth="1"/>
    <col min="12795" max="13030" width="12.140625" style="9"/>
    <col min="13031" max="13031" width="14.7109375" style="9" customWidth="1"/>
    <col min="13032" max="13050" width="8.140625" style="9" customWidth="1"/>
    <col min="13051" max="13286" width="12.140625" style="9"/>
    <col min="13287" max="13287" width="14.7109375" style="9" customWidth="1"/>
    <col min="13288" max="13306" width="8.140625" style="9" customWidth="1"/>
    <col min="13307" max="13542" width="12.140625" style="9"/>
    <col min="13543" max="13543" width="14.7109375" style="9" customWidth="1"/>
    <col min="13544" max="13562" width="8.140625" style="9" customWidth="1"/>
    <col min="13563" max="13798" width="12.140625" style="9"/>
    <col min="13799" max="13799" width="14.7109375" style="9" customWidth="1"/>
    <col min="13800" max="13818" width="8.140625" style="9" customWidth="1"/>
    <col min="13819" max="14054" width="12.140625" style="9"/>
    <col min="14055" max="14055" width="14.7109375" style="9" customWidth="1"/>
    <col min="14056" max="14074" width="8.140625" style="9" customWidth="1"/>
    <col min="14075" max="14310" width="12.140625" style="9"/>
    <col min="14311" max="14311" width="14.7109375" style="9" customWidth="1"/>
    <col min="14312" max="14330" width="8.140625" style="9" customWidth="1"/>
    <col min="14331" max="14566" width="12.140625" style="9"/>
    <col min="14567" max="14567" width="14.7109375" style="9" customWidth="1"/>
    <col min="14568" max="14586" width="8.140625" style="9" customWidth="1"/>
    <col min="14587" max="14822" width="12.140625" style="9"/>
    <col min="14823" max="14823" width="14.7109375" style="9" customWidth="1"/>
    <col min="14824" max="14842" width="8.140625" style="9" customWidth="1"/>
    <col min="14843" max="15078" width="12.140625" style="9"/>
    <col min="15079" max="15079" width="14.7109375" style="9" customWidth="1"/>
    <col min="15080" max="15098" width="8.140625" style="9" customWidth="1"/>
    <col min="15099" max="15334" width="12.140625" style="9"/>
    <col min="15335" max="15335" width="14.7109375" style="9" customWidth="1"/>
    <col min="15336" max="15354" width="8.140625" style="9" customWidth="1"/>
    <col min="15355" max="15590" width="12.140625" style="9"/>
    <col min="15591" max="15591" width="14.7109375" style="9" customWidth="1"/>
    <col min="15592" max="15610" width="8.140625" style="9" customWidth="1"/>
    <col min="15611" max="15846" width="12.140625" style="9"/>
    <col min="15847" max="15847" width="14.7109375" style="9" customWidth="1"/>
    <col min="15848" max="15866" width="8.140625" style="9" customWidth="1"/>
    <col min="15867" max="16102" width="12.140625" style="9"/>
    <col min="16103" max="16103" width="14.7109375" style="9" customWidth="1"/>
    <col min="16104" max="16122" width="8.140625" style="9" customWidth="1"/>
    <col min="16123" max="16384" width="12.140625" style="9"/>
  </cols>
  <sheetData>
    <row r="1" spans="1:24" ht="14.25" x14ac:dyDescent="0.25">
      <c r="A1" s="224" t="s">
        <v>16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4"/>
      <c r="W1" s="217" t="s">
        <v>221</v>
      </c>
      <c r="X1" s="217"/>
    </row>
    <row r="2" spans="1:24" ht="14.25" x14ac:dyDescent="0.25">
      <c r="A2" s="224" t="s">
        <v>17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4"/>
      <c r="W2" s="217"/>
      <c r="X2" s="217"/>
    </row>
    <row r="3" spans="1:24" ht="15" x14ac:dyDescent="0.25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/>
    </row>
    <row r="4" spans="1:24" ht="15" x14ac:dyDescent="0.25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/>
    </row>
    <row r="5" spans="1:24" ht="15" x14ac:dyDescent="0.25">
      <c r="A5" s="24" t="s">
        <v>319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/>
    </row>
    <row r="6" spans="1:24" ht="1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4" s="4" customFormat="1" ht="29.25" thickBot="1" x14ac:dyDescent="0.3">
      <c r="A7" s="2" t="s">
        <v>19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  <c r="S7" s="3">
        <v>2017</v>
      </c>
      <c r="T7" s="3">
        <v>2018</v>
      </c>
      <c r="U7" s="3">
        <v>2019</v>
      </c>
    </row>
    <row r="8" spans="1:24" ht="21" customHeight="1" x14ac:dyDescent="0.25">
      <c r="A8" s="220" t="s">
        <v>20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</row>
    <row r="9" spans="1:24" ht="15" customHeight="1" x14ac:dyDescent="0.25">
      <c r="A9" s="26" t="s">
        <v>21</v>
      </c>
      <c r="B9" s="27">
        <v>512105</v>
      </c>
      <c r="C9" s="27">
        <v>512586</v>
      </c>
      <c r="D9" s="27">
        <v>512609</v>
      </c>
      <c r="E9" s="27">
        <v>511277</v>
      </c>
      <c r="F9" s="27">
        <v>503229</v>
      </c>
      <c r="G9" s="27">
        <v>500518</v>
      </c>
      <c r="H9" s="27">
        <v>499781</v>
      </c>
      <c r="I9" s="27">
        <v>498947</v>
      </c>
      <c r="J9" s="27">
        <v>493762</v>
      </c>
      <c r="K9" s="27">
        <v>486871</v>
      </c>
      <c r="L9" s="27">
        <v>477992</v>
      </c>
      <c r="M9" s="27">
        <v>468952</v>
      </c>
      <c r="N9" s="27">
        <v>452846</v>
      </c>
      <c r="O9" s="27">
        <v>444259</v>
      </c>
      <c r="P9" s="27">
        <v>439369</v>
      </c>
      <c r="Q9" s="27">
        <v>437786</v>
      </c>
      <c r="R9" s="27">
        <f>+R20+R31</f>
        <v>438019</v>
      </c>
      <c r="S9" s="27">
        <f>+S20+S31</f>
        <v>439319</v>
      </c>
      <c r="T9" s="27">
        <f>+T20+T31</f>
        <v>449586</v>
      </c>
      <c r="U9" s="27">
        <f>+U20+U31</f>
        <v>462081</v>
      </c>
    </row>
    <row r="10" spans="1:24" ht="15" customHeight="1" x14ac:dyDescent="0.25">
      <c r="A10" s="28" t="s">
        <v>22</v>
      </c>
      <c r="B10" s="27">
        <v>269066</v>
      </c>
      <c r="C10" s="27">
        <v>266335</v>
      </c>
      <c r="D10" s="27">
        <v>265905</v>
      </c>
      <c r="E10" s="27">
        <v>264251</v>
      </c>
      <c r="F10" s="27">
        <v>261784</v>
      </c>
      <c r="G10" s="27">
        <v>260470</v>
      </c>
      <c r="H10" s="27">
        <v>262399</v>
      </c>
      <c r="I10" s="27">
        <v>260680</v>
      </c>
      <c r="J10" s="27">
        <v>254545</v>
      </c>
      <c r="K10" s="27">
        <v>244192</v>
      </c>
      <c r="L10" s="27">
        <v>236275</v>
      </c>
      <c r="M10" s="27">
        <v>232830</v>
      </c>
      <c r="N10" s="27">
        <v>227076</v>
      </c>
      <c r="O10" s="27">
        <v>224258</v>
      </c>
      <c r="P10" s="27">
        <v>223101</v>
      </c>
      <c r="Q10" s="27">
        <v>224539</v>
      </c>
      <c r="R10" s="27">
        <f t="shared" ref="R10:U17" si="0">+R21+R32</f>
        <v>226579</v>
      </c>
      <c r="S10" s="27">
        <f t="shared" si="0"/>
        <v>225624</v>
      </c>
      <c r="T10" s="27">
        <f t="shared" si="0"/>
        <v>231671</v>
      </c>
      <c r="U10" s="27">
        <f t="shared" si="0"/>
        <v>238198</v>
      </c>
    </row>
    <row r="11" spans="1:24" ht="15" customHeight="1" x14ac:dyDescent="0.25">
      <c r="A11" s="28" t="s">
        <v>23</v>
      </c>
      <c r="B11" s="27">
        <v>94356</v>
      </c>
      <c r="C11" s="27">
        <v>91792</v>
      </c>
      <c r="D11" s="27">
        <v>93884</v>
      </c>
      <c r="E11" s="27">
        <v>92993</v>
      </c>
      <c r="F11" s="27">
        <v>91875</v>
      </c>
      <c r="G11" s="27">
        <v>90997</v>
      </c>
      <c r="H11" s="27">
        <v>94207</v>
      </c>
      <c r="I11" s="27">
        <v>90876</v>
      </c>
      <c r="J11" s="27">
        <v>84619</v>
      </c>
      <c r="K11" s="27">
        <v>82173</v>
      </c>
      <c r="L11" s="27">
        <v>81748</v>
      </c>
      <c r="M11" s="27">
        <v>80471</v>
      </c>
      <c r="N11" s="27">
        <v>78619</v>
      </c>
      <c r="O11" s="27">
        <v>78109</v>
      </c>
      <c r="P11" s="27">
        <v>77472</v>
      </c>
      <c r="Q11" s="27">
        <v>75181</v>
      </c>
      <c r="R11" s="27">
        <f t="shared" si="0"/>
        <v>73302</v>
      </c>
      <c r="S11" s="27">
        <f t="shared" si="0"/>
        <v>70289</v>
      </c>
      <c r="T11" s="27">
        <f t="shared" si="0"/>
        <v>79447</v>
      </c>
      <c r="U11" s="27">
        <f t="shared" si="0"/>
        <v>81413</v>
      </c>
    </row>
    <row r="12" spans="1:24" ht="15" customHeight="1" x14ac:dyDescent="0.25">
      <c r="A12" s="28" t="s">
        <v>24</v>
      </c>
      <c r="B12" s="27">
        <v>88360</v>
      </c>
      <c r="C12" s="27">
        <v>88078</v>
      </c>
      <c r="D12" s="27">
        <v>85525</v>
      </c>
      <c r="E12" s="27">
        <v>87495</v>
      </c>
      <c r="F12" s="27">
        <v>85278</v>
      </c>
      <c r="G12" s="27">
        <v>85370</v>
      </c>
      <c r="H12" s="27">
        <v>84524</v>
      </c>
      <c r="I12" s="27">
        <v>86612</v>
      </c>
      <c r="J12" s="27">
        <v>84007</v>
      </c>
      <c r="K12" s="27">
        <v>79219</v>
      </c>
      <c r="L12" s="27">
        <v>77354</v>
      </c>
      <c r="M12" s="27">
        <v>76403</v>
      </c>
      <c r="N12" s="27">
        <v>74165</v>
      </c>
      <c r="O12" s="27">
        <v>73206</v>
      </c>
      <c r="P12" s="27">
        <v>73772</v>
      </c>
      <c r="Q12" s="27">
        <v>77115</v>
      </c>
      <c r="R12" s="27">
        <f t="shared" si="0"/>
        <v>79703</v>
      </c>
      <c r="S12" s="27">
        <f t="shared" si="0"/>
        <v>79647</v>
      </c>
      <c r="T12" s="27">
        <f t="shared" si="0"/>
        <v>76754</v>
      </c>
      <c r="U12" s="27">
        <f t="shared" si="0"/>
        <v>82270</v>
      </c>
    </row>
    <row r="13" spans="1:24" ht="15" customHeight="1" x14ac:dyDescent="0.25">
      <c r="A13" s="28" t="s">
        <v>25</v>
      </c>
      <c r="B13" s="27">
        <v>86350</v>
      </c>
      <c r="C13" s="27">
        <v>86465</v>
      </c>
      <c r="D13" s="27">
        <v>86496</v>
      </c>
      <c r="E13" s="27">
        <v>83763</v>
      </c>
      <c r="F13" s="27">
        <v>84631</v>
      </c>
      <c r="G13" s="27">
        <v>84103</v>
      </c>
      <c r="H13" s="27">
        <v>83668</v>
      </c>
      <c r="I13" s="27">
        <v>83192</v>
      </c>
      <c r="J13" s="27">
        <v>85919</v>
      </c>
      <c r="K13" s="27">
        <v>82800</v>
      </c>
      <c r="L13" s="27">
        <v>77173</v>
      </c>
      <c r="M13" s="27">
        <v>75956</v>
      </c>
      <c r="N13" s="27">
        <v>74292</v>
      </c>
      <c r="O13" s="27">
        <v>72943</v>
      </c>
      <c r="P13" s="27">
        <v>71857</v>
      </c>
      <c r="Q13" s="27">
        <v>72243</v>
      </c>
      <c r="R13" s="27">
        <f t="shared" si="0"/>
        <v>73574</v>
      </c>
      <c r="S13" s="27">
        <f t="shared" si="0"/>
        <v>75688</v>
      </c>
      <c r="T13" s="27">
        <f t="shared" si="0"/>
        <v>75470</v>
      </c>
      <c r="U13" s="27">
        <f t="shared" si="0"/>
        <v>74515</v>
      </c>
    </row>
    <row r="14" spans="1:24" ht="15" customHeight="1" x14ac:dyDescent="0.25">
      <c r="A14" s="28" t="s">
        <v>26</v>
      </c>
      <c r="B14" s="27">
        <v>243039</v>
      </c>
      <c r="C14" s="27">
        <v>246251</v>
      </c>
      <c r="D14" s="27">
        <v>246704</v>
      </c>
      <c r="E14" s="27">
        <v>247026</v>
      </c>
      <c r="F14" s="27">
        <v>241445</v>
      </c>
      <c r="G14" s="27">
        <v>240048</v>
      </c>
      <c r="H14" s="27">
        <v>237382</v>
      </c>
      <c r="I14" s="27">
        <v>238267</v>
      </c>
      <c r="J14" s="27">
        <v>239217</v>
      </c>
      <c r="K14" s="27">
        <v>242679</v>
      </c>
      <c r="L14" s="27">
        <v>241717</v>
      </c>
      <c r="M14" s="27">
        <v>236122</v>
      </c>
      <c r="N14" s="27">
        <v>225770</v>
      </c>
      <c r="O14" s="27">
        <v>220001</v>
      </c>
      <c r="P14" s="27">
        <v>216268</v>
      </c>
      <c r="Q14" s="27">
        <v>213247</v>
      </c>
      <c r="R14" s="27">
        <f t="shared" si="0"/>
        <v>211440</v>
      </c>
      <c r="S14" s="27">
        <f t="shared" si="0"/>
        <v>213695</v>
      </c>
      <c r="T14" s="27">
        <f t="shared" si="0"/>
        <v>217915</v>
      </c>
      <c r="U14" s="27">
        <f t="shared" si="0"/>
        <v>223883</v>
      </c>
    </row>
    <row r="15" spans="1:24" ht="15" customHeight="1" x14ac:dyDescent="0.25">
      <c r="A15" s="28" t="s">
        <v>27</v>
      </c>
      <c r="B15" s="27">
        <v>87694</v>
      </c>
      <c r="C15" s="27">
        <v>87295</v>
      </c>
      <c r="D15" s="27">
        <v>87002</v>
      </c>
      <c r="E15" s="27">
        <v>87141</v>
      </c>
      <c r="F15" s="27">
        <v>83368</v>
      </c>
      <c r="G15" s="27">
        <v>85306</v>
      </c>
      <c r="H15" s="27">
        <v>84674</v>
      </c>
      <c r="I15" s="27">
        <v>84652</v>
      </c>
      <c r="J15" s="27">
        <v>84342</v>
      </c>
      <c r="K15" s="27">
        <v>86443</v>
      </c>
      <c r="L15" s="27">
        <v>83594</v>
      </c>
      <c r="M15" s="27">
        <v>77960</v>
      </c>
      <c r="N15" s="27">
        <v>76014</v>
      </c>
      <c r="O15" s="27">
        <v>75346</v>
      </c>
      <c r="P15" s="27">
        <v>73344</v>
      </c>
      <c r="Q15" s="27">
        <v>72232</v>
      </c>
      <c r="R15" s="27">
        <f t="shared" si="0"/>
        <v>72309</v>
      </c>
      <c r="S15" s="27">
        <f t="shared" si="0"/>
        <v>73698</v>
      </c>
      <c r="T15" s="27">
        <f t="shared" si="0"/>
        <v>75855</v>
      </c>
      <c r="U15" s="27">
        <f t="shared" si="0"/>
        <v>75817</v>
      </c>
    </row>
    <row r="16" spans="1:24" ht="15" customHeight="1" x14ac:dyDescent="0.25">
      <c r="A16" s="28" t="s">
        <v>28</v>
      </c>
      <c r="B16" s="27">
        <v>82916</v>
      </c>
      <c r="C16" s="27">
        <v>83770</v>
      </c>
      <c r="D16" s="27">
        <v>83368</v>
      </c>
      <c r="E16" s="27">
        <v>83696</v>
      </c>
      <c r="F16" s="27">
        <v>82016</v>
      </c>
      <c r="G16" s="27">
        <v>79206</v>
      </c>
      <c r="H16" s="27">
        <v>80595</v>
      </c>
      <c r="I16" s="27">
        <v>79402</v>
      </c>
      <c r="J16" s="27">
        <v>79680</v>
      </c>
      <c r="K16" s="27">
        <v>80005</v>
      </c>
      <c r="L16" s="27">
        <v>81876</v>
      </c>
      <c r="M16" s="27">
        <v>79494</v>
      </c>
      <c r="N16" s="27">
        <v>74042</v>
      </c>
      <c r="O16" s="27">
        <v>72671</v>
      </c>
      <c r="P16" s="27">
        <v>72116</v>
      </c>
      <c r="Q16" s="27">
        <v>70493</v>
      </c>
      <c r="R16" s="27">
        <f t="shared" si="0"/>
        <v>70183</v>
      </c>
      <c r="S16" s="27">
        <f t="shared" si="0"/>
        <v>71149</v>
      </c>
      <c r="T16" s="27">
        <f t="shared" si="0"/>
        <v>72080</v>
      </c>
      <c r="U16" s="27">
        <f t="shared" si="0"/>
        <v>75625</v>
      </c>
    </row>
    <row r="17" spans="1:21" ht="15" customHeight="1" x14ac:dyDescent="0.25">
      <c r="A17" s="28" t="s">
        <v>29</v>
      </c>
      <c r="B17" s="27">
        <v>72429</v>
      </c>
      <c r="C17" s="27">
        <v>75186</v>
      </c>
      <c r="D17" s="27">
        <v>76334</v>
      </c>
      <c r="E17" s="27">
        <v>76189</v>
      </c>
      <c r="F17" s="27">
        <v>76061</v>
      </c>
      <c r="G17" s="27">
        <v>75536</v>
      </c>
      <c r="H17" s="27">
        <v>72113</v>
      </c>
      <c r="I17" s="27">
        <v>74213</v>
      </c>
      <c r="J17" s="27">
        <v>75195</v>
      </c>
      <c r="K17" s="27">
        <v>76231</v>
      </c>
      <c r="L17" s="27">
        <v>76247</v>
      </c>
      <c r="M17" s="27">
        <v>78668</v>
      </c>
      <c r="N17" s="27">
        <v>75714</v>
      </c>
      <c r="O17" s="27">
        <v>71984</v>
      </c>
      <c r="P17" s="27">
        <v>70808</v>
      </c>
      <c r="Q17" s="27">
        <v>70522</v>
      </c>
      <c r="R17" s="27">
        <f t="shared" si="0"/>
        <v>68948</v>
      </c>
      <c r="S17" s="27">
        <f t="shared" si="0"/>
        <v>68848</v>
      </c>
      <c r="T17" s="27">
        <f t="shared" si="0"/>
        <v>69980</v>
      </c>
      <c r="U17" s="27">
        <f t="shared" si="0"/>
        <v>72441</v>
      </c>
    </row>
    <row r="18" spans="1:21" ht="13.5" customHeight="1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21" customHeight="1" x14ac:dyDescent="0.25">
      <c r="A19" s="219" t="s">
        <v>30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</row>
    <row r="20" spans="1:21" ht="15" customHeight="1" x14ac:dyDescent="0.25">
      <c r="A20" s="26" t="s">
        <v>21</v>
      </c>
      <c r="B20" s="27">
        <v>464202</v>
      </c>
      <c r="C20" s="27">
        <v>466089</v>
      </c>
      <c r="D20" s="27">
        <v>467624</v>
      </c>
      <c r="E20" s="27">
        <v>463802</v>
      </c>
      <c r="F20" s="27">
        <v>455643</v>
      </c>
      <c r="G20" s="27">
        <v>444339</v>
      </c>
      <c r="H20" s="27">
        <v>443347</v>
      </c>
      <c r="I20" s="27">
        <v>445742</v>
      </c>
      <c r="J20" s="27">
        <v>459193</v>
      </c>
      <c r="K20" s="27">
        <v>445926</v>
      </c>
      <c r="L20" s="27">
        <v>437193</v>
      </c>
      <c r="M20" s="27">
        <v>431346</v>
      </c>
      <c r="N20" s="27">
        <v>417269</v>
      </c>
      <c r="O20" s="27">
        <v>416098</v>
      </c>
      <c r="P20" s="27">
        <v>419912</v>
      </c>
      <c r="Q20" s="27">
        <v>416839</v>
      </c>
      <c r="R20" s="27">
        <f>+R21+R25</f>
        <v>416021</v>
      </c>
      <c r="S20" s="27">
        <f>+S21+S25</f>
        <v>419884</v>
      </c>
      <c r="T20" s="27">
        <f>+T21+T25</f>
        <v>443905</v>
      </c>
      <c r="U20" s="27">
        <f>+U21+U25</f>
        <v>441796</v>
      </c>
    </row>
    <row r="21" spans="1:21" ht="15" customHeight="1" x14ac:dyDescent="0.25">
      <c r="A21" s="28" t="s">
        <v>22</v>
      </c>
      <c r="B21" s="27">
        <v>239053</v>
      </c>
      <c r="C21" s="27">
        <v>238501</v>
      </c>
      <c r="D21" s="27">
        <v>238485</v>
      </c>
      <c r="E21" s="27">
        <v>235423</v>
      </c>
      <c r="F21" s="27">
        <v>233233</v>
      </c>
      <c r="G21" s="27">
        <v>229118</v>
      </c>
      <c r="H21" s="27">
        <v>229975</v>
      </c>
      <c r="I21" s="27">
        <v>229140</v>
      </c>
      <c r="J21" s="27">
        <v>234254</v>
      </c>
      <c r="K21" s="27">
        <v>220092</v>
      </c>
      <c r="L21" s="27">
        <v>213087</v>
      </c>
      <c r="M21" s="27">
        <v>211304</v>
      </c>
      <c r="N21" s="27">
        <v>206873</v>
      </c>
      <c r="O21" s="27">
        <v>208539</v>
      </c>
      <c r="P21" s="27">
        <v>212839</v>
      </c>
      <c r="Q21" s="27">
        <v>213269</v>
      </c>
      <c r="R21" s="27">
        <f>+R22+R23+R24</f>
        <v>213754</v>
      </c>
      <c r="S21" s="27">
        <f>+S22+S23+S24</f>
        <v>213711</v>
      </c>
      <c r="T21" s="27">
        <f>+T22+T23+T24</f>
        <v>227383</v>
      </c>
      <c r="U21" s="27">
        <f>+U22+U23+U24</f>
        <v>225207</v>
      </c>
    </row>
    <row r="22" spans="1:21" ht="15" customHeight="1" x14ac:dyDescent="0.25">
      <c r="A22" s="28" t="s">
        <v>23</v>
      </c>
      <c r="B22" s="27">
        <v>79951</v>
      </c>
      <c r="C22" s="27">
        <v>78472</v>
      </c>
      <c r="D22" s="27">
        <v>80387</v>
      </c>
      <c r="E22" s="27">
        <v>78974</v>
      </c>
      <c r="F22" s="27">
        <v>78324</v>
      </c>
      <c r="G22" s="27">
        <v>76705</v>
      </c>
      <c r="H22" s="27">
        <v>78827</v>
      </c>
      <c r="I22" s="27">
        <v>75679</v>
      </c>
      <c r="J22" s="27">
        <v>74908</v>
      </c>
      <c r="K22" s="27">
        <v>71107</v>
      </c>
      <c r="L22" s="27">
        <v>70589</v>
      </c>
      <c r="M22" s="27">
        <v>69746</v>
      </c>
      <c r="N22" s="27">
        <v>68283</v>
      </c>
      <c r="O22" s="27">
        <v>70278</v>
      </c>
      <c r="P22" s="27">
        <v>74189</v>
      </c>
      <c r="Q22" s="27">
        <v>74222</v>
      </c>
      <c r="R22" s="27">
        <v>72498</v>
      </c>
      <c r="S22" s="27">
        <v>69629</v>
      </c>
      <c r="T22" s="27">
        <v>79119</v>
      </c>
      <c r="U22" s="27">
        <v>80768</v>
      </c>
    </row>
    <row r="23" spans="1:21" ht="15" customHeight="1" x14ac:dyDescent="0.25">
      <c r="A23" s="28" t="s">
        <v>24</v>
      </c>
      <c r="B23" s="27">
        <v>79990</v>
      </c>
      <c r="C23" s="27">
        <v>80380</v>
      </c>
      <c r="D23" s="27">
        <v>78012</v>
      </c>
      <c r="E23" s="27">
        <v>79540</v>
      </c>
      <c r="F23" s="27">
        <v>77530</v>
      </c>
      <c r="G23" s="27">
        <v>76481</v>
      </c>
      <c r="H23" s="27">
        <v>75841</v>
      </c>
      <c r="I23" s="27">
        <v>78124</v>
      </c>
      <c r="J23" s="27">
        <v>78406</v>
      </c>
      <c r="K23" s="27">
        <v>72011</v>
      </c>
      <c r="L23" s="27">
        <v>70894</v>
      </c>
      <c r="M23" s="27">
        <v>70562</v>
      </c>
      <c r="N23" s="27">
        <v>68829</v>
      </c>
      <c r="O23" s="27">
        <v>68928</v>
      </c>
      <c r="P23" s="27">
        <v>69772</v>
      </c>
      <c r="Q23" s="27">
        <v>70303</v>
      </c>
      <c r="R23" s="27">
        <v>71650</v>
      </c>
      <c r="S23" s="27">
        <v>71839</v>
      </c>
      <c r="T23" s="27">
        <v>73626</v>
      </c>
      <c r="U23" s="27">
        <v>74483</v>
      </c>
    </row>
    <row r="24" spans="1:21" ht="15" customHeight="1" x14ac:dyDescent="0.25">
      <c r="A24" s="28" t="s">
        <v>25</v>
      </c>
      <c r="B24" s="27">
        <v>79112</v>
      </c>
      <c r="C24" s="27">
        <v>79649</v>
      </c>
      <c r="D24" s="27">
        <v>80086</v>
      </c>
      <c r="E24" s="27">
        <v>76909</v>
      </c>
      <c r="F24" s="27">
        <v>77379</v>
      </c>
      <c r="G24" s="27">
        <v>75932</v>
      </c>
      <c r="H24" s="27">
        <v>75307</v>
      </c>
      <c r="I24" s="27">
        <v>75337</v>
      </c>
      <c r="J24" s="27">
        <v>80940</v>
      </c>
      <c r="K24" s="27">
        <v>76974</v>
      </c>
      <c r="L24" s="27">
        <v>71604</v>
      </c>
      <c r="M24" s="27">
        <v>70996</v>
      </c>
      <c r="N24" s="27">
        <v>69761</v>
      </c>
      <c r="O24" s="27">
        <v>69333</v>
      </c>
      <c r="P24" s="27">
        <v>68878</v>
      </c>
      <c r="Q24" s="27">
        <v>68744</v>
      </c>
      <c r="R24" s="27">
        <v>69606</v>
      </c>
      <c r="S24" s="27">
        <v>72243</v>
      </c>
      <c r="T24" s="27">
        <v>74638</v>
      </c>
      <c r="U24" s="27">
        <v>69956</v>
      </c>
    </row>
    <row r="25" spans="1:21" ht="15" customHeight="1" x14ac:dyDescent="0.25">
      <c r="A25" s="28" t="s">
        <v>26</v>
      </c>
      <c r="B25" s="27">
        <v>225149</v>
      </c>
      <c r="C25" s="27">
        <v>227588</v>
      </c>
      <c r="D25" s="27">
        <v>229139</v>
      </c>
      <c r="E25" s="27">
        <v>228379</v>
      </c>
      <c r="F25" s="27">
        <v>222410</v>
      </c>
      <c r="G25" s="27">
        <v>215221</v>
      </c>
      <c r="H25" s="27">
        <v>213372</v>
      </c>
      <c r="I25" s="27">
        <v>216602</v>
      </c>
      <c r="J25" s="27">
        <v>224939</v>
      </c>
      <c r="K25" s="27">
        <v>225834</v>
      </c>
      <c r="L25" s="27">
        <v>224106</v>
      </c>
      <c r="M25" s="27">
        <v>220042</v>
      </c>
      <c r="N25" s="27">
        <v>210396</v>
      </c>
      <c r="O25" s="27">
        <v>207559</v>
      </c>
      <c r="P25" s="27">
        <v>207073</v>
      </c>
      <c r="Q25" s="27">
        <v>203570</v>
      </c>
      <c r="R25" s="27">
        <f>+R26+R27+R28</f>
        <v>202267</v>
      </c>
      <c r="S25" s="27">
        <f>+S26+S27+S28</f>
        <v>206173</v>
      </c>
      <c r="T25" s="27">
        <f>+T26+T27+T28</f>
        <v>216522</v>
      </c>
      <c r="U25" s="27">
        <f>+U26+U27+U28</f>
        <v>216589</v>
      </c>
    </row>
    <row r="26" spans="1:21" ht="15" customHeight="1" x14ac:dyDescent="0.25">
      <c r="A26" s="28" t="s">
        <v>27</v>
      </c>
      <c r="B26" s="27">
        <v>78089</v>
      </c>
      <c r="C26" s="27">
        <v>78113</v>
      </c>
      <c r="D26" s="27">
        <v>78168</v>
      </c>
      <c r="E26" s="27">
        <v>77505</v>
      </c>
      <c r="F26" s="27">
        <v>73748</v>
      </c>
      <c r="G26" s="27">
        <v>73795</v>
      </c>
      <c r="H26" s="27">
        <v>72664</v>
      </c>
      <c r="I26" s="27">
        <v>73690</v>
      </c>
      <c r="J26" s="27">
        <v>76577</v>
      </c>
      <c r="K26" s="27">
        <v>77596</v>
      </c>
      <c r="L26" s="27">
        <v>74893</v>
      </c>
      <c r="M26" s="27">
        <v>70294</v>
      </c>
      <c r="N26" s="27">
        <v>68458</v>
      </c>
      <c r="O26" s="27">
        <v>69105</v>
      </c>
      <c r="P26" s="27">
        <v>68526</v>
      </c>
      <c r="Q26" s="27">
        <v>67446</v>
      </c>
      <c r="R26" s="27">
        <v>67738</v>
      </c>
      <c r="S26" s="27">
        <v>69752</v>
      </c>
      <c r="T26" s="27">
        <v>75080</v>
      </c>
      <c r="U26" s="27">
        <v>71983</v>
      </c>
    </row>
    <row r="27" spans="1:21" ht="15" customHeight="1" x14ac:dyDescent="0.25">
      <c r="A27" s="28" t="s">
        <v>28</v>
      </c>
      <c r="B27" s="27">
        <v>75583</v>
      </c>
      <c r="C27" s="27">
        <v>76656</v>
      </c>
      <c r="D27" s="27">
        <v>76701</v>
      </c>
      <c r="E27" s="27">
        <v>76827</v>
      </c>
      <c r="F27" s="27">
        <v>75239</v>
      </c>
      <c r="G27" s="27">
        <v>71410</v>
      </c>
      <c r="H27" s="27">
        <v>72975</v>
      </c>
      <c r="I27" s="27">
        <v>72670</v>
      </c>
      <c r="J27" s="27">
        <v>75586</v>
      </c>
      <c r="K27" s="27">
        <v>75114</v>
      </c>
      <c r="L27" s="27">
        <v>76585</v>
      </c>
      <c r="M27" s="27">
        <v>74704</v>
      </c>
      <c r="N27" s="27">
        <v>69233</v>
      </c>
      <c r="O27" s="27">
        <v>68755</v>
      </c>
      <c r="P27" s="27">
        <v>69211</v>
      </c>
      <c r="Q27" s="27">
        <v>67122</v>
      </c>
      <c r="R27" s="27">
        <v>66733</v>
      </c>
      <c r="S27" s="27">
        <v>68537</v>
      </c>
      <c r="T27" s="27">
        <v>71629</v>
      </c>
      <c r="U27" s="27">
        <v>72906</v>
      </c>
    </row>
    <row r="28" spans="1:21" ht="15" customHeight="1" x14ac:dyDescent="0.25">
      <c r="A28" s="28" t="s">
        <v>29</v>
      </c>
      <c r="B28" s="27">
        <v>71477</v>
      </c>
      <c r="C28" s="27">
        <v>72819</v>
      </c>
      <c r="D28" s="27">
        <v>74270</v>
      </c>
      <c r="E28" s="27">
        <v>74047</v>
      </c>
      <c r="F28" s="27">
        <v>73423</v>
      </c>
      <c r="G28" s="27">
        <v>70016</v>
      </c>
      <c r="H28" s="27">
        <v>67733</v>
      </c>
      <c r="I28" s="27">
        <v>70242</v>
      </c>
      <c r="J28" s="27">
        <v>72776</v>
      </c>
      <c r="K28" s="27">
        <v>73124</v>
      </c>
      <c r="L28" s="27">
        <v>72628</v>
      </c>
      <c r="M28" s="27">
        <v>75044</v>
      </c>
      <c r="N28" s="27">
        <v>72705</v>
      </c>
      <c r="O28" s="27">
        <v>69699</v>
      </c>
      <c r="P28" s="27">
        <v>69336</v>
      </c>
      <c r="Q28" s="27">
        <v>69002</v>
      </c>
      <c r="R28" s="27">
        <v>67796</v>
      </c>
      <c r="S28" s="27">
        <v>67884</v>
      </c>
      <c r="T28" s="27">
        <v>69813</v>
      </c>
      <c r="U28" s="27">
        <v>71700</v>
      </c>
    </row>
    <row r="29" spans="1:21" ht="13.5" customHeight="1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21" customHeight="1" x14ac:dyDescent="0.25">
      <c r="A30" s="31" t="s">
        <v>31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15" customHeight="1" x14ac:dyDescent="0.25">
      <c r="A31" s="26" t="s">
        <v>21</v>
      </c>
      <c r="B31" s="27">
        <v>47903</v>
      </c>
      <c r="C31" s="27">
        <v>46497</v>
      </c>
      <c r="D31" s="27">
        <v>44985</v>
      </c>
      <c r="E31" s="27">
        <v>47475</v>
      </c>
      <c r="F31" s="27">
        <v>47586</v>
      </c>
      <c r="G31" s="27">
        <v>56179</v>
      </c>
      <c r="H31" s="27">
        <v>56434</v>
      </c>
      <c r="I31" s="27">
        <v>53205</v>
      </c>
      <c r="J31" s="27">
        <v>34569</v>
      </c>
      <c r="K31" s="27">
        <v>40945</v>
      </c>
      <c r="L31" s="27">
        <v>40799</v>
      </c>
      <c r="M31" s="27">
        <v>37606</v>
      </c>
      <c r="N31" s="27">
        <v>35577</v>
      </c>
      <c r="O31" s="27">
        <v>28161</v>
      </c>
      <c r="P31" s="27">
        <v>19457</v>
      </c>
      <c r="Q31" s="27">
        <v>20947</v>
      </c>
      <c r="R31" s="27">
        <f>+R32+R36</f>
        <v>21998</v>
      </c>
      <c r="S31" s="27">
        <f>+S32+S36</f>
        <v>19435</v>
      </c>
      <c r="T31" s="27">
        <f>+T32+T36</f>
        <v>5681</v>
      </c>
      <c r="U31" s="27">
        <f>+U32+U36</f>
        <v>20285</v>
      </c>
    </row>
    <row r="32" spans="1:21" ht="15" customHeight="1" x14ac:dyDescent="0.25">
      <c r="A32" s="28" t="s">
        <v>22</v>
      </c>
      <c r="B32" s="27">
        <v>30013</v>
      </c>
      <c r="C32" s="27">
        <v>27834</v>
      </c>
      <c r="D32" s="27">
        <v>27420</v>
      </c>
      <c r="E32" s="27">
        <v>28828</v>
      </c>
      <c r="F32" s="27">
        <v>28551</v>
      </c>
      <c r="G32" s="27">
        <v>31352</v>
      </c>
      <c r="H32" s="27">
        <v>32424</v>
      </c>
      <c r="I32" s="27">
        <v>31540</v>
      </c>
      <c r="J32" s="27">
        <v>20291</v>
      </c>
      <c r="K32" s="27">
        <v>24100</v>
      </c>
      <c r="L32" s="27">
        <v>23188</v>
      </c>
      <c r="M32" s="27">
        <v>21526</v>
      </c>
      <c r="N32" s="27">
        <v>20203</v>
      </c>
      <c r="O32" s="27">
        <v>15719</v>
      </c>
      <c r="P32" s="27">
        <v>10262</v>
      </c>
      <c r="Q32" s="27">
        <v>11270</v>
      </c>
      <c r="R32" s="27">
        <f>+R33+R34+R35</f>
        <v>12825</v>
      </c>
      <c r="S32" s="27">
        <f>+S33+S34+S35</f>
        <v>11913</v>
      </c>
      <c r="T32" s="27">
        <f>+T33+T34+T35</f>
        <v>4288</v>
      </c>
      <c r="U32" s="27">
        <f>+U33+U34+U35</f>
        <v>12991</v>
      </c>
    </row>
    <row r="33" spans="1:24" ht="15" customHeight="1" x14ac:dyDescent="0.25">
      <c r="A33" s="28" t="s">
        <v>23</v>
      </c>
      <c r="B33" s="27">
        <v>14405</v>
      </c>
      <c r="C33" s="27">
        <v>13320</v>
      </c>
      <c r="D33" s="27">
        <v>13497</v>
      </c>
      <c r="E33" s="27">
        <v>14019</v>
      </c>
      <c r="F33" s="27">
        <v>13551</v>
      </c>
      <c r="G33" s="27">
        <v>14292</v>
      </c>
      <c r="H33" s="27">
        <v>15380</v>
      </c>
      <c r="I33" s="27">
        <v>15197</v>
      </c>
      <c r="J33" s="27">
        <v>9711</v>
      </c>
      <c r="K33" s="27">
        <v>11066</v>
      </c>
      <c r="L33" s="27">
        <v>11159</v>
      </c>
      <c r="M33" s="27">
        <v>10725</v>
      </c>
      <c r="N33" s="27">
        <v>10336</v>
      </c>
      <c r="O33" s="27">
        <v>7831</v>
      </c>
      <c r="P33" s="27">
        <v>3283</v>
      </c>
      <c r="Q33" s="27">
        <v>959</v>
      </c>
      <c r="R33" s="27">
        <v>804</v>
      </c>
      <c r="S33" s="27">
        <v>660</v>
      </c>
      <c r="T33" s="27">
        <v>328</v>
      </c>
      <c r="U33" s="27">
        <v>645</v>
      </c>
    </row>
    <row r="34" spans="1:24" ht="15" customHeight="1" x14ac:dyDescent="0.25">
      <c r="A34" s="28" t="s">
        <v>24</v>
      </c>
      <c r="B34" s="27">
        <v>8370</v>
      </c>
      <c r="C34" s="27">
        <v>7698</v>
      </c>
      <c r="D34" s="27">
        <v>7513</v>
      </c>
      <c r="E34" s="27">
        <v>7955</v>
      </c>
      <c r="F34" s="27">
        <v>7748</v>
      </c>
      <c r="G34" s="27">
        <v>8889</v>
      </c>
      <c r="H34" s="27">
        <v>8683</v>
      </c>
      <c r="I34" s="27">
        <v>8488</v>
      </c>
      <c r="J34" s="27">
        <v>5601</v>
      </c>
      <c r="K34" s="27">
        <v>7208</v>
      </c>
      <c r="L34" s="27">
        <v>6460</v>
      </c>
      <c r="M34" s="27">
        <v>5841</v>
      </c>
      <c r="N34" s="27">
        <v>5336</v>
      </c>
      <c r="O34" s="27">
        <v>4278</v>
      </c>
      <c r="P34" s="27">
        <v>4000</v>
      </c>
      <c r="Q34" s="27">
        <v>6812</v>
      </c>
      <c r="R34" s="27">
        <v>8053</v>
      </c>
      <c r="S34" s="27">
        <v>7808</v>
      </c>
      <c r="T34" s="27">
        <v>3128</v>
      </c>
      <c r="U34" s="27">
        <v>7787</v>
      </c>
    </row>
    <row r="35" spans="1:24" ht="15" customHeight="1" x14ac:dyDescent="0.25">
      <c r="A35" s="28" t="s">
        <v>25</v>
      </c>
      <c r="B35" s="27">
        <v>7238</v>
      </c>
      <c r="C35" s="27">
        <v>6816</v>
      </c>
      <c r="D35" s="27">
        <v>6410</v>
      </c>
      <c r="E35" s="27">
        <v>6854</v>
      </c>
      <c r="F35" s="27">
        <v>7252</v>
      </c>
      <c r="G35" s="27">
        <v>8171</v>
      </c>
      <c r="H35" s="27">
        <v>8361</v>
      </c>
      <c r="I35" s="27">
        <v>7855</v>
      </c>
      <c r="J35" s="27">
        <v>4979</v>
      </c>
      <c r="K35" s="27">
        <v>5826</v>
      </c>
      <c r="L35" s="27">
        <v>5569</v>
      </c>
      <c r="M35" s="27">
        <v>4960</v>
      </c>
      <c r="N35" s="27">
        <v>4531</v>
      </c>
      <c r="O35" s="27">
        <v>3610</v>
      </c>
      <c r="P35" s="27">
        <v>2979</v>
      </c>
      <c r="Q35" s="27">
        <v>3499</v>
      </c>
      <c r="R35" s="27">
        <v>3968</v>
      </c>
      <c r="S35" s="27">
        <v>3445</v>
      </c>
      <c r="T35" s="27">
        <v>832</v>
      </c>
      <c r="U35" s="27">
        <v>4559</v>
      </c>
    </row>
    <row r="36" spans="1:24" ht="15" customHeight="1" x14ac:dyDescent="0.25">
      <c r="A36" s="28" t="s">
        <v>26</v>
      </c>
      <c r="B36" s="27">
        <v>17890</v>
      </c>
      <c r="C36" s="27">
        <v>18663</v>
      </c>
      <c r="D36" s="27">
        <v>17565</v>
      </c>
      <c r="E36" s="27">
        <v>18647</v>
      </c>
      <c r="F36" s="27">
        <v>19035</v>
      </c>
      <c r="G36" s="27">
        <v>24827</v>
      </c>
      <c r="H36" s="27">
        <v>24010</v>
      </c>
      <c r="I36" s="27">
        <v>21665</v>
      </c>
      <c r="J36" s="27">
        <v>14278</v>
      </c>
      <c r="K36" s="27">
        <v>16845</v>
      </c>
      <c r="L36" s="27">
        <v>17611</v>
      </c>
      <c r="M36" s="27">
        <v>16080</v>
      </c>
      <c r="N36" s="27">
        <v>15374</v>
      </c>
      <c r="O36" s="27">
        <v>12442</v>
      </c>
      <c r="P36" s="27">
        <v>9195</v>
      </c>
      <c r="Q36" s="27">
        <v>9677</v>
      </c>
      <c r="R36" s="27">
        <f>+R37+R38+R39</f>
        <v>9173</v>
      </c>
      <c r="S36" s="27">
        <f>+S37+S38+S39</f>
        <v>7522</v>
      </c>
      <c r="T36" s="27">
        <f>+T37+T38+T39</f>
        <v>1393</v>
      </c>
      <c r="U36" s="27">
        <f>+U37+U38+U39</f>
        <v>7294</v>
      </c>
    </row>
    <row r="37" spans="1:24" ht="15" customHeight="1" x14ac:dyDescent="0.25">
      <c r="A37" s="28" t="s">
        <v>27</v>
      </c>
      <c r="B37" s="27">
        <v>9605</v>
      </c>
      <c r="C37" s="27">
        <v>9182</v>
      </c>
      <c r="D37" s="27">
        <v>8834</v>
      </c>
      <c r="E37" s="27">
        <v>9636</v>
      </c>
      <c r="F37" s="27">
        <v>9620</v>
      </c>
      <c r="G37" s="27">
        <v>11511</v>
      </c>
      <c r="H37" s="27">
        <v>12010</v>
      </c>
      <c r="I37" s="27">
        <v>10962</v>
      </c>
      <c r="J37" s="27">
        <v>7765</v>
      </c>
      <c r="K37" s="27">
        <v>8847</v>
      </c>
      <c r="L37" s="27">
        <v>8701</v>
      </c>
      <c r="M37" s="27">
        <v>7666</v>
      </c>
      <c r="N37" s="27">
        <v>7556</v>
      </c>
      <c r="O37" s="27">
        <v>6241</v>
      </c>
      <c r="P37" s="27">
        <v>4818</v>
      </c>
      <c r="Q37" s="27">
        <v>4786</v>
      </c>
      <c r="R37" s="27">
        <v>4571</v>
      </c>
      <c r="S37" s="27">
        <v>3946</v>
      </c>
      <c r="T37" s="27">
        <v>775</v>
      </c>
      <c r="U37" s="27">
        <v>3834</v>
      </c>
    </row>
    <row r="38" spans="1:24" ht="15" customHeight="1" x14ac:dyDescent="0.25">
      <c r="A38" s="28" t="s">
        <v>28</v>
      </c>
      <c r="B38" s="27">
        <v>7333</v>
      </c>
      <c r="C38" s="27">
        <v>7114</v>
      </c>
      <c r="D38" s="27">
        <v>6667</v>
      </c>
      <c r="E38" s="27">
        <v>6869</v>
      </c>
      <c r="F38" s="27">
        <v>6777</v>
      </c>
      <c r="G38" s="27">
        <v>7796</v>
      </c>
      <c r="H38" s="27">
        <v>7620</v>
      </c>
      <c r="I38" s="27">
        <v>6732</v>
      </c>
      <c r="J38" s="27">
        <v>4094</v>
      </c>
      <c r="K38" s="27">
        <v>4891</v>
      </c>
      <c r="L38" s="27">
        <v>5291</v>
      </c>
      <c r="M38" s="27">
        <v>4790</v>
      </c>
      <c r="N38" s="27">
        <v>4809</v>
      </c>
      <c r="O38" s="27">
        <v>3916</v>
      </c>
      <c r="P38" s="27">
        <v>2905</v>
      </c>
      <c r="Q38" s="27">
        <v>3371</v>
      </c>
      <c r="R38" s="27">
        <v>3450</v>
      </c>
      <c r="S38" s="27">
        <v>2612</v>
      </c>
      <c r="T38" s="27">
        <v>451</v>
      </c>
      <c r="U38" s="27">
        <v>2719</v>
      </c>
    </row>
    <row r="39" spans="1:24" ht="15" customHeight="1" thickBot="1" x14ac:dyDescent="0.3">
      <c r="A39" s="33" t="s">
        <v>29</v>
      </c>
      <c r="B39" s="34">
        <v>952</v>
      </c>
      <c r="C39" s="34">
        <v>2367</v>
      </c>
      <c r="D39" s="34">
        <v>2064</v>
      </c>
      <c r="E39" s="34">
        <v>2142</v>
      </c>
      <c r="F39" s="34">
        <v>2638</v>
      </c>
      <c r="G39" s="34">
        <v>5520</v>
      </c>
      <c r="H39" s="34">
        <v>4380</v>
      </c>
      <c r="I39" s="34">
        <v>3971</v>
      </c>
      <c r="J39" s="34">
        <v>2419</v>
      </c>
      <c r="K39" s="34">
        <v>3107</v>
      </c>
      <c r="L39" s="34">
        <v>3619</v>
      </c>
      <c r="M39" s="34">
        <v>3624</v>
      </c>
      <c r="N39" s="34">
        <v>3009</v>
      </c>
      <c r="O39" s="34">
        <v>2285</v>
      </c>
      <c r="P39" s="34">
        <v>1472</v>
      </c>
      <c r="Q39" s="34">
        <v>1520</v>
      </c>
      <c r="R39" s="34">
        <v>1152</v>
      </c>
      <c r="S39" s="34">
        <v>964</v>
      </c>
      <c r="T39" s="34">
        <v>167</v>
      </c>
      <c r="U39" s="34">
        <v>741</v>
      </c>
    </row>
    <row r="40" spans="1:24" x14ac:dyDescent="0.25">
      <c r="A40" s="218" t="s">
        <v>14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0"/>
      <c r="S40" s="210"/>
      <c r="T40" s="210"/>
      <c r="U40" s="210"/>
    </row>
    <row r="41" spans="1:24" x14ac:dyDescent="0.25">
      <c r="A41" s="35"/>
    </row>
    <row r="42" spans="1:24" ht="14.25" x14ac:dyDescent="0.25">
      <c r="A42" s="224" t="s">
        <v>32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</row>
    <row r="43" spans="1:24" ht="14.25" x14ac:dyDescent="0.25">
      <c r="A43" s="224" t="s">
        <v>17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4"/>
      <c r="W43" s="217" t="s">
        <v>221</v>
      </c>
      <c r="X43" s="217"/>
    </row>
    <row r="44" spans="1:24" ht="14.25" customHeight="1" x14ac:dyDescent="0.25">
      <c r="A44" s="224" t="s">
        <v>18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4"/>
      <c r="W44" s="217"/>
      <c r="X44" s="217"/>
    </row>
    <row r="45" spans="1:24" ht="14.25" customHeight="1" x14ac:dyDescent="0.25">
      <c r="A45" s="24" t="s">
        <v>15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4" ht="14.25" x14ac:dyDescent="0.25">
      <c r="A46" s="24" t="s">
        <v>319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4" ht="1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4" ht="29.25" thickBot="1" x14ac:dyDescent="0.3">
      <c r="A48" s="2" t="s">
        <v>19</v>
      </c>
      <c r="B48" s="3">
        <v>2000</v>
      </c>
      <c r="C48" s="3">
        <v>2001</v>
      </c>
      <c r="D48" s="3">
        <v>2002</v>
      </c>
      <c r="E48" s="3">
        <v>2003</v>
      </c>
      <c r="F48" s="3">
        <v>2004</v>
      </c>
      <c r="G48" s="3">
        <v>2005</v>
      </c>
      <c r="H48" s="3">
        <v>2006</v>
      </c>
      <c r="I48" s="3">
        <v>2007</v>
      </c>
      <c r="J48" s="3">
        <v>2008</v>
      </c>
      <c r="K48" s="3">
        <v>2009</v>
      </c>
      <c r="L48" s="3">
        <v>2010</v>
      </c>
      <c r="M48" s="3">
        <v>2011</v>
      </c>
      <c r="N48" s="3">
        <v>2012</v>
      </c>
      <c r="O48" s="3">
        <v>2013</v>
      </c>
      <c r="P48" s="3">
        <v>2014</v>
      </c>
      <c r="Q48" s="3">
        <v>2015</v>
      </c>
      <c r="R48" s="3">
        <v>2016</v>
      </c>
      <c r="S48" s="3">
        <v>2017</v>
      </c>
      <c r="T48" s="3">
        <v>2018</v>
      </c>
      <c r="U48" s="3">
        <v>2019</v>
      </c>
    </row>
    <row r="49" spans="1:21" ht="15" x14ac:dyDescent="0.25">
      <c r="A49" s="254" t="s">
        <v>30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</row>
    <row r="50" spans="1:21" s="4" customFormat="1" ht="15" x14ac:dyDescent="0.25">
      <c r="A50" s="26" t="s">
        <v>21</v>
      </c>
      <c r="B50" s="36">
        <v>90.645863641245455</v>
      </c>
      <c r="C50" s="36">
        <v>90.928936802799925</v>
      </c>
      <c r="D50" s="36">
        <v>91.224305464788955</v>
      </c>
      <c r="E50" s="36">
        <v>90.714426817556827</v>
      </c>
      <c r="F50" s="36">
        <v>90.543867702378051</v>
      </c>
      <c r="G50" s="36">
        <v>88.77582824194134</v>
      </c>
      <c r="H50" s="36">
        <v>88.708254215346329</v>
      </c>
      <c r="I50" s="36">
        <v>89.336542759050559</v>
      </c>
      <c r="J50" s="36">
        <v>92.998853698745549</v>
      </c>
      <c r="K50" s="36">
        <v>91.590174810165323</v>
      </c>
      <c r="L50" s="36">
        <v>91.464501497933014</v>
      </c>
      <c r="M50" s="36">
        <v>91.980842388986503</v>
      </c>
      <c r="N50" s="36">
        <v>92.143686816268669</v>
      </c>
      <c r="O50" s="36">
        <v>93.661130106536945</v>
      </c>
      <c r="P50" s="36">
        <v>95.571603822754909</v>
      </c>
      <c r="Q50" s="36">
        <v>95.215242150274335</v>
      </c>
      <c r="R50" s="36">
        <f>+R20/R9*100</f>
        <v>94.977843426883311</v>
      </c>
      <c r="S50" s="36">
        <f>+S20/S9*100</f>
        <v>95.576107566483586</v>
      </c>
      <c r="T50" s="36">
        <f>+T20/T9*100</f>
        <v>98.736393037149725</v>
      </c>
      <c r="U50" s="36">
        <f>+U20/U9*100</f>
        <v>95.610077021128319</v>
      </c>
    </row>
    <row r="51" spans="1:21" ht="21" customHeight="1" x14ac:dyDescent="0.25">
      <c r="A51" s="28" t="s">
        <v>22</v>
      </c>
      <c r="B51" s="36">
        <v>88.845487724201504</v>
      </c>
      <c r="C51" s="36">
        <v>89.549251882028273</v>
      </c>
      <c r="D51" s="36">
        <v>89.68804648276641</v>
      </c>
      <c r="E51" s="36">
        <v>89.090675153547195</v>
      </c>
      <c r="F51" s="36">
        <v>89.09368028603734</v>
      </c>
      <c r="G51" s="36">
        <v>87.963297116750496</v>
      </c>
      <c r="H51" s="36">
        <v>87.643245591637168</v>
      </c>
      <c r="I51" s="36">
        <v>87.900874635568513</v>
      </c>
      <c r="J51" s="36">
        <v>92.028521479502643</v>
      </c>
      <c r="K51" s="36">
        <v>90.130716812999609</v>
      </c>
      <c r="L51" s="36">
        <v>90.186012062215639</v>
      </c>
      <c r="M51" s="36">
        <v>90.75462784005498</v>
      </c>
      <c r="N51" s="36">
        <v>91.102978738395961</v>
      </c>
      <c r="O51" s="36">
        <v>92.990662540466786</v>
      </c>
      <c r="P51" s="36">
        <v>95.400289554954938</v>
      </c>
      <c r="Q51" s="36">
        <v>94.980827384106988</v>
      </c>
      <c r="R51" s="36">
        <f t="shared" ref="R51:U58" si="1">+R21/R10*100</f>
        <v>94.339722569170135</v>
      </c>
      <c r="S51" s="36">
        <f t="shared" si="1"/>
        <v>94.71997659823424</v>
      </c>
      <c r="T51" s="36">
        <f t="shared" si="1"/>
        <v>98.149099369364308</v>
      </c>
      <c r="U51" s="36">
        <f t="shared" si="1"/>
        <v>94.546133888613667</v>
      </c>
    </row>
    <row r="52" spans="1:21" ht="15" customHeight="1" x14ac:dyDescent="0.25">
      <c r="A52" s="28" t="s">
        <v>23</v>
      </c>
      <c r="B52" s="36">
        <v>84.733350290389581</v>
      </c>
      <c r="C52" s="36">
        <v>85.488931497298239</v>
      </c>
      <c r="D52" s="36">
        <v>85.623748455540877</v>
      </c>
      <c r="E52" s="36">
        <v>84.924671749486521</v>
      </c>
      <c r="F52" s="36">
        <v>85.250612244897965</v>
      </c>
      <c r="G52" s="36">
        <v>84.293987713880682</v>
      </c>
      <c r="H52" s="36">
        <v>83.674249259609155</v>
      </c>
      <c r="I52" s="36">
        <v>83.277212905497606</v>
      </c>
      <c r="J52" s="36">
        <v>88.523853980784466</v>
      </c>
      <c r="K52" s="36">
        <v>86.533289523322736</v>
      </c>
      <c r="L52" s="36">
        <v>86.3495131379361</v>
      </c>
      <c r="M52" s="36">
        <v>86.672217320525405</v>
      </c>
      <c r="N52" s="36">
        <v>86.853050789249423</v>
      </c>
      <c r="O52" s="36">
        <v>89.974266729826269</v>
      </c>
      <c r="P52" s="36">
        <v>95.762339942172659</v>
      </c>
      <c r="Q52" s="36">
        <v>98.724411752969502</v>
      </c>
      <c r="R52" s="36">
        <f t="shared" si="1"/>
        <v>98.903167717115494</v>
      </c>
      <c r="S52" s="36">
        <f t="shared" si="1"/>
        <v>99.061019505185726</v>
      </c>
      <c r="T52" s="36">
        <f t="shared" si="1"/>
        <v>99.587146147746296</v>
      </c>
      <c r="U52" s="36">
        <f t="shared" si="1"/>
        <v>99.207743235109874</v>
      </c>
    </row>
    <row r="53" spans="1:21" ht="15" customHeight="1" x14ac:dyDescent="0.25">
      <c r="A53" s="28" t="s">
        <v>24</v>
      </c>
      <c r="B53" s="36">
        <v>90.527387958352193</v>
      </c>
      <c r="C53" s="36">
        <v>91.260019528145506</v>
      </c>
      <c r="D53" s="36">
        <v>91.215434083601281</v>
      </c>
      <c r="E53" s="36">
        <v>90.908051888679353</v>
      </c>
      <c r="F53" s="36">
        <v>90.914421069912521</v>
      </c>
      <c r="G53" s="36">
        <v>89.587677169966028</v>
      </c>
      <c r="H53" s="36">
        <v>89.727178079598687</v>
      </c>
      <c r="I53" s="36">
        <v>90.199972290213822</v>
      </c>
      <c r="J53" s="36">
        <v>93.332698465604054</v>
      </c>
      <c r="K53" s="36">
        <v>90.901172698468798</v>
      </c>
      <c r="L53" s="36">
        <v>91.648783514750363</v>
      </c>
      <c r="M53" s="36">
        <v>92.355012237739359</v>
      </c>
      <c r="N53" s="36">
        <v>92.805231578237709</v>
      </c>
      <c r="O53" s="36">
        <v>94.156216703548893</v>
      </c>
      <c r="P53" s="36">
        <v>94.577888629832458</v>
      </c>
      <c r="Q53" s="36">
        <v>91.166439732866493</v>
      </c>
      <c r="R53" s="36">
        <f t="shared" si="1"/>
        <v>89.896239790221202</v>
      </c>
      <c r="S53" s="36">
        <f t="shared" si="1"/>
        <v>90.196743129056969</v>
      </c>
      <c r="T53" s="36">
        <f t="shared" si="1"/>
        <v>95.924642363915893</v>
      </c>
      <c r="U53" s="36">
        <f t="shared" si="1"/>
        <v>90.534824358818526</v>
      </c>
    </row>
    <row r="54" spans="1:21" ht="15" customHeight="1" x14ac:dyDescent="0.25">
      <c r="A54" s="28" t="s">
        <v>25</v>
      </c>
      <c r="B54" s="36">
        <v>91.617834394904463</v>
      </c>
      <c r="C54" s="36">
        <v>92.117041577516915</v>
      </c>
      <c r="D54" s="36">
        <v>92.589252682204958</v>
      </c>
      <c r="E54" s="36">
        <v>91.817389539534162</v>
      </c>
      <c r="F54" s="36">
        <v>91.431035908827724</v>
      </c>
      <c r="G54" s="36">
        <v>90.284532061876504</v>
      </c>
      <c r="H54" s="36">
        <v>90.006932160443654</v>
      </c>
      <c r="I54" s="36">
        <v>90.557986344840842</v>
      </c>
      <c r="J54" s="36">
        <v>94.205007041515842</v>
      </c>
      <c r="K54" s="36">
        <v>92.963768115942031</v>
      </c>
      <c r="L54" s="36">
        <v>92.783745610511446</v>
      </c>
      <c r="M54" s="36">
        <v>93.469903628416446</v>
      </c>
      <c r="N54" s="36">
        <v>93.901092984439785</v>
      </c>
      <c r="O54" s="36">
        <v>95.050930178358442</v>
      </c>
      <c r="P54" s="36">
        <v>95.854266111861051</v>
      </c>
      <c r="Q54" s="36">
        <v>95.156624171199979</v>
      </c>
      <c r="R54" s="36">
        <f t="shared" si="1"/>
        <v>94.606790442275795</v>
      </c>
      <c r="S54" s="36">
        <f t="shared" si="1"/>
        <v>95.448419828770753</v>
      </c>
      <c r="T54" s="36">
        <f t="shared" si="1"/>
        <v>98.897575195441902</v>
      </c>
      <c r="U54" s="36">
        <f t="shared" si="1"/>
        <v>93.881768771388309</v>
      </c>
    </row>
    <row r="55" spans="1:21" ht="15" customHeight="1" x14ac:dyDescent="0.25">
      <c r="A55" s="28" t="s">
        <v>26</v>
      </c>
      <c r="B55" s="36">
        <v>92.639041470710453</v>
      </c>
      <c r="C55" s="36">
        <v>92.421147528334913</v>
      </c>
      <c r="D55" s="36">
        <v>92.880131655749395</v>
      </c>
      <c r="E55" s="36">
        <v>92.451401876725527</v>
      </c>
      <c r="F55" s="36">
        <v>92.116216943817435</v>
      </c>
      <c r="G55" s="36">
        <v>89.65748516963275</v>
      </c>
      <c r="H55" s="36">
        <v>89.885501006816014</v>
      </c>
      <c r="I55" s="36">
        <v>90.907259502994549</v>
      </c>
      <c r="J55" s="36">
        <v>94.031360647445624</v>
      </c>
      <c r="K55" s="36">
        <v>93.058731905109212</v>
      </c>
      <c r="L55" s="36">
        <v>92.714207109967433</v>
      </c>
      <c r="M55" s="36">
        <v>93.189961121792976</v>
      </c>
      <c r="N55" s="36">
        <v>93.190415024139611</v>
      </c>
      <c r="O55" s="36">
        <v>94.344571161040179</v>
      </c>
      <c r="P55" s="36">
        <v>95.748330774779447</v>
      </c>
      <c r="Q55" s="36">
        <v>95.462069806374771</v>
      </c>
      <c r="R55" s="36">
        <f t="shared" si="1"/>
        <v>95.661653424139232</v>
      </c>
      <c r="S55" s="36">
        <f t="shared" si="1"/>
        <v>96.480029949226704</v>
      </c>
      <c r="T55" s="36">
        <f t="shared" si="1"/>
        <v>99.360759929330243</v>
      </c>
      <c r="U55" s="36">
        <f t="shared" si="1"/>
        <v>96.742048302014894</v>
      </c>
    </row>
    <row r="56" spans="1:21" ht="15" customHeight="1" x14ac:dyDescent="0.25">
      <c r="A56" s="28" t="s">
        <v>27</v>
      </c>
      <c r="B56" s="36">
        <v>89.04714119552078</v>
      </c>
      <c r="C56" s="36">
        <v>89.481642705767797</v>
      </c>
      <c r="D56" s="36">
        <v>89.846210431944101</v>
      </c>
      <c r="E56" s="36">
        <v>88.942059420938477</v>
      </c>
      <c r="F56" s="36">
        <v>88.460800307072262</v>
      </c>
      <c r="G56" s="36">
        <v>86.506224650083226</v>
      </c>
      <c r="H56" s="36">
        <v>85.816189148971347</v>
      </c>
      <c r="I56" s="36">
        <v>87.050512687237159</v>
      </c>
      <c r="J56" s="36">
        <v>90.793436247658349</v>
      </c>
      <c r="K56" s="36">
        <v>89.765510220607808</v>
      </c>
      <c r="L56" s="36">
        <v>89.59135823145202</v>
      </c>
      <c r="M56" s="36">
        <v>90.166752180605442</v>
      </c>
      <c r="N56" s="36">
        <v>90.059725839976849</v>
      </c>
      <c r="O56" s="36">
        <v>91.716879462745197</v>
      </c>
      <c r="P56" s="36">
        <v>93.4309554973822</v>
      </c>
      <c r="Q56" s="36">
        <v>93.374127810388757</v>
      </c>
      <c r="R56" s="36">
        <f t="shared" si="1"/>
        <v>93.678518579983134</v>
      </c>
      <c r="S56" s="36">
        <f t="shared" si="1"/>
        <v>94.645716301663541</v>
      </c>
      <c r="T56" s="36">
        <f t="shared" si="1"/>
        <v>98.978313888339599</v>
      </c>
      <c r="U56" s="36">
        <f t="shared" si="1"/>
        <v>94.943086642837358</v>
      </c>
    </row>
    <row r="57" spans="1:21" ht="15" customHeight="1" x14ac:dyDescent="0.25">
      <c r="A57" s="28" t="s">
        <v>28</v>
      </c>
      <c r="B57" s="36">
        <v>91.156109797867728</v>
      </c>
      <c r="C57" s="36">
        <v>91.507699653814015</v>
      </c>
      <c r="D57" s="36">
        <v>92.002926782458488</v>
      </c>
      <c r="E57" s="36">
        <v>91.792917224240114</v>
      </c>
      <c r="F57" s="36">
        <v>91.73697815060477</v>
      </c>
      <c r="G57" s="36">
        <v>90.157311314799387</v>
      </c>
      <c r="H57" s="36">
        <v>90.545319188535274</v>
      </c>
      <c r="I57" s="36">
        <v>91.521624140449859</v>
      </c>
      <c r="J57" s="36">
        <v>94.861947791164653</v>
      </c>
      <c r="K57" s="36">
        <v>93.886632085494654</v>
      </c>
      <c r="L57" s="36">
        <v>93.537788851433874</v>
      </c>
      <c r="M57" s="36">
        <v>93.974388004126098</v>
      </c>
      <c r="N57" s="36">
        <v>93.505037681316011</v>
      </c>
      <c r="O57" s="36">
        <v>94.611330516987522</v>
      </c>
      <c r="P57" s="36">
        <v>95.971767707582231</v>
      </c>
      <c r="Q57" s="36">
        <v>95.217964904316744</v>
      </c>
      <c r="R57" s="36">
        <f t="shared" si="1"/>
        <v>95.084279668865676</v>
      </c>
      <c r="S57" s="36">
        <f t="shared" si="1"/>
        <v>96.328831044708991</v>
      </c>
      <c r="T57" s="36">
        <f t="shared" si="1"/>
        <v>99.374306326304108</v>
      </c>
      <c r="U57" s="36">
        <f t="shared" si="1"/>
        <v>96.40462809917355</v>
      </c>
    </row>
    <row r="58" spans="1:21" ht="15" customHeight="1" x14ac:dyDescent="0.25">
      <c r="A58" s="28" t="s">
        <v>29</v>
      </c>
      <c r="B58" s="36">
        <v>98.685609355368712</v>
      </c>
      <c r="C58" s="36">
        <v>96.85180751735696</v>
      </c>
      <c r="D58" s="36">
        <v>97.29609348389971</v>
      </c>
      <c r="E58" s="36">
        <v>97.188570528553981</v>
      </c>
      <c r="F58" s="36">
        <v>96.531731110555995</v>
      </c>
      <c r="G58" s="36">
        <v>92.692226223257791</v>
      </c>
      <c r="H58" s="36">
        <v>93.926199159652214</v>
      </c>
      <c r="I58" s="36">
        <v>94.649185452683497</v>
      </c>
      <c r="J58" s="36">
        <v>96.783030786621453</v>
      </c>
      <c r="K58" s="36">
        <v>95.924230300009185</v>
      </c>
      <c r="L58" s="36">
        <v>95.253583747557286</v>
      </c>
      <c r="M58" s="36">
        <v>95.393298418670867</v>
      </c>
      <c r="N58" s="36">
        <v>96.025834059751176</v>
      </c>
      <c r="O58" s="36">
        <v>96.825683485218946</v>
      </c>
      <c r="P58" s="36">
        <v>97.921138854366745</v>
      </c>
      <c r="Q58" s="36">
        <v>97.84464422449733</v>
      </c>
      <c r="R58" s="36">
        <f t="shared" si="1"/>
        <v>98.329175610605091</v>
      </c>
      <c r="S58" s="36">
        <f t="shared" si="1"/>
        <v>98.599814083197771</v>
      </c>
      <c r="T58" s="36">
        <f t="shared" si="1"/>
        <v>99.76136038868249</v>
      </c>
      <c r="U58" s="36">
        <f t="shared" si="1"/>
        <v>98.977098604381496</v>
      </c>
    </row>
    <row r="59" spans="1:21" ht="15" customHeight="1" x14ac:dyDescent="0.25"/>
    <row r="60" spans="1:21" ht="15" customHeight="1" x14ac:dyDescent="0.25">
      <c r="A60" s="219" t="s">
        <v>31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</row>
    <row r="61" spans="1:21" ht="15" x14ac:dyDescent="0.25">
      <c r="A61" s="26" t="s">
        <v>21</v>
      </c>
      <c r="B61" s="36">
        <v>9.3541363587545536</v>
      </c>
      <c r="C61" s="36">
        <v>9.071063197200079</v>
      </c>
      <c r="D61" s="36">
        <v>8.7756945352110485</v>
      </c>
      <c r="E61" s="36">
        <v>9.2855731824431764</v>
      </c>
      <c r="F61" s="36">
        <v>9.4561322976219575</v>
      </c>
      <c r="G61" s="36">
        <v>11.224171758058651</v>
      </c>
      <c r="H61" s="36">
        <v>11.291745784653678</v>
      </c>
      <c r="I61" s="36">
        <v>10.663457240949439</v>
      </c>
      <c r="J61" s="36">
        <v>7.0011463012544501</v>
      </c>
      <c r="K61" s="36">
        <v>8.4098251898346792</v>
      </c>
      <c r="L61" s="36">
        <v>8.5354985020669805</v>
      </c>
      <c r="M61" s="36">
        <v>8.0191576110134939</v>
      </c>
      <c r="N61" s="36">
        <v>7.8563131837313351</v>
      </c>
      <c r="O61" s="36">
        <v>6.3388698934630474</v>
      </c>
      <c r="P61" s="36">
        <v>4.4283961772450944</v>
      </c>
      <c r="Q61" s="36">
        <v>4.7847578497256649</v>
      </c>
      <c r="R61" s="36">
        <f>+R31/R9*100</f>
        <v>5.0221565731166917</v>
      </c>
      <c r="S61" s="36">
        <f>+S31/S9*100</f>
        <v>4.4238924335164196</v>
      </c>
      <c r="T61" s="36">
        <f>+T31/T9*100</f>
        <v>1.2636069628502666</v>
      </c>
      <c r="U61" s="36">
        <f>+U31/U9*100</f>
        <v>4.3899229788716694</v>
      </c>
    </row>
    <row r="62" spans="1:21" ht="21" customHeight="1" x14ac:dyDescent="0.25">
      <c r="A62" s="28" t="s">
        <v>22</v>
      </c>
      <c r="B62" s="36">
        <v>11.154512275798503</v>
      </c>
      <c r="C62" s="36">
        <v>10.450748117971727</v>
      </c>
      <c r="D62" s="36">
        <v>10.311953517233599</v>
      </c>
      <c r="E62" s="36">
        <v>10.909324846452805</v>
      </c>
      <c r="F62" s="36">
        <v>10.906319713962656</v>
      </c>
      <c r="G62" s="36">
        <v>12.036702883249511</v>
      </c>
      <c r="H62" s="36">
        <v>12.356754408362837</v>
      </c>
      <c r="I62" s="36">
        <v>12.099125364431487</v>
      </c>
      <c r="J62" s="36">
        <v>7.9714785204973575</v>
      </c>
      <c r="K62" s="36">
        <v>9.8692831870003932</v>
      </c>
      <c r="L62" s="36">
        <v>9.8139879377843613</v>
      </c>
      <c r="M62" s="36">
        <v>9.245372159945024</v>
      </c>
      <c r="N62" s="36">
        <v>8.8970212616040456</v>
      </c>
      <c r="O62" s="36">
        <v>7.0093374595332154</v>
      </c>
      <c r="P62" s="36">
        <v>4.5997104450450692</v>
      </c>
      <c r="Q62" s="36">
        <v>5.0191726158930079</v>
      </c>
      <c r="R62" s="36">
        <f t="shared" ref="R62:U69" si="2">+R32/R10*100</f>
        <v>5.6602774308298649</v>
      </c>
      <c r="S62" s="36">
        <f t="shared" si="2"/>
        <v>5.2800234017657699</v>
      </c>
      <c r="T62" s="36">
        <f t="shared" si="2"/>
        <v>1.8509006306356859</v>
      </c>
      <c r="U62" s="36">
        <f t="shared" si="2"/>
        <v>5.4538661113863256</v>
      </c>
    </row>
    <row r="63" spans="1:21" ht="15" customHeight="1" x14ac:dyDescent="0.25">
      <c r="A63" s="28" t="s">
        <v>23</v>
      </c>
      <c r="B63" s="36">
        <v>15.266649709610411</v>
      </c>
      <c r="C63" s="36">
        <v>14.511068502701759</v>
      </c>
      <c r="D63" s="36">
        <v>14.376251544459121</v>
      </c>
      <c r="E63" s="36">
        <v>15.075328250513479</v>
      </c>
      <c r="F63" s="36">
        <v>14.749387755102042</v>
      </c>
      <c r="G63" s="36">
        <v>15.706012286119323</v>
      </c>
      <c r="H63" s="36">
        <v>16.325750740390841</v>
      </c>
      <c r="I63" s="36">
        <v>16.722787094502397</v>
      </c>
      <c r="J63" s="36">
        <v>11.476146019215543</v>
      </c>
      <c r="K63" s="36">
        <v>13.466710476677255</v>
      </c>
      <c r="L63" s="36">
        <v>13.650486862063904</v>
      </c>
      <c r="M63" s="36">
        <v>13.327782679474593</v>
      </c>
      <c r="N63" s="36">
        <v>13.146949210750583</v>
      </c>
      <c r="O63" s="36">
        <v>10.025733270173731</v>
      </c>
      <c r="P63" s="36">
        <v>4.2376600578273447</v>
      </c>
      <c r="Q63" s="36">
        <v>1.2755882470304998</v>
      </c>
      <c r="R63" s="36">
        <f t="shared" si="2"/>
        <v>1.0968322828845052</v>
      </c>
      <c r="S63" s="36">
        <f t="shared" si="2"/>
        <v>0.93898049481426682</v>
      </c>
      <c r="T63" s="36">
        <f t="shared" si="2"/>
        <v>0.41285385225370375</v>
      </c>
      <c r="U63" s="36">
        <f t="shared" si="2"/>
        <v>0.7922567648901282</v>
      </c>
    </row>
    <row r="64" spans="1:21" ht="15" customHeight="1" x14ac:dyDescent="0.25">
      <c r="A64" s="28" t="s">
        <v>24</v>
      </c>
      <c r="B64" s="36">
        <v>9.472612041647805</v>
      </c>
      <c r="C64" s="36">
        <v>8.7399804718544924</v>
      </c>
      <c r="D64" s="36">
        <v>8.784565916398714</v>
      </c>
      <c r="E64" s="36">
        <v>9.0919481113206473</v>
      </c>
      <c r="F64" s="36">
        <v>9.085578930087479</v>
      </c>
      <c r="G64" s="36">
        <v>10.41232283003397</v>
      </c>
      <c r="H64" s="36">
        <v>10.272821920401306</v>
      </c>
      <c r="I64" s="36">
        <v>9.800027709786173</v>
      </c>
      <c r="J64" s="36">
        <v>6.6673015343959436</v>
      </c>
      <c r="K64" s="36">
        <v>9.0988273015311982</v>
      </c>
      <c r="L64" s="36">
        <v>8.3512164852496316</v>
      </c>
      <c r="M64" s="36">
        <v>7.6449877622606435</v>
      </c>
      <c r="N64" s="36">
        <v>7.1947684217622863</v>
      </c>
      <c r="O64" s="36">
        <v>5.8437832964511109</v>
      </c>
      <c r="P64" s="36">
        <v>5.4221113701675439</v>
      </c>
      <c r="Q64" s="36">
        <v>8.8335602671335014</v>
      </c>
      <c r="R64" s="36">
        <f t="shared" si="2"/>
        <v>10.103760209778804</v>
      </c>
      <c r="S64" s="36">
        <f t="shared" si="2"/>
        <v>9.8032568709430361</v>
      </c>
      <c r="T64" s="36">
        <f t="shared" si="2"/>
        <v>4.0753576360841128</v>
      </c>
      <c r="U64" s="36">
        <f t="shared" si="2"/>
        <v>9.4651756411814745</v>
      </c>
    </row>
    <row r="65" spans="1:21" ht="15" customHeight="1" x14ac:dyDescent="0.25">
      <c r="A65" s="28" t="s">
        <v>25</v>
      </c>
      <c r="B65" s="36">
        <v>8.3821656050955422</v>
      </c>
      <c r="C65" s="36">
        <v>7.8829584224830853</v>
      </c>
      <c r="D65" s="36">
        <v>7.4107473177950425</v>
      </c>
      <c r="E65" s="36">
        <v>8.1826104604658383</v>
      </c>
      <c r="F65" s="36">
        <v>8.5689640911722655</v>
      </c>
      <c r="G65" s="36">
        <v>9.7154679381234921</v>
      </c>
      <c r="H65" s="36">
        <v>9.9930678395563426</v>
      </c>
      <c r="I65" s="36">
        <v>9.4420136551591494</v>
      </c>
      <c r="J65" s="36">
        <v>5.7949929584841531</v>
      </c>
      <c r="K65" s="36">
        <v>7.0362318840579707</v>
      </c>
      <c r="L65" s="36">
        <v>7.2162543894885527</v>
      </c>
      <c r="M65" s="36">
        <v>6.5300963715835474</v>
      </c>
      <c r="N65" s="36">
        <v>6.0989070155602221</v>
      </c>
      <c r="O65" s="36">
        <v>4.9490698216415563</v>
      </c>
      <c r="P65" s="36">
        <v>4.1457338881389427</v>
      </c>
      <c r="Q65" s="36">
        <v>4.8433758288000224</v>
      </c>
      <c r="R65" s="36">
        <f t="shared" si="2"/>
        <v>5.3932095577241963</v>
      </c>
      <c r="S65" s="36">
        <f t="shared" si="2"/>
        <v>4.551580171229257</v>
      </c>
      <c r="T65" s="36">
        <f t="shared" si="2"/>
        <v>1.1024248045581024</v>
      </c>
      <c r="U65" s="36">
        <f t="shared" si="2"/>
        <v>6.1182312286116893</v>
      </c>
    </row>
    <row r="66" spans="1:21" ht="15" customHeight="1" x14ac:dyDescent="0.25">
      <c r="A66" s="28" t="s">
        <v>26</v>
      </c>
      <c r="B66" s="36">
        <v>7.3609585292895376</v>
      </c>
      <c r="C66" s="36">
        <v>7.5788524716650905</v>
      </c>
      <c r="D66" s="36">
        <v>7.1198683442505999</v>
      </c>
      <c r="E66" s="36">
        <v>7.5485981232744734</v>
      </c>
      <c r="F66" s="36">
        <v>7.8837830561825681</v>
      </c>
      <c r="G66" s="36">
        <v>10.342514830367259</v>
      </c>
      <c r="H66" s="36">
        <v>10.114498993183982</v>
      </c>
      <c r="I66" s="36">
        <v>9.0927404970054617</v>
      </c>
      <c r="J66" s="36">
        <v>5.9686393525543755</v>
      </c>
      <c r="K66" s="36">
        <v>6.9412680948907814</v>
      </c>
      <c r="L66" s="36">
        <v>7.2857928900325595</v>
      </c>
      <c r="M66" s="36">
        <v>6.8100388782070285</v>
      </c>
      <c r="N66" s="36">
        <v>6.809584975860389</v>
      </c>
      <c r="O66" s="36">
        <v>5.6554288389598231</v>
      </c>
      <c r="P66" s="36">
        <v>4.2516692252205601</v>
      </c>
      <c r="Q66" s="36">
        <v>4.5379301936252325</v>
      </c>
      <c r="R66" s="36">
        <f t="shared" si="2"/>
        <v>4.3383465758607649</v>
      </c>
      <c r="S66" s="36">
        <f t="shared" si="2"/>
        <v>3.5199700507732983</v>
      </c>
      <c r="T66" s="36">
        <f t="shared" si="2"/>
        <v>0.63924007066975652</v>
      </c>
      <c r="U66" s="36">
        <f t="shared" si="2"/>
        <v>3.2579516979851086</v>
      </c>
    </row>
    <row r="67" spans="1:21" ht="15" customHeight="1" x14ac:dyDescent="0.25">
      <c r="A67" s="28" t="s">
        <v>27</v>
      </c>
      <c r="B67" s="36">
        <v>10.952858804479213</v>
      </c>
      <c r="C67" s="36">
        <v>10.518357294232201</v>
      </c>
      <c r="D67" s="36">
        <v>10.153789568055908</v>
      </c>
      <c r="E67" s="36">
        <v>11.057940579061521</v>
      </c>
      <c r="F67" s="36">
        <v>11.539199692927742</v>
      </c>
      <c r="G67" s="36">
        <v>13.493775349916771</v>
      </c>
      <c r="H67" s="36">
        <v>14.18381085102865</v>
      </c>
      <c r="I67" s="36">
        <v>12.949487312762841</v>
      </c>
      <c r="J67" s="36">
        <v>9.2065637523416566</v>
      </c>
      <c r="K67" s="36">
        <v>10.234489779392201</v>
      </c>
      <c r="L67" s="36">
        <v>10.408641768547982</v>
      </c>
      <c r="M67" s="36">
        <v>9.8332478193945612</v>
      </c>
      <c r="N67" s="36">
        <v>9.9402741600231526</v>
      </c>
      <c r="O67" s="36">
        <v>8.2831205372547991</v>
      </c>
      <c r="P67" s="36">
        <v>6.5690445026178006</v>
      </c>
      <c r="Q67" s="36">
        <v>6.6258721896112522</v>
      </c>
      <c r="R67" s="36">
        <f t="shared" si="2"/>
        <v>6.3214814200168723</v>
      </c>
      <c r="S67" s="36">
        <f t="shared" si="2"/>
        <v>5.3542836983364541</v>
      </c>
      <c r="T67" s="36">
        <f t="shared" si="2"/>
        <v>1.0216861116604046</v>
      </c>
      <c r="U67" s="36">
        <f t="shared" si="2"/>
        <v>5.0569133571626415</v>
      </c>
    </row>
    <row r="68" spans="1:21" ht="15" customHeight="1" x14ac:dyDescent="0.25">
      <c r="A68" s="28" t="s">
        <v>28</v>
      </c>
      <c r="B68" s="36">
        <v>8.8438902021322789</v>
      </c>
      <c r="C68" s="36">
        <v>8.4923003461859849</v>
      </c>
      <c r="D68" s="36">
        <v>7.9970732175415034</v>
      </c>
      <c r="E68" s="36">
        <v>8.2070827757598934</v>
      </c>
      <c r="F68" s="36">
        <v>8.2630218493952405</v>
      </c>
      <c r="G68" s="36">
        <v>9.842688685200617</v>
      </c>
      <c r="H68" s="36">
        <v>9.4546808114647316</v>
      </c>
      <c r="I68" s="36">
        <v>8.4783758595501375</v>
      </c>
      <c r="J68" s="36">
        <v>5.1380522088353411</v>
      </c>
      <c r="K68" s="36">
        <v>6.1133679145053428</v>
      </c>
      <c r="L68" s="36">
        <v>6.4622111485661247</v>
      </c>
      <c r="M68" s="36">
        <v>6.0256119958739021</v>
      </c>
      <c r="N68" s="36">
        <v>6.4949623186839904</v>
      </c>
      <c r="O68" s="36">
        <v>5.3886694830124808</v>
      </c>
      <c r="P68" s="36">
        <v>4.0282322924177718</v>
      </c>
      <c r="Q68" s="36">
        <v>4.7820350956832591</v>
      </c>
      <c r="R68" s="36">
        <f t="shared" si="2"/>
        <v>4.9157203311343203</v>
      </c>
      <c r="S68" s="36">
        <f t="shared" si="2"/>
        <v>3.6711689552910092</v>
      </c>
      <c r="T68" s="36">
        <f t="shared" si="2"/>
        <v>0.62569367369589346</v>
      </c>
      <c r="U68" s="36">
        <f t="shared" si="2"/>
        <v>3.595371900826446</v>
      </c>
    </row>
    <row r="69" spans="1:21" ht="15" customHeight="1" thickBot="1" x14ac:dyDescent="0.3">
      <c r="A69" s="33" t="s">
        <v>29</v>
      </c>
      <c r="B69" s="37">
        <v>1.3143906446312941</v>
      </c>
      <c r="C69" s="37">
        <v>3.1481924826430454</v>
      </c>
      <c r="D69" s="37">
        <v>2.7039065161002962</v>
      </c>
      <c r="E69" s="37">
        <v>2.8114294714460093</v>
      </c>
      <c r="F69" s="37">
        <v>3.468268889443999</v>
      </c>
      <c r="G69" s="37">
        <v>7.3077737767422155</v>
      </c>
      <c r="H69" s="37">
        <v>6.0738008403477872</v>
      </c>
      <c r="I69" s="37">
        <v>5.3508145473165074</v>
      </c>
      <c r="J69" s="37">
        <v>3.2169692133785488</v>
      </c>
      <c r="K69" s="37">
        <v>4.0757696999908175</v>
      </c>
      <c r="L69" s="37">
        <v>4.7464162524427191</v>
      </c>
      <c r="M69" s="37">
        <v>4.6067015813291299</v>
      </c>
      <c r="N69" s="37">
        <v>3.9741659402488314</v>
      </c>
      <c r="O69" s="37">
        <v>3.1743165147810624</v>
      </c>
      <c r="P69" s="37">
        <v>2.0788611456332617</v>
      </c>
      <c r="Q69" s="37">
        <v>2.15535577550268</v>
      </c>
      <c r="R69" s="37">
        <f t="shared" si="2"/>
        <v>1.6708243893949062</v>
      </c>
      <c r="S69" s="37">
        <f t="shared" si="2"/>
        <v>1.400185916802231</v>
      </c>
      <c r="T69" s="37">
        <f t="shared" si="2"/>
        <v>0.23863961131751929</v>
      </c>
      <c r="U69" s="37">
        <f t="shared" si="2"/>
        <v>1.0229013956185034</v>
      </c>
    </row>
    <row r="70" spans="1:21" ht="15" customHeight="1" x14ac:dyDescent="0.25">
      <c r="A70" s="218" t="s">
        <v>14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0"/>
      <c r="S70" s="210"/>
      <c r="T70" s="210"/>
      <c r="U70" s="210"/>
    </row>
    <row r="71" spans="1:21" ht="15" customHeight="1" x14ac:dyDescent="0.25"/>
  </sheetData>
  <mergeCells count="13">
    <mergeCell ref="A42:U42"/>
    <mergeCell ref="A43:U43"/>
    <mergeCell ref="A44:U44"/>
    <mergeCell ref="A70:Q70"/>
    <mergeCell ref="W1:X2"/>
    <mergeCell ref="A40:Q40"/>
    <mergeCell ref="A2:U2"/>
    <mergeCell ref="A1:U1"/>
    <mergeCell ref="W43:X44"/>
    <mergeCell ref="A8:U8"/>
    <mergeCell ref="A19:U19"/>
    <mergeCell ref="A49:U49"/>
    <mergeCell ref="A60:U60"/>
  </mergeCells>
  <hyperlinks>
    <hyperlink ref="W1" r:id="rId1" location="INDICE!A1"/>
    <hyperlink ref="W1:X2" location="INDICE!A1" display="INDICE"/>
    <hyperlink ref="T44" r:id="rId2" location="INDICE!A1" display="INDICE"/>
    <hyperlink ref="T44:U45" location="INDICE!A1" display="INDICE"/>
    <hyperlink ref="W43" r:id="rId3" location="INDICE!A1"/>
    <hyperlink ref="W43:X44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5" orientation="landscape" r:id="rId4"/>
  <rowBreaks count="1" manualBreakCount="1">
    <brk id="4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F1" zoomScaleNormal="100" workbookViewId="0">
      <selection activeCell="W1" sqref="W1:X2"/>
    </sheetView>
  </sheetViews>
  <sheetFormatPr baseColWidth="10" defaultColWidth="12.140625" defaultRowHeight="15" x14ac:dyDescent="0.25"/>
  <cols>
    <col min="1" max="1" width="11.7109375" style="9" customWidth="1"/>
    <col min="2" max="16" width="6.7109375" style="9" customWidth="1"/>
    <col min="17" max="21" width="6.7109375" style="38" customWidth="1"/>
    <col min="22" max="250" width="12.140625" style="38"/>
    <col min="251" max="251" width="14.42578125" style="38" bestFit="1" customWidth="1"/>
    <col min="252" max="270" width="6.7109375" style="38" customWidth="1"/>
    <col min="271" max="506" width="12.140625" style="38"/>
    <col min="507" max="507" width="14.42578125" style="38" bestFit="1" customWidth="1"/>
    <col min="508" max="526" width="6.7109375" style="38" customWidth="1"/>
    <col min="527" max="762" width="12.140625" style="38"/>
    <col min="763" max="763" width="14.42578125" style="38" bestFit="1" customWidth="1"/>
    <col min="764" max="782" width="6.7109375" style="38" customWidth="1"/>
    <col min="783" max="1018" width="12.140625" style="38"/>
    <col min="1019" max="1019" width="14.42578125" style="38" bestFit="1" customWidth="1"/>
    <col min="1020" max="1038" width="6.7109375" style="38" customWidth="1"/>
    <col min="1039" max="1274" width="12.140625" style="38"/>
    <col min="1275" max="1275" width="14.42578125" style="38" bestFit="1" customWidth="1"/>
    <col min="1276" max="1294" width="6.7109375" style="38" customWidth="1"/>
    <col min="1295" max="1530" width="12.140625" style="38"/>
    <col min="1531" max="1531" width="14.42578125" style="38" bestFit="1" customWidth="1"/>
    <col min="1532" max="1550" width="6.7109375" style="38" customWidth="1"/>
    <col min="1551" max="1786" width="12.140625" style="38"/>
    <col min="1787" max="1787" width="14.42578125" style="38" bestFit="1" customWidth="1"/>
    <col min="1788" max="1806" width="6.7109375" style="38" customWidth="1"/>
    <col min="1807" max="2042" width="12.140625" style="38"/>
    <col min="2043" max="2043" width="14.42578125" style="38" bestFit="1" customWidth="1"/>
    <col min="2044" max="2062" width="6.7109375" style="38" customWidth="1"/>
    <col min="2063" max="2298" width="12.140625" style="38"/>
    <col min="2299" max="2299" width="14.42578125" style="38" bestFit="1" customWidth="1"/>
    <col min="2300" max="2318" width="6.7109375" style="38" customWidth="1"/>
    <col min="2319" max="2554" width="12.140625" style="38"/>
    <col min="2555" max="2555" width="14.42578125" style="38" bestFit="1" customWidth="1"/>
    <col min="2556" max="2574" width="6.7109375" style="38" customWidth="1"/>
    <col min="2575" max="2810" width="12.140625" style="38"/>
    <col min="2811" max="2811" width="14.42578125" style="38" bestFit="1" customWidth="1"/>
    <col min="2812" max="2830" width="6.7109375" style="38" customWidth="1"/>
    <col min="2831" max="3066" width="12.140625" style="38"/>
    <col min="3067" max="3067" width="14.42578125" style="38" bestFit="1" customWidth="1"/>
    <col min="3068" max="3086" width="6.7109375" style="38" customWidth="1"/>
    <col min="3087" max="3322" width="12.140625" style="38"/>
    <col min="3323" max="3323" width="14.42578125" style="38" bestFit="1" customWidth="1"/>
    <col min="3324" max="3342" width="6.7109375" style="38" customWidth="1"/>
    <col min="3343" max="3578" width="12.140625" style="38"/>
    <col min="3579" max="3579" width="14.42578125" style="38" bestFit="1" customWidth="1"/>
    <col min="3580" max="3598" width="6.7109375" style="38" customWidth="1"/>
    <col min="3599" max="3834" width="12.140625" style="38"/>
    <col min="3835" max="3835" width="14.42578125" style="38" bestFit="1" customWidth="1"/>
    <col min="3836" max="3854" width="6.7109375" style="38" customWidth="1"/>
    <col min="3855" max="4090" width="12.140625" style="38"/>
    <col min="4091" max="4091" width="14.42578125" style="38" bestFit="1" customWidth="1"/>
    <col min="4092" max="4110" width="6.7109375" style="38" customWidth="1"/>
    <col min="4111" max="4346" width="12.140625" style="38"/>
    <col min="4347" max="4347" width="14.42578125" style="38" bestFit="1" customWidth="1"/>
    <col min="4348" max="4366" width="6.7109375" style="38" customWidth="1"/>
    <col min="4367" max="4602" width="12.140625" style="38"/>
    <col min="4603" max="4603" width="14.42578125" style="38" bestFit="1" customWidth="1"/>
    <col min="4604" max="4622" width="6.7109375" style="38" customWidth="1"/>
    <col min="4623" max="4858" width="12.140625" style="38"/>
    <col min="4859" max="4859" width="14.42578125" style="38" bestFit="1" customWidth="1"/>
    <col min="4860" max="4878" width="6.7109375" style="38" customWidth="1"/>
    <col min="4879" max="5114" width="12.140625" style="38"/>
    <col min="5115" max="5115" width="14.42578125" style="38" bestFit="1" customWidth="1"/>
    <col min="5116" max="5134" width="6.7109375" style="38" customWidth="1"/>
    <col min="5135" max="5370" width="12.140625" style="38"/>
    <col min="5371" max="5371" width="14.42578125" style="38" bestFit="1" customWidth="1"/>
    <col min="5372" max="5390" width="6.7109375" style="38" customWidth="1"/>
    <col min="5391" max="5626" width="12.140625" style="38"/>
    <col min="5627" max="5627" width="14.42578125" style="38" bestFit="1" customWidth="1"/>
    <col min="5628" max="5646" width="6.7109375" style="38" customWidth="1"/>
    <col min="5647" max="5882" width="12.140625" style="38"/>
    <col min="5883" max="5883" width="14.42578125" style="38" bestFit="1" customWidth="1"/>
    <col min="5884" max="5902" width="6.7109375" style="38" customWidth="1"/>
    <col min="5903" max="6138" width="12.140625" style="38"/>
    <col min="6139" max="6139" width="14.42578125" style="38" bestFit="1" customWidth="1"/>
    <col min="6140" max="6158" width="6.7109375" style="38" customWidth="1"/>
    <col min="6159" max="6394" width="12.140625" style="38"/>
    <col min="6395" max="6395" width="14.42578125" style="38" bestFit="1" customWidth="1"/>
    <col min="6396" max="6414" width="6.7109375" style="38" customWidth="1"/>
    <col min="6415" max="6650" width="12.140625" style="38"/>
    <col min="6651" max="6651" width="14.42578125" style="38" bestFit="1" customWidth="1"/>
    <col min="6652" max="6670" width="6.7109375" style="38" customWidth="1"/>
    <col min="6671" max="6906" width="12.140625" style="38"/>
    <col min="6907" max="6907" width="14.42578125" style="38" bestFit="1" customWidth="1"/>
    <col min="6908" max="6926" width="6.7109375" style="38" customWidth="1"/>
    <col min="6927" max="7162" width="12.140625" style="38"/>
    <col min="7163" max="7163" width="14.42578125" style="38" bestFit="1" customWidth="1"/>
    <col min="7164" max="7182" width="6.7109375" style="38" customWidth="1"/>
    <col min="7183" max="7418" width="12.140625" style="38"/>
    <col min="7419" max="7419" width="14.42578125" style="38" bestFit="1" customWidth="1"/>
    <col min="7420" max="7438" width="6.7109375" style="38" customWidth="1"/>
    <col min="7439" max="7674" width="12.140625" style="38"/>
    <col min="7675" max="7675" width="14.42578125" style="38" bestFit="1" customWidth="1"/>
    <col min="7676" max="7694" width="6.7109375" style="38" customWidth="1"/>
    <col min="7695" max="7930" width="12.140625" style="38"/>
    <col min="7931" max="7931" width="14.42578125" style="38" bestFit="1" customWidth="1"/>
    <col min="7932" max="7950" width="6.7109375" style="38" customWidth="1"/>
    <col min="7951" max="8186" width="12.140625" style="38"/>
    <col min="8187" max="8187" width="14.42578125" style="38" bestFit="1" customWidth="1"/>
    <col min="8188" max="8206" width="6.7109375" style="38" customWidth="1"/>
    <col min="8207" max="8442" width="12.140625" style="38"/>
    <col min="8443" max="8443" width="14.42578125" style="38" bestFit="1" customWidth="1"/>
    <col min="8444" max="8462" width="6.7109375" style="38" customWidth="1"/>
    <col min="8463" max="8698" width="12.140625" style="38"/>
    <col min="8699" max="8699" width="14.42578125" style="38" bestFit="1" customWidth="1"/>
    <col min="8700" max="8718" width="6.7109375" style="38" customWidth="1"/>
    <col min="8719" max="8954" width="12.140625" style="38"/>
    <col min="8955" max="8955" width="14.42578125" style="38" bestFit="1" customWidth="1"/>
    <col min="8956" max="8974" width="6.7109375" style="38" customWidth="1"/>
    <col min="8975" max="9210" width="12.140625" style="38"/>
    <col min="9211" max="9211" width="14.42578125" style="38" bestFit="1" customWidth="1"/>
    <col min="9212" max="9230" width="6.7109375" style="38" customWidth="1"/>
    <col min="9231" max="9466" width="12.140625" style="38"/>
    <col min="9467" max="9467" width="14.42578125" style="38" bestFit="1" customWidth="1"/>
    <col min="9468" max="9486" width="6.7109375" style="38" customWidth="1"/>
    <col min="9487" max="9722" width="12.140625" style="38"/>
    <col min="9723" max="9723" width="14.42578125" style="38" bestFit="1" customWidth="1"/>
    <col min="9724" max="9742" width="6.7109375" style="38" customWidth="1"/>
    <col min="9743" max="9978" width="12.140625" style="38"/>
    <col min="9979" max="9979" width="14.42578125" style="38" bestFit="1" customWidth="1"/>
    <col min="9980" max="9998" width="6.7109375" style="38" customWidth="1"/>
    <col min="9999" max="10234" width="12.140625" style="38"/>
    <col min="10235" max="10235" width="14.42578125" style="38" bestFit="1" customWidth="1"/>
    <col min="10236" max="10254" width="6.7109375" style="38" customWidth="1"/>
    <col min="10255" max="10490" width="12.140625" style="38"/>
    <col min="10491" max="10491" width="14.42578125" style="38" bestFit="1" customWidth="1"/>
    <col min="10492" max="10510" width="6.7109375" style="38" customWidth="1"/>
    <col min="10511" max="10746" width="12.140625" style="38"/>
    <col min="10747" max="10747" width="14.42578125" style="38" bestFit="1" customWidth="1"/>
    <col min="10748" max="10766" width="6.7109375" style="38" customWidth="1"/>
    <col min="10767" max="11002" width="12.140625" style="38"/>
    <col min="11003" max="11003" width="14.42578125" style="38" bestFit="1" customWidth="1"/>
    <col min="11004" max="11022" width="6.7109375" style="38" customWidth="1"/>
    <col min="11023" max="11258" width="12.140625" style="38"/>
    <col min="11259" max="11259" width="14.42578125" style="38" bestFit="1" customWidth="1"/>
    <col min="11260" max="11278" width="6.7109375" style="38" customWidth="1"/>
    <col min="11279" max="11514" width="12.140625" style="38"/>
    <col min="11515" max="11515" width="14.42578125" style="38" bestFit="1" customWidth="1"/>
    <col min="11516" max="11534" width="6.7109375" style="38" customWidth="1"/>
    <col min="11535" max="11770" width="12.140625" style="38"/>
    <col min="11771" max="11771" width="14.42578125" style="38" bestFit="1" customWidth="1"/>
    <col min="11772" max="11790" width="6.7109375" style="38" customWidth="1"/>
    <col min="11791" max="12026" width="12.140625" style="38"/>
    <col min="12027" max="12027" width="14.42578125" style="38" bestFit="1" customWidth="1"/>
    <col min="12028" max="12046" width="6.7109375" style="38" customWidth="1"/>
    <col min="12047" max="12282" width="12.140625" style="38"/>
    <col min="12283" max="12283" width="14.42578125" style="38" bestFit="1" customWidth="1"/>
    <col min="12284" max="12302" width="6.7109375" style="38" customWidth="1"/>
    <col min="12303" max="12538" width="12.140625" style="38"/>
    <col min="12539" max="12539" width="14.42578125" style="38" bestFit="1" customWidth="1"/>
    <col min="12540" max="12558" width="6.7109375" style="38" customWidth="1"/>
    <col min="12559" max="12794" width="12.140625" style="38"/>
    <col min="12795" max="12795" width="14.42578125" style="38" bestFit="1" customWidth="1"/>
    <col min="12796" max="12814" width="6.7109375" style="38" customWidth="1"/>
    <col min="12815" max="13050" width="12.140625" style="38"/>
    <col min="13051" max="13051" width="14.42578125" style="38" bestFit="1" customWidth="1"/>
    <col min="13052" max="13070" width="6.7109375" style="38" customWidth="1"/>
    <col min="13071" max="13306" width="12.140625" style="38"/>
    <col min="13307" max="13307" width="14.42578125" style="38" bestFit="1" customWidth="1"/>
    <col min="13308" max="13326" width="6.7109375" style="38" customWidth="1"/>
    <col min="13327" max="13562" width="12.140625" style="38"/>
    <col min="13563" max="13563" width="14.42578125" style="38" bestFit="1" customWidth="1"/>
    <col min="13564" max="13582" width="6.7109375" style="38" customWidth="1"/>
    <col min="13583" max="13818" width="12.140625" style="38"/>
    <col min="13819" max="13819" width="14.42578125" style="38" bestFit="1" customWidth="1"/>
    <col min="13820" max="13838" width="6.7109375" style="38" customWidth="1"/>
    <col min="13839" max="14074" width="12.140625" style="38"/>
    <col min="14075" max="14075" width="14.42578125" style="38" bestFit="1" customWidth="1"/>
    <col min="14076" max="14094" width="6.7109375" style="38" customWidth="1"/>
    <col min="14095" max="14330" width="12.140625" style="38"/>
    <col min="14331" max="14331" width="14.42578125" style="38" bestFit="1" customWidth="1"/>
    <col min="14332" max="14350" width="6.7109375" style="38" customWidth="1"/>
    <col min="14351" max="14586" width="12.140625" style="38"/>
    <col min="14587" max="14587" width="14.42578125" style="38" bestFit="1" customWidth="1"/>
    <col min="14588" max="14606" width="6.7109375" style="38" customWidth="1"/>
    <col min="14607" max="14842" width="12.140625" style="38"/>
    <col min="14843" max="14843" width="14.42578125" style="38" bestFit="1" customWidth="1"/>
    <col min="14844" max="14862" width="6.7109375" style="38" customWidth="1"/>
    <col min="14863" max="15098" width="12.140625" style="38"/>
    <col min="15099" max="15099" width="14.42578125" style="38" bestFit="1" customWidth="1"/>
    <col min="15100" max="15118" width="6.7109375" style="38" customWidth="1"/>
    <col min="15119" max="15354" width="12.140625" style="38"/>
    <col min="15355" max="15355" width="14.42578125" style="38" bestFit="1" customWidth="1"/>
    <col min="15356" max="15374" width="6.7109375" style="38" customWidth="1"/>
    <col min="15375" max="15610" width="12.140625" style="38"/>
    <col min="15611" max="15611" width="14.42578125" style="38" bestFit="1" customWidth="1"/>
    <col min="15612" max="15630" width="6.7109375" style="38" customWidth="1"/>
    <col min="15631" max="15866" width="12.140625" style="38"/>
    <col min="15867" max="15867" width="14.42578125" style="38" bestFit="1" customWidth="1"/>
    <col min="15868" max="15886" width="6.7109375" style="38" customWidth="1"/>
    <col min="15887" max="16122" width="12.140625" style="38"/>
    <col min="16123" max="16123" width="14.42578125" style="38" bestFit="1" customWidth="1"/>
    <col min="16124" max="16142" width="6.7109375" style="38" customWidth="1"/>
    <col min="16143" max="16384" width="12.140625" style="38"/>
  </cols>
  <sheetData>
    <row r="1" spans="1:24" ht="22.5" customHeight="1" x14ac:dyDescent="0.25">
      <c r="A1" s="224" t="s">
        <v>33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4"/>
      <c r="W1" s="217" t="s">
        <v>221</v>
      </c>
      <c r="X1" s="217"/>
    </row>
    <row r="2" spans="1:24" ht="15" customHeight="1" x14ac:dyDescent="0.25">
      <c r="A2" s="224" t="s">
        <v>34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4"/>
      <c r="W2" s="217"/>
      <c r="X2" s="217"/>
    </row>
    <row r="3" spans="1:24" ht="15" customHeight="1" x14ac:dyDescent="0.2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4" x14ac:dyDescent="0.25">
      <c r="A5" s="24" t="s">
        <v>319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4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4" s="40" customFormat="1" ht="29.25" thickBot="1" x14ac:dyDescent="0.3">
      <c r="A7" s="2" t="s">
        <v>37</v>
      </c>
      <c r="B7" s="39">
        <v>2000</v>
      </c>
      <c r="C7" s="39">
        <v>2001</v>
      </c>
      <c r="D7" s="39">
        <v>2002</v>
      </c>
      <c r="E7" s="39">
        <v>2003</v>
      </c>
      <c r="F7" s="39">
        <v>2004</v>
      </c>
      <c r="G7" s="39">
        <v>2005</v>
      </c>
      <c r="H7" s="39">
        <v>2006</v>
      </c>
      <c r="I7" s="39">
        <v>2007</v>
      </c>
      <c r="J7" s="39">
        <v>2008</v>
      </c>
      <c r="K7" s="39">
        <v>2009</v>
      </c>
      <c r="L7" s="39">
        <v>2010</v>
      </c>
      <c r="M7" s="39">
        <v>2011</v>
      </c>
      <c r="N7" s="39">
        <v>2012</v>
      </c>
      <c r="O7" s="39">
        <v>2013</v>
      </c>
      <c r="P7" s="39">
        <v>2014</v>
      </c>
      <c r="Q7" s="39">
        <v>2015</v>
      </c>
      <c r="R7" s="39">
        <v>2016</v>
      </c>
      <c r="S7" s="39">
        <v>2017</v>
      </c>
      <c r="T7" s="39">
        <v>2018</v>
      </c>
      <c r="U7" s="39">
        <v>2019</v>
      </c>
    </row>
    <row r="8" spans="1:24" s="40" customFormat="1" ht="16.5" x14ac:dyDescent="0.25">
      <c r="A8" s="221" t="s">
        <v>38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</row>
    <row r="9" spans="1:24" x14ac:dyDescent="0.25">
      <c r="A9" s="222" t="s">
        <v>30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</row>
    <row r="10" spans="1:24" x14ac:dyDescent="0.25">
      <c r="A10" s="26" t="s">
        <v>39</v>
      </c>
      <c r="B10" s="41">
        <f>SUM(B11:B14)</f>
        <v>844</v>
      </c>
      <c r="C10" s="41">
        <f t="shared" ref="C10:U10" si="0">SUM(C11:C14)</f>
        <v>659</v>
      </c>
      <c r="D10" s="41">
        <f t="shared" si="0"/>
        <v>647</v>
      </c>
      <c r="E10" s="41">
        <f t="shared" si="0"/>
        <v>596</v>
      </c>
      <c r="F10" s="41">
        <f t="shared" si="0"/>
        <v>575</v>
      </c>
      <c r="G10" s="41">
        <f t="shared" si="0"/>
        <v>337</v>
      </c>
      <c r="H10" s="41">
        <f t="shared" si="0"/>
        <v>329</v>
      </c>
      <c r="I10" s="41">
        <f t="shared" si="0"/>
        <v>239</v>
      </c>
      <c r="J10" s="41">
        <f t="shared" si="0"/>
        <v>297</v>
      </c>
      <c r="K10" s="41">
        <f t="shared" si="0"/>
        <v>298</v>
      </c>
      <c r="L10" s="41">
        <f t="shared" si="0"/>
        <v>337</v>
      </c>
      <c r="M10" s="41">
        <f t="shared" si="0"/>
        <v>259</v>
      </c>
      <c r="N10" s="41">
        <f t="shared" si="0"/>
        <v>239</v>
      </c>
      <c r="O10" s="41">
        <f t="shared" si="0"/>
        <v>205</v>
      </c>
      <c r="P10" s="41">
        <f t="shared" si="0"/>
        <v>176</v>
      </c>
      <c r="Q10" s="41">
        <f t="shared" si="0"/>
        <v>187</v>
      </c>
      <c r="R10" s="41">
        <f t="shared" si="0"/>
        <v>177</v>
      </c>
      <c r="S10" s="41">
        <f t="shared" si="0"/>
        <v>208</v>
      </c>
      <c r="T10" s="41">
        <f t="shared" si="0"/>
        <v>226</v>
      </c>
      <c r="U10" s="41">
        <f t="shared" si="0"/>
        <v>188</v>
      </c>
    </row>
    <row r="11" spans="1:24" x14ac:dyDescent="0.25">
      <c r="A11" s="28" t="s">
        <v>40</v>
      </c>
      <c r="B11" s="41">
        <v>118</v>
      </c>
      <c r="C11" s="41">
        <v>96</v>
      </c>
      <c r="D11" s="41">
        <v>96</v>
      </c>
      <c r="E11" s="41">
        <v>89</v>
      </c>
      <c r="F11" s="41">
        <v>85</v>
      </c>
      <c r="G11" s="41">
        <v>42</v>
      </c>
      <c r="H11" s="41">
        <v>42</v>
      </c>
      <c r="I11" s="41">
        <v>30</v>
      </c>
      <c r="J11" s="41">
        <v>46</v>
      </c>
      <c r="K11" s="41">
        <v>42</v>
      </c>
      <c r="L11" s="41">
        <v>42</v>
      </c>
      <c r="M11" s="41">
        <v>34</v>
      </c>
      <c r="N11" s="41">
        <v>38</v>
      </c>
      <c r="O11" s="41">
        <v>42</v>
      </c>
      <c r="P11" s="41">
        <v>37</v>
      </c>
      <c r="Q11" s="41">
        <v>32</v>
      </c>
      <c r="R11" s="41">
        <v>36</v>
      </c>
      <c r="S11" s="41">
        <v>29</v>
      </c>
      <c r="T11" s="41">
        <v>31</v>
      </c>
      <c r="U11" s="41">
        <v>36</v>
      </c>
    </row>
    <row r="12" spans="1:24" x14ac:dyDescent="0.25">
      <c r="A12" s="28" t="s">
        <v>41</v>
      </c>
      <c r="B12" s="41">
        <v>102</v>
      </c>
      <c r="C12" s="41">
        <v>86</v>
      </c>
      <c r="D12" s="41">
        <v>85</v>
      </c>
      <c r="E12" s="41">
        <v>113</v>
      </c>
      <c r="F12" s="41">
        <v>92</v>
      </c>
      <c r="G12" s="41">
        <v>58</v>
      </c>
      <c r="H12" s="41">
        <v>58</v>
      </c>
      <c r="I12" s="41">
        <v>37</v>
      </c>
      <c r="J12" s="41">
        <v>51</v>
      </c>
      <c r="K12" s="41">
        <v>51</v>
      </c>
      <c r="L12" s="41">
        <v>41</v>
      </c>
      <c r="M12" s="41">
        <v>48</v>
      </c>
      <c r="N12" s="41">
        <v>31</v>
      </c>
      <c r="O12" s="41">
        <v>47</v>
      </c>
      <c r="P12" s="41">
        <v>25</v>
      </c>
      <c r="Q12" s="41">
        <v>33</v>
      </c>
      <c r="R12" s="41">
        <v>39</v>
      </c>
      <c r="S12" s="41">
        <v>50</v>
      </c>
      <c r="T12" s="41">
        <v>47</v>
      </c>
      <c r="U12" s="41">
        <v>28</v>
      </c>
    </row>
    <row r="13" spans="1:24" x14ac:dyDescent="0.25">
      <c r="A13" s="28" t="s">
        <v>42</v>
      </c>
      <c r="B13" s="41">
        <v>181</v>
      </c>
      <c r="C13" s="41">
        <v>178</v>
      </c>
      <c r="D13" s="41">
        <v>175</v>
      </c>
      <c r="E13" s="41">
        <v>152</v>
      </c>
      <c r="F13" s="41">
        <v>175</v>
      </c>
      <c r="G13" s="41">
        <v>80</v>
      </c>
      <c r="H13" s="41">
        <v>78</v>
      </c>
      <c r="I13" s="41">
        <v>68</v>
      </c>
      <c r="J13" s="41">
        <v>64</v>
      </c>
      <c r="K13" s="41">
        <v>69</v>
      </c>
      <c r="L13" s="41">
        <v>91</v>
      </c>
      <c r="M13" s="41">
        <v>54</v>
      </c>
      <c r="N13" s="41">
        <v>70</v>
      </c>
      <c r="O13" s="41">
        <v>52</v>
      </c>
      <c r="P13" s="41">
        <v>47</v>
      </c>
      <c r="Q13" s="41">
        <v>45</v>
      </c>
      <c r="R13" s="41">
        <v>42</v>
      </c>
      <c r="S13" s="41">
        <v>55</v>
      </c>
      <c r="T13" s="41">
        <v>57</v>
      </c>
      <c r="U13" s="41">
        <v>59</v>
      </c>
    </row>
    <row r="14" spans="1:24" x14ac:dyDescent="0.25">
      <c r="A14" s="28" t="s">
        <v>43</v>
      </c>
      <c r="B14" s="41">
        <v>443</v>
      </c>
      <c r="C14" s="41">
        <v>299</v>
      </c>
      <c r="D14" s="41">
        <v>291</v>
      </c>
      <c r="E14" s="41">
        <v>242</v>
      </c>
      <c r="F14" s="41">
        <v>223</v>
      </c>
      <c r="G14" s="41">
        <v>157</v>
      </c>
      <c r="H14" s="41">
        <v>151</v>
      </c>
      <c r="I14" s="41">
        <v>104</v>
      </c>
      <c r="J14" s="41">
        <v>136</v>
      </c>
      <c r="K14" s="41">
        <v>136</v>
      </c>
      <c r="L14" s="41">
        <v>163</v>
      </c>
      <c r="M14" s="41">
        <v>123</v>
      </c>
      <c r="N14" s="41">
        <v>100</v>
      </c>
      <c r="O14" s="41">
        <v>64</v>
      </c>
      <c r="P14" s="41">
        <v>67</v>
      </c>
      <c r="Q14" s="41">
        <v>77</v>
      </c>
      <c r="R14" s="41">
        <v>60</v>
      </c>
      <c r="S14" s="41">
        <v>74</v>
      </c>
      <c r="T14" s="41">
        <v>91</v>
      </c>
      <c r="U14" s="41">
        <v>65</v>
      </c>
    </row>
    <row r="15" spans="1:24" x14ac:dyDescent="0.2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4" x14ac:dyDescent="0.25">
      <c r="A16" s="222" t="s">
        <v>31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</row>
    <row r="17" spans="1:21" x14ac:dyDescent="0.25">
      <c r="A17" s="26" t="s">
        <v>39</v>
      </c>
      <c r="B17" s="43">
        <f>SUM(B18:B21)</f>
        <v>111</v>
      </c>
      <c r="C17" s="43">
        <f t="shared" ref="C17:U17" si="1">SUM(C18:C21)</f>
        <v>88</v>
      </c>
      <c r="D17" s="43">
        <f t="shared" si="1"/>
        <v>100</v>
      </c>
      <c r="E17" s="43">
        <f t="shared" si="1"/>
        <v>57</v>
      </c>
      <c r="F17" s="43">
        <f t="shared" si="1"/>
        <v>85</v>
      </c>
      <c r="G17" s="43">
        <f t="shared" si="1"/>
        <v>33</v>
      </c>
      <c r="H17" s="43">
        <f t="shared" si="1"/>
        <v>41</v>
      </c>
      <c r="I17" s="43">
        <f t="shared" si="1"/>
        <v>12</v>
      </c>
      <c r="J17" s="43">
        <f t="shared" si="1"/>
        <v>26</v>
      </c>
      <c r="K17" s="43">
        <f t="shared" si="1"/>
        <v>20</v>
      </c>
      <c r="L17" s="43">
        <f t="shared" si="1"/>
        <v>20</v>
      </c>
      <c r="M17" s="43">
        <f t="shared" si="1"/>
        <v>43</v>
      </c>
      <c r="N17" s="43">
        <f t="shared" si="1"/>
        <v>40</v>
      </c>
      <c r="O17" s="43">
        <f t="shared" si="1"/>
        <v>19</v>
      </c>
      <c r="P17" s="43">
        <f t="shared" si="1"/>
        <v>12</v>
      </c>
      <c r="Q17" s="43">
        <f t="shared" si="1"/>
        <v>14</v>
      </c>
      <c r="R17" s="43">
        <f t="shared" si="1"/>
        <v>8</v>
      </c>
      <c r="S17" s="43">
        <f t="shared" si="1"/>
        <v>1</v>
      </c>
      <c r="T17" s="43">
        <f t="shared" si="1"/>
        <v>6</v>
      </c>
      <c r="U17" s="43">
        <f t="shared" si="1"/>
        <v>14</v>
      </c>
    </row>
    <row r="18" spans="1:21" x14ac:dyDescent="0.25">
      <c r="A18" s="28" t="s">
        <v>40</v>
      </c>
      <c r="B18" s="43">
        <v>15</v>
      </c>
      <c r="C18" s="43">
        <v>19</v>
      </c>
      <c r="D18" s="43">
        <v>19</v>
      </c>
      <c r="E18" s="43">
        <v>10</v>
      </c>
      <c r="F18" s="43">
        <v>26</v>
      </c>
      <c r="G18" s="43">
        <v>8</v>
      </c>
      <c r="H18" s="43">
        <v>8</v>
      </c>
      <c r="I18" s="43">
        <v>3</v>
      </c>
      <c r="J18" s="43">
        <v>6</v>
      </c>
      <c r="K18" s="43">
        <v>10</v>
      </c>
      <c r="L18" s="43">
        <v>5</v>
      </c>
      <c r="M18" s="43">
        <v>14</v>
      </c>
      <c r="N18" s="43">
        <v>13</v>
      </c>
      <c r="O18" s="43">
        <v>7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</row>
    <row r="19" spans="1:21" x14ac:dyDescent="0.25">
      <c r="A19" s="28" t="s">
        <v>41</v>
      </c>
      <c r="B19" s="43">
        <v>29</v>
      </c>
      <c r="C19" s="43">
        <v>21</v>
      </c>
      <c r="D19" s="43">
        <v>22</v>
      </c>
      <c r="E19" s="43">
        <v>18</v>
      </c>
      <c r="F19" s="43">
        <v>13</v>
      </c>
      <c r="G19" s="43">
        <v>6</v>
      </c>
      <c r="H19" s="43">
        <v>6</v>
      </c>
      <c r="I19" s="43">
        <v>3</v>
      </c>
      <c r="J19" s="43">
        <v>7</v>
      </c>
      <c r="K19" s="43">
        <v>6</v>
      </c>
      <c r="L19" s="43">
        <v>9</v>
      </c>
      <c r="M19" s="43">
        <v>11</v>
      </c>
      <c r="N19" s="43">
        <v>14</v>
      </c>
      <c r="O19" s="43">
        <v>6</v>
      </c>
      <c r="P19" s="43">
        <v>6</v>
      </c>
      <c r="Q19" s="43">
        <v>8</v>
      </c>
      <c r="R19" s="43">
        <v>4</v>
      </c>
      <c r="S19" s="43">
        <v>0</v>
      </c>
      <c r="T19" s="43">
        <v>3</v>
      </c>
      <c r="U19" s="43">
        <v>6</v>
      </c>
    </row>
    <row r="20" spans="1:21" x14ac:dyDescent="0.25">
      <c r="A20" s="28" t="s">
        <v>42</v>
      </c>
      <c r="B20" s="43">
        <v>40</v>
      </c>
      <c r="C20" s="43">
        <v>34</v>
      </c>
      <c r="D20" s="43">
        <v>37</v>
      </c>
      <c r="E20" s="43">
        <v>23</v>
      </c>
      <c r="F20" s="43">
        <v>27</v>
      </c>
      <c r="G20" s="43">
        <v>12</v>
      </c>
      <c r="H20" s="43">
        <v>14</v>
      </c>
      <c r="I20" s="43">
        <v>4</v>
      </c>
      <c r="J20" s="43">
        <v>7</v>
      </c>
      <c r="K20" s="43">
        <v>0</v>
      </c>
      <c r="L20" s="43">
        <v>6</v>
      </c>
      <c r="M20" s="43">
        <v>15</v>
      </c>
      <c r="N20" s="43">
        <v>11</v>
      </c>
      <c r="O20" s="43">
        <v>6</v>
      </c>
      <c r="P20" s="43">
        <v>6</v>
      </c>
      <c r="Q20" s="43">
        <v>5</v>
      </c>
      <c r="R20" s="43">
        <v>4</v>
      </c>
      <c r="S20" s="43">
        <v>0</v>
      </c>
      <c r="T20" s="43">
        <v>0</v>
      </c>
      <c r="U20" s="43">
        <v>7</v>
      </c>
    </row>
    <row r="21" spans="1:21" x14ac:dyDescent="0.25">
      <c r="A21" s="35" t="s">
        <v>43</v>
      </c>
      <c r="B21" s="44">
        <v>27</v>
      </c>
      <c r="C21" s="44">
        <v>14</v>
      </c>
      <c r="D21" s="44">
        <v>22</v>
      </c>
      <c r="E21" s="44">
        <v>6</v>
      </c>
      <c r="F21" s="44">
        <v>19</v>
      </c>
      <c r="G21" s="44">
        <v>7</v>
      </c>
      <c r="H21" s="44">
        <v>13</v>
      </c>
      <c r="I21" s="44">
        <v>2</v>
      </c>
      <c r="J21" s="44">
        <v>6</v>
      </c>
      <c r="K21" s="44">
        <v>4</v>
      </c>
      <c r="L21" s="44">
        <v>0</v>
      </c>
      <c r="M21" s="44">
        <v>3</v>
      </c>
      <c r="N21" s="44">
        <v>2</v>
      </c>
      <c r="O21" s="44">
        <v>0</v>
      </c>
      <c r="P21" s="44">
        <v>0</v>
      </c>
      <c r="Q21" s="44">
        <v>1</v>
      </c>
      <c r="R21" s="44">
        <v>0</v>
      </c>
      <c r="S21" s="44">
        <v>1</v>
      </c>
      <c r="T21" s="44">
        <v>3</v>
      </c>
      <c r="U21" s="44">
        <v>1</v>
      </c>
    </row>
    <row r="22" spans="1:2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21" x14ac:dyDescent="0.25">
      <c r="A23" s="223" t="s">
        <v>44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</row>
    <row r="24" spans="1:21" x14ac:dyDescent="0.25">
      <c r="A24" s="222" t="s">
        <v>30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</row>
    <row r="25" spans="1:21" x14ac:dyDescent="0.25">
      <c r="A25" s="26" t="s">
        <v>39</v>
      </c>
      <c r="B25" s="21">
        <f t="shared" ref="B25:U29" si="2">+B10/(B10+B17)*100</f>
        <v>88.376963350785346</v>
      </c>
      <c r="C25" s="21">
        <f t="shared" si="2"/>
        <v>88.219544846050866</v>
      </c>
      <c r="D25" s="21">
        <f t="shared" si="2"/>
        <v>86.613119143239629</v>
      </c>
      <c r="E25" s="21">
        <f t="shared" si="2"/>
        <v>91.271056661562028</v>
      </c>
      <c r="F25" s="21">
        <f t="shared" si="2"/>
        <v>87.121212121212125</v>
      </c>
      <c r="G25" s="21">
        <f t="shared" si="2"/>
        <v>91.081081081081081</v>
      </c>
      <c r="H25" s="21">
        <f t="shared" si="2"/>
        <v>88.918918918918919</v>
      </c>
      <c r="I25" s="21">
        <f t="shared" si="2"/>
        <v>95.2191235059761</v>
      </c>
      <c r="J25" s="21">
        <f t="shared" si="2"/>
        <v>91.950464396284829</v>
      </c>
      <c r="K25" s="21">
        <f t="shared" si="2"/>
        <v>93.710691823899367</v>
      </c>
      <c r="L25" s="21">
        <f t="shared" si="2"/>
        <v>94.397759103641448</v>
      </c>
      <c r="M25" s="21">
        <f t="shared" si="2"/>
        <v>85.761589403973517</v>
      </c>
      <c r="N25" s="21">
        <f t="shared" si="2"/>
        <v>85.663082437275989</v>
      </c>
      <c r="O25" s="21">
        <f t="shared" si="2"/>
        <v>91.517857142857139</v>
      </c>
      <c r="P25" s="21">
        <f t="shared" si="2"/>
        <v>93.61702127659575</v>
      </c>
      <c r="Q25" s="21">
        <f t="shared" si="2"/>
        <v>93.03482587064677</v>
      </c>
      <c r="R25" s="21">
        <f t="shared" si="2"/>
        <v>95.675675675675677</v>
      </c>
      <c r="S25" s="21">
        <f t="shared" si="2"/>
        <v>99.52153110047847</v>
      </c>
      <c r="T25" s="21">
        <f t="shared" si="2"/>
        <v>97.41379310344827</v>
      </c>
      <c r="U25" s="21">
        <f t="shared" si="2"/>
        <v>93.069306930693074</v>
      </c>
    </row>
    <row r="26" spans="1:21" x14ac:dyDescent="0.25">
      <c r="A26" s="28" t="s">
        <v>40</v>
      </c>
      <c r="B26" s="21">
        <f t="shared" si="2"/>
        <v>88.721804511278194</v>
      </c>
      <c r="C26" s="21">
        <f t="shared" si="2"/>
        <v>83.478260869565219</v>
      </c>
      <c r="D26" s="21">
        <f t="shared" si="2"/>
        <v>83.478260869565219</v>
      </c>
      <c r="E26" s="21">
        <f t="shared" si="2"/>
        <v>89.898989898989896</v>
      </c>
      <c r="F26" s="21">
        <f t="shared" si="2"/>
        <v>76.576576576576571</v>
      </c>
      <c r="G26" s="21">
        <f t="shared" si="2"/>
        <v>84</v>
      </c>
      <c r="H26" s="21">
        <f t="shared" si="2"/>
        <v>84</v>
      </c>
      <c r="I26" s="21">
        <f t="shared" si="2"/>
        <v>90.909090909090907</v>
      </c>
      <c r="J26" s="21">
        <f t="shared" si="2"/>
        <v>88.461538461538453</v>
      </c>
      <c r="K26" s="21">
        <f t="shared" si="2"/>
        <v>80.769230769230774</v>
      </c>
      <c r="L26" s="21">
        <f t="shared" si="2"/>
        <v>89.361702127659569</v>
      </c>
      <c r="M26" s="21">
        <f t="shared" si="2"/>
        <v>70.833333333333343</v>
      </c>
      <c r="N26" s="21">
        <f t="shared" si="2"/>
        <v>74.509803921568633</v>
      </c>
      <c r="O26" s="21">
        <f t="shared" si="2"/>
        <v>85.714285714285708</v>
      </c>
      <c r="P26" s="21">
        <f t="shared" si="2"/>
        <v>100</v>
      </c>
      <c r="Q26" s="21">
        <f t="shared" si="2"/>
        <v>100</v>
      </c>
      <c r="R26" s="21">
        <f t="shared" si="2"/>
        <v>100</v>
      </c>
      <c r="S26" s="21">
        <f t="shared" si="2"/>
        <v>100</v>
      </c>
      <c r="T26" s="21">
        <f t="shared" si="2"/>
        <v>100</v>
      </c>
      <c r="U26" s="21">
        <f t="shared" si="2"/>
        <v>100</v>
      </c>
    </row>
    <row r="27" spans="1:21" x14ac:dyDescent="0.25">
      <c r="A27" s="28" t="s">
        <v>41</v>
      </c>
      <c r="B27" s="21">
        <f t="shared" si="2"/>
        <v>77.862595419847324</v>
      </c>
      <c r="C27" s="21">
        <f t="shared" si="2"/>
        <v>80.373831775700936</v>
      </c>
      <c r="D27" s="21">
        <f t="shared" si="2"/>
        <v>79.43925233644859</v>
      </c>
      <c r="E27" s="21">
        <f t="shared" si="2"/>
        <v>86.25954198473282</v>
      </c>
      <c r="F27" s="21">
        <f t="shared" si="2"/>
        <v>87.61904761904762</v>
      </c>
      <c r="G27" s="21">
        <f t="shared" si="2"/>
        <v>90.625</v>
      </c>
      <c r="H27" s="21">
        <f t="shared" si="2"/>
        <v>90.625</v>
      </c>
      <c r="I27" s="21">
        <f t="shared" si="2"/>
        <v>92.5</v>
      </c>
      <c r="J27" s="21">
        <f t="shared" si="2"/>
        <v>87.931034482758619</v>
      </c>
      <c r="K27" s="21">
        <f t="shared" si="2"/>
        <v>89.473684210526315</v>
      </c>
      <c r="L27" s="21">
        <f t="shared" si="2"/>
        <v>82</v>
      </c>
      <c r="M27" s="21">
        <f t="shared" si="2"/>
        <v>81.355932203389841</v>
      </c>
      <c r="N27" s="21">
        <f t="shared" si="2"/>
        <v>68.888888888888886</v>
      </c>
      <c r="O27" s="21">
        <f t="shared" si="2"/>
        <v>88.679245283018872</v>
      </c>
      <c r="P27" s="21">
        <f t="shared" si="2"/>
        <v>80.645161290322577</v>
      </c>
      <c r="Q27" s="21">
        <f t="shared" si="2"/>
        <v>80.487804878048792</v>
      </c>
      <c r="R27" s="21">
        <f t="shared" si="2"/>
        <v>90.697674418604649</v>
      </c>
      <c r="S27" s="21">
        <f t="shared" si="2"/>
        <v>100</v>
      </c>
      <c r="T27" s="21">
        <f t="shared" si="2"/>
        <v>94</v>
      </c>
      <c r="U27" s="21">
        <f t="shared" si="2"/>
        <v>82.35294117647058</v>
      </c>
    </row>
    <row r="28" spans="1:21" x14ac:dyDescent="0.25">
      <c r="A28" s="28" t="s">
        <v>42</v>
      </c>
      <c r="B28" s="21">
        <f t="shared" si="2"/>
        <v>81.900452488687776</v>
      </c>
      <c r="C28" s="21">
        <f t="shared" si="2"/>
        <v>83.962264150943398</v>
      </c>
      <c r="D28" s="21">
        <f t="shared" si="2"/>
        <v>82.547169811320757</v>
      </c>
      <c r="E28" s="21">
        <f t="shared" si="2"/>
        <v>86.857142857142861</v>
      </c>
      <c r="F28" s="21">
        <f t="shared" si="2"/>
        <v>86.633663366336634</v>
      </c>
      <c r="G28" s="21">
        <f t="shared" si="2"/>
        <v>86.956521739130437</v>
      </c>
      <c r="H28" s="21">
        <f t="shared" si="2"/>
        <v>84.782608695652172</v>
      </c>
      <c r="I28" s="21">
        <f t="shared" si="2"/>
        <v>94.444444444444443</v>
      </c>
      <c r="J28" s="21">
        <f t="shared" si="2"/>
        <v>90.140845070422543</v>
      </c>
      <c r="K28" s="21">
        <f t="shared" si="2"/>
        <v>100</v>
      </c>
      <c r="L28" s="21">
        <f t="shared" si="2"/>
        <v>93.814432989690715</v>
      </c>
      <c r="M28" s="21">
        <f t="shared" si="2"/>
        <v>78.260869565217391</v>
      </c>
      <c r="N28" s="21">
        <f t="shared" si="2"/>
        <v>86.419753086419746</v>
      </c>
      <c r="O28" s="21">
        <f t="shared" si="2"/>
        <v>89.65517241379311</v>
      </c>
      <c r="P28" s="21">
        <f t="shared" si="2"/>
        <v>88.679245283018872</v>
      </c>
      <c r="Q28" s="21">
        <f t="shared" si="2"/>
        <v>90</v>
      </c>
      <c r="R28" s="21">
        <f t="shared" si="2"/>
        <v>91.304347826086953</v>
      </c>
      <c r="S28" s="21">
        <f t="shared" si="2"/>
        <v>100</v>
      </c>
      <c r="T28" s="21">
        <f t="shared" si="2"/>
        <v>100</v>
      </c>
      <c r="U28" s="21">
        <f t="shared" si="2"/>
        <v>89.393939393939391</v>
      </c>
    </row>
    <row r="29" spans="1:21" x14ac:dyDescent="0.25">
      <c r="A29" s="28" t="s">
        <v>43</v>
      </c>
      <c r="B29" s="21">
        <f t="shared" si="2"/>
        <v>94.255319148936167</v>
      </c>
      <c r="C29" s="21">
        <f t="shared" si="2"/>
        <v>95.527156549520768</v>
      </c>
      <c r="D29" s="21">
        <f t="shared" si="2"/>
        <v>92.971246006389777</v>
      </c>
      <c r="E29" s="21">
        <f t="shared" si="2"/>
        <v>97.58064516129032</v>
      </c>
      <c r="F29" s="21">
        <f t="shared" si="2"/>
        <v>92.148760330578511</v>
      </c>
      <c r="G29" s="21">
        <f t="shared" si="2"/>
        <v>95.731707317073173</v>
      </c>
      <c r="H29" s="21">
        <f t="shared" si="2"/>
        <v>92.073170731707322</v>
      </c>
      <c r="I29" s="21">
        <f t="shared" si="2"/>
        <v>98.113207547169807</v>
      </c>
      <c r="J29" s="21">
        <f t="shared" si="2"/>
        <v>95.774647887323937</v>
      </c>
      <c r="K29" s="21">
        <f t="shared" si="2"/>
        <v>97.142857142857139</v>
      </c>
      <c r="L29" s="21">
        <f t="shared" si="2"/>
        <v>100</v>
      </c>
      <c r="M29" s="21">
        <f t="shared" si="2"/>
        <v>97.61904761904762</v>
      </c>
      <c r="N29" s="21">
        <f t="shared" si="2"/>
        <v>98.039215686274503</v>
      </c>
      <c r="O29" s="21">
        <f t="shared" si="2"/>
        <v>100</v>
      </c>
      <c r="P29" s="21">
        <f t="shared" si="2"/>
        <v>100</v>
      </c>
      <c r="Q29" s="21">
        <f t="shared" si="2"/>
        <v>98.71794871794873</v>
      </c>
      <c r="R29" s="21">
        <f t="shared" si="2"/>
        <v>100</v>
      </c>
      <c r="S29" s="21">
        <f t="shared" si="2"/>
        <v>98.666666666666671</v>
      </c>
      <c r="T29" s="21">
        <f t="shared" si="2"/>
        <v>96.808510638297875</v>
      </c>
      <c r="U29" s="21">
        <f t="shared" si="2"/>
        <v>98.484848484848484</v>
      </c>
    </row>
    <row r="30" spans="1:21" x14ac:dyDescent="0.2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x14ac:dyDescent="0.25">
      <c r="A31" s="222" t="s">
        <v>31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</row>
    <row r="32" spans="1:21" x14ac:dyDescent="0.25">
      <c r="A32" s="26" t="s">
        <v>39</v>
      </c>
      <c r="B32" s="21">
        <f t="shared" ref="B32:U36" si="3">+B17/(B17+B10)*100</f>
        <v>11.62303664921466</v>
      </c>
      <c r="C32" s="21">
        <f t="shared" si="3"/>
        <v>11.780455153949129</v>
      </c>
      <c r="D32" s="21">
        <f t="shared" si="3"/>
        <v>13.386880856760374</v>
      </c>
      <c r="E32" s="21">
        <f t="shared" si="3"/>
        <v>8.7289433384379791</v>
      </c>
      <c r="F32" s="21">
        <f t="shared" si="3"/>
        <v>12.878787878787879</v>
      </c>
      <c r="G32" s="21">
        <f t="shared" si="3"/>
        <v>8.9189189189189193</v>
      </c>
      <c r="H32" s="21">
        <f t="shared" si="3"/>
        <v>11.081081081081082</v>
      </c>
      <c r="I32" s="21">
        <f t="shared" si="3"/>
        <v>4.7808764940239046</v>
      </c>
      <c r="J32" s="21">
        <f t="shared" si="3"/>
        <v>8.0495356037151709</v>
      </c>
      <c r="K32" s="21">
        <f t="shared" si="3"/>
        <v>6.2893081761006293</v>
      </c>
      <c r="L32" s="21">
        <f t="shared" si="3"/>
        <v>5.6022408963585439</v>
      </c>
      <c r="M32" s="21">
        <f t="shared" si="3"/>
        <v>14.23841059602649</v>
      </c>
      <c r="N32" s="21">
        <f t="shared" si="3"/>
        <v>14.336917562724013</v>
      </c>
      <c r="O32" s="21">
        <f t="shared" si="3"/>
        <v>8.4821428571428577</v>
      </c>
      <c r="P32" s="21">
        <f t="shared" si="3"/>
        <v>6.3829787234042552</v>
      </c>
      <c r="Q32" s="21">
        <f t="shared" si="3"/>
        <v>6.9651741293532341</v>
      </c>
      <c r="R32" s="21">
        <f t="shared" si="3"/>
        <v>4.3243243243243246</v>
      </c>
      <c r="S32" s="21">
        <f t="shared" si="3"/>
        <v>0.4784688995215311</v>
      </c>
      <c r="T32" s="21">
        <f t="shared" si="3"/>
        <v>2.5862068965517242</v>
      </c>
      <c r="U32" s="21">
        <f t="shared" si="3"/>
        <v>6.9306930693069315</v>
      </c>
    </row>
    <row r="33" spans="1:21" x14ac:dyDescent="0.25">
      <c r="A33" s="28" t="s">
        <v>40</v>
      </c>
      <c r="B33" s="21">
        <f t="shared" si="3"/>
        <v>11.278195488721805</v>
      </c>
      <c r="C33" s="21">
        <f t="shared" si="3"/>
        <v>16.521739130434781</v>
      </c>
      <c r="D33" s="21">
        <f t="shared" si="3"/>
        <v>16.521739130434781</v>
      </c>
      <c r="E33" s="21">
        <f t="shared" si="3"/>
        <v>10.1010101010101</v>
      </c>
      <c r="F33" s="21">
        <f t="shared" si="3"/>
        <v>23.423423423423422</v>
      </c>
      <c r="G33" s="21">
        <f t="shared" si="3"/>
        <v>16</v>
      </c>
      <c r="H33" s="21">
        <f t="shared" si="3"/>
        <v>16</v>
      </c>
      <c r="I33" s="21">
        <f t="shared" si="3"/>
        <v>9.0909090909090917</v>
      </c>
      <c r="J33" s="21">
        <f t="shared" si="3"/>
        <v>11.538461538461538</v>
      </c>
      <c r="K33" s="21">
        <f t="shared" si="3"/>
        <v>19.230769230769234</v>
      </c>
      <c r="L33" s="21">
        <f t="shared" si="3"/>
        <v>10.638297872340425</v>
      </c>
      <c r="M33" s="21">
        <f t="shared" si="3"/>
        <v>29.166666666666668</v>
      </c>
      <c r="N33" s="21">
        <f t="shared" si="3"/>
        <v>25.490196078431371</v>
      </c>
      <c r="O33" s="21">
        <f t="shared" si="3"/>
        <v>14.285714285714285</v>
      </c>
      <c r="P33" s="21">
        <f t="shared" si="3"/>
        <v>0</v>
      </c>
      <c r="Q33" s="21">
        <f t="shared" si="3"/>
        <v>0</v>
      </c>
      <c r="R33" s="21">
        <f t="shared" si="3"/>
        <v>0</v>
      </c>
      <c r="S33" s="21">
        <f t="shared" si="3"/>
        <v>0</v>
      </c>
      <c r="T33" s="21">
        <f t="shared" si="3"/>
        <v>0</v>
      </c>
      <c r="U33" s="21">
        <f t="shared" si="3"/>
        <v>0</v>
      </c>
    </row>
    <row r="34" spans="1:21" x14ac:dyDescent="0.25">
      <c r="A34" s="28" t="s">
        <v>41</v>
      </c>
      <c r="B34" s="21">
        <f t="shared" si="3"/>
        <v>22.137404580152673</v>
      </c>
      <c r="C34" s="21">
        <f t="shared" si="3"/>
        <v>19.626168224299064</v>
      </c>
      <c r="D34" s="21">
        <f t="shared" si="3"/>
        <v>20.5607476635514</v>
      </c>
      <c r="E34" s="21">
        <f t="shared" si="3"/>
        <v>13.740458015267176</v>
      </c>
      <c r="F34" s="21">
        <f t="shared" si="3"/>
        <v>12.380952380952381</v>
      </c>
      <c r="G34" s="21">
        <f t="shared" si="3"/>
        <v>9.375</v>
      </c>
      <c r="H34" s="21">
        <f t="shared" si="3"/>
        <v>9.375</v>
      </c>
      <c r="I34" s="21">
        <f t="shared" si="3"/>
        <v>7.5</v>
      </c>
      <c r="J34" s="21">
        <f t="shared" si="3"/>
        <v>12.068965517241379</v>
      </c>
      <c r="K34" s="21">
        <f t="shared" si="3"/>
        <v>10.526315789473683</v>
      </c>
      <c r="L34" s="21">
        <f t="shared" si="3"/>
        <v>18</v>
      </c>
      <c r="M34" s="21">
        <f t="shared" si="3"/>
        <v>18.64406779661017</v>
      </c>
      <c r="N34" s="21">
        <f t="shared" si="3"/>
        <v>31.111111111111111</v>
      </c>
      <c r="O34" s="21">
        <f t="shared" si="3"/>
        <v>11.320754716981133</v>
      </c>
      <c r="P34" s="21">
        <f t="shared" si="3"/>
        <v>19.35483870967742</v>
      </c>
      <c r="Q34" s="21">
        <f t="shared" si="3"/>
        <v>19.512195121951219</v>
      </c>
      <c r="R34" s="21">
        <f t="shared" si="3"/>
        <v>9.3023255813953494</v>
      </c>
      <c r="S34" s="21">
        <f t="shared" si="3"/>
        <v>0</v>
      </c>
      <c r="T34" s="21">
        <f t="shared" si="3"/>
        <v>6</v>
      </c>
      <c r="U34" s="21">
        <f t="shared" si="3"/>
        <v>17.647058823529413</v>
      </c>
    </row>
    <row r="35" spans="1:21" x14ac:dyDescent="0.25">
      <c r="A35" s="28" t="s">
        <v>42</v>
      </c>
      <c r="B35" s="21">
        <f t="shared" si="3"/>
        <v>18.099547511312217</v>
      </c>
      <c r="C35" s="21">
        <f t="shared" si="3"/>
        <v>16.037735849056602</v>
      </c>
      <c r="D35" s="21">
        <f t="shared" si="3"/>
        <v>17.452830188679243</v>
      </c>
      <c r="E35" s="21">
        <f t="shared" si="3"/>
        <v>13.142857142857142</v>
      </c>
      <c r="F35" s="21">
        <f t="shared" si="3"/>
        <v>13.366336633663368</v>
      </c>
      <c r="G35" s="21">
        <f t="shared" si="3"/>
        <v>13.043478260869565</v>
      </c>
      <c r="H35" s="21">
        <f t="shared" si="3"/>
        <v>15.217391304347828</v>
      </c>
      <c r="I35" s="21">
        <f t="shared" si="3"/>
        <v>5.5555555555555554</v>
      </c>
      <c r="J35" s="21">
        <f t="shared" si="3"/>
        <v>9.8591549295774641</v>
      </c>
      <c r="K35" s="21">
        <f t="shared" si="3"/>
        <v>0</v>
      </c>
      <c r="L35" s="21">
        <f t="shared" si="3"/>
        <v>6.1855670103092786</v>
      </c>
      <c r="M35" s="21">
        <f t="shared" si="3"/>
        <v>21.739130434782609</v>
      </c>
      <c r="N35" s="21">
        <f t="shared" si="3"/>
        <v>13.580246913580247</v>
      </c>
      <c r="O35" s="21">
        <f t="shared" si="3"/>
        <v>10.344827586206897</v>
      </c>
      <c r="P35" s="21">
        <f t="shared" si="3"/>
        <v>11.320754716981133</v>
      </c>
      <c r="Q35" s="21">
        <f t="shared" si="3"/>
        <v>10</v>
      </c>
      <c r="R35" s="21">
        <f t="shared" si="3"/>
        <v>8.695652173913043</v>
      </c>
      <c r="S35" s="21">
        <f t="shared" si="3"/>
        <v>0</v>
      </c>
      <c r="T35" s="21">
        <f t="shared" si="3"/>
        <v>0</v>
      </c>
      <c r="U35" s="21">
        <f t="shared" si="3"/>
        <v>10.606060606060606</v>
      </c>
    </row>
    <row r="36" spans="1:21" ht="15.75" thickBot="1" x14ac:dyDescent="0.3">
      <c r="A36" s="33" t="s">
        <v>43</v>
      </c>
      <c r="B36" s="23">
        <f t="shared" si="3"/>
        <v>5.7446808510638299</v>
      </c>
      <c r="C36" s="23">
        <f t="shared" si="3"/>
        <v>4.4728434504792327</v>
      </c>
      <c r="D36" s="23">
        <f t="shared" si="3"/>
        <v>7.0287539936102235</v>
      </c>
      <c r="E36" s="23">
        <f t="shared" si="3"/>
        <v>2.4193548387096775</v>
      </c>
      <c r="F36" s="23">
        <f t="shared" si="3"/>
        <v>7.8512396694214877</v>
      </c>
      <c r="G36" s="23">
        <f t="shared" si="3"/>
        <v>4.2682926829268295</v>
      </c>
      <c r="H36" s="23">
        <f t="shared" si="3"/>
        <v>7.9268292682926829</v>
      </c>
      <c r="I36" s="23">
        <f t="shared" si="3"/>
        <v>1.8867924528301887</v>
      </c>
      <c r="J36" s="23">
        <f t="shared" si="3"/>
        <v>4.225352112676056</v>
      </c>
      <c r="K36" s="23">
        <f t="shared" si="3"/>
        <v>2.8571428571428572</v>
      </c>
      <c r="L36" s="23">
        <f t="shared" si="3"/>
        <v>0</v>
      </c>
      <c r="M36" s="23">
        <f t="shared" si="3"/>
        <v>2.3809523809523809</v>
      </c>
      <c r="N36" s="23">
        <f t="shared" si="3"/>
        <v>1.9607843137254901</v>
      </c>
      <c r="O36" s="23">
        <f t="shared" si="3"/>
        <v>0</v>
      </c>
      <c r="P36" s="23">
        <f t="shared" si="3"/>
        <v>0</v>
      </c>
      <c r="Q36" s="23">
        <f t="shared" si="3"/>
        <v>1.2820512820512819</v>
      </c>
      <c r="R36" s="23">
        <f t="shared" si="3"/>
        <v>0</v>
      </c>
      <c r="S36" s="23">
        <f t="shared" si="3"/>
        <v>1.3333333333333335</v>
      </c>
      <c r="T36" s="23">
        <f t="shared" si="3"/>
        <v>3.1914893617021276</v>
      </c>
      <c r="U36" s="23">
        <f t="shared" si="3"/>
        <v>1.5151515151515151</v>
      </c>
    </row>
    <row r="37" spans="1:21" x14ac:dyDescent="0.25">
      <c r="A37" s="218" t="s">
        <v>14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</row>
  </sheetData>
  <mergeCells count="10">
    <mergeCell ref="W1:X2"/>
    <mergeCell ref="A37:Q37"/>
    <mergeCell ref="A2:U2"/>
    <mergeCell ref="A1:U1"/>
    <mergeCell ref="A8:U8"/>
    <mergeCell ref="A9:U9"/>
    <mergeCell ref="A16:U16"/>
    <mergeCell ref="A23:U23"/>
    <mergeCell ref="A24:U24"/>
    <mergeCell ref="A31:U31"/>
  </mergeCells>
  <hyperlinks>
    <hyperlink ref="W1" r:id="rId1" location="INDICE!A1"/>
    <hyperlink ref="W1:X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2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3" transitionEvaluation="1"/>
  <dimension ref="A1:N72"/>
  <sheetViews>
    <sheetView topLeftCell="A33" zoomScaleNormal="100" workbookViewId="0">
      <selection activeCell="M43" sqref="M43:N44"/>
    </sheetView>
  </sheetViews>
  <sheetFormatPr baseColWidth="10" defaultColWidth="12.140625" defaultRowHeight="12.75" x14ac:dyDescent="0.25"/>
  <cols>
    <col min="1" max="1" width="15.85546875" style="9" customWidth="1"/>
    <col min="2" max="11" width="10" style="9" customWidth="1"/>
    <col min="12" max="12" width="6.85546875" style="9" customWidth="1"/>
    <col min="13" max="170" width="12.140625" style="9"/>
    <col min="171" max="171" width="14.7109375" style="9" customWidth="1"/>
    <col min="172" max="190" width="8.140625" style="9" customWidth="1"/>
    <col min="191" max="426" width="12.140625" style="9"/>
    <col min="427" max="427" width="14.7109375" style="9" customWidth="1"/>
    <col min="428" max="446" width="8.140625" style="9" customWidth="1"/>
    <col min="447" max="682" width="12.140625" style="9"/>
    <col min="683" max="683" width="14.7109375" style="9" customWidth="1"/>
    <col min="684" max="702" width="8.140625" style="9" customWidth="1"/>
    <col min="703" max="938" width="12.140625" style="9"/>
    <col min="939" max="939" width="14.7109375" style="9" customWidth="1"/>
    <col min="940" max="958" width="8.140625" style="9" customWidth="1"/>
    <col min="959" max="1194" width="12.140625" style="9"/>
    <col min="1195" max="1195" width="14.7109375" style="9" customWidth="1"/>
    <col min="1196" max="1214" width="8.140625" style="9" customWidth="1"/>
    <col min="1215" max="1450" width="12.140625" style="9"/>
    <col min="1451" max="1451" width="14.7109375" style="9" customWidth="1"/>
    <col min="1452" max="1470" width="8.140625" style="9" customWidth="1"/>
    <col min="1471" max="1706" width="12.140625" style="9"/>
    <col min="1707" max="1707" width="14.7109375" style="9" customWidth="1"/>
    <col min="1708" max="1726" width="8.140625" style="9" customWidth="1"/>
    <col min="1727" max="1962" width="12.140625" style="9"/>
    <col min="1963" max="1963" width="14.7109375" style="9" customWidth="1"/>
    <col min="1964" max="1982" width="8.140625" style="9" customWidth="1"/>
    <col min="1983" max="2218" width="12.140625" style="9"/>
    <col min="2219" max="2219" width="14.7109375" style="9" customWidth="1"/>
    <col min="2220" max="2238" width="8.140625" style="9" customWidth="1"/>
    <col min="2239" max="2474" width="12.140625" style="9"/>
    <col min="2475" max="2475" width="14.7109375" style="9" customWidth="1"/>
    <col min="2476" max="2494" width="8.140625" style="9" customWidth="1"/>
    <col min="2495" max="2730" width="12.140625" style="9"/>
    <col min="2731" max="2731" width="14.7109375" style="9" customWidth="1"/>
    <col min="2732" max="2750" width="8.140625" style="9" customWidth="1"/>
    <col min="2751" max="2986" width="12.140625" style="9"/>
    <col min="2987" max="2987" width="14.7109375" style="9" customWidth="1"/>
    <col min="2988" max="3006" width="8.140625" style="9" customWidth="1"/>
    <col min="3007" max="3242" width="12.140625" style="9"/>
    <col min="3243" max="3243" width="14.7109375" style="9" customWidth="1"/>
    <col min="3244" max="3262" width="8.140625" style="9" customWidth="1"/>
    <col min="3263" max="3498" width="12.140625" style="9"/>
    <col min="3499" max="3499" width="14.7109375" style="9" customWidth="1"/>
    <col min="3500" max="3518" width="8.140625" style="9" customWidth="1"/>
    <col min="3519" max="3754" width="12.140625" style="9"/>
    <col min="3755" max="3755" width="14.7109375" style="9" customWidth="1"/>
    <col min="3756" max="3774" width="8.140625" style="9" customWidth="1"/>
    <col min="3775" max="4010" width="12.140625" style="9"/>
    <col min="4011" max="4011" width="14.7109375" style="9" customWidth="1"/>
    <col min="4012" max="4030" width="8.140625" style="9" customWidth="1"/>
    <col min="4031" max="4266" width="12.140625" style="9"/>
    <col min="4267" max="4267" width="14.7109375" style="9" customWidth="1"/>
    <col min="4268" max="4286" width="8.140625" style="9" customWidth="1"/>
    <col min="4287" max="4522" width="12.140625" style="9"/>
    <col min="4523" max="4523" width="14.7109375" style="9" customWidth="1"/>
    <col min="4524" max="4542" width="8.140625" style="9" customWidth="1"/>
    <col min="4543" max="4778" width="12.140625" style="9"/>
    <col min="4779" max="4779" width="14.7109375" style="9" customWidth="1"/>
    <col min="4780" max="4798" width="8.140625" style="9" customWidth="1"/>
    <col min="4799" max="5034" width="12.140625" style="9"/>
    <col min="5035" max="5035" width="14.7109375" style="9" customWidth="1"/>
    <col min="5036" max="5054" width="8.140625" style="9" customWidth="1"/>
    <col min="5055" max="5290" width="12.140625" style="9"/>
    <col min="5291" max="5291" width="14.7109375" style="9" customWidth="1"/>
    <col min="5292" max="5310" width="8.140625" style="9" customWidth="1"/>
    <col min="5311" max="5546" width="12.140625" style="9"/>
    <col min="5547" max="5547" width="14.7109375" style="9" customWidth="1"/>
    <col min="5548" max="5566" width="8.140625" style="9" customWidth="1"/>
    <col min="5567" max="5802" width="12.140625" style="9"/>
    <col min="5803" max="5803" width="14.7109375" style="9" customWidth="1"/>
    <col min="5804" max="5822" width="8.140625" style="9" customWidth="1"/>
    <col min="5823" max="6058" width="12.140625" style="9"/>
    <col min="6059" max="6059" width="14.7109375" style="9" customWidth="1"/>
    <col min="6060" max="6078" width="8.140625" style="9" customWidth="1"/>
    <col min="6079" max="6314" width="12.140625" style="9"/>
    <col min="6315" max="6315" width="14.7109375" style="9" customWidth="1"/>
    <col min="6316" max="6334" width="8.140625" style="9" customWidth="1"/>
    <col min="6335" max="6570" width="12.140625" style="9"/>
    <col min="6571" max="6571" width="14.7109375" style="9" customWidth="1"/>
    <col min="6572" max="6590" width="8.140625" style="9" customWidth="1"/>
    <col min="6591" max="6826" width="12.140625" style="9"/>
    <col min="6827" max="6827" width="14.7109375" style="9" customWidth="1"/>
    <col min="6828" max="6846" width="8.140625" style="9" customWidth="1"/>
    <col min="6847" max="7082" width="12.140625" style="9"/>
    <col min="7083" max="7083" width="14.7109375" style="9" customWidth="1"/>
    <col min="7084" max="7102" width="8.140625" style="9" customWidth="1"/>
    <col min="7103" max="7338" width="12.140625" style="9"/>
    <col min="7339" max="7339" width="14.7109375" style="9" customWidth="1"/>
    <col min="7340" max="7358" width="8.140625" style="9" customWidth="1"/>
    <col min="7359" max="7594" width="12.140625" style="9"/>
    <col min="7595" max="7595" width="14.7109375" style="9" customWidth="1"/>
    <col min="7596" max="7614" width="8.140625" style="9" customWidth="1"/>
    <col min="7615" max="7850" width="12.140625" style="9"/>
    <col min="7851" max="7851" width="14.7109375" style="9" customWidth="1"/>
    <col min="7852" max="7870" width="8.140625" style="9" customWidth="1"/>
    <col min="7871" max="8106" width="12.140625" style="9"/>
    <col min="8107" max="8107" width="14.7109375" style="9" customWidth="1"/>
    <col min="8108" max="8126" width="8.140625" style="9" customWidth="1"/>
    <col min="8127" max="8362" width="12.140625" style="9"/>
    <col min="8363" max="8363" width="14.7109375" style="9" customWidth="1"/>
    <col min="8364" max="8382" width="8.140625" style="9" customWidth="1"/>
    <col min="8383" max="8618" width="12.140625" style="9"/>
    <col min="8619" max="8619" width="14.7109375" style="9" customWidth="1"/>
    <col min="8620" max="8638" width="8.140625" style="9" customWidth="1"/>
    <col min="8639" max="8874" width="12.140625" style="9"/>
    <col min="8875" max="8875" width="14.7109375" style="9" customWidth="1"/>
    <col min="8876" max="8894" width="8.140625" style="9" customWidth="1"/>
    <col min="8895" max="9130" width="12.140625" style="9"/>
    <col min="9131" max="9131" width="14.7109375" style="9" customWidth="1"/>
    <col min="9132" max="9150" width="8.140625" style="9" customWidth="1"/>
    <col min="9151" max="9386" width="12.140625" style="9"/>
    <col min="9387" max="9387" width="14.7109375" style="9" customWidth="1"/>
    <col min="9388" max="9406" width="8.140625" style="9" customWidth="1"/>
    <col min="9407" max="9642" width="12.140625" style="9"/>
    <col min="9643" max="9643" width="14.7109375" style="9" customWidth="1"/>
    <col min="9644" max="9662" width="8.140625" style="9" customWidth="1"/>
    <col min="9663" max="9898" width="12.140625" style="9"/>
    <col min="9899" max="9899" width="14.7109375" style="9" customWidth="1"/>
    <col min="9900" max="9918" width="8.140625" style="9" customWidth="1"/>
    <col min="9919" max="10154" width="12.140625" style="9"/>
    <col min="10155" max="10155" width="14.7109375" style="9" customWidth="1"/>
    <col min="10156" max="10174" width="8.140625" style="9" customWidth="1"/>
    <col min="10175" max="10410" width="12.140625" style="9"/>
    <col min="10411" max="10411" width="14.7109375" style="9" customWidth="1"/>
    <col min="10412" max="10430" width="8.140625" style="9" customWidth="1"/>
    <col min="10431" max="10666" width="12.140625" style="9"/>
    <col min="10667" max="10667" width="14.7109375" style="9" customWidth="1"/>
    <col min="10668" max="10686" width="8.140625" style="9" customWidth="1"/>
    <col min="10687" max="10922" width="12.140625" style="9"/>
    <col min="10923" max="10923" width="14.7109375" style="9" customWidth="1"/>
    <col min="10924" max="10942" width="8.140625" style="9" customWidth="1"/>
    <col min="10943" max="11178" width="12.140625" style="9"/>
    <col min="11179" max="11179" width="14.7109375" style="9" customWidth="1"/>
    <col min="11180" max="11198" width="8.140625" style="9" customWidth="1"/>
    <col min="11199" max="11434" width="12.140625" style="9"/>
    <col min="11435" max="11435" width="14.7109375" style="9" customWidth="1"/>
    <col min="11436" max="11454" width="8.140625" style="9" customWidth="1"/>
    <col min="11455" max="11690" width="12.140625" style="9"/>
    <col min="11691" max="11691" width="14.7109375" style="9" customWidth="1"/>
    <col min="11692" max="11710" width="8.140625" style="9" customWidth="1"/>
    <col min="11711" max="11946" width="12.140625" style="9"/>
    <col min="11947" max="11947" width="14.7109375" style="9" customWidth="1"/>
    <col min="11948" max="11966" width="8.140625" style="9" customWidth="1"/>
    <col min="11967" max="12202" width="12.140625" style="9"/>
    <col min="12203" max="12203" width="14.7109375" style="9" customWidth="1"/>
    <col min="12204" max="12222" width="8.140625" style="9" customWidth="1"/>
    <col min="12223" max="12458" width="12.140625" style="9"/>
    <col min="12459" max="12459" width="14.7109375" style="9" customWidth="1"/>
    <col min="12460" max="12478" width="8.140625" style="9" customWidth="1"/>
    <col min="12479" max="12714" width="12.140625" style="9"/>
    <col min="12715" max="12715" width="14.7109375" style="9" customWidth="1"/>
    <col min="12716" max="12734" width="8.140625" style="9" customWidth="1"/>
    <col min="12735" max="12970" width="12.140625" style="9"/>
    <col min="12971" max="12971" width="14.7109375" style="9" customWidth="1"/>
    <col min="12972" max="12990" width="8.140625" style="9" customWidth="1"/>
    <col min="12991" max="13226" width="12.140625" style="9"/>
    <col min="13227" max="13227" width="14.7109375" style="9" customWidth="1"/>
    <col min="13228" max="13246" width="8.140625" style="9" customWidth="1"/>
    <col min="13247" max="13482" width="12.140625" style="9"/>
    <col min="13483" max="13483" width="14.7109375" style="9" customWidth="1"/>
    <col min="13484" max="13502" width="8.140625" style="9" customWidth="1"/>
    <col min="13503" max="13738" width="12.140625" style="9"/>
    <col min="13739" max="13739" width="14.7109375" style="9" customWidth="1"/>
    <col min="13740" max="13758" width="8.140625" style="9" customWidth="1"/>
    <col min="13759" max="13994" width="12.140625" style="9"/>
    <col min="13995" max="13995" width="14.7109375" style="9" customWidth="1"/>
    <col min="13996" max="14014" width="8.140625" style="9" customWidth="1"/>
    <col min="14015" max="14250" width="12.140625" style="9"/>
    <col min="14251" max="14251" width="14.7109375" style="9" customWidth="1"/>
    <col min="14252" max="14270" width="8.140625" style="9" customWidth="1"/>
    <col min="14271" max="14506" width="12.140625" style="9"/>
    <col min="14507" max="14507" width="14.7109375" style="9" customWidth="1"/>
    <col min="14508" max="14526" width="8.140625" style="9" customWidth="1"/>
    <col min="14527" max="14762" width="12.140625" style="9"/>
    <col min="14763" max="14763" width="14.7109375" style="9" customWidth="1"/>
    <col min="14764" max="14782" width="8.140625" style="9" customWidth="1"/>
    <col min="14783" max="15018" width="12.140625" style="9"/>
    <col min="15019" max="15019" width="14.7109375" style="9" customWidth="1"/>
    <col min="15020" max="15038" width="8.140625" style="9" customWidth="1"/>
    <col min="15039" max="15274" width="12.140625" style="9"/>
    <col min="15275" max="15275" width="14.7109375" style="9" customWidth="1"/>
    <col min="15276" max="15294" width="8.140625" style="9" customWidth="1"/>
    <col min="15295" max="15530" width="12.140625" style="9"/>
    <col min="15531" max="15531" width="14.7109375" style="9" customWidth="1"/>
    <col min="15532" max="15550" width="8.140625" style="9" customWidth="1"/>
    <col min="15551" max="15786" width="12.140625" style="9"/>
    <col min="15787" max="15787" width="14.7109375" style="9" customWidth="1"/>
    <col min="15788" max="15806" width="8.140625" style="9" customWidth="1"/>
    <col min="15807" max="16042" width="12.140625" style="9"/>
    <col min="16043" max="16043" width="14.7109375" style="9" customWidth="1"/>
    <col min="16044" max="16062" width="8.140625" style="9" customWidth="1"/>
    <col min="16063" max="16384" width="12.140625" style="9"/>
  </cols>
  <sheetData>
    <row r="1" spans="1:14" ht="14.25" x14ac:dyDescent="0.25">
      <c r="A1" s="224" t="s">
        <v>45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4"/>
      <c r="M1" s="217" t="s">
        <v>221</v>
      </c>
      <c r="N1" s="217"/>
    </row>
    <row r="2" spans="1:14" ht="14.25" x14ac:dyDescent="0.25">
      <c r="A2" s="224" t="s">
        <v>306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4"/>
      <c r="M2" s="217"/>
      <c r="N2" s="217"/>
    </row>
    <row r="3" spans="1:14" ht="14.25" x14ac:dyDescent="0.25">
      <c r="A3" s="224" t="s">
        <v>307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4" ht="14.25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4" ht="14.2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4" ht="14.25" x14ac:dyDescent="0.25">
      <c r="A6" s="24" t="s">
        <v>320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4" ht="1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4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3">
        <v>2019</v>
      </c>
    </row>
    <row r="9" spans="1:14" ht="21" customHeight="1" x14ac:dyDescent="0.25">
      <c r="A9" s="220" t="s">
        <v>20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4" ht="15" customHeight="1" x14ac:dyDescent="0.25">
      <c r="A10" s="26" t="s">
        <v>21</v>
      </c>
      <c r="B10" s="27">
        <f t="shared" ref="B10:K18" si="0">+B21+B32</f>
        <v>311227</v>
      </c>
      <c r="C10" s="27">
        <f t="shared" si="0"/>
        <v>313288</v>
      </c>
      <c r="D10" s="27">
        <f t="shared" si="0"/>
        <v>316723</v>
      </c>
      <c r="E10" s="27">
        <f t="shared" si="0"/>
        <v>323807</v>
      </c>
      <c r="F10" s="27">
        <f t="shared" si="0"/>
        <v>335714</v>
      </c>
      <c r="G10" s="27">
        <f t="shared" si="0"/>
        <v>336563</v>
      </c>
      <c r="H10" s="27">
        <f>+H21+H32</f>
        <v>336477</v>
      </c>
      <c r="I10" s="27">
        <f>+I21+I32</f>
        <v>339468</v>
      </c>
      <c r="J10" s="27">
        <f>+J21+J32</f>
        <v>351589</v>
      </c>
      <c r="K10" s="27">
        <f>+K21+K32</f>
        <v>364592</v>
      </c>
    </row>
    <row r="11" spans="1:14" ht="15" customHeight="1" x14ac:dyDescent="0.25">
      <c r="A11" s="28" t="s">
        <v>46</v>
      </c>
      <c r="B11" s="27">
        <f t="shared" si="0"/>
        <v>207502</v>
      </c>
      <c r="C11" s="27">
        <f t="shared" si="0"/>
        <v>209499</v>
      </c>
      <c r="D11" s="27">
        <f t="shared" si="0"/>
        <v>211364</v>
      </c>
      <c r="E11" s="27">
        <f t="shared" si="0"/>
        <v>213150</v>
      </c>
      <c r="F11" s="27">
        <f t="shared" si="0"/>
        <v>216750</v>
      </c>
      <c r="G11" s="27">
        <f t="shared" si="0"/>
        <v>209955</v>
      </c>
      <c r="H11" s="27">
        <f t="shared" si="0"/>
        <v>207038</v>
      </c>
      <c r="I11" s="27">
        <f t="shared" si="0"/>
        <v>209469</v>
      </c>
      <c r="J11" s="27">
        <f t="shared" si="0"/>
        <v>216884</v>
      </c>
      <c r="K11" s="27">
        <f t="shared" si="0"/>
        <v>218197</v>
      </c>
    </row>
    <row r="12" spans="1:14" ht="15" customHeight="1" x14ac:dyDescent="0.25">
      <c r="A12" s="28" t="s">
        <v>48</v>
      </c>
      <c r="B12" s="27">
        <f t="shared" si="0"/>
        <v>84953</v>
      </c>
      <c r="C12" s="27">
        <f t="shared" si="0"/>
        <v>85646</v>
      </c>
      <c r="D12" s="27">
        <f t="shared" si="0"/>
        <v>88081</v>
      </c>
      <c r="E12" s="27">
        <f t="shared" si="0"/>
        <v>84853</v>
      </c>
      <c r="F12" s="27">
        <f t="shared" si="0"/>
        <v>82449</v>
      </c>
      <c r="G12" s="27">
        <f t="shared" si="0"/>
        <v>79854</v>
      </c>
      <c r="H12" s="27">
        <f t="shared" si="0"/>
        <v>80562</v>
      </c>
      <c r="I12" s="27">
        <f t="shared" si="0"/>
        <v>80026</v>
      </c>
      <c r="J12" s="27">
        <f t="shared" si="0"/>
        <v>81813</v>
      </c>
      <c r="K12" s="27">
        <f t="shared" si="0"/>
        <v>73493</v>
      </c>
    </row>
    <row r="13" spans="1:14" ht="15" customHeight="1" x14ac:dyDescent="0.25">
      <c r="A13" s="28" t="s">
        <v>49</v>
      </c>
      <c r="B13" s="27">
        <f t="shared" si="0"/>
        <v>67375</v>
      </c>
      <c r="C13" s="27">
        <f t="shared" si="0"/>
        <v>68618</v>
      </c>
      <c r="D13" s="27">
        <f t="shared" si="0"/>
        <v>67409</v>
      </c>
      <c r="E13" s="27">
        <f t="shared" si="0"/>
        <v>71505</v>
      </c>
      <c r="F13" s="27">
        <f t="shared" si="0"/>
        <v>72826</v>
      </c>
      <c r="G13" s="27">
        <f t="shared" si="0"/>
        <v>68649</v>
      </c>
      <c r="H13" s="27">
        <f t="shared" si="0"/>
        <v>68052</v>
      </c>
      <c r="I13" s="27">
        <f t="shared" si="0"/>
        <v>69986</v>
      </c>
      <c r="J13" s="27">
        <f t="shared" si="0"/>
        <v>72085</v>
      </c>
      <c r="K13" s="27">
        <f t="shared" si="0"/>
        <v>74729</v>
      </c>
    </row>
    <row r="14" spans="1:14" ht="15" customHeight="1" x14ac:dyDescent="0.25">
      <c r="A14" s="28" t="s">
        <v>50</v>
      </c>
      <c r="B14" s="27">
        <f t="shared" si="0"/>
        <v>55174</v>
      </c>
      <c r="C14" s="27">
        <f t="shared" si="0"/>
        <v>55235</v>
      </c>
      <c r="D14" s="27">
        <f t="shared" si="0"/>
        <v>55874</v>
      </c>
      <c r="E14" s="27">
        <f t="shared" si="0"/>
        <v>56792</v>
      </c>
      <c r="F14" s="27">
        <f t="shared" si="0"/>
        <v>61475</v>
      </c>
      <c r="G14" s="27">
        <f t="shared" si="0"/>
        <v>61452</v>
      </c>
      <c r="H14" s="27">
        <f t="shared" si="0"/>
        <v>58424</v>
      </c>
      <c r="I14" s="27">
        <f t="shared" si="0"/>
        <v>59457</v>
      </c>
      <c r="J14" s="27">
        <f t="shared" si="0"/>
        <v>62986</v>
      </c>
      <c r="K14" s="27">
        <f t="shared" si="0"/>
        <v>69975</v>
      </c>
    </row>
    <row r="15" spans="1:14" ht="15" customHeight="1" x14ac:dyDescent="0.25">
      <c r="A15" s="28" t="s">
        <v>308</v>
      </c>
      <c r="B15" s="27">
        <f t="shared" si="0"/>
        <v>103725</v>
      </c>
      <c r="C15" s="27">
        <f t="shared" si="0"/>
        <v>103789</v>
      </c>
      <c r="D15" s="27">
        <f t="shared" si="0"/>
        <v>105359</v>
      </c>
      <c r="E15" s="27">
        <f t="shared" si="0"/>
        <v>110657</v>
      </c>
      <c r="F15" s="27">
        <f t="shared" si="0"/>
        <v>118964</v>
      </c>
      <c r="G15" s="27">
        <f t="shared" si="0"/>
        <v>126608</v>
      </c>
      <c r="H15" s="27">
        <f t="shared" si="0"/>
        <v>129439</v>
      </c>
      <c r="I15" s="27">
        <f t="shared" si="0"/>
        <v>129999</v>
      </c>
      <c r="J15" s="27">
        <f t="shared" si="0"/>
        <v>134705</v>
      </c>
      <c r="K15" s="27">
        <f t="shared" si="0"/>
        <v>146395</v>
      </c>
    </row>
    <row r="16" spans="1:14" ht="15" customHeight="1" x14ac:dyDescent="0.25">
      <c r="A16" s="28" t="s">
        <v>51</v>
      </c>
      <c r="B16" s="27">
        <f t="shared" si="0"/>
        <v>54002</v>
      </c>
      <c r="C16" s="27">
        <f t="shared" si="0"/>
        <v>53560</v>
      </c>
      <c r="D16" s="27">
        <f t="shared" si="0"/>
        <v>54686</v>
      </c>
      <c r="E16" s="27">
        <f t="shared" si="0"/>
        <v>57329</v>
      </c>
      <c r="F16" s="27">
        <f t="shared" si="0"/>
        <v>60699</v>
      </c>
      <c r="G16" s="27">
        <f t="shared" si="0"/>
        <v>63947</v>
      </c>
      <c r="H16" s="27">
        <f t="shared" si="0"/>
        <v>63773</v>
      </c>
      <c r="I16" s="27">
        <f t="shared" si="0"/>
        <v>62995</v>
      </c>
      <c r="J16" s="27">
        <f t="shared" si="0"/>
        <v>66524</v>
      </c>
      <c r="K16" s="27">
        <f t="shared" si="0"/>
        <v>67869</v>
      </c>
    </row>
    <row r="17" spans="1:11" ht="15" customHeight="1" x14ac:dyDescent="0.25">
      <c r="A17" s="28" t="s">
        <v>52</v>
      </c>
      <c r="B17" s="27">
        <f t="shared" si="0"/>
        <v>41860</v>
      </c>
      <c r="C17" s="27">
        <f t="shared" si="0"/>
        <v>42070</v>
      </c>
      <c r="D17" s="27">
        <f t="shared" si="0"/>
        <v>42372</v>
      </c>
      <c r="E17" s="27">
        <f t="shared" si="0"/>
        <v>44385</v>
      </c>
      <c r="F17" s="27">
        <f t="shared" si="0"/>
        <v>47410</v>
      </c>
      <c r="G17" s="27">
        <f t="shared" si="0"/>
        <v>49864</v>
      </c>
      <c r="H17" s="27">
        <f t="shared" si="0"/>
        <v>51598</v>
      </c>
      <c r="I17" s="27">
        <f t="shared" si="0"/>
        <v>51987</v>
      </c>
      <c r="J17" s="27">
        <f t="shared" si="0"/>
        <v>52717</v>
      </c>
      <c r="K17" s="27">
        <f t="shared" si="0"/>
        <v>61642</v>
      </c>
    </row>
    <row r="18" spans="1:11" ht="15" customHeight="1" x14ac:dyDescent="0.25">
      <c r="A18" s="28" t="s">
        <v>53</v>
      </c>
      <c r="B18" s="27">
        <f t="shared" si="0"/>
        <v>7863</v>
      </c>
      <c r="C18" s="27">
        <f t="shared" si="0"/>
        <v>8159</v>
      </c>
      <c r="D18" s="27">
        <f t="shared" si="0"/>
        <v>8301</v>
      </c>
      <c r="E18" s="27">
        <f t="shared" si="0"/>
        <v>8943</v>
      </c>
      <c r="F18" s="27">
        <f t="shared" si="0"/>
        <v>10855</v>
      </c>
      <c r="G18" s="27">
        <f t="shared" si="0"/>
        <v>12797</v>
      </c>
      <c r="H18" s="27">
        <f t="shared" si="0"/>
        <v>14068</v>
      </c>
      <c r="I18" s="27">
        <f t="shared" si="0"/>
        <v>15017</v>
      </c>
      <c r="J18" s="27">
        <f t="shared" si="0"/>
        <v>15464</v>
      </c>
      <c r="K18" s="27">
        <f t="shared" si="0"/>
        <v>16884</v>
      </c>
    </row>
    <row r="19" spans="1:11" ht="13.5" customHeight="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1" customHeight="1" x14ac:dyDescent="0.25">
      <c r="A20" s="219" t="s">
        <v>30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5" customHeight="1" x14ac:dyDescent="0.25">
      <c r="A21" s="26" t="s">
        <v>21</v>
      </c>
      <c r="B21" s="27">
        <f t="shared" ref="B21:G21" si="1">+B22+B26</f>
        <v>243235</v>
      </c>
      <c r="C21" s="27">
        <f t="shared" si="1"/>
        <v>250460</v>
      </c>
      <c r="D21" s="27">
        <f t="shared" si="1"/>
        <v>254590</v>
      </c>
      <c r="E21" s="27">
        <f t="shared" si="1"/>
        <v>260395</v>
      </c>
      <c r="F21" s="27">
        <f t="shared" si="1"/>
        <v>271074</v>
      </c>
      <c r="G21" s="27">
        <f t="shared" si="1"/>
        <v>270880</v>
      </c>
      <c r="H21" s="27">
        <f>+H22+H26</f>
        <v>275913</v>
      </c>
      <c r="I21" s="27">
        <f>+I22+I26</f>
        <v>281834</v>
      </c>
      <c r="J21" s="27">
        <f>+J22+J26</f>
        <v>340004</v>
      </c>
      <c r="K21" s="27">
        <f>+K22+K26</f>
        <v>335369</v>
      </c>
    </row>
    <row r="22" spans="1:11" ht="15" customHeight="1" x14ac:dyDescent="0.25">
      <c r="A22" s="28" t="s">
        <v>46</v>
      </c>
      <c r="B22" s="27">
        <f t="shared" ref="B22:G22" si="2">+B23+B24+B25</f>
        <v>158579</v>
      </c>
      <c r="C22" s="27">
        <f t="shared" si="2"/>
        <v>162754</v>
      </c>
      <c r="D22" s="27">
        <f t="shared" si="2"/>
        <v>165876</v>
      </c>
      <c r="E22" s="27">
        <f t="shared" si="2"/>
        <v>167635</v>
      </c>
      <c r="F22" s="27">
        <f t="shared" si="2"/>
        <v>169150</v>
      </c>
      <c r="G22" s="27">
        <f t="shared" si="2"/>
        <v>164066</v>
      </c>
      <c r="H22" s="27">
        <f>+H23+H24+H25</f>
        <v>164547</v>
      </c>
      <c r="I22" s="27">
        <f>+I23+I24+I25</f>
        <v>169608</v>
      </c>
      <c r="J22" s="27">
        <f>+J23+J24+J25</f>
        <v>209008</v>
      </c>
      <c r="K22" s="27">
        <f>+K23+K24+K25</f>
        <v>198018</v>
      </c>
    </row>
    <row r="23" spans="1:11" ht="15" customHeight="1" x14ac:dyDescent="0.25">
      <c r="A23" s="28" t="s">
        <v>48</v>
      </c>
      <c r="B23" s="27">
        <v>61889</v>
      </c>
      <c r="C23" s="27">
        <v>62841</v>
      </c>
      <c r="D23" s="27">
        <v>65528</v>
      </c>
      <c r="E23" s="27">
        <v>64023</v>
      </c>
      <c r="F23" s="27">
        <v>61026</v>
      </c>
      <c r="G23" s="27">
        <v>59660</v>
      </c>
      <c r="H23" s="27">
        <v>61152</v>
      </c>
      <c r="I23" s="27">
        <v>62192</v>
      </c>
      <c r="J23" s="27">
        <v>78092</v>
      </c>
      <c r="K23" s="27">
        <v>66493</v>
      </c>
    </row>
    <row r="24" spans="1:11" ht="15" customHeight="1" x14ac:dyDescent="0.25">
      <c r="A24" s="28" t="s">
        <v>49</v>
      </c>
      <c r="B24" s="27">
        <v>51215</v>
      </c>
      <c r="C24" s="27">
        <v>53394</v>
      </c>
      <c r="D24" s="27">
        <v>52723</v>
      </c>
      <c r="E24" s="27">
        <v>55445</v>
      </c>
      <c r="F24" s="27">
        <v>55915</v>
      </c>
      <c r="G24" s="27">
        <v>52552</v>
      </c>
      <c r="H24" s="27">
        <v>53231</v>
      </c>
      <c r="I24" s="27">
        <v>55788</v>
      </c>
      <c r="J24" s="27">
        <v>69532</v>
      </c>
      <c r="K24" s="27">
        <v>66616</v>
      </c>
    </row>
    <row r="25" spans="1:11" ht="15" customHeight="1" x14ac:dyDescent="0.25">
      <c r="A25" s="28" t="s">
        <v>50</v>
      </c>
      <c r="B25" s="27">
        <v>45475</v>
      </c>
      <c r="C25" s="27">
        <v>46519</v>
      </c>
      <c r="D25" s="27">
        <v>47625</v>
      </c>
      <c r="E25" s="27">
        <v>48167</v>
      </c>
      <c r="F25" s="27">
        <v>52209</v>
      </c>
      <c r="G25" s="27">
        <v>51854</v>
      </c>
      <c r="H25" s="27">
        <v>50164</v>
      </c>
      <c r="I25" s="27">
        <v>51628</v>
      </c>
      <c r="J25" s="27">
        <v>61384</v>
      </c>
      <c r="K25" s="27">
        <v>64909</v>
      </c>
    </row>
    <row r="26" spans="1:11" ht="15" customHeight="1" x14ac:dyDescent="0.25">
      <c r="A26" s="28" t="s">
        <v>308</v>
      </c>
      <c r="B26" s="27">
        <f t="shared" ref="B26:G26" si="3">+B27+B28+B29</f>
        <v>84656</v>
      </c>
      <c r="C26" s="27">
        <f t="shared" si="3"/>
        <v>87706</v>
      </c>
      <c r="D26" s="27">
        <f t="shared" si="3"/>
        <v>88714</v>
      </c>
      <c r="E26" s="27">
        <f t="shared" si="3"/>
        <v>92760</v>
      </c>
      <c r="F26" s="27">
        <f t="shared" si="3"/>
        <v>101924</v>
      </c>
      <c r="G26" s="27">
        <f t="shared" si="3"/>
        <v>106814</v>
      </c>
      <c r="H26" s="27">
        <f>+H27+H28+H29</f>
        <v>111366</v>
      </c>
      <c r="I26" s="27">
        <f>+I27+I28+I29</f>
        <v>112226</v>
      </c>
      <c r="J26" s="27">
        <f>+J27+J28+J29</f>
        <v>130996</v>
      </c>
      <c r="K26" s="27">
        <f>+K27+K28+K29</f>
        <v>137351</v>
      </c>
    </row>
    <row r="27" spans="1:11" ht="15" customHeight="1" x14ac:dyDescent="0.25">
      <c r="A27" s="28" t="s">
        <v>51</v>
      </c>
      <c r="B27" s="27">
        <v>40894</v>
      </c>
      <c r="C27" s="27">
        <v>42326</v>
      </c>
      <c r="D27" s="27">
        <v>42943</v>
      </c>
      <c r="E27" s="27">
        <v>45019</v>
      </c>
      <c r="F27" s="27">
        <v>48211</v>
      </c>
      <c r="G27" s="27">
        <v>50311</v>
      </c>
      <c r="H27" s="27">
        <v>50890</v>
      </c>
      <c r="I27" s="27">
        <v>50409</v>
      </c>
      <c r="J27" s="27">
        <v>63942</v>
      </c>
      <c r="K27" s="27">
        <v>61845</v>
      </c>
    </row>
    <row r="28" spans="1:11" ht="15" customHeight="1" x14ac:dyDescent="0.25">
      <c r="A28" s="28" t="s">
        <v>52</v>
      </c>
      <c r="B28" s="27">
        <v>36360</v>
      </c>
      <c r="C28" s="27">
        <v>37659</v>
      </c>
      <c r="D28" s="27">
        <v>37861</v>
      </c>
      <c r="E28" s="27">
        <v>39439</v>
      </c>
      <c r="F28" s="27">
        <v>43284</v>
      </c>
      <c r="G28" s="27">
        <v>44378</v>
      </c>
      <c r="H28" s="27">
        <v>47411</v>
      </c>
      <c r="I28" s="27">
        <v>47429</v>
      </c>
      <c r="J28" s="27">
        <v>51769</v>
      </c>
      <c r="K28" s="27">
        <v>58848</v>
      </c>
    </row>
    <row r="29" spans="1:11" ht="15" customHeight="1" x14ac:dyDescent="0.25">
      <c r="A29" s="28" t="s">
        <v>53</v>
      </c>
      <c r="B29" s="27">
        <v>7402</v>
      </c>
      <c r="C29" s="27">
        <v>7721</v>
      </c>
      <c r="D29" s="27">
        <v>7910</v>
      </c>
      <c r="E29" s="27">
        <v>8302</v>
      </c>
      <c r="F29" s="27">
        <v>10429</v>
      </c>
      <c r="G29" s="27">
        <v>12125</v>
      </c>
      <c r="H29" s="27">
        <v>13065</v>
      </c>
      <c r="I29" s="27">
        <v>14388</v>
      </c>
      <c r="J29" s="27">
        <v>15285</v>
      </c>
      <c r="K29" s="27">
        <v>16658</v>
      </c>
    </row>
    <row r="30" spans="1:11" ht="13.5" customHeight="1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21" customHeight="1" x14ac:dyDescent="0.2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 x14ac:dyDescent="0.25">
      <c r="A32" s="26" t="s">
        <v>21</v>
      </c>
      <c r="B32" s="27">
        <f t="shared" ref="B32:G32" si="4">+B33+B37</f>
        <v>67992</v>
      </c>
      <c r="C32" s="27">
        <f t="shared" si="4"/>
        <v>62828</v>
      </c>
      <c r="D32" s="27">
        <f t="shared" si="4"/>
        <v>62133</v>
      </c>
      <c r="E32" s="27">
        <f t="shared" si="4"/>
        <v>63412</v>
      </c>
      <c r="F32" s="27">
        <f t="shared" si="4"/>
        <v>64640</v>
      </c>
      <c r="G32" s="27">
        <f t="shared" si="4"/>
        <v>65683</v>
      </c>
      <c r="H32" s="27">
        <f>+H33+H37</f>
        <v>60564</v>
      </c>
      <c r="I32" s="27">
        <f>+I33+I37</f>
        <v>57634</v>
      </c>
      <c r="J32" s="27">
        <f>+J33+J37</f>
        <v>11585</v>
      </c>
      <c r="K32" s="27">
        <f>+K33+K37</f>
        <v>29223</v>
      </c>
    </row>
    <row r="33" spans="1:14" ht="15" customHeight="1" x14ac:dyDescent="0.25">
      <c r="A33" s="28" t="s">
        <v>46</v>
      </c>
      <c r="B33" s="27">
        <f t="shared" ref="B33:G33" si="5">+B34+B35+B36</f>
        <v>48923</v>
      </c>
      <c r="C33" s="27">
        <f t="shared" si="5"/>
        <v>46745</v>
      </c>
      <c r="D33" s="27">
        <f t="shared" si="5"/>
        <v>45488</v>
      </c>
      <c r="E33" s="27">
        <f t="shared" si="5"/>
        <v>45515</v>
      </c>
      <c r="F33" s="27">
        <f t="shared" si="5"/>
        <v>47600</v>
      </c>
      <c r="G33" s="27">
        <f t="shared" si="5"/>
        <v>45889</v>
      </c>
      <c r="H33" s="27">
        <f>+H34+H35+H36</f>
        <v>42491</v>
      </c>
      <c r="I33" s="27">
        <f>+I34+I35+I36</f>
        <v>39861</v>
      </c>
      <c r="J33" s="27">
        <f>+J34+J35+J36</f>
        <v>7876</v>
      </c>
      <c r="K33" s="27">
        <f>+K34+K35+K36</f>
        <v>20179</v>
      </c>
    </row>
    <row r="34" spans="1:14" ht="15" customHeight="1" x14ac:dyDescent="0.25">
      <c r="A34" s="28" t="s">
        <v>48</v>
      </c>
      <c r="B34" s="27">
        <v>23064</v>
      </c>
      <c r="C34" s="27">
        <v>22805</v>
      </c>
      <c r="D34" s="27">
        <v>22553</v>
      </c>
      <c r="E34" s="27">
        <v>20830</v>
      </c>
      <c r="F34" s="27">
        <v>21423</v>
      </c>
      <c r="G34" s="27">
        <v>20194</v>
      </c>
      <c r="H34" s="27">
        <v>19410</v>
      </c>
      <c r="I34" s="27">
        <v>17834</v>
      </c>
      <c r="J34" s="27">
        <v>3721</v>
      </c>
      <c r="K34" s="27">
        <v>7000</v>
      </c>
    </row>
    <row r="35" spans="1:14" ht="15" customHeight="1" x14ac:dyDescent="0.25">
      <c r="A35" s="28" t="s">
        <v>49</v>
      </c>
      <c r="B35" s="27">
        <v>16160</v>
      </c>
      <c r="C35" s="27">
        <v>15224</v>
      </c>
      <c r="D35" s="27">
        <v>14686</v>
      </c>
      <c r="E35" s="27">
        <v>16060</v>
      </c>
      <c r="F35" s="27">
        <v>16911</v>
      </c>
      <c r="G35" s="27">
        <v>16097</v>
      </c>
      <c r="H35" s="27">
        <v>14821</v>
      </c>
      <c r="I35" s="27">
        <v>14198</v>
      </c>
      <c r="J35" s="27">
        <v>2553</v>
      </c>
      <c r="K35" s="27">
        <v>8113</v>
      </c>
    </row>
    <row r="36" spans="1:14" ht="15" customHeight="1" x14ac:dyDescent="0.25">
      <c r="A36" s="28" t="s">
        <v>50</v>
      </c>
      <c r="B36" s="27">
        <v>9699</v>
      </c>
      <c r="C36" s="27">
        <v>8716</v>
      </c>
      <c r="D36" s="27">
        <v>8249</v>
      </c>
      <c r="E36" s="27">
        <v>8625</v>
      </c>
      <c r="F36" s="27">
        <v>9266</v>
      </c>
      <c r="G36" s="27">
        <v>9598</v>
      </c>
      <c r="H36" s="27">
        <v>8260</v>
      </c>
      <c r="I36" s="27">
        <v>7829</v>
      </c>
      <c r="J36" s="27">
        <v>1602</v>
      </c>
      <c r="K36" s="27">
        <v>5066</v>
      </c>
    </row>
    <row r="37" spans="1:14" ht="15" customHeight="1" x14ac:dyDescent="0.25">
      <c r="A37" s="28" t="s">
        <v>308</v>
      </c>
      <c r="B37" s="27">
        <f t="shared" ref="B37:G37" si="6">+B38+B39+B40</f>
        <v>19069</v>
      </c>
      <c r="C37" s="27">
        <f t="shared" si="6"/>
        <v>16083</v>
      </c>
      <c r="D37" s="27">
        <f t="shared" si="6"/>
        <v>16645</v>
      </c>
      <c r="E37" s="27">
        <f t="shared" si="6"/>
        <v>17897</v>
      </c>
      <c r="F37" s="27">
        <f t="shared" si="6"/>
        <v>17040</v>
      </c>
      <c r="G37" s="27">
        <f t="shared" si="6"/>
        <v>19794</v>
      </c>
      <c r="H37" s="27">
        <f>+H38+H39+H40</f>
        <v>18073</v>
      </c>
      <c r="I37" s="27">
        <f>+I38+I39+I40</f>
        <v>17773</v>
      </c>
      <c r="J37" s="27">
        <f>+J38+J39+J40</f>
        <v>3709</v>
      </c>
      <c r="K37" s="27">
        <f>+K38+K39+K40</f>
        <v>9044</v>
      </c>
    </row>
    <row r="38" spans="1:14" ht="15" customHeight="1" x14ac:dyDescent="0.25">
      <c r="A38" s="28" t="s">
        <v>51</v>
      </c>
      <c r="B38" s="27">
        <v>13108</v>
      </c>
      <c r="C38" s="27">
        <v>11234</v>
      </c>
      <c r="D38" s="27">
        <v>11743</v>
      </c>
      <c r="E38" s="27">
        <v>12310</v>
      </c>
      <c r="F38" s="27">
        <v>12488</v>
      </c>
      <c r="G38" s="27">
        <v>13636</v>
      </c>
      <c r="H38" s="27">
        <v>12883</v>
      </c>
      <c r="I38" s="27">
        <v>12586</v>
      </c>
      <c r="J38" s="27">
        <v>2582</v>
      </c>
      <c r="K38" s="27">
        <v>6024</v>
      </c>
    </row>
    <row r="39" spans="1:14" ht="15" customHeight="1" x14ac:dyDescent="0.25">
      <c r="A39" s="28" t="s">
        <v>52</v>
      </c>
      <c r="B39" s="27">
        <v>5500</v>
      </c>
      <c r="C39" s="27">
        <v>4411</v>
      </c>
      <c r="D39" s="27">
        <v>4511</v>
      </c>
      <c r="E39" s="27">
        <v>4946</v>
      </c>
      <c r="F39" s="27">
        <v>4126</v>
      </c>
      <c r="G39" s="27">
        <v>5486</v>
      </c>
      <c r="H39" s="27">
        <v>4187</v>
      </c>
      <c r="I39" s="27">
        <v>4558</v>
      </c>
      <c r="J39" s="27">
        <v>948</v>
      </c>
      <c r="K39" s="27">
        <v>2794</v>
      </c>
    </row>
    <row r="40" spans="1:14" ht="15" customHeight="1" thickBot="1" x14ac:dyDescent="0.3">
      <c r="A40" s="28" t="s">
        <v>53</v>
      </c>
      <c r="B40" s="27">
        <v>461</v>
      </c>
      <c r="C40" s="27">
        <v>438</v>
      </c>
      <c r="D40" s="27">
        <v>391</v>
      </c>
      <c r="E40" s="27">
        <v>641</v>
      </c>
      <c r="F40" s="27">
        <v>426</v>
      </c>
      <c r="G40" s="27">
        <v>672</v>
      </c>
      <c r="H40" s="34">
        <v>1003</v>
      </c>
      <c r="I40" s="34">
        <v>629</v>
      </c>
      <c r="J40" s="34">
        <v>179</v>
      </c>
      <c r="K40" s="34">
        <v>226</v>
      </c>
    </row>
    <row r="41" spans="1:14" x14ac:dyDescent="0.25">
      <c r="A41" s="218" t="s">
        <v>14</v>
      </c>
      <c r="B41" s="218"/>
      <c r="C41" s="218"/>
      <c r="D41" s="218"/>
      <c r="E41" s="218"/>
      <c r="F41" s="218"/>
      <c r="G41" s="218"/>
      <c r="H41" s="210"/>
      <c r="I41" s="210"/>
      <c r="J41" s="210"/>
      <c r="K41" s="210"/>
    </row>
    <row r="42" spans="1:14" x14ac:dyDescent="0.25">
      <c r="A42" s="35"/>
    </row>
    <row r="43" spans="1:14" ht="14.25" customHeight="1" x14ac:dyDescent="0.25">
      <c r="A43" s="24" t="s">
        <v>55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17" t="s">
        <v>221</v>
      </c>
      <c r="N43" s="217"/>
    </row>
    <row r="44" spans="1:14" ht="15" customHeight="1" x14ac:dyDescent="0.25">
      <c r="A44" s="24" t="s">
        <v>306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17"/>
      <c r="N44" s="217"/>
    </row>
    <row r="45" spans="1:14" ht="14.25" x14ac:dyDescent="0.25">
      <c r="A45" s="224" t="s">
        <v>307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4" ht="14.25" x14ac:dyDescent="0.25">
      <c r="A46" s="24" t="s">
        <v>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4" ht="14.25" x14ac:dyDescent="0.25">
      <c r="A47" s="24" t="s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4" ht="14.25" x14ac:dyDescent="0.25">
      <c r="A48" s="24" t="s">
        <v>320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  <c r="J50" s="3">
        <v>2018</v>
      </c>
      <c r="K50" s="3">
        <v>2019</v>
      </c>
    </row>
    <row r="51" spans="1:11" ht="21" customHeight="1" x14ac:dyDescent="0.25">
      <c r="A51" s="254" t="s">
        <v>30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 customHeight="1" x14ac:dyDescent="0.25">
      <c r="A52" s="26" t="s">
        <v>21</v>
      </c>
      <c r="B52" s="36">
        <f>+B21/B10*100</f>
        <v>78.1535663679565</v>
      </c>
      <c r="C52" s="36">
        <f t="shared" ref="C52:G52" si="7">+C21/C10*100</f>
        <v>79.945609151962415</v>
      </c>
      <c r="D52" s="36">
        <f t="shared" si="7"/>
        <v>80.38254247402304</v>
      </c>
      <c r="E52" s="36">
        <f t="shared" si="7"/>
        <v>80.416729718628687</v>
      </c>
      <c r="F52" s="36">
        <f t="shared" si="7"/>
        <v>80.745515528098323</v>
      </c>
      <c r="G52" s="36">
        <f t="shared" si="7"/>
        <v>80.484188695727099</v>
      </c>
      <c r="H52" s="36">
        <f>+H21/H10*100</f>
        <v>82.000552786668919</v>
      </c>
      <c r="I52" s="36">
        <f>+I21/I10*100</f>
        <v>83.022258357194204</v>
      </c>
      <c r="J52" s="36">
        <f>+J21/J10*100</f>
        <v>96.704959483942901</v>
      </c>
      <c r="K52" s="36">
        <f>+K21/K10*100</f>
        <v>91.98473910563041</v>
      </c>
    </row>
    <row r="53" spans="1:11" ht="15" customHeight="1" x14ac:dyDescent="0.25">
      <c r="A53" s="28" t="s">
        <v>46</v>
      </c>
      <c r="B53" s="36">
        <f t="shared" ref="B53:K60" si="8">+B22/B11*100</f>
        <v>76.422877851779745</v>
      </c>
      <c r="C53" s="36">
        <f t="shared" si="8"/>
        <v>77.687244330521864</v>
      </c>
      <c r="D53" s="36">
        <f t="shared" si="8"/>
        <v>78.478832724588869</v>
      </c>
      <c r="E53" s="36">
        <f t="shared" si="8"/>
        <v>78.64649307999062</v>
      </c>
      <c r="F53" s="36">
        <f t="shared" si="8"/>
        <v>78.039215686274517</v>
      </c>
      <c r="G53" s="36">
        <f t="shared" si="8"/>
        <v>78.14341168345598</v>
      </c>
      <c r="H53" s="36">
        <f t="shared" si="8"/>
        <v>79.476714419575146</v>
      </c>
      <c r="I53" s="36">
        <f t="shared" si="8"/>
        <v>80.97045386190797</v>
      </c>
      <c r="J53" s="36">
        <f t="shared" si="8"/>
        <v>96.368565684882242</v>
      </c>
      <c r="K53" s="36">
        <f t="shared" si="8"/>
        <v>90.751935177843876</v>
      </c>
    </row>
    <row r="54" spans="1:11" ht="15" customHeight="1" x14ac:dyDescent="0.25">
      <c r="A54" s="28" t="s">
        <v>48</v>
      </c>
      <c r="B54" s="36">
        <f t="shared" si="8"/>
        <v>72.850870481324975</v>
      </c>
      <c r="C54" s="36">
        <f t="shared" si="8"/>
        <v>73.37295378651659</v>
      </c>
      <c r="D54" s="36">
        <f t="shared" si="8"/>
        <v>74.395159001373727</v>
      </c>
      <c r="E54" s="36">
        <f t="shared" si="8"/>
        <v>75.451663465051325</v>
      </c>
      <c r="F54" s="36">
        <f t="shared" si="8"/>
        <v>74.01666484736019</v>
      </c>
      <c r="G54" s="36">
        <f t="shared" si="8"/>
        <v>74.711348210484132</v>
      </c>
      <c r="H54" s="36">
        <f t="shared" si="8"/>
        <v>75.906755045803237</v>
      </c>
      <c r="I54" s="36">
        <f t="shared" si="8"/>
        <v>77.714742708619696</v>
      </c>
      <c r="J54" s="36">
        <f t="shared" si="8"/>
        <v>95.45182305990491</v>
      </c>
      <c r="K54" s="36">
        <f t="shared" si="8"/>
        <v>90.475283360320034</v>
      </c>
    </row>
    <row r="55" spans="1:11" ht="15" customHeight="1" x14ac:dyDescent="0.25">
      <c r="A55" s="28" t="s">
        <v>49</v>
      </c>
      <c r="B55" s="36">
        <f t="shared" si="8"/>
        <v>76.01484230055658</v>
      </c>
      <c r="C55" s="36">
        <f t="shared" si="8"/>
        <v>77.813401731324134</v>
      </c>
      <c r="D55" s="36">
        <f t="shared" si="8"/>
        <v>78.213591656900419</v>
      </c>
      <c r="E55" s="36">
        <f t="shared" si="8"/>
        <v>77.540032165582829</v>
      </c>
      <c r="F55" s="36">
        <f t="shared" si="8"/>
        <v>76.77889764644496</v>
      </c>
      <c r="G55" s="36">
        <f t="shared" si="8"/>
        <v>76.551734184037642</v>
      </c>
      <c r="H55" s="36">
        <f t="shared" si="8"/>
        <v>78.221066243460882</v>
      </c>
      <c r="I55" s="36">
        <f t="shared" si="8"/>
        <v>79.713085474237701</v>
      </c>
      <c r="J55" s="36">
        <f t="shared" si="8"/>
        <v>96.458347783866273</v>
      </c>
      <c r="K55" s="36">
        <f t="shared" si="8"/>
        <v>89.143438290355817</v>
      </c>
    </row>
    <row r="56" spans="1:11" ht="15" customHeight="1" x14ac:dyDescent="0.25">
      <c r="A56" s="28" t="s">
        <v>50</v>
      </c>
      <c r="B56" s="36">
        <f t="shared" si="8"/>
        <v>82.421067894298034</v>
      </c>
      <c r="C56" s="36">
        <f t="shared" si="8"/>
        <v>84.220150267040822</v>
      </c>
      <c r="D56" s="36">
        <f t="shared" si="8"/>
        <v>85.236424812972047</v>
      </c>
      <c r="E56" s="36">
        <f t="shared" si="8"/>
        <v>84.813001831243838</v>
      </c>
      <c r="F56" s="36">
        <f t="shared" si="8"/>
        <v>84.927206181374544</v>
      </c>
      <c r="G56" s="36">
        <f t="shared" si="8"/>
        <v>84.38130573455706</v>
      </c>
      <c r="H56" s="36">
        <f t="shared" si="8"/>
        <v>85.861974531014653</v>
      </c>
      <c r="I56" s="36">
        <f t="shared" si="8"/>
        <v>86.832500798896689</v>
      </c>
      <c r="J56" s="36">
        <f t="shared" si="8"/>
        <v>97.456577652176676</v>
      </c>
      <c r="K56" s="36">
        <f t="shared" si="8"/>
        <v>92.760271525544837</v>
      </c>
    </row>
    <row r="57" spans="1:11" ht="15" customHeight="1" x14ac:dyDescent="0.25">
      <c r="A57" s="28" t="s">
        <v>308</v>
      </c>
      <c r="B57" s="36">
        <f t="shared" si="8"/>
        <v>81.615811038804537</v>
      </c>
      <c r="C57" s="36">
        <f t="shared" si="8"/>
        <v>84.504138203470504</v>
      </c>
      <c r="D57" s="36">
        <f t="shared" si="8"/>
        <v>84.201634411868</v>
      </c>
      <c r="E57" s="36">
        <f t="shared" si="8"/>
        <v>83.826599311385635</v>
      </c>
      <c r="F57" s="36">
        <f t="shared" si="8"/>
        <v>85.676339060556145</v>
      </c>
      <c r="G57" s="36">
        <f t="shared" si="8"/>
        <v>84.365916845696958</v>
      </c>
      <c r="H57" s="36">
        <f t="shared" si="8"/>
        <v>86.03743848453712</v>
      </c>
      <c r="I57" s="36">
        <f t="shared" si="8"/>
        <v>86.328356371972092</v>
      </c>
      <c r="J57" s="36">
        <f t="shared" si="8"/>
        <v>97.246575850933525</v>
      </c>
      <c r="K57" s="36">
        <f t="shared" si="8"/>
        <v>93.822193380921476</v>
      </c>
    </row>
    <row r="58" spans="1:11" ht="15" customHeight="1" x14ac:dyDescent="0.25">
      <c r="A58" s="28" t="s">
        <v>51</v>
      </c>
      <c r="B58" s="36">
        <f t="shared" si="8"/>
        <v>75.726824932409912</v>
      </c>
      <c r="C58" s="36">
        <f t="shared" si="8"/>
        <v>79.025392083644505</v>
      </c>
      <c r="D58" s="36">
        <f t="shared" si="8"/>
        <v>78.526496726767363</v>
      </c>
      <c r="E58" s="36">
        <f t="shared" si="8"/>
        <v>78.527446841912479</v>
      </c>
      <c r="F58" s="36">
        <f t="shared" si="8"/>
        <v>79.426349692746186</v>
      </c>
      <c r="G58" s="36">
        <f t="shared" si="8"/>
        <v>78.676091137973643</v>
      </c>
      <c r="H58" s="36">
        <f t="shared" si="8"/>
        <v>79.798660875292043</v>
      </c>
      <c r="I58" s="36">
        <f t="shared" si="8"/>
        <v>80.020636558457028</v>
      </c>
      <c r="J58" s="36">
        <f t="shared" si="8"/>
        <v>96.118694005171065</v>
      </c>
      <c r="K58" s="36">
        <f t="shared" si="8"/>
        <v>91.124077266498688</v>
      </c>
    </row>
    <row r="59" spans="1:11" ht="15" customHeight="1" x14ac:dyDescent="0.25">
      <c r="A59" s="28" t="s">
        <v>52</v>
      </c>
      <c r="B59" s="36">
        <f t="shared" si="8"/>
        <v>86.860965121834681</v>
      </c>
      <c r="C59" s="36">
        <f t="shared" si="8"/>
        <v>89.51509389113383</v>
      </c>
      <c r="D59" s="36">
        <f t="shared" si="8"/>
        <v>89.353818559426031</v>
      </c>
      <c r="E59" s="36">
        <f t="shared" si="8"/>
        <v>88.856595696744407</v>
      </c>
      <c r="F59" s="36">
        <f t="shared" si="8"/>
        <v>91.297194684665683</v>
      </c>
      <c r="G59" s="36">
        <f t="shared" si="8"/>
        <v>88.998074763356328</v>
      </c>
      <c r="H59" s="36">
        <f t="shared" si="8"/>
        <v>91.885344393193535</v>
      </c>
      <c r="I59" s="36">
        <f t="shared" si="8"/>
        <v>91.232423490488003</v>
      </c>
      <c r="J59" s="36">
        <f t="shared" si="8"/>
        <v>98.20171861069484</v>
      </c>
      <c r="K59" s="36">
        <f t="shared" si="8"/>
        <v>95.46737613964504</v>
      </c>
    </row>
    <row r="60" spans="1:11" ht="15" customHeight="1" x14ac:dyDescent="0.25">
      <c r="A60" s="28" t="s">
        <v>53</v>
      </c>
      <c r="B60" s="36">
        <f t="shared" si="8"/>
        <v>94.137097799821959</v>
      </c>
      <c r="C60" s="36">
        <f t="shared" si="8"/>
        <v>94.631695060669202</v>
      </c>
      <c r="D60" s="36">
        <f t="shared" si="8"/>
        <v>95.289724129622925</v>
      </c>
      <c r="E60" s="36">
        <f t="shared" si="8"/>
        <v>92.832382869283236</v>
      </c>
      <c r="F60" s="36">
        <f t="shared" si="8"/>
        <v>96.075541225241821</v>
      </c>
      <c r="G60" s="36">
        <f t="shared" si="8"/>
        <v>94.748769242791269</v>
      </c>
      <c r="H60" s="36">
        <f t="shared" si="8"/>
        <v>92.870344043218651</v>
      </c>
      <c r="I60" s="36">
        <f t="shared" si="8"/>
        <v>95.81141373110475</v>
      </c>
      <c r="J60" s="36">
        <f t="shared" si="8"/>
        <v>98.84247284014485</v>
      </c>
      <c r="K60" s="36">
        <f t="shared" si="8"/>
        <v>98.661454631603888</v>
      </c>
    </row>
    <row r="62" spans="1:11" ht="21" customHeight="1" x14ac:dyDescent="0.25">
      <c r="A62" s="219" t="s">
        <v>31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3" spans="1:11" ht="15" customHeight="1" x14ac:dyDescent="0.25">
      <c r="A63" s="26" t="s">
        <v>21</v>
      </c>
      <c r="B63" s="36">
        <f t="shared" ref="B63:K71" si="9">+B32/B10*100</f>
        <v>21.846433632043492</v>
      </c>
      <c r="C63" s="36">
        <f t="shared" si="9"/>
        <v>20.054390848037588</v>
      </c>
      <c r="D63" s="36">
        <f t="shared" si="9"/>
        <v>19.61745752597696</v>
      </c>
      <c r="E63" s="36">
        <f t="shared" si="9"/>
        <v>19.583270281371309</v>
      </c>
      <c r="F63" s="36">
        <f t="shared" si="9"/>
        <v>19.254484471901677</v>
      </c>
      <c r="G63" s="36">
        <f t="shared" si="9"/>
        <v>19.515811304272901</v>
      </c>
      <c r="H63" s="36">
        <f>+H32/H10*100</f>
        <v>17.999447213331074</v>
      </c>
      <c r="I63" s="36">
        <f>+I32/I10*100</f>
        <v>16.977741642805803</v>
      </c>
      <c r="J63" s="36">
        <f>+J32/J10*100</f>
        <v>3.2950405160571008</v>
      </c>
      <c r="K63" s="36">
        <f>+K32/K10*100</f>
        <v>8.0152608943695967</v>
      </c>
    </row>
    <row r="64" spans="1:11" ht="15" customHeight="1" x14ac:dyDescent="0.25">
      <c r="A64" s="28" t="s">
        <v>46</v>
      </c>
      <c r="B64" s="36">
        <f t="shared" si="9"/>
        <v>23.577122148220258</v>
      </c>
      <c r="C64" s="36">
        <f t="shared" si="9"/>
        <v>22.312755669478136</v>
      </c>
      <c r="D64" s="36">
        <f t="shared" si="9"/>
        <v>21.521167275411138</v>
      </c>
      <c r="E64" s="36">
        <f t="shared" si="9"/>
        <v>21.353506920009384</v>
      </c>
      <c r="F64" s="36">
        <f t="shared" si="9"/>
        <v>21.96078431372549</v>
      </c>
      <c r="G64" s="36">
        <f t="shared" si="9"/>
        <v>21.85658831654402</v>
      </c>
      <c r="H64" s="36">
        <f t="shared" si="9"/>
        <v>20.523285580424851</v>
      </c>
      <c r="I64" s="36">
        <f t="shared" si="9"/>
        <v>19.029546138092034</v>
      </c>
      <c r="J64" s="36">
        <f t="shared" si="9"/>
        <v>3.631434315117759</v>
      </c>
      <c r="K64" s="36">
        <f t="shared" si="9"/>
        <v>9.2480648221561257</v>
      </c>
    </row>
    <row r="65" spans="1:11" ht="15" customHeight="1" x14ac:dyDescent="0.25">
      <c r="A65" s="28" t="s">
        <v>48</v>
      </c>
      <c r="B65" s="36">
        <f t="shared" si="9"/>
        <v>27.149129518675032</v>
      </c>
      <c r="C65" s="36">
        <f t="shared" si="9"/>
        <v>26.627046213483407</v>
      </c>
      <c r="D65" s="36">
        <f t="shared" si="9"/>
        <v>25.604840998626266</v>
      </c>
      <c r="E65" s="36">
        <f t="shared" si="9"/>
        <v>24.548336534948675</v>
      </c>
      <c r="F65" s="36">
        <f t="shared" si="9"/>
        <v>25.983335152639814</v>
      </c>
      <c r="G65" s="36">
        <f t="shared" si="9"/>
        <v>25.288651789515864</v>
      </c>
      <c r="H65" s="36">
        <f t="shared" si="9"/>
        <v>24.09324495419677</v>
      </c>
      <c r="I65" s="36">
        <f t="shared" si="9"/>
        <v>22.285257291380301</v>
      </c>
      <c r="J65" s="36">
        <f t="shared" si="9"/>
        <v>4.5481769400950949</v>
      </c>
      <c r="K65" s="36">
        <f t="shared" si="9"/>
        <v>9.5247166396799692</v>
      </c>
    </row>
    <row r="66" spans="1:11" ht="15" customHeight="1" x14ac:dyDescent="0.25">
      <c r="A66" s="28" t="s">
        <v>49</v>
      </c>
      <c r="B66" s="36">
        <f t="shared" si="9"/>
        <v>23.985157699443413</v>
      </c>
      <c r="C66" s="36">
        <f t="shared" si="9"/>
        <v>22.186598268675858</v>
      </c>
      <c r="D66" s="36">
        <f t="shared" si="9"/>
        <v>21.786408343099588</v>
      </c>
      <c r="E66" s="36">
        <f t="shared" si="9"/>
        <v>22.459967834417174</v>
      </c>
      <c r="F66" s="36">
        <f t="shared" si="9"/>
        <v>23.221102353555047</v>
      </c>
      <c r="G66" s="36">
        <f t="shared" si="9"/>
        <v>23.448265815962362</v>
      </c>
      <c r="H66" s="36">
        <f t="shared" si="9"/>
        <v>21.778933756539118</v>
      </c>
      <c r="I66" s="36">
        <f t="shared" si="9"/>
        <v>20.286914525762295</v>
      </c>
      <c r="J66" s="36">
        <f t="shared" si="9"/>
        <v>3.5416522161337309</v>
      </c>
      <c r="K66" s="36">
        <f t="shared" si="9"/>
        <v>10.856561709644181</v>
      </c>
    </row>
    <row r="67" spans="1:11" ht="15" customHeight="1" x14ac:dyDescent="0.25">
      <c r="A67" s="28" t="s">
        <v>50</v>
      </c>
      <c r="B67" s="36">
        <f t="shared" si="9"/>
        <v>17.578932105701959</v>
      </c>
      <c r="C67" s="36">
        <f t="shared" si="9"/>
        <v>15.779849732959175</v>
      </c>
      <c r="D67" s="36">
        <f t="shared" si="9"/>
        <v>14.763575187027955</v>
      </c>
      <c r="E67" s="36">
        <f t="shared" si="9"/>
        <v>15.186998168756164</v>
      </c>
      <c r="F67" s="36">
        <f t="shared" si="9"/>
        <v>15.072793818625458</v>
      </c>
      <c r="G67" s="36">
        <f t="shared" si="9"/>
        <v>15.618694265442947</v>
      </c>
      <c r="H67" s="36">
        <f t="shared" si="9"/>
        <v>14.138025468985349</v>
      </c>
      <c r="I67" s="36">
        <f t="shared" si="9"/>
        <v>13.16749920110332</v>
      </c>
      <c r="J67" s="36">
        <f t="shared" si="9"/>
        <v>2.5434223478233258</v>
      </c>
      <c r="K67" s="36">
        <f t="shared" si="9"/>
        <v>7.2397284744551618</v>
      </c>
    </row>
    <row r="68" spans="1:11" ht="15" customHeight="1" x14ac:dyDescent="0.25">
      <c r="A68" s="28" t="s">
        <v>308</v>
      </c>
      <c r="B68" s="36">
        <f t="shared" si="9"/>
        <v>18.38418896119547</v>
      </c>
      <c r="C68" s="36">
        <f t="shared" si="9"/>
        <v>15.495861796529498</v>
      </c>
      <c r="D68" s="36">
        <f t="shared" si="9"/>
        <v>15.798365588132004</v>
      </c>
      <c r="E68" s="36">
        <f t="shared" si="9"/>
        <v>16.173400688614368</v>
      </c>
      <c r="F68" s="36">
        <f t="shared" si="9"/>
        <v>14.323660939443867</v>
      </c>
      <c r="G68" s="36">
        <f t="shared" si="9"/>
        <v>15.634083154303047</v>
      </c>
      <c r="H68" s="36">
        <f t="shared" si="9"/>
        <v>13.962561515462882</v>
      </c>
      <c r="I68" s="36">
        <f t="shared" si="9"/>
        <v>13.671643628027908</v>
      </c>
      <c r="J68" s="36">
        <f t="shared" si="9"/>
        <v>2.7534241490664786</v>
      </c>
      <c r="K68" s="36">
        <f t="shared" si="9"/>
        <v>6.1778066190785204</v>
      </c>
    </row>
    <row r="69" spans="1:11" ht="15" customHeight="1" x14ac:dyDescent="0.25">
      <c r="A69" s="28" t="s">
        <v>51</v>
      </c>
      <c r="B69" s="36">
        <f t="shared" si="9"/>
        <v>24.273175067590088</v>
      </c>
      <c r="C69" s="36">
        <f t="shared" si="9"/>
        <v>20.974607916355488</v>
      </c>
      <c r="D69" s="36">
        <f t="shared" si="9"/>
        <v>21.473503273232637</v>
      </c>
      <c r="E69" s="36">
        <f t="shared" si="9"/>
        <v>21.472553158087528</v>
      </c>
      <c r="F69" s="36">
        <f t="shared" si="9"/>
        <v>20.573650307253828</v>
      </c>
      <c r="G69" s="36">
        <f t="shared" si="9"/>
        <v>21.323908862026368</v>
      </c>
      <c r="H69" s="36">
        <f t="shared" si="9"/>
        <v>20.20133912470795</v>
      </c>
      <c r="I69" s="36">
        <f t="shared" si="9"/>
        <v>19.979363441542979</v>
      </c>
      <c r="J69" s="36">
        <f t="shared" si="9"/>
        <v>3.8813059948289341</v>
      </c>
      <c r="K69" s="36">
        <f t="shared" si="9"/>
        <v>8.8759227335013033</v>
      </c>
    </row>
    <row r="70" spans="1:11" ht="15" customHeight="1" x14ac:dyDescent="0.25">
      <c r="A70" s="28" t="s">
        <v>52</v>
      </c>
      <c r="B70" s="36">
        <f t="shared" si="9"/>
        <v>13.139034878165312</v>
      </c>
      <c r="C70" s="36">
        <f t="shared" si="9"/>
        <v>10.484906108866175</v>
      </c>
      <c r="D70" s="36">
        <f t="shared" si="9"/>
        <v>10.646181440573963</v>
      </c>
      <c r="E70" s="36">
        <f t="shared" si="9"/>
        <v>11.143404303255604</v>
      </c>
      <c r="F70" s="36">
        <f t="shared" si="9"/>
        <v>8.7028053153343183</v>
      </c>
      <c r="G70" s="36">
        <f t="shared" si="9"/>
        <v>11.001925236643672</v>
      </c>
      <c r="H70" s="36">
        <f t="shared" si="9"/>
        <v>8.1146556068064655</v>
      </c>
      <c r="I70" s="36">
        <f t="shared" si="9"/>
        <v>8.7675765095119935</v>
      </c>
      <c r="J70" s="36">
        <f t="shared" si="9"/>
        <v>1.7982813893051577</v>
      </c>
      <c r="K70" s="36">
        <f t="shared" si="9"/>
        <v>4.5326238603549527</v>
      </c>
    </row>
    <row r="71" spans="1:11" ht="15" customHeight="1" thickBot="1" x14ac:dyDescent="0.3">
      <c r="A71" s="28" t="s">
        <v>53</v>
      </c>
      <c r="B71" s="37">
        <f t="shared" si="9"/>
        <v>5.8629022001780484</v>
      </c>
      <c r="C71" s="37">
        <f t="shared" si="9"/>
        <v>5.3683049393308</v>
      </c>
      <c r="D71" s="37">
        <f t="shared" si="9"/>
        <v>4.7102758703770631</v>
      </c>
      <c r="E71" s="37">
        <f t="shared" si="9"/>
        <v>7.1676171307167618</v>
      </c>
      <c r="F71" s="37">
        <f t="shared" si="9"/>
        <v>3.9244587747581758</v>
      </c>
      <c r="G71" s="37">
        <f t="shared" si="9"/>
        <v>5.2512307572087202</v>
      </c>
      <c r="H71" s="37">
        <f t="shared" si="9"/>
        <v>7.1296559567813471</v>
      </c>
      <c r="I71" s="37">
        <f t="shared" si="9"/>
        <v>4.1885862688952527</v>
      </c>
      <c r="J71" s="37">
        <f t="shared" si="9"/>
        <v>1.1575271598551473</v>
      </c>
      <c r="K71" s="37">
        <f t="shared" si="9"/>
        <v>1.3385453683961146</v>
      </c>
    </row>
    <row r="72" spans="1:11" x14ac:dyDescent="0.25">
      <c r="A72" s="218" t="s">
        <v>14</v>
      </c>
      <c r="B72" s="218"/>
      <c r="C72" s="218"/>
      <c r="D72" s="218"/>
      <c r="E72" s="218"/>
      <c r="F72" s="218"/>
      <c r="G72" s="218"/>
      <c r="H72" s="210"/>
      <c r="I72" s="210"/>
      <c r="J72" s="210"/>
      <c r="K72" s="210"/>
    </row>
  </sheetData>
  <mergeCells count="12">
    <mergeCell ref="A62:K62"/>
    <mergeCell ref="A45:K45"/>
    <mergeCell ref="M43:N44"/>
    <mergeCell ref="A72:G72"/>
    <mergeCell ref="M1:N2"/>
    <mergeCell ref="A41:G41"/>
    <mergeCell ref="A2:K2"/>
    <mergeCell ref="A1:K1"/>
    <mergeCell ref="A3:K3"/>
    <mergeCell ref="A20:K20"/>
    <mergeCell ref="A9:K9"/>
    <mergeCell ref="A51:K51"/>
  </mergeCells>
  <hyperlinks>
    <hyperlink ref="M1" r:id="rId1" location="INDICE!A1"/>
    <hyperlink ref="M1:N2" location="INDICE!A1" display="INDICE"/>
    <hyperlink ref="J43" r:id="rId2" location="INDICE!A1" display="INDICE"/>
    <hyperlink ref="J43:K44" location="INDICE!A1" display="INDICE"/>
    <hyperlink ref="M43" r:id="rId3" location="INDICE!A1"/>
    <hyperlink ref="M43:N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4"/>
  <headerFooter alignWithMargins="0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6" transitionEvaluation="1"/>
  <dimension ref="A1:O72"/>
  <sheetViews>
    <sheetView topLeftCell="A36" zoomScaleNormal="100" workbookViewId="0">
      <selection activeCell="M43" sqref="M43:N44"/>
    </sheetView>
  </sheetViews>
  <sheetFormatPr baseColWidth="10" defaultColWidth="12.140625" defaultRowHeight="12.75" x14ac:dyDescent="0.25"/>
  <cols>
    <col min="1" max="1" width="15.85546875" style="9" customWidth="1"/>
    <col min="2" max="11" width="10.140625" style="9" customWidth="1"/>
    <col min="12" max="12" width="6.42578125" style="9" customWidth="1"/>
    <col min="13" max="13" width="14.7109375" style="9" customWidth="1"/>
    <col min="14" max="32" width="8.140625" style="9" customWidth="1"/>
    <col min="33" max="268" width="12.140625" style="9"/>
    <col min="269" max="269" width="14.7109375" style="9" customWidth="1"/>
    <col min="270" max="288" width="8.140625" style="9" customWidth="1"/>
    <col min="289" max="524" width="12.140625" style="9"/>
    <col min="525" max="525" width="14.7109375" style="9" customWidth="1"/>
    <col min="526" max="544" width="8.140625" style="9" customWidth="1"/>
    <col min="545" max="780" width="12.140625" style="9"/>
    <col min="781" max="781" width="14.7109375" style="9" customWidth="1"/>
    <col min="782" max="800" width="8.140625" style="9" customWidth="1"/>
    <col min="801" max="1036" width="12.140625" style="9"/>
    <col min="1037" max="1037" width="14.7109375" style="9" customWidth="1"/>
    <col min="1038" max="1056" width="8.140625" style="9" customWidth="1"/>
    <col min="1057" max="1292" width="12.140625" style="9"/>
    <col min="1293" max="1293" width="14.7109375" style="9" customWidth="1"/>
    <col min="1294" max="1312" width="8.140625" style="9" customWidth="1"/>
    <col min="1313" max="1548" width="12.140625" style="9"/>
    <col min="1549" max="1549" width="14.7109375" style="9" customWidth="1"/>
    <col min="1550" max="1568" width="8.140625" style="9" customWidth="1"/>
    <col min="1569" max="1804" width="12.140625" style="9"/>
    <col min="1805" max="1805" width="14.7109375" style="9" customWidth="1"/>
    <col min="1806" max="1824" width="8.140625" style="9" customWidth="1"/>
    <col min="1825" max="2060" width="12.140625" style="9"/>
    <col min="2061" max="2061" width="14.7109375" style="9" customWidth="1"/>
    <col min="2062" max="2080" width="8.140625" style="9" customWidth="1"/>
    <col min="2081" max="2316" width="12.140625" style="9"/>
    <col min="2317" max="2317" width="14.7109375" style="9" customWidth="1"/>
    <col min="2318" max="2336" width="8.140625" style="9" customWidth="1"/>
    <col min="2337" max="2572" width="12.140625" style="9"/>
    <col min="2573" max="2573" width="14.7109375" style="9" customWidth="1"/>
    <col min="2574" max="2592" width="8.140625" style="9" customWidth="1"/>
    <col min="2593" max="2828" width="12.140625" style="9"/>
    <col min="2829" max="2829" width="14.7109375" style="9" customWidth="1"/>
    <col min="2830" max="2848" width="8.140625" style="9" customWidth="1"/>
    <col min="2849" max="3084" width="12.140625" style="9"/>
    <col min="3085" max="3085" width="14.7109375" style="9" customWidth="1"/>
    <col min="3086" max="3104" width="8.140625" style="9" customWidth="1"/>
    <col min="3105" max="3340" width="12.140625" style="9"/>
    <col min="3341" max="3341" width="14.7109375" style="9" customWidth="1"/>
    <col min="3342" max="3360" width="8.140625" style="9" customWidth="1"/>
    <col min="3361" max="3596" width="12.140625" style="9"/>
    <col min="3597" max="3597" width="14.7109375" style="9" customWidth="1"/>
    <col min="3598" max="3616" width="8.140625" style="9" customWidth="1"/>
    <col min="3617" max="3852" width="12.140625" style="9"/>
    <col min="3853" max="3853" width="14.7109375" style="9" customWidth="1"/>
    <col min="3854" max="3872" width="8.140625" style="9" customWidth="1"/>
    <col min="3873" max="4108" width="12.140625" style="9"/>
    <col min="4109" max="4109" width="14.7109375" style="9" customWidth="1"/>
    <col min="4110" max="4128" width="8.140625" style="9" customWidth="1"/>
    <col min="4129" max="4364" width="12.140625" style="9"/>
    <col min="4365" max="4365" width="14.7109375" style="9" customWidth="1"/>
    <col min="4366" max="4384" width="8.140625" style="9" customWidth="1"/>
    <col min="4385" max="4620" width="12.140625" style="9"/>
    <col min="4621" max="4621" width="14.7109375" style="9" customWidth="1"/>
    <col min="4622" max="4640" width="8.140625" style="9" customWidth="1"/>
    <col min="4641" max="4876" width="12.140625" style="9"/>
    <col min="4877" max="4877" width="14.7109375" style="9" customWidth="1"/>
    <col min="4878" max="4896" width="8.140625" style="9" customWidth="1"/>
    <col min="4897" max="5132" width="12.140625" style="9"/>
    <col min="5133" max="5133" width="14.7109375" style="9" customWidth="1"/>
    <col min="5134" max="5152" width="8.140625" style="9" customWidth="1"/>
    <col min="5153" max="5388" width="12.140625" style="9"/>
    <col min="5389" max="5389" width="14.7109375" style="9" customWidth="1"/>
    <col min="5390" max="5408" width="8.140625" style="9" customWidth="1"/>
    <col min="5409" max="5644" width="12.140625" style="9"/>
    <col min="5645" max="5645" width="14.7109375" style="9" customWidth="1"/>
    <col min="5646" max="5664" width="8.140625" style="9" customWidth="1"/>
    <col min="5665" max="5900" width="12.140625" style="9"/>
    <col min="5901" max="5901" width="14.7109375" style="9" customWidth="1"/>
    <col min="5902" max="5920" width="8.140625" style="9" customWidth="1"/>
    <col min="5921" max="6156" width="12.140625" style="9"/>
    <col min="6157" max="6157" width="14.7109375" style="9" customWidth="1"/>
    <col min="6158" max="6176" width="8.140625" style="9" customWidth="1"/>
    <col min="6177" max="6412" width="12.140625" style="9"/>
    <col min="6413" max="6413" width="14.7109375" style="9" customWidth="1"/>
    <col min="6414" max="6432" width="8.140625" style="9" customWidth="1"/>
    <col min="6433" max="6668" width="12.140625" style="9"/>
    <col min="6669" max="6669" width="14.7109375" style="9" customWidth="1"/>
    <col min="6670" max="6688" width="8.140625" style="9" customWidth="1"/>
    <col min="6689" max="6924" width="12.140625" style="9"/>
    <col min="6925" max="6925" width="14.7109375" style="9" customWidth="1"/>
    <col min="6926" max="6944" width="8.140625" style="9" customWidth="1"/>
    <col min="6945" max="7180" width="12.140625" style="9"/>
    <col min="7181" max="7181" width="14.7109375" style="9" customWidth="1"/>
    <col min="7182" max="7200" width="8.140625" style="9" customWidth="1"/>
    <col min="7201" max="7436" width="12.140625" style="9"/>
    <col min="7437" max="7437" width="14.7109375" style="9" customWidth="1"/>
    <col min="7438" max="7456" width="8.140625" style="9" customWidth="1"/>
    <col min="7457" max="7692" width="12.140625" style="9"/>
    <col min="7693" max="7693" width="14.7109375" style="9" customWidth="1"/>
    <col min="7694" max="7712" width="8.140625" style="9" customWidth="1"/>
    <col min="7713" max="7948" width="12.140625" style="9"/>
    <col min="7949" max="7949" width="14.7109375" style="9" customWidth="1"/>
    <col min="7950" max="7968" width="8.140625" style="9" customWidth="1"/>
    <col min="7969" max="8204" width="12.140625" style="9"/>
    <col min="8205" max="8205" width="14.7109375" style="9" customWidth="1"/>
    <col min="8206" max="8224" width="8.140625" style="9" customWidth="1"/>
    <col min="8225" max="8460" width="12.140625" style="9"/>
    <col min="8461" max="8461" width="14.7109375" style="9" customWidth="1"/>
    <col min="8462" max="8480" width="8.140625" style="9" customWidth="1"/>
    <col min="8481" max="8716" width="12.140625" style="9"/>
    <col min="8717" max="8717" width="14.7109375" style="9" customWidth="1"/>
    <col min="8718" max="8736" width="8.140625" style="9" customWidth="1"/>
    <col min="8737" max="8972" width="12.140625" style="9"/>
    <col min="8973" max="8973" width="14.7109375" style="9" customWidth="1"/>
    <col min="8974" max="8992" width="8.140625" style="9" customWidth="1"/>
    <col min="8993" max="9228" width="12.140625" style="9"/>
    <col min="9229" max="9229" width="14.7109375" style="9" customWidth="1"/>
    <col min="9230" max="9248" width="8.140625" style="9" customWidth="1"/>
    <col min="9249" max="9484" width="12.140625" style="9"/>
    <col min="9485" max="9485" width="14.7109375" style="9" customWidth="1"/>
    <col min="9486" max="9504" width="8.140625" style="9" customWidth="1"/>
    <col min="9505" max="9740" width="12.140625" style="9"/>
    <col min="9741" max="9741" width="14.7109375" style="9" customWidth="1"/>
    <col min="9742" max="9760" width="8.140625" style="9" customWidth="1"/>
    <col min="9761" max="9996" width="12.140625" style="9"/>
    <col min="9997" max="9997" width="14.7109375" style="9" customWidth="1"/>
    <col min="9998" max="10016" width="8.140625" style="9" customWidth="1"/>
    <col min="10017" max="10252" width="12.140625" style="9"/>
    <col min="10253" max="10253" width="14.7109375" style="9" customWidth="1"/>
    <col min="10254" max="10272" width="8.140625" style="9" customWidth="1"/>
    <col min="10273" max="10508" width="12.140625" style="9"/>
    <col min="10509" max="10509" width="14.7109375" style="9" customWidth="1"/>
    <col min="10510" max="10528" width="8.140625" style="9" customWidth="1"/>
    <col min="10529" max="10764" width="12.140625" style="9"/>
    <col min="10765" max="10765" width="14.7109375" style="9" customWidth="1"/>
    <col min="10766" max="10784" width="8.140625" style="9" customWidth="1"/>
    <col min="10785" max="11020" width="12.140625" style="9"/>
    <col min="11021" max="11021" width="14.7109375" style="9" customWidth="1"/>
    <col min="11022" max="11040" width="8.140625" style="9" customWidth="1"/>
    <col min="11041" max="11276" width="12.140625" style="9"/>
    <col min="11277" max="11277" width="14.7109375" style="9" customWidth="1"/>
    <col min="11278" max="11296" width="8.140625" style="9" customWidth="1"/>
    <col min="11297" max="11532" width="12.140625" style="9"/>
    <col min="11533" max="11533" width="14.7109375" style="9" customWidth="1"/>
    <col min="11534" max="11552" width="8.140625" style="9" customWidth="1"/>
    <col min="11553" max="11788" width="12.140625" style="9"/>
    <col min="11789" max="11789" width="14.7109375" style="9" customWidth="1"/>
    <col min="11790" max="11808" width="8.140625" style="9" customWidth="1"/>
    <col min="11809" max="12044" width="12.140625" style="9"/>
    <col min="12045" max="12045" width="14.7109375" style="9" customWidth="1"/>
    <col min="12046" max="12064" width="8.140625" style="9" customWidth="1"/>
    <col min="12065" max="12300" width="12.140625" style="9"/>
    <col min="12301" max="12301" width="14.7109375" style="9" customWidth="1"/>
    <col min="12302" max="12320" width="8.140625" style="9" customWidth="1"/>
    <col min="12321" max="12556" width="12.140625" style="9"/>
    <col min="12557" max="12557" width="14.7109375" style="9" customWidth="1"/>
    <col min="12558" max="12576" width="8.140625" style="9" customWidth="1"/>
    <col min="12577" max="12812" width="12.140625" style="9"/>
    <col min="12813" max="12813" width="14.7109375" style="9" customWidth="1"/>
    <col min="12814" max="12832" width="8.140625" style="9" customWidth="1"/>
    <col min="12833" max="13068" width="12.140625" style="9"/>
    <col min="13069" max="13069" width="14.7109375" style="9" customWidth="1"/>
    <col min="13070" max="13088" width="8.140625" style="9" customWidth="1"/>
    <col min="13089" max="13324" width="12.140625" style="9"/>
    <col min="13325" max="13325" width="14.7109375" style="9" customWidth="1"/>
    <col min="13326" max="13344" width="8.140625" style="9" customWidth="1"/>
    <col min="13345" max="13580" width="12.140625" style="9"/>
    <col min="13581" max="13581" width="14.7109375" style="9" customWidth="1"/>
    <col min="13582" max="13600" width="8.140625" style="9" customWidth="1"/>
    <col min="13601" max="13836" width="12.140625" style="9"/>
    <col min="13837" max="13837" width="14.7109375" style="9" customWidth="1"/>
    <col min="13838" max="13856" width="8.140625" style="9" customWidth="1"/>
    <col min="13857" max="14092" width="12.140625" style="9"/>
    <col min="14093" max="14093" width="14.7109375" style="9" customWidth="1"/>
    <col min="14094" max="14112" width="8.140625" style="9" customWidth="1"/>
    <col min="14113" max="14348" width="12.140625" style="9"/>
    <col min="14349" max="14349" width="14.7109375" style="9" customWidth="1"/>
    <col min="14350" max="14368" width="8.140625" style="9" customWidth="1"/>
    <col min="14369" max="14604" width="12.140625" style="9"/>
    <col min="14605" max="14605" width="14.7109375" style="9" customWidth="1"/>
    <col min="14606" max="14624" width="8.140625" style="9" customWidth="1"/>
    <col min="14625" max="14860" width="12.140625" style="9"/>
    <col min="14861" max="14861" width="14.7109375" style="9" customWidth="1"/>
    <col min="14862" max="14880" width="8.140625" style="9" customWidth="1"/>
    <col min="14881" max="15116" width="12.140625" style="9"/>
    <col min="15117" max="15117" width="14.7109375" style="9" customWidth="1"/>
    <col min="15118" max="15136" width="8.140625" style="9" customWidth="1"/>
    <col min="15137" max="15372" width="12.140625" style="9"/>
    <col min="15373" max="15373" width="14.7109375" style="9" customWidth="1"/>
    <col min="15374" max="15392" width="8.140625" style="9" customWidth="1"/>
    <col min="15393" max="15628" width="12.140625" style="9"/>
    <col min="15629" max="15629" width="14.7109375" style="9" customWidth="1"/>
    <col min="15630" max="15648" width="8.140625" style="9" customWidth="1"/>
    <col min="15649" max="15884" width="12.140625" style="9"/>
    <col min="15885" max="15885" width="14.7109375" style="9" customWidth="1"/>
    <col min="15886" max="15904" width="8.140625" style="9" customWidth="1"/>
    <col min="15905" max="16384" width="12.140625" style="9"/>
  </cols>
  <sheetData>
    <row r="1" spans="1:15" ht="14.25" x14ac:dyDescent="0.25">
      <c r="A1" s="224" t="s">
        <v>56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09"/>
      <c r="M1" s="217" t="s">
        <v>221</v>
      </c>
      <c r="N1" s="217"/>
    </row>
    <row r="2" spans="1:15" ht="15" x14ac:dyDescent="0.25">
      <c r="A2" s="224" t="s">
        <v>306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4"/>
      <c r="M2" s="217"/>
      <c r="N2" s="217"/>
      <c r="O2"/>
    </row>
    <row r="3" spans="1:15" ht="14.25" x14ac:dyDescent="0.25">
      <c r="A3" s="224" t="s">
        <v>309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5" ht="14.25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5" ht="14.2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ht="14.25" x14ac:dyDescent="0.25">
      <c r="A6" s="24" t="s">
        <v>320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5" ht="1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5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3">
        <v>2019</v>
      </c>
    </row>
    <row r="9" spans="1:15" ht="21" customHeight="1" x14ac:dyDescent="0.25">
      <c r="A9" s="220" t="s">
        <v>20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5" ht="15" customHeight="1" x14ac:dyDescent="0.25">
      <c r="A10" s="26" t="s">
        <v>21</v>
      </c>
      <c r="B10" s="27">
        <f t="shared" ref="B10:K18" si="0">+B21+B32</f>
        <v>221439</v>
      </c>
      <c r="C10" s="27">
        <f t="shared" si="0"/>
        <v>222639</v>
      </c>
      <c r="D10" s="27">
        <f t="shared" si="0"/>
        <v>220346</v>
      </c>
      <c r="E10" s="27">
        <f t="shared" si="0"/>
        <v>218737</v>
      </c>
      <c r="F10" s="27">
        <f t="shared" si="0"/>
        <v>219288</v>
      </c>
      <c r="G10" s="27">
        <f t="shared" si="0"/>
        <v>216570</v>
      </c>
      <c r="H10" s="27">
        <f>+H21+H32</f>
        <v>216158</v>
      </c>
      <c r="I10" s="27">
        <f>+I21+I32</f>
        <v>216119</v>
      </c>
      <c r="J10" s="27">
        <f>+J21+J32</f>
        <v>220290</v>
      </c>
      <c r="K10" s="27">
        <f>+K21+K32</f>
        <v>230408</v>
      </c>
    </row>
    <row r="11" spans="1:15" ht="15" customHeight="1" x14ac:dyDescent="0.25">
      <c r="A11" s="28" t="s">
        <v>46</v>
      </c>
      <c r="B11" s="27">
        <f t="shared" si="0"/>
        <v>156482</v>
      </c>
      <c r="C11" s="27">
        <f t="shared" si="0"/>
        <v>158022</v>
      </c>
      <c r="D11" s="27">
        <f t="shared" si="0"/>
        <v>157223</v>
      </c>
      <c r="E11" s="27">
        <f t="shared" si="0"/>
        <v>155922</v>
      </c>
      <c r="F11" s="27">
        <f t="shared" si="0"/>
        <v>154476</v>
      </c>
      <c r="G11" s="27">
        <f t="shared" si="0"/>
        <v>148746</v>
      </c>
      <c r="H11" s="27">
        <f t="shared" si="0"/>
        <v>146912</v>
      </c>
      <c r="I11" s="27">
        <f t="shared" si="0"/>
        <v>148366</v>
      </c>
      <c r="J11" s="27">
        <f t="shared" si="0"/>
        <v>152130</v>
      </c>
      <c r="K11" s="27">
        <f t="shared" si="0"/>
        <v>154202</v>
      </c>
    </row>
    <row r="12" spans="1:15" ht="15" customHeight="1" x14ac:dyDescent="0.25">
      <c r="A12" s="28" t="s">
        <v>48</v>
      </c>
      <c r="B12" s="27">
        <f t="shared" si="0"/>
        <v>64802</v>
      </c>
      <c r="C12" s="27">
        <f t="shared" si="0"/>
        <v>65431</v>
      </c>
      <c r="D12" s="27">
        <f t="shared" si="0"/>
        <v>64938</v>
      </c>
      <c r="E12" s="27">
        <f t="shared" si="0"/>
        <v>61328</v>
      </c>
      <c r="F12" s="27">
        <f t="shared" si="0"/>
        <v>58738</v>
      </c>
      <c r="G12" s="27">
        <f t="shared" si="0"/>
        <v>57192</v>
      </c>
      <c r="H12" s="27">
        <f t="shared" si="0"/>
        <v>58485</v>
      </c>
      <c r="I12" s="27">
        <f t="shared" si="0"/>
        <v>57652</v>
      </c>
      <c r="J12" s="27">
        <f t="shared" si="0"/>
        <v>58123</v>
      </c>
      <c r="K12" s="27">
        <f t="shared" si="0"/>
        <v>52781</v>
      </c>
    </row>
    <row r="13" spans="1:15" ht="15" customHeight="1" x14ac:dyDescent="0.25">
      <c r="A13" s="28" t="s">
        <v>49</v>
      </c>
      <c r="B13" s="27">
        <f t="shared" si="0"/>
        <v>50382</v>
      </c>
      <c r="C13" s="27">
        <f t="shared" si="0"/>
        <v>51560</v>
      </c>
      <c r="D13" s="27">
        <f t="shared" si="0"/>
        <v>50645</v>
      </c>
      <c r="E13" s="27">
        <f t="shared" si="0"/>
        <v>52256</v>
      </c>
      <c r="F13" s="27">
        <f t="shared" si="0"/>
        <v>51670</v>
      </c>
      <c r="G13" s="27">
        <f t="shared" si="0"/>
        <v>48320</v>
      </c>
      <c r="H13" s="27">
        <f t="shared" si="0"/>
        <v>47963</v>
      </c>
      <c r="I13" s="27">
        <f t="shared" si="0"/>
        <v>49495</v>
      </c>
      <c r="J13" s="27">
        <f t="shared" si="0"/>
        <v>50474</v>
      </c>
      <c r="K13" s="27">
        <f t="shared" si="0"/>
        <v>52657</v>
      </c>
    </row>
    <row r="14" spans="1:15" ht="15" customHeight="1" x14ac:dyDescent="0.25">
      <c r="A14" s="28" t="s">
        <v>50</v>
      </c>
      <c r="B14" s="27">
        <f t="shared" si="0"/>
        <v>41298</v>
      </c>
      <c r="C14" s="27">
        <f t="shared" si="0"/>
        <v>41031</v>
      </c>
      <c r="D14" s="27">
        <f t="shared" si="0"/>
        <v>41640</v>
      </c>
      <c r="E14" s="27">
        <f t="shared" si="0"/>
        <v>42338</v>
      </c>
      <c r="F14" s="27">
        <f t="shared" si="0"/>
        <v>44068</v>
      </c>
      <c r="G14" s="27">
        <f t="shared" si="0"/>
        <v>43234</v>
      </c>
      <c r="H14" s="27">
        <f t="shared" si="0"/>
        <v>40464</v>
      </c>
      <c r="I14" s="27">
        <f t="shared" si="0"/>
        <v>41219</v>
      </c>
      <c r="J14" s="27">
        <f t="shared" si="0"/>
        <v>43533</v>
      </c>
      <c r="K14" s="27">
        <f t="shared" si="0"/>
        <v>48764</v>
      </c>
    </row>
    <row r="15" spans="1:15" ht="15" customHeight="1" x14ac:dyDescent="0.25">
      <c r="A15" s="28" t="s">
        <v>308</v>
      </c>
      <c r="B15" s="27">
        <f t="shared" si="0"/>
        <v>64957</v>
      </c>
      <c r="C15" s="27">
        <f t="shared" si="0"/>
        <v>64617</v>
      </c>
      <c r="D15" s="27">
        <f t="shared" si="0"/>
        <v>63123</v>
      </c>
      <c r="E15" s="27">
        <f t="shared" si="0"/>
        <v>62815</v>
      </c>
      <c r="F15" s="27">
        <f t="shared" si="0"/>
        <v>64812</v>
      </c>
      <c r="G15" s="27">
        <f t="shared" si="0"/>
        <v>67824</v>
      </c>
      <c r="H15" s="27">
        <f t="shared" si="0"/>
        <v>69246</v>
      </c>
      <c r="I15" s="27">
        <f t="shared" si="0"/>
        <v>67753</v>
      </c>
      <c r="J15" s="27">
        <f t="shared" si="0"/>
        <v>68160</v>
      </c>
      <c r="K15" s="27">
        <f t="shared" si="0"/>
        <v>76206</v>
      </c>
    </row>
    <row r="16" spans="1:15" ht="15" customHeight="1" x14ac:dyDescent="0.25">
      <c r="A16" s="28" t="s">
        <v>51</v>
      </c>
      <c r="B16" s="27">
        <f t="shared" si="0"/>
        <v>36240</v>
      </c>
      <c r="C16" s="27">
        <f t="shared" si="0"/>
        <v>36008</v>
      </c>
      <c r="D16" s="27">
        <f t="shared" si="0"/>
        <v>34584</v>
      </c>
      <c r="E16" s="27">
        <f t="shared" si="0"/>
        <v>34406</v>
      </c>
      <c r="F16" s="27">
        <f t="shared" si="0"/>
        <v>35896</v>
      </c>
      <c r="G16" s="27">
        <f t="shared" si="0"/>
        <v>37707</v>
      </c>
      <c r="H16" s="27">
        <f t="shared" si="0"/>
        <v>38129</v>
      </c>
      <c r="I16" s="27">
        <f t="shared" si="0"/>
        <v>36108</v>
      </c>
      <c r="J16" s="27">
        <f t="shared" si="0"/>
        <v>37674</v>
      </c>
      <c r="K16" s="27">
        <f t="shared" si="0"/>
        <v>38804</v>
      </c>
    </row>
    <row r="17" spans="1:11" ht="15" customHeight="1" x14ac:dyDescent="0.25">
      <c r="A17" s="28" t="s">
        <v>52</v>
      </c>
      <c r="B17" s="27">
        <f t="shared" si="0"/>
        <v>28428</v>
      </c>
      <c r="C17" s="27">
        <f t="shared" si="0"/>
        <v>28356</v>
      </c>
      <c r="D17" s="27">
        <f t="shared" si="0"/>
        <v>28252</v>
      </c>
      <c r="E17" s="27">
        <f t="shared" si="0"/>
        <v>28162</v>
      </c>
      <c r="F17" s="27">
        <f t="shared" si="0"/>
        <v>28435</v>
      </c>
      <c r="G17" s="27">
        <f t="shared" si="0"/>
        <v>29798</v>
      </c>
      <c r="H17" s="27">
        <f t="shared" si="0"/>
        <v>30600</v>
      </c>
      <c r="I17" s="27">
        <f t="shared" si="0"/>
        <v>31087</v>
      </c>
      <c r="J17" s="27">
        <f t="shared" si="0"/>
        <v>29838</v>
      </c>
      <c r="K17" s="27">
        <f t="shared" si="0"/>
        <v>36515</v>
      </c>
    </row>
    <row r="18" spans="1:11" ht="15" customHeight="1" x14ac:dyDescent="0.25">
      <c r="A18" s="28" t="s">
        <v>53</v>
      </c>
      <c r="B18" s="27">
        <f t="shared" si="0"/>
        <v>289</v>
      </c>
      <c r="C18" s="27">
        <f t="shared" si="0"/>
        <v>253</v>
      </c>
      <c r="D18" s="27">
        <f t="shared" si="0"/>
        <v>287</v>
      </c>
      <c r="E18" s="27">
        <f t="shared" si="0"/>
        <v>247</v>
      </c>
      <c r="F18" s="27">
        <f t="shared" si="0"/>
        <v>481</v>
      </c>
      <c r="G18" s="27">
        <f t="shared" si="0"/>
        <v>319</v>
      </c>
      <c r="H18" s="27">
        <f t="shared" si="0"/>
        <v>517</v>
      </c>
      <c r="I18" s="27">
        <f t="shared" si="0"/>
        <v>558</v>
      </c>
      <c r="J18" s="27">
        <f t="shared" si="0"/>
        <v>648</v>
      </c>
      <c r="K18" s="27">
        <f t="shared" si="0"/>
        <v>887</v>
      </c>
    </row>
    <row r="19" spans="1:11" ht="13.5" customHeight="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1" customHeight="1" x14ac:dyDescent="0.25">
      <c r="A20" s="219" t="s">
        <v>30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5" customHeight="1" x14ac:dyDescent="0.25">
      <c r="A21" s="26" t="s">
        <v>21</v>
      </c>
      <c r="B21" s="46">
        <f t="shared" ref="B21:H21" si="1">B22+B26</f>
        <v>170699</v>
      </c>
      <c r="C21" s="46">
        <f t="shared" si="1"/>
        <v>176438</v>
      </c>
      <c r="D21" s="46">
        <f t="shared" si="1"/>
        <v>175969</v>
      </c>
      <c r="E21" s="46">
        <f t="shared" si="1"/>
        <v>175035</v>
      </c>
      <c r="F21" s="46">
        <f t="shared" si="1"/>
        <v>174372</v>
      </c>
      <c r="G21" s="47">
        <f t="shared" si="1"/>
        <v>172048</v>
      </c>
      <c r="H21" s="47">
        <f t="shared" si="1"/>
        <v>174248</v>
      </c>
      <c r="I21" s="27">
        <f>+I22+I26</f>
        <v>176392</v>
      </c>
      <c r="J21" s="27">
        <f>+J22+J26</f>
        <v>213717</v>
      </c>
      <c r="K21" s="27">
        <f>+K22+K26</f>
        <v>211516</v>
      </c>
    </row>
    <row r="22" spans="1:11" ht="15" customHeight="1" x14ac:dyDescent="0.25">
      <c r="A22" s="28" t="s">
        <v>46</v>
      </c>
      <c r="B22" s="46">
        <f t="shared" ref="B22:G22" si="2">SUM(B23:B25)</f>
        <v>118523</v>
      </c>
      <c r="C22" s="46">
        <f t="shared" si="2"/>
        <v>122577</v>
      </c>
      <c r="D22" s="46">
        <f t="shared" si="2"/>
        <v>123213</v>
      </c>
      <c r="E22" s="46">
        <f t="shared" si="2"/>
        <v>122794</v>
      </c>
      <c r="F22" s="46">
        <f t="shared" si="2"/>
        <v>119970</v>
      </c>
      <c r="G22" s="47">
        <f t="shared" si="2"/>
        <v>115930</v>
      </c>
      <c r="H22" s="47">
        <f t="shared" ref="H22" si="3">SUM(H23:H25)</f>
        <v>116004</v>
      </c>
      <c r="I22" s="27">
        <f>+I23+I24+I25</f>
        <v>119128</v>
      </c>
      <c r="J22" s="27">
        <f>+J23+J24+J25</f>
        <v>147137</v>
      </c>
      <c r="K22" s="27">
        <f>+K23+K24+K25</f>
        <v>140051</v>
      </c>
    </row>
    <row r="23" spans="1:11" ht="15" customHeight="1" x14ac:dyDescent="0.25">
      <c r="A23" s="28" t="s">
        <v>48</v>
      </c>
      <c r="B23" s="46">
        <v>46683</v>
      </c>
      <c r="C23" s="46">
        <v>47536</v>
      </c>
      <c r="D23" s="46">
        <v>48189</v>
      </c>
      <c r="E23" s="46">
        <v>46025</v>
      </c>
      <c r="F23" s="46">
        <v>43020</v>
      </c>
      <c r="G23" s="47">
        <v>42292</v>
      </c>
      <c r="H23" s="47">
        <v>43810</v>
      </c>
      <c r="I23" s="27">
        <v>44160</v>
      </c>
      <c r="J23" s="27">
        <v>55642</v>
      </c>
      <c r="K23" s="27">
        <v>47834</v>
      </c>
    </row>
    <row r="24" spans="1:11" ht="15" customHeight="1" x14ac:dyDescent="0.25">
      <c r="A24" s="28" t="s">
        <v>49</v>
      </c>
      <c r="B24" s="46">
        <v>38014</v>
      </c>
      <c r="C24" s="46">
        <v>40292</v>
      </c>
      <c r="D24" s="46">
        <v>39552</v>
      </c>
      <c r="E24" s="46">
        <v>40570</v>
      </c>
      <c r="F24" s="46">
        <v>39531</v>
      </c>
      <c r="G24" s="47">
        <v>36844</v>
      </c>
      <c r="H24" s="47">
        <v>37447</v>
      </c>
      <c r="I24" s="27">
        <v>39294</v>
      </c>
      <c r="J24" s="27">
        <v>48874</v>
      </c>
      <c r="K24" s="27">
        <v>46920</v>
      </c>
    </row>
    <row r="25" spans="1:11" ht="15" customHeight="1" x14ac:dyDescent="0.25">
      <c r="A25" s="28" t="s">
        <v>50</v>
      </c>
      <c r="B25" s="46">
        <v>33826</v>
      </c>
      <c r="C25" s="46">
        <v>34749</v>
      </c>
      <c r="D25" s="46">
        <v>35472</v>
      </c>
      <c r="E25" s="46">
        <v>36199</v>
      </c>
      <c r="F25" s="46">
        <v>37419</v>
      </c>
      <c r="G25" s="47">
        <v>36794</v>
      </c>
      <c r="H25" s="47">
        <v>34747</v>
      </c>
      <c r="I25" s="27">
        <v>35674</v>
      </c>
      <c r="J25" s="27">
        <v>42621</v>
      </c>
      <c r="K25" s="27">
        <v>45297</v>
      </c>
    </row>
    <row r="26" spans="1:11" ht="15" customHeight="1" x14ac:dyDescent="0.25">
      <c r="A26" s="28" t="s">
        <v>308</v>
      </c>
      <c r="B26" s="46">
        <f t="shared" ref="B26:G26" si="4">SUM(B27:B29)</f>
        <v>52176</v>
      </c>
      <c r="C26" s="46">
        <f t="shared" si="4"/>
        <v>53861</v>
      </c>
      <c r="D26" s="46">
        <f t="shared" si="4"/>
        <v>52756</v>
      </c>
      <c r="E26" s="46">
        <f t="shared" si="4"/>
        <v>52241</v>
      </c>
      <c r="F26" s="46">
        <f t="shared" si="4"/>
        <v>54402</v>
      </c>
      <c r="G26" s="47">
        <f t="shared" si="4"/>
        <v>56118</v>
      </c>
      <c r="H26" s="47">
        <f t="shared" ref="H26" si="5">SUM(H27:H29)</f>
        <v>58244</v>
      </c>
      <c r="I26" s="27">
        <f>+I27+I28+I29</f>
        <v>57264</v>
      </c>
      <c r="J26" s="27">
        <f>+J27+J28+J29</f>
        <v>66580</v>
      </c>
      <c r="K26" s="27">
        <f>+K27+K28+K29</f>
        <v>71465</v>
      </c>
    </row>
    <row r="27" spans="1:11" ht="15" customHeight="1" x14ac:dyDescent="0.25">
      <c r="A27" s="28" t="s">
        <v>51</v>
      </c>
      <c r="B27" s="46">
        <v>26935</v>
      </c>
      <c r="C27" s="46">
        <v>27887</v>
      </c>
      <c r="D27" s="46">
        <v>26667</v>
      </c>
      <c r="E27" s="46">
        <v>26607</v>
      </c>
      <c r="F27" s="46">
        <v>27632</v>
      </c>
      <c r="G27" s="47">
        <v>28792</v>
      </c>
      <c r="H27" s="47">
        <v>29355</v>
      </c>
      <c r="I27" s="27">
        <v>28003</v>
      </c>
      <c r="J27" s="27">
        <v>36404</v>
      </c>
      <c r="K27" s="27">
        <v>35326</v>
      </c>
    </row>
    <row r="28" spans="1:11" ht="15" customHeight="1" x14ac:dyDescent="0.25">
      <c r="A28" s="28" t="s">
        <v>52</v>
      </c>
      <c r="B28" s="46">
        <v>24960</v>
      </c>
      <c r="C28" s="46">
        <v>25722</v>
      </c>
      <c r="D28" s="46">
        <v>25805</v>
      </c>
      <c r="E28" s="46">
        <v>25390</v>
      </c>
      <c r="F28" s="46">
        <v>26305</v>
      </c>
      <c r="G28" s="47">
        <v>27007</v>
      </c>
      <c r="H28" s="47">
        <v>28372</v>
      </c>
      <c r="I28" s="27">
        <v>28703</v>
      </c>
      <c r="J28" s="27">
        <v>29528</v>
      </c>
      <c r="K28" s="27">
        <v>35252</v>
      </c>
    </row>
    <row r="29" spans="1:11" ht="15" customHeight="1" x14ac:dyDescent="0.25">
      <c r="A29" s="28" t="s">
        <v>53</v>
      </c>
      <c r="B29" s="46">
        <v>281</v>
      </c>
      <c r="C29" s="46">
        <v>252</v>
      </c>
      <c r="D29" s="46">
        <v>284</v>
      </c>
      <c r="E29" s="46">
        <v>244</v>
      </c>
      <c r="F29" s="46">
        <v>465</v>
      </c>
      <c r="G29" s="47">
        <v>319</v>
      </c>
      <c r="H29" s="47">
        <v>517</v>
      </c>
      <c r="I29" s="27">
        <v>558</v>
      </c>
      <c r="J29" s="27">
        <v>648</v>
      </c>
      <c r="K29" s="27">
        <v>887</v>
      </c>
    </row>
    <row r="30" spans="1:11" ht="13.5" customHeight="1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21" customHeight="1" x14ac:dyDescent="0.2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 x14ac:dyDescent="0.25">
      <c r="A32" s="26" t="s">
        <v>21</v>
      </c>
      <c r="B32" s="46">
        <f t="shared" ref="B32:H32" si="6">B33+B37</f>
        <v>50740</v>
      </c>
      <c r="C32" s="46">
        <f t="shared" si="6"/>
        <v>46201</v>
      </c>
      <c r="D32" s="46">
        <f t="shared" si="6"/>
        <v>44377</v>
      </c>
      <c r="E32" s="46">
        <f t="shared" si="6"/>
        <v>43702</v>
      </c>
      <c r="F32" s="46">
        <f t="shared" si="6"/>
        <v>44916</v>
      </c>
      <c r="G32" s="47">
        <f t="shared" si="6"/>
        <v>44522</v>
      </c>
      <c r="H32" s="47">
        <f t="shared" si="6"/>
        <v>41910</v>
      </c>
      <c r="I32" s="27">
        <f>+I33+I37</f>
        <v>39727</v>
      </c>
      <c r="J32" s="27">
        <f>+J33+J37</f>
        <v>6573</v>
      </c>
      <c r="K32" s="27">
        <f>+K33+K37</f>
        <v>18892</v>
      </c>
    </row>
    <row r="33" spans="1:15" ht="15" customHeight="1" x14ac:dyDescent="0.25">
      <c r="A33" s="28" t="s">
        <v>46</v>
      </c>
      <c r="B33" s="46">
        <f t="shared" ref="B33:G33" si="7">SUM(B34:B36)</f>
        <v>37959</v>
      </c>
      <c r="C33" s="46">
        <f t="shared" si="7"/>
        <v>35445</v>
      </c>
      <c r="D33" s="46">
        <f t="shared" si="7"/>
        <v>34010</v>
      </c>
      <c r="E33" s="46">
        <f t="shared" si="7"/>
        <v>33128</v>
      </c>
      <c r="F33" s="46">
        <f t="shared" si="7"/>
        <v>34506</v>
      </c>
      <c r="G33" s="47">
        <f t="shared" si="7"/>
        <v>32816</v>
      </c>
      <c r="H33" s="47">
        <f t="shared" ref="H33" si="8">SUM(H34:H36)</f>
        <v>30908</v>
      </c>
      <c r="I33" s="27">
        <f>+I34+I35+I36</f>
        <v>29238</v>
      </c>
      <c r="J33" s="27">
        <f>+J34+J35+J36</f>
        <v>4993</v>
      </c>
      <c r="K33" s="27">
        <f>+K34+K35+K36</f>
        <v>14151</v>
      </c>
    </row>
    <row r="34" spans="1:15" ht="15" customHeight="1" x14ac:dyDescent="0.25">
      <c r="A34" s="28" t="s">
        <v>48</v>
      </c>
      <c r="B34" s="46">
        <v>18119</v>
      </c>
      <c r="C34" s="46">
        <v>17895</v>
      </c>
      <c r="D34" s="46">
        <v>16749</v>
      </c>
      <c r="E34" s="46">
        <v>15303</v>
      </c>
      <c r="F34" s="46">
        <v>15718</v>
      </c>
      <c r="G34" s="47">
        <v>14900</v>
      </c>
      <c r="H34" s="47">
        <v>14675</v>
      </c>
      <c r="I34" s="27">
        <v>13492</v>
      </c>
      <c r="J34" s="27">
        <v>2481</v>
      </c>
      <c r="K34" s="27">
        <v>4947</v>
      </c>
    </row>
    <row r="35" spans="1:15" ht="15" customHeight="1" x14ac:dyDescent="0.25">
      <c r="A35" s="28" t="s">
        <v>49</v>
      </c>
      <c r="B35" s="46">
        <v>12368</v>
      </c>
      <c r="C35" s="46">
        <v>11268</v>
      </c>
      <c r="D35" s="46">
        <v>11093</v>
      </c>
      <c r="E35" s="46">
        <v>11686</v>
      </c>
      <c r="F35" s="46">
        <v>12139</v>
      </c>
      <c r="G35" s="47">
        <v>11476</v>
      </c>
      <c r="H35" s="47">
        <v>10516</v>
      </c>
      <c r="I35" s="27">
        <v>10201</v>
      </c>
      <c r="J35" s="27">
        <v>1600</v>
      </c>
      <c r="K35" s="27">
        <v>5737</v>
      </c>
    </row>
    <row r="36" spans="1:15" ht="15" customHeight="1" x14ac:dyDescent="0.25">
      <c r="A36" s="28" t="s">
        <v>50</v>
      </c>
      <c r="B36" s="46">
        <v>7472</v>
      </c>
      <c r="C36" s="46">
        <v>6282</v>
      </c>
      <c r="D36" s="46">
        <v>6168</v>
      </c>
      <c r="E36" s="46">
        <v>6139</v>
      </c>
      <c r="F36" s="46">
        <v>6649</v>
      </c>
      <c r="G36" s="47">
        <v>6440</v>
      </c>
      <c r="H36" s="47">
        <v>5717</v>
      </c>
      <c r="I36" s="27">
        <v>5545</v>
      </c>
      <c r="J36" s="27">
        <v>912</v>
      </c>
      <c r="K36" s="27">
        <v>3467</v>
      </c>
    </row>
    <row r="37" spans="1:15" ht="15" customHeight="1" x14ac:dyDescent="0.25">
      <c r="A37" s="28" t="s">
        <v>308</v>
      </c>
      <c r="B37" s="46">
        <f t="shared" ref="B37:G37" si="9">SUM(B38:B40)</f>
        <v>12781</v>
      </c>
      <c r="C37" s="46">
        <f t="shared" si="9"/>
        <v>10756</v>
      </c>
      <c r="D37" s="46">
        <f t="shared" si="9"/>
        <v>10367</v>
      </c>
      <c r="E37" s="46">
        <f t="shared" si="9"/>
        <v>10574</v>
      </c>
      <c r="F37" s="46">
        <f t="shared" si="9"/>
        <v>10410</v>
      </c>
      <c r="G37" s="47">
        <f t="shared" si="9"/>
        <v>11706</v>
      </c>
      <c r="H37" s="47">
        <f t="shared" ref="H37" si="10">SUM(H38:H40)</f>
        <v>11002</v>
      </c>
      <c r="I37" s="27">
        <f>+I38+I39+I40</f>
        <v>10489</v>
      </c>
      <c r="J37" s="27">
        <f>+J38+J39+J40</f>
        <v>1580</v>
      </c>
      <c r="K37" s="27">
        <f>+K38+K39+K40</f>
        <v>4741</v>
      </c>
    </row>
    <row r="38" spans="1:15" ht="15" customHeight="1" x14ac:dyDescent="0.25">
      <c r="A38" s="28" t="s">
        <v>51</v>
      </c>
      <c r="B38" s="46">
        <v>9305</v>
      </c>
      <c r="C38" s="46">
        <v>8121</v>
      </c>
      <c r="D38" s="46">
        <v>7917</v>
      </c>
      <c r="E38" s="46">
        <v>7799</v>
      </c>
      <c r="F38" s="46">
        <v>8264</v>
      </c>
      <c r="G38" s="47">
        <v>8915</v>
      </c>
      <c r="H38" s="47">
        <v>8774</v>
      </c>
      <c r="I38" s="27">
        <v>8105</v>
      </c>
      <c r="J38" s="27">
        <v>1270</v>
      </c>
      <c r="K38" s="27">
        <v>3478</v>
      </c>
    </row>
    <row r="39" spans="1:15" ht="15" customHeight="1" x14ac:dyDescent="0.25">
      <c r="A39" s="28" t="s">
        <v>52</v>
      </c>
      <c r="B39" s="46">
        <v>3468</v>
      </c>
      <c r="C39" s="46">
        <v>2634</v>
      </c>
      <c r="D39" s="46">
        <v>2447</v>
      </c>
      <c r="E39" s="46">
        <v>2772</v>
      </c>
      <c r="F39" s="46">
        <v>2130</v>
      </c>
      <c r="G39" s="47">
        <v>2791</v>
      </c>
      <c r="H39" s="47">
        <v>2228</v>
      </c>
      <c r="I39" s="27">
        <v>2384</v>
      </c>
      <c r="J39" s="27">
        <v>310</v>
      </c>
      <c r="K39" s="27">
        <v>1263</v>
      </c>
    </row>
    <row r="40" spans="1:15" ht="15" customHeight="1" thickBot="1" x14ac:dyDescent="0.3">
      <c r="A40" s="28" t="s">
        <v>53</v>
      </c>
      <c r="B40" s="46">
        <v>8</v>
      </c>
      <c r="C40" s="46">
        <v>1</v>
      </c>
      <c r="D40" s="46">
        <v>3</v>
      </c>
      <c r="E40" s="46">
        <v>3</v>
      </c>
      <c r="F40" s="46">
        <v>16</v>
      </c>
      <c r="G40" s="47">
        <v>0</v>
      </c>
      <c r="H40" s="205">
        <v>0</v>
      </c>
      <c r="I40" s="34">
        <v>0</v>
      </c>
      <c r="J40" s="34">
        <v>0</v>
      </c>
      <c r="K40" s="34">
        <v>0</v>
      </c>
    </row>
    <row r="41" spans="1:15" x14ac:dyDescent="0.25">
      <c r="A41" s="218" t="s">
        <v>14</v>
      </c>
      <c r="B41" s="218"/>
      <c r="C41" s="218"/>
      <c r="D41" s="218"/>
      <c r="E41" s="218"/>
      <c r="F41" s="218"/>
      <c r="G41" s="218"/>
      <c r="H41" s="210"/>
      <c r="I41" s="210"/>
      <c r="J41" s="210"/>
      <c r="K41" s="210"/>
    </row>
    <row r="42" spans="1:15" x14ac:dyDescent="0.25">
      <c r="A42" s="35"/>
    </row>
    <row r="43" spans="1:15" ht="14.25" customHeight="1" x14ac:dyDescent="0.25">
      <c r="A43" s="24" t="s">
        <v>57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09"/>
      <c r="M43" s="217" t="s">
        <v>221</v>
      </c>
      <c r="N43" s="217"/>
    </row>
    <row r="44" spans="1:15" ht="15" customHeight="1" x14ac:dyDescent="0.25">
      <c r="A44" s="24" t="s">
        <v>306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17"/>
      <c r="N44" s="217"/>
      <c r="O44"/>
    </row>
    <row r="45" spans="1:15" ht="14.25" x14ac:dyDescent="0.25">
      <c r="A45" s="224" t="s">
        <v>309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5" ht="14.25" x14ac:dyDescent="0.25">
      <c r="A46" s="24" t="s">
        <v>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5" ht="14.25" x14ac:dyDescent="0.25">
      <c r="A47" s="24" t="s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5" ht="14.25" x14ac:dyDescent="0.25">
      <c r="A48" s="24" t="s">
        <v>320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  <c r="J50" s="3">
        <v>2018</v>
      </c>
      <c r="K50" s="3">
        <v>2019</v>
      </c>
    </row>
    <row r="51" spans="1:11" ht="21" customHeight="1" x14ac:dyDescent="0.25">
      <c r="A51" s="254" t="s">
        <v>30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 customHeight="1" x14ac:dyDescent="0.25">
      <c r="A52" s="26" t="s">
        <v>21</v>
      </c>
      <c r="B52" s="36">
        <f>+B21/B10*100</f>
        <v>77.086240454481825</v>
      </c>
      <c r="C52" s="36">
        <f t="shared" ref="C52:G52" si="11">+C21/C10*100</f>
        <v>79.248469495461265</v>
      </c>
      <c r="D52" s="36">
        <f t="shared" si="11"/>
        <v>79.860310602416192</v>
      </c>
      <c r="E52" s="36">
        <f t="shared" si="11"/>
        <v>80.020755519185144</v>
      </c>
      <c r="F52" s="36">
        <f t="shared" si="11"/>
        <v>79.517347050454205</v>
      </c>
      <c r="G52" s="36">
        <f t="shared" si="11"/>
        <v>79.442212679503172</v>
      </c>
      <c r="H52" s="36">
        <f>+H21/H10*100</f>
        <v>80.611404620694131</v>
      </c>
      <c r="I52" s="36">
        <f>+I21/I10*100</f>
        <v>81.617997492122399</v>
      </c>
      <c r="J52" s="36">
        <f>+J21/J10*100</f>
        <v>97.016205910390852</v>
      </c>
      <c r="K52" s="36">
        <f>+K21/K10*100</f>
        <v>91.800631922502703</v>
      </c>
    </row>
    <row r="53" spans="1:11" ht="15" customHeight="1" x14ac:dyDescent="0.25">
      <c r="A53" s="28" t="s">
        <v>46</v>
      </c>
      <c r="B53" s="36">
        <f t="shared" ref="B53:K60" si="12">+B22/B11*100</f>
        <v>75.742257895476797</v>
      </c>
      <c r="C53" s="36">
        <f t="shared" si="12"/>
        <v>77.569578919390963</v>
      </c>
      <c r="D53" s="36">
        <f t="shared" si="12"/>
        <v>78.368304891777925</v>
      </c>
      <c r="E53" s="36">
        <f t="shared" si="12"/>
        <v>78.753479303754432</v>
      </c>
      <c r="F53" s="36">
        <f t="shared" si="12"/>
        <v>77.662549522255887</v>
      </c>
      <c r="G53" s="36">
        <f t="shared" si="12"/>
        <v>77.938230271738391</v>
      </c>
      <c r="H53" s="36">
        <f t="shared" si="12"/>
        <v>78.961555216728385</v>
      </c>
      <c r="I53" s="36">
        <f t="shared" si="12"/>
        <v>80.293328660205162</v>
      </c>
      <c r="J53" s="36">
        <f t="shared" si="12"/>
        <v>96.717938605140347</v>
      </c>
      <c r="K53" s="36">
        <f t="shared" si="12"/>
        <v>90.823076224692286</v>
      </c>
    </row>
    <row r="54" spans="1:11" ht="15" customHeight="1" x14ac:dyDescent="0.25">
      <c r="A54" s="28" t="s">
        <v>48</v>
      </c>
      <c r="B54" s="36">
        <f t="shared" si="12"/>
        <v>72.0394432270609</v>
      </c>
      <c r="C54" s="36">
        <f t="shared" si="12"/>
        <v>72.650578471978108</v>
      </c>
      <c r="D54" s="36">
        <f t="shared" si="12"/>
        <v>74.207705811697309</v>
      </c>
      <c r="E54" s="36">
        <f t="shared" si="12"/>
        <v>75.047286720584395</v>
      </c>
      <c r="F54" s="36">
        <f t="shared" si="12"/>
        <v>73.24049167489531</v>
      </c>
      <c r="G54" s="36">
        <f t="shared" si="12"/>
        <v>73.947405231500909</v>
      </c>
      <c r="H54" s="36">
        <f t="shared" si="12"/>
        <v>74.908096093015303</v>
      </c>
      <c r="I54" s="36">
        <f t="shared" si="12"/>
        <v>76.597516131270382</v>
      </c>
      <c r="J54" s="36">
        <f t="shared" si="12"/>
        <v>95.731466028938627</v>
      </c>
      <c r="K54" s="36">
        <f t="shared" si="12"/>
        <v>90.627309069551544</v>
      </c>
    </row>
    <row r="55" spans="1:11" ht="15" customHeight="1" x14ac:dyDescent="0.25">
      <c r="A55" s="28" t="s">
        <v>49</v>
      </c>
      <c r="B55" s="36">
        <f t="shared" si="12"/>
        <v>75.451550156802028</v>
      </c>
      <c r="C55" s="36">
        <f t="shared" si="12"/>
        <v>78.145849495733117</v>
      </c>
      <c r="D55" s="36">
        <f t="shared" si="12"/>
        <v>78.096554447625635</v>
      </c>
      <c r="E55" s="36">
        <f t="shared" si="12"/>
        <v>77.637017758726273</v>
      </c>
      <c r="F55" s="36">
        <f t="shared" si="12"/>
        <v>76.506676988581376</v>
      </c>
      <c r="G55" s="36">
        <f t="shared" si="12"/>
        <v>76.25</v>
      </c>
      <c r="H55" s="36">
        <f t="shared" si="12"/>
        <v>78.074765965431695</v>
      </c>
      <c r="I55" s="36">
        <f t="shared" si="12"/>
        <v>79.389837357308821</v>
      </c>
      <c r="J55" s="36">
        <f t="shared" si="12"/>
        <v>96.830051115425761</v>
      </c>
      <c r="K55" s="36">
        <f t="shared" si="12"/>
        <v>89.104962303207543</v>
      </c>
    </row>
    <row r="56" spans="1:11" ht="15" customHeight="1" x14ac:dyDescent="0.25">
      <c r="A56" s="28" t="s">
        <v>50</v>
      </c>
      <c r="B56" s="36">
        <f t="shared" si="12"/>
        <v>81.90711414596349</v>
      </c>
      <c r="C56" s="36">
        <f t="shared" si="12"/>
        <v>84.689624917745121</v>
      </c>
      <c r="D56" s="36">
        <f t="shared" si="12"/>
        <v>85.187319884726222</v>
      </c>
      <c r="E56" s="36">
        <f t="shared" si="12"/>
        <v>85.500023619443525</v>
      </c>
      <c r="F56" s="36">
        <f t="shared" si="12"/>
        <v>84.911954252518839</v>
      </c>
      <c r="G56" s="36">
        <f t="shared" si="12"/>
        <v>85.104316047555159</v>
      </c>
      <c r="H56" s="36">
        <f t="shared" si="12"/>
        <v>85.871391854487939</v>
      </c>
      <c r="I56" s="36">
        <f t="shared" si="12"/>
        <v>86.547465974429272</v>
      </c>
      <c r="J56" s="36">
        <f t="shared" si="12"/>
        <v>97.905037557714834</v>
      </c>
      <c r="K56" s="36">
        <f t="shared" si="12"/>
        <v>92.89024690345336</v>
      </c>
    </row>
    <row r="57" spans="1:11" ht="15" customHeight="1" x14ac:dyDescent="0.25">
      <c r="A57" s="28" t="s">
        <v>308</v>
      </c>
      <c r="B57" s="36">
        <f t="shared" si="12"/>
        <v>80.323906584355811</v>
      </c>
      <c r="C57" s="36">
        <f t="shared" si="12"/>
        <v>83.354225668167828</v>
      </c>
      <c r="D57" s="36">
        <f t="shared" si="12"/>
        <v>83.576509354751835</v>
      </c>
      <c r="E57" s="36">
        <f t="shared" si="12"/>
        <v>83.166441136671182</v>
      </c>
      <c r="F57" s="36">
        <f t="shared" si="12"/>
        <v>83.938159600074059</v>
      </c>
      <c r="G57" s="36">
        <f t="shared" si="12"/>
        <v>82.740622788393495</v>
      </c>
      <c r="H57" s="36">
        <f t="shared" si="12"/>
        <v>84.111717644340473</v>
      </c>
      <c r="I57" s="36">
        <f t="shared" si="12"/>
        <v>84.518766696677645</v>
      </c>
      <c r="J57" s="36">
        <f t="shared" si="12"/>
        <v>97.681924882629119</v>
      </c>
      <c r="K57" s="36">
        <f t="shared" si="12"/>
        <v>93.778705088838151</v>
      </c>
    </row>
    <row r="58" spans="1:11" ht="15" customHeight="1" x14ac:dyDescent="0.25">
      <c r="A58" s="28" t="s">
        <v>51</v>
      </c>
      <c r="B58" s="36">
        <f t="shared" si="12"/>
        <v>74.323951434878595</v>
      </c>
      <c r="C58" s="36">
        <f t="shared" si="12"/>
        <v>77.446678515885353</v>
      </c>
      <c r="D58" s="36">
        <f t="shared" si="12"/>
        <v>77.107911172796676</v>
      </c>
      <c r="E58" s="36">
        <f t="shared" si="12"/>
        <v>77.332442015927455</v>
      </c>
      <c r="F58" s="36">
        <f t="shared" si="12"/>
        <v>76.977936260307558</v>
      </c>
      <c r="G58" s="36">
        <f t="shared" si="12"/>
        <v>76.357175060333631</v>
      </c>
      <c r="H58" s="36">
        <f t="shared" si="12"/>
        <v>76.988643814419461</v>
      </c>
      <c r="I58" s="36">
        <f t="shared" si="12"/>
        <v>77.553450758834614</v>
      </c>
      <c r="J58" s="36">
        <f t="shared" si="12"/>
        <v>96.628974889844457</v>
      </c>
      <c r="K58" s="36">
        <f t="shared" si="12"/>
        <v>91.037006494175856</v>
      </c>
    </row>
    <row r="59" spans="1:11" ht="15" customHeight="1" x14ac:dyDescent="0.25">
      <c r="A59" s="28" t="s">
        <v>52</v>
      </c>
      <c r="B59" s="36">
        <f t="shared" si="12"/>
        <v>87.800759814267622</v>
      </c>
      <c r="C59" s="36">
        <f t="shared" si="12"/>
        <v>90.710960643250104</v>
      </c>
      <c r="D59" s="36">
        <f t="shared" si="12"/>
        <v>91.338666289112282</v>
      </c>
      <c r="E59" s="36">
        <f t="shared" si="12"/>
        <v>90.156949080320999</v>
      </c>
      <c r="F59" s="36">
        <f t="shared" si="12"/>
        <v>92.509231580798314</v>
      </c>
      <c r="G59" s="36">
        <f t="shared" si="12"/>
        <v>90.633599570440964</v>
      </c>
      <c r="H59" s="36">
        <f t="shared" si="12"/>
        <v>92.718954248366018</v>
      </c>
      <c r="I59" s="36">
        <f t="shared" si="12"/>
        <v>92.33119953678387</v>
      </c>
      <c r="J59" s="36">
        <f t="shared" si="12"/>
        <v>98.961056371070441</v>
      </c>
      <c r="K59" s="36">
        <f t="shared" si="12"/>
        <v>96.541147473640962</v>
      </c>
    </row>
    <row r="60" spans="1:11" ht="15" customHeight="1" x14ac:dyDescent="0.25">
      <c r="A60" s="28" t="s">
        <v>53</v>
      </c>
      <c r="B60" s="36">
        <f t="shared" si="12"/>
        <v>97.231833910034609</v>
      </c>
      <c r="C60" s="36">
        <f t="shared" si="12"/>
        <v>99.604743083003953</v>
      </c>
      <c r="D60" s="36">
        <f t="shared" si="12"/>
        <v>98.954703832752614</v>
      </c>
      <c r="E60" s="36">
        <f t="shared" si="12"/>
        <v>98.785425101214571</v>
      </c>
      <c r="F60" s="36">
        <f t="shared" si="12"/>
        <v>96.673596673596677</v>
      </c>
      <c r="G60" s="36">
        <f t="shared" si="12"/>
        <v>100</v>
      </c>
      <c r="H60" s="36">
        <f t="shared" si="12"/>
        <v>100</v>
      </c>
      <c r="I60" s="36">
        <f t="shared" si="12"/>
        <v>100</v>
      </c>
      <c r="J60" s="36">
        <f t="shared" si="12"/>
        <v>100</v>
      </c>
      <c r="K60" s="36">
        <f t="shared" si="12"/>
        <v>100</v>
      </c>
    </row>
    <row r="62" spans="1:11" ht="21" customHeight="1" x14ac:dyDescent="0.25">
      <c r="A62" s="219" t="s">
        <v>31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3" spans="1:11" ht="15" customHeight="1" x14ac:dyDescent="0.25">
      <c r="A63" s="26" t="s">
        <v>21</v>
      </c>
      <c r="B63" s="36">
        <f t="shared" ref="B63:K71" si="13">+B32/B10*100</f>
        <v>22.913759545518179</v>
      </c>
      <c r="C63" s="36">
        <f t="shared" si="13"/>
        <v>20.751530504538739</v>
      </c>
      <c r="D63" s="36">
        <f t="shared" si="13"/>
        <v>20.139689397583798</v>
      </c>
      <c r="E63" s="36">
        <f t="shared" si="13"/>
        <v>19.979244480814859</v>
      </c>
      <c r="F63" s="36">
        <f t="shared" si="13"/>
        <v>20.482652949545802</v>
      </c>
      <c r="G63" s="36">
        <f t="shared" si="13"/>
        <v>20.557787320496836</v>
      </c>
      <c r="H63" s="36">
        <f>+H32/H10*100</f>
        <v>19.38859537930588</v>
      </c>
      <c r="I63" s="36">
        <f>+I32/I10*100</f>
        <v>18.382002507877605</v>
      </c>
      <c r="J63" s="36">
        <f>+J32/J10*100</f>
        <v>2.9837940896091517</v>
      </c>
      <c r="K63" s="36">
        <f>+K32/K10*100</f>
        <v>8.1993680774973079</v>
      </c>
    </row>
    <row r="64" spans="1:11" ht="15" customHeight="1" x14ac:dyDescent="0.25">
      <c r="A64" s="28" t="s">
        <v>46</v>
      </c>
      <c r="B64" s="36">
        <f t="shared" si="13"/>
        <v>24.257742104523203</v>
      </c>
      <c r="C64" s="36">
        <f t="shared" si="13"/>
        <v>22.43042108060903</v>
      </c>
      <c r="D64" s="36">
        <f t="shared" si="13"/>
        <v>21.631695108222079</v>
      </c>
      <c r="E64" s="36">
        <f t="shared" si="13"/>
        <v>21.246520696245558</v>
      </c>
      <c r="F64" s="36">
        <f t="shared" si="13"/>
        <v>22.337450477744117</v>
      </c>
      <c r="G64" s="36">
        <f t="shared" si="13"/>
        <v>22.061769728261602</v>
      </c>
      <c r="H64" s="36">
        <f t="shared" si="13"/>
        <v>21.038444783271618</v>
      </c>
      <c r="I64" s="36">
        <f t="shared" si="13"/>
        <v>19.706671339794831</v>
      </c>
      <c r="J64" s="36">
        <f t="shared" si="13"/>
        <v>3.2820613948596598</v>
      </c>
      <c r="K64" s="36">
        <f t="shared" si="13"/>
        <v>9.1769237753077135</v>
      </c>
    </row>
    <row r="65" spans="1:11" ht="15" customHeight="1" x14ac:dyDescent="0.25">
      <c r="A65" s="28" t="s">
        <v>48</v>
      </c>
      <c r="B65" s="36">
        <f t="shared" si="13"/>
        <v>27.960556772939103</v>
      </c>
      <c r="C65" s="36">
        <f t="shared" si="13"/>
        <v>27.349421528021882</v>
      </c>
      <c r="D65" s="36">
        <f t="shared" si="13"/>
        <v>25.792294188302691</v>
      </c>
      <c r="E65" s="36">
        <f t="shared" si="13"/>
        <v>24.952713279415601</v>
      </c>
      <c r="F65" s="36">
        <f t="shared" si="13"/>
        <v>26.759508325104704</v>
      </c>
      <c r="G65" s="36">
        <f t="shared" si="13"/>
        <v>26.052594768499095</v>
      </c>
      <c r="H65" s="36">
        <f t="shared" si="13"/>
        <v>25.091903906984697</v>
      </c>
      <c r="I65" s="36">
        <f t="shared" si="13"/>
        <v>23.402483868729618</v>
      </c>
      <c r="J65" s="36">
        <f t="shared" si="13"/>
        <v>4.2685339710613697</v>
      </c>
      <c r="K65" s="36">
        <f t="shared" si="13"/>
        <v>9.3726909304484565</v>
      </c>
    </row>
    <row r="66" spans="1:11" ht="15" customHeight="1" x14ac:dyDescent="0.25">
      <c r="A66" s="28" t="s">
        <v>49</v>
      </c>
      <c r="B66" s="36">
        <f t="shared" si="13"/>
        <v>24.548449843197968</v>
      </c>
      <c r="C66" s="36">
        <f t="shared" si="13"/>
        <v>21.854150504266872</v>
      </c>
      <c r="D66" s="36">
        <f t="shared" si="13"/>
        <v>21.903445552374372</v>
      </c>
      <c r="E66" s="36">
        <f t="shared" si="13"/>
        <v>22.36298224127373</v>
      </c>
      <c r="F66" s="36">
        <f t="shared" si="13"/>
        <v>23.493323011418617</v>
      </c>
      <c r="G66" s="36">
        <f t="shared" si="13"/>
        <v>23.75</v>
      </c>
      <c r="H66" s="36">
        <f t="shared" si="13"/>
        <v>21.925234034568312</v>
      </c>
      <c r="I66" s="36">
        <f t="shared" si="13"/>
        <v>20.610162642691183</v>
      </c>
      <c r="J66" s="36">
        <f t="shared" si="13"/>
        <v>3.1699488845742363</v>
      </c>
      <c r="K66" s="36">
        <f t="shared" si="13"/>
        <v>10.89503769679245</v>
      </c>
    </row>
    <row r="67" spans="1:11" ht="15" customHeight="1" x14ac:dyDescent="0.25">
      <c r="A67" s="28" t="s">
        <v>50</v>
      </c>
      <c r="B67" s="36">
        <f t="shared" si="13"/>
        <v>18.092885854036513</v>
      </c>
      <c r="C67" s="36">
        <f t="shared" si="13"/>
        <v>15.310375082254883</v>
      </c>
      <c r="D67" s="36">
        <f t="shared" si="13"/>
        <v>14.812680115273775</v>
      </c>
      <c r="E67" s="36">
        <f t="shared" si="13"/>
        <v>14.499976380556474</v>
      </c>
      <c r="F67" s="36">
        <f t="shared" si="13"/>
        <v>15.088045747481166</v>
      </c>
      <c r="G67" s="36">
        <f t="shared" si="13"/>
        <v>14.895683952444836</v>
      </c>
      <c r="H67" s="36">
        <f t="shared" si="13"/>
        <v>14.128608145512059</v>
      </c>
      <c r="I67" s="36">
        <f t="shared" si="13"/>
        <v>13.452534025570731</v>
      </c>
      <c r="J67" s="36">
        <f t="shared" si="13"/>
        <v>2.0949624422851629</v>
      </c>
      <c r="K67" s="36">
        <f t="shared" si="13"/>
        <v>7.1097530965466325</v>
      </c>
    </row>
    <row r="68" spans="1:11" ht="15" customHeight="1" x14ac:dyDescent="0.25">
      <c r="A68" s="28" t="s">
        <v>308</v>
      </c>
      <c r="B68" s="36">
        <f t="shared" si="13"/>
        <v>19.676093415644193</v>
      </c>
      <c r="C68" s="36">
        <f t="shared" si="13"/>
        <v>16.645774331832179</v>
      </c>
      <c r="D68" s="36">
        <f t="shared" si="13"/>
        <v>16.423490645248165</v>
      </c>
      <c r="E68" s="36">
        <f t="shared" si="13"/>
        <v>16.833558863328825</v>
      </c>
      <c r="F68" s="36">
        <f t="shared" si="13"/>
        <v>16.061840399925938</v>
      </c>
      <c r="G68" s="36">
        <f t="shared" si="13"/>
        <v>17.259377211606513</v>
      </c>
      <c r="H68" s="36">
        <f t="shared" si="13"/>
        <v>15.888282355659534</v>
      </c>
      <c r="I68" s="36">
        <f t="shared" si="13"/>
        <v>15.481233303322362</v>
      </c>
      <c r="J68" s="36">
        <f t="shared" si="13"/>
        <v>2.318075117370892</v>
      </c>
      <c r="K68" s="36">
        <f t="shared" si="13"/>
        <v>6.2212949111618512</v>
      </c>
    </row>
    <row r="69" spans="1:11" ht="15" customHeight="1" x14ac:dyDescent="0.25">
      <c r="A69" s="28" t="s">
        <v>51</v>
      </c>
      <c r="B69" s="36">
        <f t="shared" si="13"/>
        <v>25.676048565121413</v>
      </c>
      <c r="C69" s="36">
        <f t="shared" si="13"/>
        <v>22.55332148411464</v>
      </c>
      <c r="D69" s="36">
        <f t="shared" si="13"/>
        <v>22.892088827203331</v>
      </c>
      <c r="E69" s="36">
        <f t="shared" si="13"/>
        <v>22.667557984072545</v>
      </c>
      <c r="F69" s="36">
        <f t="shared" si="13"/>
        <v>23.022063739692445</v>
      </c>
      <c r="G69" s="36">
        <f t="shared" si="13"/>
        <v>23.642824939666372</v>
      </c>
      <c r="H69" s="36">
        <f t="shared" si="13"/>
        <v>23.011356185580528</v>
      </c>
      <c r="I69" s="36">
        <f t="shared" si="13"/>
        <v>22.446549241165393</v>
      </c>
      <c r="J69" s="36">
        <f t="shared" si="13"/>
        <v>3.3710251101555446</v>
      </c>
      <c r="K69" s="36">
        <f t="shared" si="13"/>
        <v>8.9629935058241426</v>
      </c>
    </row>
    <row r="70" spans="1:11" ht="15" customHeight="1" x14ac:dyDescent="0.25">
      <c r="A70" s="28" t="s">
        <v>52</v>
      </c>
      <c r="B70" s="36">
        <f t="shared" si="13"/>
        <v>12.199240185732377</v>
      </c>
      <c r="C70" s="36">
        <f t="shared" si="13"/>
        <v>9.2890393567498943</v>
      </c>
      <c r="D70" s="36">
        <f t="shared" si="13"/>
        <v>8.6613337108877246</v>
      </c>
      <c r="E70" s="36">
        <f t="shared" si="13"/>
        <v>9.8430509196789995</v>
      </c>
      <c r="F70" s="36">
        <f t="shared" si="13"/>
        <v>7.4907684192016877</v>
      </c>
      <c r="G70" s="36">
        <f t="shared" si="13"/>
        <v>9.3664004295590306</v>
      </c>
      <c r="H70" s="36">
        <f t="shared" si="13"/>
        <v>7.2810457516339868</v>
      </c>
      <c r="I70" s="36">
        <f t="shared" si="13"/>
        <v>7.6688004632161357</v>
      </c>
      <c r="J70" s="36">
        <f t="shared" si="13"/>
        <v>1.0389436289295528</v>
      </c>
      <c r="K70" s="36">
        <f t="shared" si="13"/>
        <v>3.4588525263590304</v>
      </c>
    </row>
    <row r="71" spans="1:11" ht="15" customHeight="1" thickBot="1" x14ac:dyDescent="0.3">
      <c r="A71" s="28" t="s">
        <v>53</v>
      </c>
      <c r="B71" s="37">
        <f t="shared" si="13"/>
        <v>2.7681660899653981</v>
      </c>
      <c r="C71" s="37">
        <f t="shared" si="13"/>
        <v>0.39525691699604742</v>
      </c>
      <c r="D71" s="37">
        <f t="shared" si="13"/>
        <v>1.0452961672473868</v>
      </c>
      <c r="E71" s="37">
        <f t="shared" si="13"/>
        <v>1.214574898785425</v>
      </c>
      <c r="F71" s="37">
        <f t="shared" si="13"/>
        <v>3.3264033264033266</v>
      </c>
      <c r="G71" s="37">
        <f t="shared" si="13"/>
        <v>0</v>
      </c>
      <c r="H71" s="37">
        <f t="shared" si="13"/>
        <v>0</v>
      </c>
      <c r="I71" s="37">
        <f t="shared" si="13"/>
        <v>0</v>
      </c>
      <c r="J71" s="37">
        <f t="shared" si="13"/>
        <v>0</v>
      </c>
      <c r="K71" s="37">
        <f t="shared" si="13"/>
        <v>0</v>
      </c>
    </row>
    <row r="72" spans="1:11" x14ac:dyDescent="0.25">
      <c r="A72" s="218" t="s">
        <v>14</v>
      </c>
      <c r="B72" s="218"/>
      <c r="C72" s="218"/>
      <c r="D72" s="218"/>
      <c r="E72" s="218"/>
      <c r="F72" s="218"/>
      <c r="G72" s="218"/>
      <c r="H72" s="210"/>
      <c r="I72" s="210"/>
      <c r="J72" s="210"/>
      <c r="K72" s="210"/>
    </row>
  </sheetData>
  <mergeCells count="12">
    <mergeCell ref="A9:K9"/>
    <mergeCell ref="M43:N44"/>
    <mergeCell ref="A45:K45"/>
    <mergeCell ref="A51:K51"/>
    <mergeCell ref="A62:K62"/>
    <mergeCell ref="A72:G72"/>
    <mergeCell ref="M1:N2"/>
    <mergeCell ref="A41:G41"/>
    <mergeCell ref="A2:K2"/>
    <mergeCell ref="A1:K1"/>
    <mergeCell ref="A3:K3"/>
    <mergeCell ref="A20:K20"/>
  </mergeCells>
  <hyperlinks>
    <hyperlink ref="M1" r:id="rId1" location="INDICE!A1"/>
    <hyperlink ref="M1:N2" location="INDICE!A1" display="INDICE"/>
    <hyperlink ref="J43" r:id="rId2" location="INDICE!A1" display="INDICE"/>
    <hyperlink ref="J43:K44" location="INDICE!A1" display="INDICE"/>
    <hyperlink ref="M43" r:id="rId3" location="INDICE!A1"/>
    <hyperlink ref="M43:N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4"/>
  <headerFooter alignWithMargins="0"/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" transitionEvaluation="1"/>
  <dimension ref="A1:O72"/>
  <sheetViews>
    <sheetView topLeftCell="A37" zoomScaleNormal="100" workbookViewId="0">
      <selection activeCell="M43" sqref="M43:N44"/>
    </sheetView>
  </sheetViews>
  <sheetFormatPr baseColWidth="10" defaultColWidth="12.140625" defaultRowHeight="12.75" x14ac:dyDescent="0.25"/>
  <cols>
    <col min="1" max="1" width="15.85546875" style="9" customWidth="1"/>
    <col min="2" max="11" width="9.85546875" style="9" customWidth="1"/>
    <col min="12" max="12" width="5.7109375" style="9" customWidth="1"/>
    <col min="13" max="176" width="12.140625" style="9"/>
    <col min="177" max="177" width="14.7109375" style="9" customWidth="1"/>
    <col min="178" max="196" width="8.140625" style="9" customWidth="1"/>
    <col min="197" max="432" width="12.140625" style="9"/>
    <col min="433" max="433" width="14.7109375" style="9" customWidth="1"/>
    <col min="434" max="452" width="8.140625" style="9" customWidth="1"/>
    <col min="453" max="688" width="12.140625" style="9"/>
    <col min="689" max="689" width="14.7109375" style="9" customWidth="1"/>
    <col min="690" max="708" width="8.140625" style="9" customWidth="1"/>
    <col min="709" max="944" width="12.140625" style="9"/>
    <col min="945" max="945" width="14.7109375" style="9" customWidth="1"/>
    <col min="946" max="964" width="8.140625" style="9" customWidth="1"/>
    <col min="965" max="1200" width="12.140625" style="9"/>
    <col min="1201" max="1201" width="14.7109375" style="9" customWidth="1"/>
    <col min="1202" max="1220" width="8.140625" style="9" customWidth="1"/>
    <col min="1221" max="1456" width="12.140625" style="9"/>
    <col min="1457" max="1457" width="14.7109375" style="9" customWidth="1"/>
    <col min="1458" max="1476" width="8.140625" style="9" customWidth="1"/>
    <col min="1477" max="1712" width="12.140625" style="9"/>
    <col min="1713" max="1713" width="14.7109375" style="9" customWidth="1"/>
    <col min="1714" max="1732" width="8.140625" style="9" customWidth="1"/>
    <col min="1733" max="1968" width="12.140625" style="9"/>
    <col min="1969" max="1969" width="14.7109375" style="9" customWidth="1"/>
    <col min="1970" max="1988" width="8.140625" style="9" customWidth="1"/>
    <col min="1989" max="2224" width="12.140625" style="9"/>
    <col min="2225" max="2225" width="14.7109375" style="9" customWidth="1"/>
    <col min="2226" max="2244" width="8.140625" style="9" customWidth="1"/>
    <col min="2245" max="2480" width="12.140625" style="9"/>
    <col min="2481" max="2481" width="14.7109375" style="9" customWidth="1"/>
    <col min="2482" max="2500" width="8.140625" style="9" customWidth="1"/>
    <col min="2501" max="2736" width="12.140625" style="9"/>
    <col min="2737" max="2737" width="14.7109375" style="9" customWidth="1"/>
    <col min="2738" max="2756" width="8.140625" style="9" customWidth="1"/>
    <col min="2757" max="2992" width="12.140625" style="9"/>
    <col min="2993" max="2993" width="14.7109375" style="9" customWidth="1"/>
    <col min="2994" max="3012" width="8.140625" style="9" customWidth="1"/>
    <col min="3013" max="3248" width="12.140625" style="9"/>
    <col min="3249" max="3249" width="14.7109375" style="9" customWidth="1"/>
    <col min="3250" max="3268" width="8.140625" style="9" customWidth="1"/>
    <col min="3269" max="3504" width="12.140625" style="9"/>
    <col min="3505" max="3505" width="14.7109375" style="9" customWidth="1"/>
    <col min="3506" max="3524" width="8.140625" style="9" customWidth="1"/>
    <col min="3525" max="3760" width="12.140625" style="9"/>
    <col min="3761" max="3761" width="14.7109375" style="9" customWidth="1"/>
    <col min="3762" max="3780" width="8.140625" style="9" customWidth="1"/>
    <col min="3781" max="4016" width="12.140625" style="9"/>
    <col min="4017" max="4017" width="14.7109375" style="9" customWidth="1"/>
    <col min="4018" max="4036" width="8.140625" style="9" customWidth="1"/>
    <col min="4037" max="4272" width="12.140625" style="9"/>
    <col min="4273" max="4273" width="14.7109375" style="9" customWidth="1"/>
    <col min="4274" max="4292" width="8.140625" style="9" customWidth="1"/>
    <col min="4293" max="4528" width="12.140625" style="9"/>
    <col min="4529" max="4529" width="14.7109375" style="9" customWidth="1"/>
    <col min="4530" max="4548" width="8.140625" style="9" customWidth="1"/>
    <col min="4549" max="4784" width="12.140625" style="9"/>
    <col min="4785" max="4785" width="14.7109375" style="9" customWidth="1"/>
    <col min="4786" max="4804" width="8.140625" style="9" customWidth="1"/>
    <col min="4805" max="5040" width="12.140625" style="9"/>
    <col min="5041" max="5041" width="14.7109375" style="9" customWidth="1"/>
    <col min="5042" max="5060" width="8.140625" style="9" customWidth="1"/>
    <col min="5061" max="5296" width="12.140625" style="9"/>
    <col min="5297" max="5297" width="14.7109375" style="9" customWidth="1"/>
    <col min="5298" max="5316" width="8.140625" style="9" customWidth="1"/>
    <col min="5317" max="5552" width="12.140625" style="9"/>
    <col min="5553" max="5553" width="14.7109375" style="9" customWidth="1"/>
    <col min="5554" max="5572" width="8.140625" style="9" customWidth="1"/>
    <col min="5573" max="5808" width="12.140625" style="9"/>
    <col min="5809" max="5809" width="14.7109375" style="9" customWidth="1"/>
    <col min="5810" max="5828" width="8.140625" style="9" customWidth="1"/>
    <col min="5829" max="6064" width="12.140625" style="9"/>
    <col min="6065" max="6065" width="14.7109375" style="9" customWidth="1"/>
    <col min="6066" max="6084" width="8.140625" style="9" customWidth="1"/>
    <col min="6085" max="6320" width="12.140625" style="9"/>
    <col min="6321" max="6321" width="14.7109375" style="9" customWidth="1"/>
    <col min="6322" max="6340" width="8.140625" style="9" customWidth="1"/>
    <col min="6341" max="6576" width="12.140625" style="9"/>
    <col min="6577" max="6577" width="14.7109375" style="9" customWidth="1"/>
    <col min="6578" max="6596" width="8.140625" style="9" customWidth="1"/>
    <col min="6597" max="6832" width="12.140625" style="9"/>
    <col min="6833" max="6833" width="14.7109375" style="9" customWidth="1"/>
    <col min="6834" max="6852" width="8.140625" style="9" customWidth="1"/>
    <col min="6853" max="7088" width="12.140625" style="9"/>
    <col min="7089" max="7089" width="14.7109375" style="9" customWidth="1"/>
    <col min="7090" max="7108" width="8.140625" style="9" customWidth="1"/>
    <col min="7109" max="7344" width="12.140625" style="9"/>
    <col min="7345" max="7345" width="14.7109375" style="9" customWidth="1"/>
    <col min="7346" max="7364" width="8.140625" style="9" customWidth="1"/>
    <col min="7365" max="7600" width="12.140625" style="9"/>
    <col min="7601" max="7601" width="14.7109375" style="9" customWidth="1"/>
    <col min="7602" max="7620" width="8.140625" style="9" customWidth="1"/>
    <col min="7621" max="7856" width="12.140625" style="9"/>
    <col min="7857" max="7857" width="14.7109375" style="9" customWidth="1"/>
    <col min="7858" max="7876" width="8.140625" style="9" customWidth="1"/>
    <col min="7877" max="8112" width="12.140625" style="9"/>
    <col min="8113" max="8113" width="14.7109375" style="9" customWidth="1"/>
    <col min="8114" max="8132" width="8.140625" style="9" customWidth="1"/>
    <col min="8133" max="8368" width="12.140625" style="9"/>
    <col min="8369" max="8369" width="14.7109375" style="9" customWidth="1"/>
    <col min="8370" max="8388" width="8.140625" style="9" customWidth="1"/>
    <col min="8389" max="8624" width="12.140625" style="9"/>
    <col min="8625" max="8625" width="14.7109375" style="9" customWidth="1"/>
    <col min="8626" max="8644" width="8.140625" style="9" customWidth="1"/>
    <col min="8645" max="8880" width="12.140625" style="9"/>
    <col min="8881" max="8881" width="14.7109375" style="9" customWidth="1"/>
    <col min="8882" max="8900" width="8.140625" style="9" customWidth="1"/>
    <col min="8901" max="9136" width="12.140625" style="9"/>
    <col min="9137" max="9137" width="14.7109375" style="9" customWidth="1"/>
    <col min="9138" max="9156" width="8.140625" style="9" customWidth="1"/>
    <col min="9157" max="9392" width="12.140625" style="9"/>
    <col min="9393" max="9393" width="14.7109375" style="9" customWidth="1"/>
    <col min="9394" max="9412" width="8.140625" style="9" customWidth="1"/>
    <col min="9413" max="9648" width="12.140625" style="9"/>
    <col min="9649" max="9649" width="14.7109375" style="9" customWidth="1"/>
    <col min="9650" max="9668" width="8.140625" style="9" customWidth="1"/>
    <col min="9669" max="9904" width="12.140625" style="9"/>
    <col min="9905" max="9905" width="14.7109375" style="9" customWidth="1"/>
    <col min="9906" max="9924" width="8.140625" style="9" customWidth="1"/>
    <col min="9925" max="10160" width="12.140625" style="9"/>
    <col min="10161" max="10161" width="14.7109375" style="9" customWidth="1"/>
    <col min="10162" max="10180" width="8.140625" style="9" customWidth="1"/>
    <col min="10181" max="10416" width="12.140625" style="9"/>
    <col min="10417" max="10417" width="14.7109375" style="9" customWidth="1"/>
    <col min="10418" max="10436" width="8.140625" style="9" customWidth="1"/>
    <col min="10437" max="10672" width="12.140625" style="9"/>
    <col min="10673" max="10673" width="14.7109375" style="9" customWidth="1"/>
    <col min="10674" max="10692" width="8.140625" style="9" customWidth="1"/>
    <col min="10693" max="10928" width="12.140625" style="9"/>
    <col min="10929" max="10929" width="14.7109375" style="9" customWidth="1"/>
    <col min="10930" max="10948" width="8.140625" style="9" customWidth="1"/>
    <col min="10949" max="11184" width="12.140625" style="9"/>
    <col min="11185" max="11185" width="14.7109375" style="9" customWidth="1"/>
    <col min="11186" max="11204" width="8.140625" style="9" customWidth="1"/>
    <col min="11205" max="11440" width="12.140625" style="9"/>
    <col min="11441" max="11441" width="14.7109375" style="9" customWidth="1"/>
    <col min="11442" max="11460" width="8.140625" style="9" customWidth="1"/>
    <col min="11461" max="11696" width="12.140625" style="9"/>
    <col min="11697" max="11697" width="14.7109375" style="9" customWidth="1"/>
    <col min="11698" max="11716" width="8.140625" style="9" customWidth="1"/>
    <col min="11717" max="11952" width="12.140625" style="9"/>
    <col min="11953" max="11953" width="14.7109375" style="9" customWidth="1"/>
    <col min="11954" max="11972" width="8.140625" style="9" customWidth="1"/>
    <col min="11973" max="12208" width="12.140625" style="9"/>
    <col min="12209" max="12209" width="14.7109375" style="9" customWidth="1"/>
    <col min="12210" max="12228" width="8.140625" style="9" customWidth="1"/>
    <col min="12229" max="12464" width="12.140625" style="9"/>
    <col min="12465" max="12465" width="14.7109375" style="9" customWidth="1"/>
    <col min="12466" max="12484" width="8.140625" style="9" customWidth="1"/>
    <col min="12485" max="12720" width="12.140625" style="9"/>
    <col min="12721" max="12721" width="14.7109375" style="9" customWidth="1"/>
    <col min="12722" max="12740" width="8.140625" style="9" customWidth="1"/>
    <col min="12741" max="12976" width="12.140625" style="9"/>
    <col min="12977" max="12977" width="14.7109375" style="9" customWidth="1"/>
    <col min="12978" max="12996" width="8.140625" style="9" customWidth="1"/>
    <col min="12997" max="13232" width="12.140625" style="9"/>
    <col min="13233" max="13233" width="14.7109375" style="9" customWidth="1"/>
    <col min="13234" max="13252" width="8.140625" style="9" customWidth="1"/>
    <col min="13253" max="13488" width="12.140625" style="9"/>
    <col min="13489" max="13489" width="14.7109375" style="9" customWidth="1"/>
    <col min="13490" max="13508" width="8.140625" style="9" customWidth="1"/>
    <col min="13509" max="13744" width="12.140625" style="9"/>
    <col min="13745" max="13745" width="14.7109375" style="9" customWidth="1"/>
    <col min="13746" max="13764" width="8.140625" style="9" customWidth="1"/>
    <col min="13765" max="14000" width="12.140625" style="9"/>
    <col min="14001" max="14001" width="14.7109375" style="9" customWidth="1"/>
    <col min="14002" max="14020" width="8.140625" style="9" customWidth="1"/>
    <col min="14021" max="14256" width="12.140625" style="9"/>
    <col min="14257" max="14257" width="14.7109375" style="9" customWidth="1"/>
    <col min="14258" max="14276" width="8.140625" style="9" customWidth="1"/>
    <col min="14277" max="14512" width="12.140625" style="9"/>
    <col min="14513" max="14513" width="14.7109375" style="9" customWidth="1"/>
    <col min="14514" max="14532" width="8.140625" style="9" customWidth="1"/>
    <col min="14533" max="14768" width="12.140625" style="9"/>
    <col min="14769" max="14769" width="14.7109375" style="9" customWidth="1"/>
    <col min="14770" max="14788" width="8.140625" style="9" customWidth="1"/>
    <col min="14789" max="15024" width="12.140625" style="9"/>
    <col min="15025" max="15025" width="14.7109375" style="9" customWidth="1"/>
    <col min="15026" max="15044" width="8.140625" style="9" customWidth="1"/>
    <col min="15045" max="15280" width="12.140625" style="9"/>
    <col min="15281" max="15281" width="14.7109375" style="9" customWidth="1"/>
    <col min="15282" max="15300" width="8.140625" style="9" customWidth="1"/>
    <col min="15301" max="15536" width="12.140625" style="9"/>
    <col min="15537" max="15537" width="14.7109375" style="9" customWidth="1"/>
    <col min="15538" max="15556" width="8.140625" style="9" customWidth="1"/>
    <col min="15557" max="15792" width="12.140625" style="9"/>
    <col min="15793" max="15793" width="14.7109375" style="9" customWidth="1"/>
    <col min="15794" max="15812" width="8.140625" style="9" customWidth="1"/>
    <col min="15813" max="16048" width="12.140625" style="9"/>
    <col min="16049" max="16049" width="14.7109375" style="9" customWidth="1"/>
    <col min="16050" max="16068" width="8.140625" style="9" customWidth="1"/>
    <col min="16069" max="16384" width="12.140625" style="9"/>
  </cols>
  <sheetData>
    <row r="1" spans="1:15" ht="14.25" x14ac:dyDescent="0.25">
      <c r="A1" s="224" t="s">
        <v>58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4"/>
      <c r="M1" s="217" t="s">
        <v>221</v>
      </c>
      <c r="N1" s="217"/>
    </row>
    <row r="2" spans="1:15" ht="15" x14ac:dyDescent="0.25">
      <c r="A2" s="224" t="s">
        <v>306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4"/>
      <c r="M2" s="217"/>
      <c r="N2" s="217"/>
      <c r="O2"/>
    </row>
    <row r="3" spans="1:15" ht="14.25" x14ac:dyDescent="0.25">
      <c r="A3" s="224" t="s">
        <v>310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5" ht="14.25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5" ht="14.2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ht="14.25" x14ac:dyDescent="0.25">
      <c r="A6" s="24" t="s">
        <v>320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5" ht="1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5" s="4" customFormat="1" ht="15" thickBot="1" x14ac:dyDescent="0.3">
      <c r="A8" s="2" t="s">
        <v>19</v>
      </c>
      <c r="B8" s="3">
        <v>2010</v>
      </c>
      <c r="C8" s="3">
        <v>2011</v>
      </c>
      <c r="D8" s="3">
        <v>2012</v>
      </c>
      <c r="E8" s="3">
        <v>2013</v>
      </c>
      <c r="F8" s="3">
        <v>2014</v>
      </c>
      <c r="G8" s="3">
        <v>2015</v>
      </c>
      <c r="H8" s="3">
        <v>2016</v>
      </c>
      <c r="I8" s="3">
        <v>2017</v>
      </c>
      <c r="J8" s="3">
        <v>2018</v>
      </c>
      <c r="K8" s="3">
        <v>2019</v>
      </c>
    </row>
    <row r="9" spans="1:15" ht="21" customHeight="1" x14ac:dyDescent="0.25">
      <c r="A9" s="255" t="s">
        <v>20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spans="1:15" ht="15" customHeight="1" x14ac:dyDescent="0.25">
      <c r="A10" s="26" t="s">
        <v>21</v>
      </c>
      <c r="B10" s="27">
        <f t="shared" ref="B10:K18" si="0">+B21+B32</f>
        <v>60778</v>
      </c>
      <c r="C10" s="27">
        <f t="shared" si="0"/>
        <v>61549</v>
      </c>
      <c r="D10" s="27">
        <f t="shared" si="0"/>
        <v>66673</v>
      </c>
      <c r="E10" s="27">
        <f t="shared" si="0"/>
        <v>72995</v>
      </c>
      <c r="F10" s="27">
        <f t="shared" si="0"/>
        <v>80686</v>
      </c>
      <c r="G10" s="27">
        <f t="shared" si="0"/>
        <v>83237</v>
      </c>
      <c r="H10" s="27">
        <f>+H21+H32</f>
        <v>83230</v>
      </c>
      <c r="I10" s="27">
        <f>+I21+I32</f>
        <v>86095</v>
      </c>
      <c r="J10" s="27">
        <f>+J21+J32</f>
        <v>90167</v>
      </c>
      <c r="K10" s="27">
        <f>+K21+K32</f>
        <v>93396</v>
      </c>
    </row>
    <row r="11" spans="1:15" ht="15" customHeight="1" x14ac:dyDescent="0.25">
      <c r="A11" s="28" t="s">
        <v>46</v>
      </c>
      <c r="B11" s="27">
        <f t="shared" si="0"/>
        <v>34676</v>
      </c>
      <c r="C11" s="27">
        <f t="shared" si="0"/>
        <v>35058</v>
      </c>
      <c r="D11" s="27">
        <f t="shared" si="0"/>
        <v>38826</v>
      </c>
      <c r="E11" s="27">
        <f t="shared" si="0"/>
        <v>42118</v>
      </c>
      <c r="F11" s="27">
        <f t="shared" si="0"/>
        <v>46461</v>
      </c>
      <c r="G11" s="27">
        <f t="shared" si="0"/>
        <v>45950</v>
      </c>
      <c r="H11" s="27">
        <f t="shared" si="0"/>
        <v>45129</v>
      </c>
      <c r="I11" s="27">
        <f t="shared" si="0"/>
        <v>46657</v>
      </c>
      <c r="J11" s="27">
        <f t="shared" si="0"/>
        <v>49373</v>
      </c>
      <c r="K11" s="27">
        <f t="shared" si="0"/>
        <v>49949</v>
      </c>
    </row>
    <row r="12" spans="1:15" ht="15" customHeight="1" x14ac:dyDescent="0.25">
      <c r="A12" s="28" t="s">
        <v>48</v>
      </c>
      <c r="B12" s="27">
        <f t="shared" si="0"/>
        <v>14677</v>
      </c>
      <c r="C12" s="27">
        <f t="shared" si="0"/>
        <v>14755</v>
      </c>
      <c r="D12" s="27">
        <f t="shared" si="0"/>
        <v>18076</v>
      </c>
      <c r="E12" s="27">
        <f t="shared" si="0"/>
        <v>18556</v>
      </c>
      <c r="F12" s="27">
        <f t="shared" si="0"/>
        <v>18695</v>
      </c>
      <c r="G12" s="27">
        <f t="shared" si="0"/>
        <v>18026</v>
      </c>
      <c r="H12" s="27">
        <f t="shared" si="0"/>
        <v>17519</v>
      </c>
      <c r="I12" s="27">
        <f t="shared" si="0"/>
        <v>18022</v>
      </c>
      <c r="J12" s="27">
        <f t="shared" si="0"/>
        <v>19217</v>
      </c>
      <c r="K12" s="27">
        <f t="shared" si="0"/>
        <v>17140</v>
      </c>
    </row>
    <row r="13" spans="1:15" ht="15" customHeight="1" x14ac:dyDescent="0.25">
      <c r="A13" s="28" t="s">
        <v>49</v>
      </c>
      <c r="B13" s="27">
        <f t="shared" si="0"/>
        <v>11202</v>
      </c>
      <c r="C13" s="27">
        <f t="shared" si="0"/>
        <v>11437</v>
      </c>
      <c r="D13" s="27">
        <f t="shared" si="0"/>
        <v>11611</v>
      </c>
      <c r="E13" s="27">
        <f t="shared" si="0"/>
        <v>14110</v>
      </c>
      <c r="F13" s="27">
        <f t="shared" si="0"/>
        <v>15750</v>
      </c>
      <c r="G13" s="27">
        <f t="shared" si="0"/>
        <v>15129</v>
      </c>
      <c r="H13" s="27">
        <f t="shared" si="0"/>
        <v>15005</v>
      </c>
      <c r="I13" s="27">
        <f t="shared" si="0"/>
        <v>15578</v>
      </c>
      <c r="J13" s="27">
        <f t="shared" si="0"/>
        <v>16185</v>
      </c>
      <c r="K13" s="27">
        <f t="shared" si="0"/>
        <v>17297</v>
      </c>
    </row>
    <row r="14" spans="1:15" ht="15" customHeight="1" x14ac:dyDescent="0.25">
      <c r="A14" s="28" t="s">
        <v>50</v>
      </c>
      <c r="B14" s="27">
        <f t="shared" si="0"/>
        <v>8797</v>
      </c>
      <c r="C14" s="27">
        <f t="shared" si="0"/>
        <v>8866</v>
      </c>
      <c r="D14" s="27">
        <f t="shared" si="0"/>
        <v>9139</v>
      </c>
      <c r="E14" s="27">
        <f t="shared" si="0"/>
        <v>9452</v>
      </c>
      <c r="F14" s="27">
        <f t="shared" si="0"/>
        <v>12016</v>
      </c>
      <c r="G14" s="27">
        <f t="shared" si="0"/>
        <v>12795</v>
      </c>
      <c r="H14" s="27">
        <f t="shared" si="0"/>
        <v>12605</v>
      </c>
      <c r="I14" s="27">
        <f t="shared" si="0"/>
        <v>13057</v>
      </c>
      <c r="J14" s="27">
        <f t="shared" si="0"/>
        <v>13971</v>
      </c>
      <c r="K14" s="27">
        <f t="shared" si="0"/>
        <v>15512</v>
      </c>
    </row>
    <row r="15" spans="1:15" ht="15" customHeight="1" x14ac:dyDescent="0.25">
      <c r="A15" s="28" t="s">
        <v>308</v>
      </c>
      <c r="B15" s="27">
        <f t="shared" si="0"/>
        <v>26102</v>
      </c>
      <c r="C15" s="27">
        <f t="shared" si="0"/>
        <v>26491</v>
      </c>
      <c r="D15" s="27">
        <f t="shared" si="0"/>
        <v>27847</v>
      </c>
      <c r="E15" s="27">
        <f t="shared" si="0"/>
        <v>30877</v>
      </c>
      <c r="F15" s="27">
        <f t="shared" si="0"/>
        <v>34225</v>
      </c>
      <c r="G15" s="27">
        <f t="shared" si="0"/>
        <v>37287</v>
      </c>
      <c r="H15" s="27">
        <f t="shared" si="0"/>
        <v>38101</v>
      </c>
      <c r="I15" s="27">
        <f t="shared" si="0"/>
        <v>39438</v>
      </c>
      <c r="J15" s="27">
        <f t="shared" si="0"/>
        <v>40794</v>
      </c>
      <c r="K15" s="27">
        <f t="shared" si="0"/>
        <v>43447</v>
      </c>
    </row>
    <row r="16" spans="1:15" ht="15" customHeight="1" x14ac:dyDescent="0.25">
      <c r="A16" s="28" t="s">
        <v>51</v>
      </c>
      <c r="B16" s="27">
        <f t="shared" si="0"/>
        <v>10734</v>
      </c>
      <c r="C16" s="27">
        <f t="shared" si="0"/>
        <v>10722</v>
      </c>
      <c r="D16" s="27">
        <f t="shared" si="0"/>
        <v>11827</v>
      </c>
      <c r="E16" s="27">
        <f t="shared" si="0"/>
        <v>13515</v>
      </c>
      <c r="F16" s="27">
        <f t="shared" si="0"/>
        <v>14314</v>
      </c>
      <c r="G16" s="27">
        <f t="shared" si="0"/>
        <v>15431</v>
      </c>
      <c r="H16" s="27">
        <f t="shared" si="0"/>
        <v>14917</v>
      </c>
      <c r="I16" s="27">
        <f t="shared" si="0"/>
        <v>15302</v>
      </c>
      <c r="J16" s="27">
        <f t="shared" si="0"/>
        <v>15997</v>
      </c>
      <c r="K16" s="27">
        <f t="shared" si="0"/>
        <v>16722</v>
      </c>
    </row>
    <row r="17" spans="1:11" ht="15" customHeight="1" x14ac:dyDescent="0.25">
      <c r="A17" s="28" t="s">
        <v>52</v>
      </c>
      <c r="B17" s="27">
        <f t="shared" si="0"/>
        <v>8190</v>
      </c>
      <c r="C17" s="27">
        <f t="shared" si="0"/>
        <v>8268</v>
      </c>
      <c r="D17" s="27">
        <f t="shared" si="0"/>
        <v>8486</v>
      </c>
      <c r="E17" s="27">
        <f t="shared" si="0"/>
        <v>9431</v>
      </c>
      <c r="F17" s="27">
        <f t="shared" si="0"/>
        <v>11067</v>
      </c>
      <c r="G17" s="27">
        <f t="shared" si="0"/>
        <v>11655</v>
      </c>
      <c r="H17" s="27">
        <f t="shared" si="0"/>
        <v>12425</v>
      </c>
      <c r="I17" s="27">
        <f t="shared" si="0"/>
        <v>12406</v>
      </c>
      <c r="J17" s="27">
        <f t="shared" si="0"/>
        <v>12957</v>
      </c>
      <c r="K17" s="27">
        <f t="shared" si="0"/>
        <v>14107</v>
      </c>
    </row>
    <row r="18" spans="1:11" ht="15" customHeight="1" x14ac:dyDescent="0.25">
      <c r="A18" s="28" t="s">
        <v>53</v>
      </c>
      <c r="B18" s="27">
        <f t="shared" si="0"/>
        <v>7178</v>
      </c>
      <c r="C18" s="27">
        <f t="shared" si="0"/>
        <v>7501</v>
      </c>
      <c r="D18" s="27">
        <f t="shared" si="0"/>
        <v>7534</v>
      </c>
      <c r="E18" s="27">
        <f t="shared" si="0"/>
        <v>7931</v>
      </c>
      <c r="F18" s="27">
        <f t="shared" si="0"/>
        <v>8844</v>
      </c>
      <c r="G18" s="27">
        <f t="shared" si="0"/>
        <v>10201</v>
      </c>
      <c r="H18" s="27">
        <f t="shared" si="0"/>
        <v>10759</v>
      </c>
      <c r="I18" s="27">
        <f t="shared" si="0"/>
        <v>11730</v>
      </c>
      <c r="J18" s="27">
        <f t="shared" si="0"/>
        <v>11840</v>
      </c>
      <c r="K18" s="27">
        <f t="shared" si="0"/>
        <v>12618</v>
      </c>
    </row>
    <row r="19" spans="1:11" ht="13.5" customHeight="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21" customHeight="1" x14ac:dyDescent="0.25">
      <c r="A20" s="219" t="s">
        <v>30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5" customHeight="1" x14ac:dyDescent="0.25">
      <c r="A21" s="26" t="s">
        <v>21</v>
      </c>
      <c r="B21" s="46">
        <f t="shared" ref="B21:H21" si="1">B22+B26</f>
        <v>49538</v>
      </c>
      <c r="C21" s="46">
        <f t="shared" si="1"/>
        <v>51318</v>
      </c>
      <c r="D21" s="46">
        <f t="shared" si="1"/>
        <v>54761</v>
      </c>
      <c r="E21" s="46">
        <f t="shared" si="1"/>
        <v>59711</v>
      </c>
      <c r="F21" s="46">
        <f t="shared" si="1"/>
        <v>67150</v>
      </c>
      <c r="G21" s="46">
        <f t="shared" si="1"/>
        <v>69323</v>
      </c>
      <c r="H21" s="46">
        <f t="shared" si="1"/>
        <v>70400</v>
      </c>
      <c r="I21" s="27">
        <f>+I22+I26</f>
        <v>74653</v>
      </c>
      <c r="J21" s="27">
        <f>+J22+J26</f>
        <v>87676</v>
      </c>
      <c r="K21" s="27">
        <f>+K22+K26</f>
        <v>87106</v>
      </c>
    </row>
    <row r="22" spans="1:11" ht="15" customHeight="1" x14ac:dyDescent="0.25">
      <c r="A22" s="28" t="s">
        <v>46</v>
      </c>
      <c r="B22" s="46">
        <f t="shared" ref="B22:H22" si="2">SUM(B23:B25)</f>
        <v>27359</v>
      </c>
      <c r="C22" s="46">
        <f t="shared" si="2"/>
        <v>27940</v>
      </c>
      <c r="D22" s="46">
        <f t="shared" si="2"/>
        <v>30748</v>
      </c>
      <c r="E22" s="46">
        <f t="shared" si="2"/>
        <v>33597</v>
      </c>
      <c r="F22" s="46">
        <f t="shared" si="2"/>
        <v>37123</v>
      </c>
      <c r="G22" s="46">
        <f t="shared" si="2"/>
        <v>37000</v>
      </c>
      <c r="H22" s="46">
        <f t="shared" si="2"/>
        <v>36922</v>
      </c>
      <c r="I22" s="27">
        <f>+I23+I24+I25</f>
        <v>39471</v>
      </c>
      <c r="J22" s="27">
        <f>+J23+J24+J25</f>
        <v>47771</v>
      </c>
      <c r="K22" s="27">
        <f>+K23+K24+K25</f>
        <v>46115</v>
      </c>
    </row>
    <row r="23" spans="1:11" ht="15" customHeight="1" x14ac:dyDescent="0.25">
      <c r="A23" s="28" t="s">
        <v>48</v>
      </c>
      <c r="B23" s="46">
        <v>11198</v>
      </c>
      <c r="C23" s="46">
        <v>11299</v>
      </c>
      <c r="D23" s="46">
        <v>13562</v>
      </c>
      <c r="E23" s="46">
        <v>14480</v>
      </c>
      <c r="F23" s="46">
        <v>14441</v>
      </c>
      <c r="G23" s="46">
        <v>14153</v>
      </c>
      <c r="H23" s="46">
        <v>14076</v>
      </c>
      <c r="I23" s="27">
        <v>14890</v>
      </c>
      <c r="J23" s="27">
        <v>18415</v>
      </c>
      <c r="K23" s="27">
        <v>15763</v>
      </c>
    </row>
    <row r="24" spans="1:11" ht="15" customHeight="1" x14ac:dyDescent="0.25">
      <c r="A24" s="28" t="s">
        <v>49</v>
      </c>
      <c r="B24" s="46">
        <v>8609</v>
      </c>
      <c r="C24" s="46">
        <v>9034</v>
      </c>
      <c r="D24" s="46">
        <v>9170</v>
      </c>
      <c r="E24" s="46">
        <v>11104</v>
      </c>
      <c r="F24" s="46">
        <v>12318</v>
      </c>
      <c r="G24" s="46">
        <v>11908</v>
      </c>
      <c r="H24" s="46">
        <v>11858</v>
      </c>
      <c r="I24" s="27">
        <v>12835</v>
      </c>
      <c r="J24" s="27">
        <v>15708</v>
      </c>
      <c r="K24" s="27">
        <v>15712</v>
      </c>
    </row>
    <row r="25" spans="1:11" ht="15" customHeight="1" x14ac:dyDescent="0.25">
      <c r="A25" s="28" t="s">
        <v>50</v>
      </c>
      <c r="B25" s="46">
        <v>7552</v>
      </c>
      <c r="C25" s="46">
        <v>7607</v>
      </c>
      <c r="D25" s="46">
        <v>8016</v>
      </c>
      <c r="E25" s="46">
        <v>8013</v>
      </c>
      <c r="F25" s="46">
        <v>10364</v>
      </c>
      <c r="G25" s="46">
        <v>10939</v>
      </c>
      <c r="H25" s="46">
        <v>10988</v>
      </c>
      <c r="I25" s="27">
        <v>11746</v>
      </c>
      <c r="J25" s="27">
        <v>13648</v>
      </c>
      <c r="K25" s="27">
        <v>14640</v>
      </c>
    </row>
    <row r="26" spans="1:11" ht="15" customHeight="1" x14ac:dyDescent="0.25">
      <c r="A26" s="28" t="s">
        <v>308</v>
      </c>
      <c r="B26" s="46">
        <f t="shared" ref="B26:H26" si="3">SUM(B27:B29)</f>
        <v>22179</v>
      </c>
      <c r="C26" s="46">
        <f t="shared" si="3"/>
        <v>23378</v>
      </c>
      <c r="D26" s="46">
        <f t="shared" si="3"/>
        <v>24013</v>
      </c>
      <c r="E26" s="46">
        <f t="shared" si="3"/>
        <v>26114</v>
      </c>
      <c r="F26" s="46">
        <f t="shared" si="3"/>
        <v>30027</v>
      </c>
      <c r="G26" s="46">
        <f t="shared" si="3"/>
        <v>32323</v>
      </c>
      <c r="H26" s="46">
        <f t="shared" si="3"/>
        <v>33478</v>
      </c>
      <c r="I26" s="27">
        <f>+I27+I28+I29</f>
        <v>35182</v>
      </c>
      <c r="J26" s="27">
        <f>+J27+J28+J29</f>
        <v>39905</v>
      </c>
      <c r="K26" s="27">
        <f>+K27+K28+K29</f>
        <v>40991</v>
      </c>
    </row>
    <row r="27" spans="1:11" ht="15" customHeight="1" x14ac:dyDescent="0.25">
      <c r="A27" s="28" t="s">
        <v>51</v>
      </c>
      <c r="B27" s="46">
        <v>8457</v>
      </c>
      <c r="C27" s="46">
        <v>8946</v>
      </c>
      <c r="D27" s="46">
        <v>9468</v>
      </c>
      <c r="E27" s="46">
        <v>10703</v>
      </c>
      <c r="F27" s="46">
        <v>11734</v>
      </c>
      <c r="G27" s="46">
        <v>12627</v>
      </c>
      <c r="H27" s="46">
        <v>12470</v>
      </c>
      <c r="I27" s="27">
        <v>12824</v>
      </c>
      <c r="J27" s="27">
        <v>15485</v>
      </c>
      <c r="K27" s="27">
        <v>15331</v>
      </c>
    </row>
    <row r="28" spans="1:11" ht="15" customHeight="1" x14ac:dyDescent="0.25">
      <c r="A28" s="28" t="s">
        <v>52</v>
      </c>
      <c r="B28" s="46">
        <v>6989</v>
      </c>
      <c r="C28" s="46">
        <v>7359</v>
      </c>
      <c r="D28" s="46">
        <v>7381</v>
      </c>
      <c r="E28" s="46">
        <v>8093</v>
      </c>
      <c r="F28" s="46">
        <v>9813</v>
      </c>
      <c r="G28" s="46">
        <v>10100</v>
      </c>
      <c r="H28" s="46">
        <v>11156</v>
      </c>
      <c r="I28" s="27">
        <v>11143</v>
      </c>
      <c r="J28" s="27">
        <v>12694</v>
      </c>
      <c r="K28" s="27">
        <v>13223</v>
      </c>
    </row>
    <row r="29" spans="1:11" ht="15" customHeight="1" x14ac:dyDescent="0.25">
      <c r="A29" s="28" t="s">
        <v>53</v>
      </c>
      <c r="B29" s="46">
        <v>6733</v>
      </c>
      <c r="C29" s="46">
        <v>7073</v>
      </c>
      <c r="D29" s="46">
        <v>7164</v>
      </c>
      <c r="E29" s="46">
        <v>7318</v>
      </c>
      <c r="F29" s="46">
        <v>8480</v>
      </c>
      <c r="G29" s="46">
        <v>9596</v>
      </c>
      <c r="H29" s="46">
        <v>9852</v>
      </c>
      <c r="I29" s="27">
        <v>11215</v>
      </c>
      <c r="J29" s="27">
        <v>11726</v>
      </c>
      <c r="K29" s="27">
        <v>12437</v>
      </c>
    </row>
    <row r="30" spans="1:11" ht="13.5" customHeight="1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21" customHeight="1" x14ac:dyDescent="0.25">
      <c r="A31" s="31" t="s">
        <v>31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 x14ac:dyDescent="0.25">
      <c r="A32" s="26" t="s">
        <v>21</v>
      </c>
      <c r="B32" s="46">
        <f t="shared" ref="B32:H32" si="4">B33+B37</f>
        <v>11240</v>
      </c>
      <c r="C32" s="46">
        <f t="shared" si="4"/>
        <v>10231</v>
      </c>
      <c r="D32" s="46">
        <f t="shared" si="4"/>
        <v>11912</v>
      </c>
      <c r="E32" s="46">
        <f t="shared" si="4"/>
        <v>13284</v>
      </c>
      <c r="F32" s="46">
        <f t="shared" si="4"/>
        <v>13536</v>
      </c>
      <c r="G32" s="46">
        <f t="shared" si="4"/>
        <v>13914</v>
      </c>
      <c r="H32" s="46">
        <f t="shared" si="4"/>
        <v>12830</v>
      </c>
      <c r="I32" s="27">
        <f>+I33+I37</f>
        <v>11442</v>
      </c>
      <c r="J32" s="27">
        <f>+J33+J37</f>
        <v>2491</v>
      </c>
      <c r="K32" s="27">
        <f>+K33+K37</f>
        <v>6290</v>
      </c>
    </row>
    <row r="33" spans="1:15" ht="15" customHeight="1" x14ac:dyDescent="0.25">
      <c r="A33" s="28" t="s">
        <v>46</v>
      </c>
      <c r="B33" s="46">
        <f t="shared" ref="B33:H33" si="5">SUM(B34:B36)</f>
        <v>7317</v>
      </c>
      <c r="C33" s="46">
        <f t="shared" si="5"/>
        <v>7118</v>
      </c>
      <c r="D33" s="46">
        <f t="shared" si="5"/>
        <v>8078</v>
      </c>
      <c r="E33" s="46">
        <f t="shared" si="5"/>
        <v>8521</v>
      </c>
      <c r="F33" s="46">
        <f t="shared" si="5"/>
        <v>9338</v>
      </c>
      <c r="G33" s="46">
        <f t="shared" si="5"/>
        <v>8950</v>
      </c>
      <c r="H33" s="46">
        <f t="shared" si="5"/>
        <v>8207</v>
      </c>
      <c r="I33" s="27">
        <f>+I34+I35+I36</f>
        <v>7186</v>
      </c>
      <c r="J33" s="27">
        <f>+J34+J35+J36</f>
        <v>1602</v>
      </c>
      <c r="K33" s="27">
        <f>+K34+K35+K36</f>
        <v>3834</v>
      </c>
    </row>
    <row r="34" spans="1:15" ht="15" customHeight="1" x14ac:dyDescent="0.25">
      <c r="A34" s="28" t="s">
        <v>48</v>
      </c>
      <c r="B34" s="46">
        <v>3479</v>
      </c>
      <c r="C34" s="46">
        <v>3456</v>
      </c>
      <c r="D34" s="46">
        <v>4514</v>
      </c>
      <c r="E34" s="46">
        <v>4076</v>
      </c>
      <c r="F34" s="46">
        <v>4254</v>
      </c>
      <c r="G34" s="46">
        <v>3873</v>
      </c>
      <c r="H34" s="46">
        <v>3443</v>
      </c>
      <c r="I34" s="27">
        <v>3132</v>
      </c>
      <c r="J34" s="27">
        <v>802</v>
      </c>
      <c r="K34" s="27">
        <v>1377</v>
      </c>
    </row>
    <row r="35" spans="1:15" ht="15" customHeight="1" x14ac:dyDescent="0.25">
      <c r="A35" s="28" t="s">
        <v>49</v>
      </c>
      <c r="B35" s="46">
        <v>2593</v>
      </c>
      <c r="C35" s="46">
        <v>2403</v>
      </c>
      <c r="D35" s="46">
        <v>2441</v>
      </c>
      <c r="E35" s="46">
        <v>3006</v>
      </c>
      <c r="F35" s="46">
        <v>3432</v>
      </c>
      <c r="G35" s="46">
        <v>3221</v>
      </c>
      <c r="H35" s="46">
        <v>3147</v>
      </c>
      <c r="I35" s="27">
        <v>2743</v>
      </c>
      <c r="J35" s="27">
        <v>477</v>
      </c>
      <c r="K35" s="27">
        <v>1585</v>
      </c>
    </row>
    <row r="36" spans="1:15" ht="15" customHeight="1" x14ac:dyDescent="0.25">
      <c r="A36" s="28" t="s">
        <v>50</v>
      </c>
      <c r="B36" s="46">
        <v>1245</v>
      </c>
      <c r="C36" s="46">
        <v>1259</v>
      </c>
      <c r="D36" s="46">
        <v>1123</v>
      </c>
      <c r="E36" s="46">
        <v>1439</v>
      </c>
      <c r="F36" s="46">
        <v>1652</v>
      </c>
      <c r="G36" s="46">
        <v>1856</v>
      </c>
      <c r="H36" s="46">
        <v>1617</v>
      </c>
      <c r="I36" s="27">
        <v>1311</v>
      </c>
      <c r="J36" s="27">
        <v>323</v>
      </c>
      <c r="K36" s="27">
        <v>872</v>
      </c>
    </row>
    <row r="37" spans="1:15" ht="15" customHeight="1" x14ac:dyDescent="0.25">
      <c r="A37" s="28" t="s">
        <v>308</v>
      </c>
      <c r="B37" s="46">
        <f t="shared" ref="B37:H37" si="6">SUM(B38:B40)</f>
        <v>3923</v>
      </c>
      <c r="C37" s="46">
        <f t="shared" si="6"/>
        <v>3113</v>
      </c>
      <c r="D37" s="46">
        <f t="shared" si="6"/>
        <v>3834</v>
      </c>
      <c r="E37" s="46">
        <f t="shared" si="6"/>
        <v>4763</v>
      </c>
      <c r="F37" s="46">
        <f t="shared" si="6"/>
        <v>4198</v>
      </c>
      <c r="G37" s="46">
        <f t="shared" si="6"/>
        <v>4964</v>
      </c>
      <c r="H37" s="46">
        <f t="shared" si="6"/>
        <v>4623</v>
      </c>
      <c r="I37" s="27">
        <f>+I38+I39+I40</f>
        <v>4256</v>
      </c>
      <c r="J37" s="27">
        <f>+J38+J39+J40</f>
        <v>889</v>
      </c>
      <c r="K37" s="27">
        <f>+K38+K39+K40</f>
        <v>2456</v>
      </c>
    </row>
    <row r="38" spans="1:15" ht="15" customHeight="1" x14ac:dyDescent="0.25">
      <c r="A38" s="28" t="s">
        <v>51</v>
      </c>
      <c r="B38" s="46">
        <v>2277</v>
      </c>
      <c r="C38" s="46">
        <v>1776</v>
      </c>
      <c r="D38" s="46">
        <v>2359</v>
      </c>
      <c r="E38" s="46">
        <v>2812</v>
      </c>
      <c r="F38" s="46">
        <v>2580</v>
      </c>
      <c r="G38" s="46">
        <v>2804</v>
      </c>
      <c r="H38" s="46">
        <v>2447</v>
      </c>
      <c r="I38" s="27">
        <v>2478</v>
      </c>
      <c r="J38" s="27">
        <v>512</v>
      </c>
      <c r="K38" s="27">
        <v>1391</v>
      </c>
    </row>
    <row r="39" spans="1:15" ht="15" customHeight="1" x14ac:dyDescent="0.25">
      <c r="A39" s="28" t="s">
        <v>52</v>
      </c>
      <c r="B39" s="46">
        <v>1201</v>
      </c>
      <c r="C39" s="46">
        <v>909</v>
      </c>
      <c r="D39" s="46">
        <v>1105</v>
      </c>
      <c r="E39" s="46">
        <v>1338</v>
      </c>
      <c r="F39" s="46">
        <v>1254</v>
      </c>
      <c r="G39" s="46">
        <v>1555</v>
      </c>
      <c r="H39" s="46">
        <v>1269</v>
      </c>
      <c r="I39" s="27">
        <v>1263</v>
      </c>
      <c r="J39" s="27">
        <v>263</v>
      </c>
      <c r="K39" s="27">
        <v>884</v>
      </c>
    </row>
    <row r="40" spans="1:15" ht="15" customHeight="1" thickBot="1" x14ac:dyDescent="0.3">
      <c r="A40" s="28" t="s">
        <v>53</v>
      </c>
      <c r="B40" s="46">
        <v>445</v>
      </c>
      <c r="C40" s="46">
        <v>428</v>
      </c>
      <c r="D40" s="46">
        <v>370</v>
      </c>
      <c r="E40" s="46">
        <v>613</v>
      </c>
      <c r="F40" s="46">
        <v>364</v>
      </c>
      <c r="G40" s="46">
        <v>605</v>
      </c>
      <c r="H40" s="48">
        <v>907</v>
      </c>
      <c r="I40" s="34">
        <v>515</v>
      </c>
      <c r="J40" s="34">
        <v>114</v>
      </c>
      <c r="K40" s="34">
        <v>181</v>
      </c>
    </row>
    <row r="41" spans="1:15" x14ac:dyDescent="0.25">
      <c r="A41" s="218" t="s">
        <v>14</v>
      </c>
      <c r="B41" s="218"/>
      <c r="C41" s="218"/>
      <c r="D41" s="218"/>
      <c r="E41" s="218"/>
      <c r="F41" s="218"/>
      <c r="G41" s="218"/>
      <c r="H41" s="210"/>
      <c r="I41" s="210"/>
      <c r="J41" s="210"/>
      <c r="K41" s="210"/>
    </row>
    <row r="42" spans="1:15" x14ac:dyDescent="0.25">
      <c r="A42" s="35"/>
    </row>
    <row r="43" spans="1:15" ht="14.25" customHeight="1" x14ac:dyDescent="0.25">
      <c r="A43" s="224" t="s">
        <v>59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4"/>
      <c r="M43" s="217" t="s">
        <v>221</v>
      </c>
      <c r="N43" s="217"/>
    </row>
    <row r="44" spans="1:15" ht="15" customHeight="1" x14ac:dyDescent="0.25">
      <c r="A44" s="224" t="s">
        <v>306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4"/>
      <c r="M44" s="217"/>
      <c r="N44" s="217"/>
      <c r="O44"/>
    </row>
    <row r="45" spans="1:15" ht="14.25" x14ac:dyDescent="0.25">
      <c r="A45" s="224" t="s">
        <v>310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5" ht="14.25" x14ac:dyDescent="0.25">
      <c r="A46" s="24" t="s">
        <v>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5" ht="14.25" x14ac:dyDescent="0.25">
      <c r="A47" s="24" t="s">
        <v>15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5" ht="14.25" x14ac:dyDescent="0.25">
      <c r="A48" s="24">
        <v>2019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" customFormat="1" ht="15" thickBot="1" x14ac:dyDescent="0.3">
      <c r="A50" s="2" t="s">
        <v>19</v>
      </c>
      <c r="B50" s="3">
        <v>2010</v>
      </c>
      <c r="C50" s="3">
        <v>2011</v>
      </c>
      <c r="D50" s="3">
        <v>2012</v>
      </c>
      <c r="E50" s="3">
        <v>2013</v>
      </c>
      <c r="F50" s="3">
        <v>2014</v>
      </c>
      <c r="G50" s="3">
        <v>2015</v>
      </c>
      <c r="H50" s="3">
        <v>2016</v>
      </c>
      <c r="I50" s="3">
        <v>2017</v>
      </c>
      <c r="J50" s="3">
        <v>2018</v>
      </c>
      <c r="K50" s="3">
        <v>2019</v>
      </c>
    </row>
    <row r="51" spans="1:11" ht="21" customHeight="1" x14ac:dyDescent="0.25">
      <c r="A51" s="254" t="s">
        <v>30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5" customHeight="1" x14ac:dyDescent="0.25">
      <c r="A52" s="26" t="s">
        <v>21</v>
      </c>
      <c r="B52" s="36">
        <f>+B21/B10*100</f>
        <v>81.506466155516804</v>
      </c>
      <c r="C52" s="36">
        <f t="shared" ref="C52:G52" si="7">+C21/C10*100</f>
        <v>83.377471607987133</v>
      </c>
      <c r="D52" s="36">
        <f t="shared" si="7"/>
        <v>82.133697298756616</v>
      </c>
      <c r="E52" s="36">
        <f t="shared" si="7"/>
        <v>81.80149325296253</v>
      </c>
      <c r="F52" s="36">
        <f t="shared" si="7"/>
        <v>83.223855439605387</v>
      </c>
      <c r="G52" s="36">
        <f t="shared" si="7"/>
        <v>83.283876160841928</v>
      </c>
      <c r="H52" s="36">
        <f>+H21/H10*100</f>
        <v>84.584885257719577</v>
      </c>
      <c r="I52" s="36">
        <f>+I21/I10*100</f>
        <v>86.710029618444736</v>
      </c>
      <c r="J52" s="36">
        <f>+J21/J10*100</f>
        <v>97.237348475606382</v>
      </c>
      <c r="K52" s="36">
        <f>+K21/K10*100</f>
        <v>93.265236198552401</v>
      </c>
    </row>
    <row r="53" spans="1:11" ht="15" customHeight="1" x14ac:dyDescent="0.25">
      <c r="A53" s="28" t="s">
        <v>46</v>
      </c>
      <c r="B53" s="36">
        <f t="shared" ref="B53:K60" si="8">+B22/B11*100</f>
        <v>78.898950282616227</v>
      </c>
      <c r="C53" s="36">
        <f t="shared" si="8"/>
        <v>79.696502937988484</v>
      </c>
      <c r="D53" s="36">
        <f t="shared" si="8"/>
        <v>79.194354298665843</v>
      </c>
      <c r="E53" s="36">
        <f t="shared" si="8"/>
        <v>79.768744954651211</v>
      </c>
      <c r="F53" s="36">
        <f t="shared" si="8"/>
        <v>79.901422698607433</v>
      </c>
      <c r="G53" s="36">
        <f t="shared" si="8"/>
        <v>80.522306855277463</v>
      </c>
      <c r="H53" s="36">
        <f t="shared" si="8"/>
        <v>81.814354406257621</v>
      </c>
      <c r="I53" s="36">
        <f t="shared" si="8"/>
        <v>84.598238206485632</v>
      </c>
      <c r="J53" s="36">
        <f t="shared" si="8"/>
        <v>96.755311607558795</v>
      </c>
      <c r="K53" s="36">
        <f t="shared" si="8"/>
        <v>92.324170654067146</v>
      </c>
    </row>
    <row r="54" spans="1:11" ht="15" customHeight="1" x14ac:dyDescent="0.25">
      <c r="A54" s="28" t="s">
        <v>48</v>
      </c>
      <c r="B54" s="36">
        <f t="shared" si="8"/>
        <v>76.29624582680384</v>
      </c>
      <c r="C54" s="36">
        <f t="shared" si="8"/>
        <v>76.577431379193499</v>
      </c>
      <c r="D54" s="36">
        <f t="shared" si="8"/>
        <v>75.027660986944014</v>
      </c>
      <c r="E54" s="36">
        <f t="shared" si="8"/>
        <v>78.034059064453544</v>
      </c>
      <c r="F54" s="36">
        <f t="shared" si="8"/>
        <v>77.245252741374699</v>
      </c>
      <c r="G54" s="36">
        <f t="shared" si="8"/>
        <v>78.514368134916239</v>
      </c>
      <c r="H54" s="36">
        <f t="shared" si="8"/>
        <v>80.347051772361439</v>
      </c>
      <c r="I54" s="36">
        <f t="shared" si="8"/>
        <v>82.621240705804027</v>
      </c>
      <c r="J54" s="36">
        <f t="shared" si="8"/>
        <v>95.826611854087531</v>
      </c>
      <c r="K54" s="36">
        <f t="shared" si="8"/>
        <v>91.96616102683781</v>
      </c>
    </row>
    <row r="55" spans="1:11" ht="15" customHeight="1" x14ac:dyDescent="0.25">
      <c r="A55" s="28" t="s">
        <v>49</v>
      </c>
      <c r="B55" s="36">
        <f t="shared" si="8"/>
        <v>76.852347795036607</v>
      </c>
      <c r="C55" s="36">
        <f t="shared" si="8"/>
        <v>78.989245431494268</v>
      </c>
      <c r="D55" s="36">
        <f t="shared" si="8"/>
        <v>78.976832314184819</v>
      </c>
      <c r="E55" s="36">
        <f t="shared" si="8"/>
        <v>78.695960311835577</v>
      </c>
      <c r="F55" s="36">
        <f t="shared" si="8"/>
        <v>78.209523809523802</v>
      </c>
      <c r="G55" s="36">
        <f t="shared" si="8"/>
        <v>78.709762707383163</v>
      </c>
      <c r="H55" s="36">
        <f t="shared" si="8"/>
        <v>79.026991002998997</v>
      </c>
      <c r="I55" s="36">
        <f t="shared" si="8"/>
        <v>82.391834638592883</v>
      </c>
      <c r="J55" s="36">
        <f t="shared" si="8"/>
        <v>97.052826691380915</v>
      </c>
      <c r="K55" s="36">
        <f t="shared" si="8"/>
        <v>90.836561253396539</v>
      </c>
    </row>
    <row r="56" spans="1:11" ht="15" customHeight="1" x14ac:dyDescent="0.25">
      <c r="A56" s="28" t="s">
        <v>50</v>
      </c>
      <c r="B56" s="36">
        <f t="shared" si="8"/>
        <v>85.847447993634191</v>
      </c>
      <c r="C56" s="36">
        <f t="shared" si="8"/>
        <v>85.799684186780951</v>
      </c>
      <c r="D56" s="36">
        <f t="shared" si="8"/>
        <v>87.712003501477184</v>
      </c>
      <c r="E56" s="36">
        <f t="shared" si="8"/>
        <v>84.775708844688964</v>
      </c>
      <c r="F56" s="36">
        <f t="shared" si="8"/>
        <v>86.251664447403471</v>
      </c>
      <c r="G56" s="36">
        <f t="shared" si="8"/>
        <v>85.494333724110987</v>
      </c>
      <c r="H56" s="36">
        <f t="shared" si="8"/>
        <v>87.171757239190796</v>
      </c>
      <c r="I56" s="36">
        <f t="shared" si="8"/>
        <v>89.959408746266362</v>
      </c>
      <c r="J56" s="36">
        <f t="shared" si="8"/>
        <v>97.688068141149515</v>
      </c>
      <c r="K56" s="36">
        <f t="shared" si="8"/>
        <v>94.378545642083537</v>
      </c>
    </row>
    <row r="57" spans="1:11" ht="15" customHeight="1" x14ac:dyDescent="0.25">
      <c r="A57" s="28" t="s">
        <v>308</v>
      </c>
      <c r="B57" s="36">
        <f t="shared" si="8"/>
        <v>84.970500344801167</v>
      </c>
      <c r="C57" s="36">
        <f t="shared" si="8"/>
        <v>88.248839228417197</v>
      </c>
      <c r="D57" s="36">
        <f t="shared" si="8"/>
        <v>86.231910080080439</v>
      </c>
      <c r="E57" s="36">
        <f t="shared" si="8"/>
        <v>84.574278589241175</v>
      </c>
      <c r="F57" s="36">
        <f t="shared" si="8"/>
        <v>87.734112490869236</v>
      </c>
      <c r="G57" s="36">
        <f t="shared" si="8"/>
        <v>86.687049105586397</v>
      </c>
      <c r="H57" s="36">
        <f t="shared" si="8"/>
        <v>87.866460197895066</v>
      </c>
      <c r="I57" s="36">
        <f t="shared" si="8"/>
        <v>89.208377706780269</v>
      </c>
      <c r="J57" s="36">
        <f t="shared" si="8"/>
        <v>97.820757954601163</v>
      </c>
      <c r="K57" s="36">
        <f t="shared" si="8"/>
        <v>94.347135590489557</v>
      </c>
    </row>
    <row r="58" spans="1:11" ht="15" customHeight="1" x14ac:dyDescent="0.25">
      <c r="A58" s="28" t="s">
        <v>51</v>
      </c>
      <c r="B58" s="36">
        <f t="shared" si="8"/>
        <v>78.78703186137507</v>
      </c>
      <c r="C58" s="36">
        <f t="shared" si="8"/>
        <v>83.435926133184111</v>
      </c>
      <c r="D58" s="36">
        <f t="shared" si="8"/>
        <v>80.054113469180692</v>
      </c>
      <c r="E58" s="36">
        <f t="shared" si="8"/>
        <v>79.193488716241205</v>
      </c>
      <c r="F58" s="36">
        <f t="shared" si="8"/>
        <v>81.975688137487779</v>
      </c>
      <c r="G58" s="36">
        <f t="shared" si="8"/>
        <v>81.828786209578112</v>
      </c>
      <c r="H58" s="36">
        <f t="shared" si="8"/>
        <v>83.595897298384386</v>
      </c>
      <c r="I58" s="36">
        <f t="shared" si="8"/>
        <v>83.806038426349488</v>
      </c>
      <c r="J58" s="36">
        <f t="shared" si="8"/>
        <v>96.799399887478899</v>
      </c>
      <c r="K58" s="36">
        <f t="shared" si="8"/>
        <v>91.681617031455559</v>
      </c>
    </row>
    <row r="59" spans="1:11" ht="15" customHeight="1" x14ac:dyDescent="0.25">
      <c r="A59" s="28" t="s">
        <v>52</v>
      </c>
      <c r="B59" s="36">
        <f t="shared" si="8"/>
        <v>85.335775335775338</v>
      </c>
      <c r="C59" s="36">
        <f t="shared" si="8"/>
        <v>89.005805515239473</v>
      </c>
      <c r="D59" s="36">
        <f t="shared" si="8"/>
        <v>86.978552910676413</v>
      </c>
      <c r="E59" s="36">
        <f t="shared" si="8"/>
        <v>85.812745201993422</v>
      </c>
      <c r="F59" s="36">
        <f t="shared" si="8"/>
        <v>88.66901599349417</v>
      </c>
      <c r="G59" s="36">
        <f t="shared" si="8"/>
        <v>86.65808665808666</v>
      </c>
      <c r="H59" s="36">
        <f t="shared" si="8"/>
        <v>89.786720321931597</v>
      </c>
      <c r="I59" s="36">
        <f t="shared" si="8"/>
        <v>89.81944220538449</v>
      </c>
      <c r="J59" s="36">
        <f t="shared" si="8"/>
        <v>97.970209153353409</v>
      </c>
      <c r="K59" s="36">
        <f t="shared" si="8"/>
        <v>93.733607428935997</v>
      </c>
    </row>
    <row r="60" spans="1:11" ht="15" customHeight="1" x14ac:dyDescent="0.25">
      <c r="A60" s="28" t="s">
        <v>53</v>
      </c>
      <c r="B60" s="36">
        <f t="shared" si="8"/>
        <v>93.800501532460302</v>
      </c>
      <c r="C60" s="36">
        <f t="shared" si="8"/>
        <v>94.294094120783896</v>
      </c>
      <c r="D60" s="36">
        <f t="shared" si="8"/>
        <v>95.088930183169623</v>
      </c>
      <c r="E60" s="36">
        <f t="shared" si="8"/>
        <v>92.270835960156347</v>
      </c>
      <c r="F60" s="36">
        <f t="shared" si="8"/>
        <v>95.884215287200362</v>
      </c>
      <c r="G60" s="36">
        <f t="shared" si="8"/>
        <v>94.069208901088132</v>
      </c>
      <c r="H60" s="36">
        <f t="shared" si="8"/>
        <v>91.569848498931123</v>
      </c>
      <c r="I60" s="36">
        <f t="shared" si="8"/>
        <v>95.609548167092925</v>
      </c>
      <c r="J60" s="36">
        <f t="shared" si="8"/>
        <v>99.037162162162161</v>
      </c>
      <c r="K60" s="36">
        <f t="shared" si="8"/>
        <v>98.56554129022031</v>
      </c>
    </row>
    <row r="62" spans="1:11" ht="21" customHeight="1" x14ac:dyDescent="0.25">
      <c r="A62" s="219" t="s">
        <v>31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</row>
    <row r="63" spans="1:11" ht="15" customHeight="1" x14ac:dyDescent="0.25">
      <c r="A63" s="26" t="s">
        <v>21</v>
      </c>
      <c r="B63" s="36">
        <f t="shared" ref="B63:K71" si="9">+B32/B10*100</f>
        <v>18.493533844483203</v>
      </c>
      <c r="C63" s="36">
        <f t="shared" si="9"/>
        <v>16.622528392012867</v>
      </c>
      <c r="D63" s="36">
        <f t="shared" si="9"/>
        <v>17.866302701243381</v>
      </c>
      <c r="E63" s="36">
        <f t="shared" si="9"/>
        <v>18.19850674703747</v>
      </c>
      <c r="F63" s="36">
        <f t="shared" si="9"/>
        <v>16.776144560394616</v>
      </c>
      <c r="G63" s="36">
        <f t="shared" si="9"/>
        <v>16.716123839158069</v>
      </c>
      <c r="H63" s="36">
        <f>+H32/H10*100</f>
        <v>15.415114742280428</v>
      </c>
      <c r="I63" s="36">
        <f>+I32/I10*100</f>
        <v>13.289970381555257</v>
      </c>
      <c r="J63" s="36">
        <f>+J32/J10*100</f>
        <v>2.7626515243936249</v>
      </c>
      <c r="K63" s="36">
        <f>+K32/K10*100</f>
        <v>6.734763801447599</v>
      </c>
    </row>
    <row r="64" spans="1:11" ht="15" customHeight="1" x14ac:dyDescent="0.25">
      <c r="A64" s="28" t="s">
        <v>46</v>
      </c>
      <c r="B64" s="36">
        <f t="shared" si="9"/>
        <v>21.101049717383784</v>
      </c>
      <c r="C64" s="36">
        <f t="shared" si="9"/>
        <v>20.303497062011523</v>
      </c>
      <c r="D64" s="36">
        <f t="shared" si="9"/>
        <v>20.805645701334157</v>
      </c>
      <c r="E64" s="36">
        <f t="shared" si="9"/>
        <v>20.231255045348782</v>
      </c>
      <c r="F64" s="36">
        <f t="shared" si="9"/>
        <v>20.098577301392563</v>
      </c>
      <c r="G64" s="36">
        <f t="shared" si="9"/>
        <v>19.477693144722526</v>
      </c>
      <c r="H64" s="36">
        <f t="shared" si="9"/>
        <v>18.185645593742382</v>
      </c>
      <c r="I64" s="36">
        <f t="shared" si="9"/>
        <v>15.401761793514371</v>
      </c>
      <c r="J64" s="36">
        <f t="shared" si="9"/>
        <v>3.2446883924412124</v>
      </c>
      <c r="K64" s="36">
        <f t="shared" si="9"/>
        <v>7.6758293459328515</v>
      </c>
    </row>
    <row r="65" spans="1:11" ht="15" customHeight="1" x14ac:dyDescent="0.25">
      <c r="A65" s="28" t="s">
        <v>48</v>
      </c>
      <c r="B65" s="36">
        <f t="shared" si="9"/>
        <v>23.703754173196156</v>
      </c>
      <c r="C65" s="36">
        <f t="shared" si="9"/>
        <v>23.422568620806505</v>
      </c>
      <c r="D65" s="36">
        <f t="shared" si="9"/>
        <v>24.972339013055986</v>
      </c>
      <c r="E65" s="36">
        <f t="shared" si="9"/>
        <v>21.965940935546456</v>
      </c>
      <c r="F65" s="36">
        <f t="shared" si="9"/>
        <v>22.754747258625301</v>
      </c>
      <c r="G65" s="36">
        <f t="shared" si="9"/>
        <v>21.485631865083768</v>
      </c>
      <c r="H65" s="36">
        <f t="shared" si="9"/>
        <v>19.652948227638564</v>
      </c>
      <c r="I65" s="36">
        <f t="shared" si="9"/>
        <v>17.378759294195984</v>
      </c>
      <c r="J65" s="36">
        <f t="shared" si="9"/>
        <v>4.1733881459124733</v>
      </c>
      <c r="K65" s="36">
        <f t="shared" si="9"/>
        <v>8.0338389731621938</v>
      </c>
    </row>
    <row r="66" spans="1:11" ht="15" customHeight="1" x14ac:dyDescent="0.25">
      <c r="A66" s="28" t="s">
        <v>49</v>
      </c>
      <c r="B66" s="36">
        <f t="shared" si="9"/>
        <v>23.1476522049634</v>
      </c>
      <c r="C66" s="36">
        <f t="shared" si="9"/>
        <v>21.010754568505728</v>
      </c>
      <c r="D66" s="36">
        <f t="shared" si="9"/>
        <v>21.023167685815174</v>
      </c>
      <c r="E66" s="36">
        <f t="shared" si="9"/>
        <v>21.304039688164423</v>
      </c>
      <c r="F66" s="36">
        <f t="shared" si="9"/>
        <v>21.790476190476191</v>
      </c>
      <c r="G66" s="36">
        <f t="shared" si="9"/>
        <v>21.29023729261683</v>
      </c>
      <c r="H66" s="36">
        <f t="shared" si="9"/>
        <v>20.973008997000999</v>
      </c>
      <c r="I66" s="36">
        <f t="shared" si="9"/>
        <v>17.608165361407114</v>
      </c>
      <c r="J66" s="36">
        <f t="shared" si="9"/>
        <v>2.9471733086190919</v>
      </c>
      <c r="K66" s="36">
        <f t="shared" si="9"/>
        <v>9.1634387466034575</v>
      </c>
    </row>
    <row r="67" spans="1:11" ht="15" customHeight="1" x14ac:dyDescent="0.25">
      <c r="A67" s="28" t="s">
        <v>50</v>
      </c>
      <c r="B67" s="36">
        <f t="shared" si="9"/>
        <v>14.152552006365807</v>
      </c>
      <c r="C67" s="36">
        <f t="shared" si="9"/>
        <v>14.200315813219039</v>
      </c>
      <c r="D67" s="36">
        <f t="shared" si="9"/>
        <v>12.287996498522814</v>
      </c>
      <c r="E67" s="36">
        <f t="shared" si="9"/>
        <v>15.224291155311045</v>
      </c>
      <c r="F67" s="36">
        <f t="shared" si="9"/>
        <v>13.748335552596538</v>
      </c>
      <c r="G67" s="36">
        <f t="shared" si="9"/>
        <v>14.50566627588902</v>
      </c>
      <c r="H67" s="36">
        <f t="shared" si="9"/>
        <v>12.828242760809202</v>
      </c>
      <c r="I67" s="36">
        <f t="shared" si="9"/>
        <v>10.040591253733631</v>
      </c>
      <c r="J67" s="36">
        <f t="shared" si="9"/>
        <v>2.311931858850476</v>
      </c>
      <c r="K67" s="36">
        <f t="shared" si="9"/>
        <v>5.621454357916452</v>
      </c>
    </row>
    <row r="68" spans="1:11" ht="15" customHeight="1" x14ac:dyDescent="0.25">
      <c r="A68" s="28" t="s">
        <v>308</v>
      </c>
      <c r="B68" s="36">
        <f t="shared" si="9"/>
        <v>15.029499655198835</v>
      </c>
      <c r="C68" s="36">
        <f t="shared" si="9"/>
        <v>11.751160771582802</v>
      </c>
      <c r="D68" s="36">
        <f t="shared" si="9"/>
        <v>13.768089919919561</v>
      </c>
      <c r="E68" s="36">
        <f t="shared" si="9"/>
        <v>15.425721410758817</v>
      </c>
      <c r="F68" s="36">
        <f t="shared" si="9"/>
        <v>12.265887509130751</v>
      </c>
      <c r="G68" s="36">
        <f t="shared" si="9"/>
        <v>13.312950894413603</v>
      </c>
      <c r="H68" s="36">
        <f t="shared" si="9"/>
        <v>12.133539802104931</v>
      </c>
      <c r="I68" s="36">
        <f t="shared" si="9"/>
        <v>10.791622293219737</v>
      </c>
      <c r="J68" s="36">
        <f t="shared" si="9"/>
        <v>2.1792420453988335</v>
      </c>
      <c r="K68" s="36">
        <f t="shared" si="9"/>
        <v>5.6528644095104381</v>
      </c>
    </row>
    <row r="69" spans="1:11" ht="15" customHeight="1" x14ac:dyDescent="0.25">
      <c r="A69" s="28" t="s">
        <v>51</v>
      </c>
      <c r="B69" s="36">
        <f t="shared" si="9"/>
        <v>21.21296813862493</v>
      </c>
      <c r="C69" s="36">
        <f t="shared" si="9"/>
        <v>16.564073866815892</v>
      </c>
      <c r="D69" s="36">
        <f t="shared" si="9"/>
        <v>19.945886530819312</v>
      </c>
      <c r="E69" s="36">
        <f t="shared" si="9"/>
        <v>20.806511283758784</v>
      </c>
      <c r="F69" s="36">
        <f t="shared" si="9"/>
        <v>18.024311862512228</v>
      </c>
      <c r="G69" s="36">
        <f t="shared" si="9"/>
        <v>18.171213790421877</v>
      </c>
      <c r="H69" s="36">
        <f t="shared" si="9"/>
        <v>16.404102701615606</v>
      </c>
      <c r="I69" s="36">
        <f t="shared" si="9"/>
        <v>16.193961573650505</v>
      </c>
      <c r="J69" s="36">
        <f t="shared" si="9"/>
        <v>3.2006001125210979</v>
      </c>
      <c r="K69" s="36">
        <f t="shared" si="9"/>
        <v>8.3183829685444319</v>
      </c>
    </row>
    <row r="70" spans="1:11" ht="15" customHeight="1" x14ac:dyDescent="0.25">
      <c r="A70" s="28" t="s">
        <v>52</v>
      </c>
      <c r="B70" s="36">
        <f t="shared" si="9"/>
        <v>14.664224664224665</v>
      </c>
      <c r="C70" s="36">
        <f t="shared" si="9"/>
        <v>10.994194484760522</v>
      </c>
      <c r="D70" s="36">
        <f t="shared" si="9"/>
        <v>13.021447089323592</v>
      </c>
      <c r="E70" s="36">
        <f t="shared" si="9"/>
        <v>14.187254798006574</v>
      </c>
      <c r="F70" s="36">
        <f t="shared" si="9"/>
        <v>11.33098400650583</v>
      </c>
      <c r="G70" s="36">
        <f t="shared" si="9"/>
        <v>13.341913341913342</v>
      </c>
      <c r="H70" s="36">
        <f t="shared" si="9"/>
        <v>10.21327967806841</v>
      </c>
      <c r="I70" s="36">
        <f t="shared" si="9"/>
        <v>10.18055779461551</v>
      </c>
      <c r="J70" s="36">
        <f t="shared" si="9"/>
        <v>2.0297908466466006</v>
      </c>
      <c r="K70" s="36">
        <f t="shared" si="9"/>
        <v>6.2663925710640109</v>
      </c>
    </row>
    <row r="71" spans="1:11" ht="15" customHeight="1" thickBot="1" x14ac:dyDescent="0.3">
      <c r="A71" s="28" t="s">
        <v>53</v>
      </c>
      <c r="B71" s="37">
        <f t="shared" si="9"/>
        <v>6.1994984675397049</v>
      </c>
      <c r="C71" s="37">
        <f t="shared" si="9"/>
        <v>5.7059058792161048</v>
      </c>
      <c r="D71" s="37">
        <f t="shared" si="9"/>
        <v>4.911069816830369</v>
      </c>
      <c r="E71" s="37">
        <f t="shared" si="9"/>
        <v>7.7291640398436519</v>
      </c>
      <c r="F71" s="37">
        <f t="shared" si="9"/>
        <v>4.1157847127996385</v>
      </c>
      <c r="G71" s="37">
        <f t="shared" si="9"/>
        <v>5.9307910989118717</v>
      </c>
      <c r="H71" s="37">
        <f t="shared" si="9"/>
        <v>8.4301515010688721</v>
      </c>
      <c r="I71" s="37">
        <f t="shared" si="9"/>
        <v>4.3904518329070763</v>
      </c>
      <c r="J71" s="37">
        <f t="shared" si="9"/>
        <v>0.96283783783783794</v>
      </c>
      <c r="K71" s="37">
        <f t="shared" si="9"/>
        <v>1.4344587097796797</v>
      </c>
    </row>
    <row r="72" spans="1:11" x14ac:dyDescent="0.25">
      <c r="A72" s="218" t="s">
        <v>14</v>
      </c>
      <c r="B72" s="218"/>
      <c r="C72" s="218"/>
      <c r="D72" s="218"/>
      <c r="E72" s="218"/>
      <c r="F72" s="218"/>
      <c r="G72" s="218"/>
      <c r="H72" s="210"/>
      <c r="I72" s="210"/>
      <c r="J72" s="210"/>
      <c r="K72" s="210"/>
    </row>
  </sheetData>
  <mergeCells count="14">
    <mergeCell ref="A2:K2"/>
    <mergeCell ref="M43:N44"/>
    <mergeCell ref="A43:K43"/>
    <mergeCell ref="A44:K44"/>
    <mergeCell ref="A45:K45"/>
    <mergeCell ref="A72:G72"/>
    <mergeCell ref="M1:N2"/>
    <mergeCell ref="A41:G41"/>
    <mergeCell ref="A9:K9"/>
    <mergeCell ref="A20:K20"/>
    <mergeCell ref="A51:K51"/>
    <mergeCell ref="A62:K62"/>
    <mergeCell ref="A3:K3"/>
    <mergeCell ref="A1:K1"/>
  </mergeCells>
  <hyperlinks>
    <hyperlink ref="M1" r:id="rId1" location="INDICE!A1"/>
    <hyperlink ref="M1:N2" location="INDICE!A1" display="INDICE"/>
    <hyperlink ref="J43:K44" location="INDICE!A1" display="INDICE"/>
    <hyperlink ref="M43" r:id="rId2" location="INDICE!A1"/>
    <hyperlink ref="M43:N44" location="INDICE!A1" display="INDICE"/>
  </hyperlinks>
  <printOptions horizontalCentered="1"/>
  <pageMargins left="0.39370078740157483" right="0.39370078740157483" top="0.59055118110236227" bottom="0.59055118110236227" header="0.39370078740157483" footer="0.23622047244094491"/>
  <pageSetup scale="85" orientation="landscape" r:id="rId3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5</vt:i4>
      </vt:variant>
    </vt:vector>
  </HeadingPairs>
  <TitlesOfParts>
    <vt:vector size="35" baseType="lpstr">
      <vt:lpstr>INDICE</vt:lpstr>
      <vt:lpstr>PORTADA</vt:lpstr>
      <vt:lpstr>FUNCIONARIOS</vt:lpstr>
      <vt:lpstr>C1-2</vt:lpstr>
      <vt:lpstr>C3-4</vt:lpstr>
      <vt:lpstr>C5</vt:lpstr>
      <vt:lpstr>C6-7</vt:lpstr>
      <vt:lpstr>C8-9</vt:lpstr>
      <vt:lpstr>C10-11 </vt:lpstr>
      <vt:lpstr>C12-13 </vt:lpstr>
      <vt:lpstr>C14-15 </vt:lpstr>
      <vt:lpstr>C16-17</vt:lpstr>
      <vt:lpstr>C18-21</vt:lpstr>
      <vt:lpstr>C22-25</vt:lpstr>
      <vt:lpstr>C26-29</vt:lpstr>
      <vt:lpstr>C30- 31</vt:lpstr>
      <vt:lpstr>C32- 33</vt:lpstr>
      <vt:lpstr>C34-35</vt:lpstr>
      <vt:lpstr>C36-39</vt:lpstr>
      <vt:lpstr>C40-43</vt:lpstr>
      <vt:lpstr>C44-47</vt:lpstr>
      <vt:lpstr>C48- 49</vt:lpstr>
      <vt:lpstr>C50-51</vt:lpstr>
      <vt:lpstr>c52-55</vt:lpstr>
      <vt:lpstr>C56-57</vt:lpstr>
      <vt:lpstr>c58-61</vt:lpstr>
      <vt:lpstr>C62-63</vt:lpstr>
      <vt:lpstr>C64-67</vt:lpstr>
      <vt:lpstr>C68-69</vt:lpstr>
      <vt:lpstr>C70-73</vt:lpstr>
      <vt:lpstr>'C1-2'!Área_de_impresión</vt:lpstr>
      <vt:lpstr>'C3-4'!Área_de_impresión</vt:lpstr>
      <vt:lpstr>'C5'!Área_de_impresión</vt:lpstr>
      <vt:lpstr>INDICE!Área_de_impresión</vt:lpstr>
      <vt:lpstr>FUNCIONARIOS!OLE_LINK1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mep</cp:lastModifiedBy>
  <cp:lastPrinted>2017-09-07T13:44:13Z</cp:lastPrinted>
  <dcterms:created xsi:type="dcterms:W3CDTF">2016-11-17T14:44:47Z</dcterms:created>
  <dcterms:modified xsi:type="dcterms:W3CDTF">2020-10-30T09:52:49Z</dcterms:modified>
</cp:coreProperties>
</file>