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BOLETINE\Aprobados, Aplazados y Reprobados\2022\"/>
    </mc:Choice>
  </mc:AlternateContent>
  <xr:revisionPtr revIDLastSave="0" documentId="13_ncr:1_{5B489529-7AFC-47EC-B440-9BCCC361817E}" xr6:coauthVersionLast="47" xr6:coauthVersionMax="47" xr10:uidLastSave="{00000000-0000-0000-0000-000000000000}"/>
  <bookViews>
    <workbookView xWindow="5295" yWindow="2625" windowWidth="15540" windowHeight="11565" tabRatio="778" xr2:uid="{00000000-000D-0000-FFFF-FFFF00000000}"/>
  </bookViews>
  <sheets>
    <sheet name="PORTADA " sheetId="147" r:id="rId1"/>
    <sheet name="INDICE" sheetId="1" r:id="rId2"/>
    <sheet name="FUNCIONARIOS" sheetId="3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C9" sheetId="24" r:id="rId13"/>
    <sheet name="C10" sheetId="25" r:id="rId14"/>
    <sheet name="C11" sheetId="26" r:id="rId15"/>
    <sheet name="C12" sheetId="27" r:id="rId16"/>
    <sheet name="D2" sheetId="91" r:id="rId17"/>
    <sheet name="C13" sheetId="83" r:id="rId18"/>
    <sheet name="C14" sheetId="29" r:id="rId19"/>
    <sheet name="C15" sheetId="33" r:id="rId20"/>
    <sheet name="C16" sheetId="34" r:id="rId21"/>
    <sheet name="C17" sheetId="35" r:id="rId22"/>
    <sheet name="C18" sheetId="39" r:id="rId23"/>
    <sheet name="C19" sheetId="84" r:id="rId24"/>
    <sheet name="C20" sheetId="85" r:id="rId25"/>
    <sheet name="C21" sheetId="86" r:id="rId26"/>
    <sheet name="C22" sheetId="38" r:id="rId27"/>
    <sheet name="C23" sheetId="36" r:id="rId28"/>
    <sheet name="D3" sheetId="92" r:id="rId29"/>
    <sheet name="C24" sheetId="37" r:id="rId30"/>
    <sheet name="C25" sheetId="43" r:id="rId31"/>
    <sheet name="C26" sheetId="44" r:id="rId32"/>
    <sheet name="C27" sheetId="45" r:id="rId33"/>
    <sheet name="D4" sheetId="93" r:id="rId34"/>
    <sheet name="C28" sheetId="42" r:id="rId35"/>
    <sheet name="C29" sheetId="56" r:id="rId36"/>
    <sheet name="C30" sheetId="16" r:id="rId37"/>
    <sheet name="C31" sheetId="51" r:id="rId38"/>
    <sheet name="C32" sheetId="53" r:id="rId39"/>
    <sheet name="C33" sheetId="54" r:id="rId40"/>
    <sheet name="C34" sheetId="55" r:id="rId41"/>
    <sheet name="C35" sheetId="88" r:id="rId42"/>
    <sheet name="D5" sheetId="121" r:id="rId43"/>
    <sheet name="C36" sheetId="61" r:id="rId44"/>
    <sheet name="C37" sheetId="62" r:id="rId45"/>
    <sheet name="C38" sheetId="90" r:id="rId46"/>
    <sheet name="C39" sheetId="95" r:id="rId47"/>
    <sheet name="C40" sheetId="96" r:id="rId48"/>
    <sheet name="C41" sheetId="97" r:id="rId49"/>
    <sheet name="C42" sheetId="98" r:id="rId50"/>
    <sheet name="C43" sheetId="99" r:id="rId51"/>
    <sheet name="D6" sheetId="122" r:id="rId52"/>
    <sheet name="C44" sheetId="101" r:id="rId53"/>
    <sheet name="C45" sheetId="102" r:id="rId54"/>
    <sheet name="C46" sheetId="103" r:id="rId55"/>
    <sheet name="C47" sheetId="104" r:id="rId56"/>
    <sheet name="C48" sheetId="105" r:id="rId57"/>
    <sheet name="C49" sheetId="106" r:id="rId58"/>
    <sheet name="C50" sheetId="107" r:id="rId59"/>
    <sheet name="C51" sheetId="132" r:id="rId60"/>
    <sheet name="D7" sheetId="135" r:id="rId61"/>
    <sheet name="C52" sheetId="108" r:id="rId62"/>
    <sheet name="C53" sheetId="109" r:id="rId63"/>
    <sheet name="C54" sheetId="110" r:id="rId64"/>
    <sheet name="C55" sheetId="111" r:id="rId65"/>
    <sheet name="C56" sheetId="112" r:id="rId66"/>
    <sheet name="C57" sheetId="113" r:id="rId67"/>
    <sheet name="C58" sheetId="114" r:id="rId68"/>
    <sheet name="C59" sheetId="115" r:id="rId69"/>
    <sheet name="D8" sheetId="136" r:id="rId70"/>
    <sheet name="C60" sheetId="116" r:id="rId71"/>
    <sheet name="C61" sheetId="117" r:id="rId72"/>
    <sheet name="C62" sheetId="118" r:id="rId73"/>
    <sheet name="C63" sheetId="119" r:id="rId74"/>
    <sheet name="C64" sheetId="120" r:id="rId75"/>
    <sheet name="C65" sheetId="123" r:id="rId76"/>
    <sheet name="C66" sheetId="124" r:id="rId77"/>
    <sheet name="C67" sheetId="125" r:id="rId78"/>
    <sheet name="D9" sheetId="137" r:id="rId79"/>
    <sheet name="C68" sheetId="126" r:id="rId80"/>
    <sheet name="C69" sheetId="127" r:id="rId81"/>
    <sheet name="C70" sheetId="128" r:id="rId82"/>
    <sheet name="C71" sheetId="130" r:id="rId83"/>
    <sheet name="C72" sheetId="131" r:id="rId84"/>
    <sheet name="C73" sheetId="134" r:id="rId85"/>
    <sheet name="C74" sheetId="138" r:id="rId86"/>
    <sheet name="C75" sheetId="139" r:id="rId87"/>
    <sheet name="D10" sheetId="145" r:id="rId88"/>
    <sheet name="C76" sheetId="141" r:id="rId89"/>
    <sheet name="C77" sheetId="142" r:id="rId90"/>
    <sheet name="C78_1" sheetId="143" r:id="rId91"/>
    <sheet name="C78_2" sheetId="146" r:id="rId92"/>
  </sheets>
  <definedNames>
    <definedName name="_xlnm._FilterDatabase" localSheetId="35" hidden="1">'C29'!#REF!</definedName>
    <definedName name="_xlnm._FilterDatabase" localSheetId="1" hidden="1">INDICE!$A$2:$N$92</definedName>
    <definedName name="_xlnm.Print_Area" localSheetId="4">'C1'!$A$1:$N$54</definedName>
    <definedName name="_xlnm.Print_Area" localSheetId="13">'C10'!$A$1:$N$42</definedName>
    <definedName name="_xlnm.Print_Area" localSheetId="14">'C11'!$A$1:$N$42</definedName>
    <definedName name="_xlnm.Print_Area" localSheetId="15">'C12'!$A$1:$N$42</definedName>
    <definedName name="_xlnm.Print_Area" localSheetId="17">'C13'!$A$1:$AB$26</definedName>
    <definedName name="_xlnm.Print_Area" localSheetId="18">'C14'!$A$1:$AB$47</definedName>
    <definedName name="_xlnm.Print_Area" localSheetId="19">'C15'!$A$1:$AB$47</definedName>
    <definedName name="_xlnm.Print_Area" localSheetId="20">'C16'!$A$1:$AB$47</definedName>
    <definedName name="_xlnm.Print_Area" localSheetId="21">'C17'!$A$1:$AB$37</definedName>
    <definedName name="_xlnm.Print_Area" localSheetId="22">'C18'!$A$1:$AB$37</definedName>
    <definedName name="_xlnm.Print_Area" localSheetId="23">'C19'!$A$1:$AB$37</definedName>
    <definedName name="_xlnm.Print_Area" localSheetId="5">'C2'!$A$1:$N$53</definedName>
    <definedName name="_xlnm.Print_Area" localSheetId="24">'C20'!$A$1:$AB$37</definedName>
    <definedName name="_xlnm.Print_Area" localSheetId="25">'C21'!$A$1:$AB$37</definedName>
    <definedName name="_xlnm.Print_Area" localSheetId="26">'C22'!$A$1:$AB$37</definedName>
    <definedName name="_xlnm.Print_Area" localSheetId="27">'C23'!$A$1:$AB$37</definedName>
    <definedName name="_xlnm.Print_Area" localSheetId="29">'C24'!$A$1:$T$22</definedName>
    <definedName name="_xlnm.Print_Area" localSheetId="30">'C25'!$A$1:$T$13</definedName>
    <definedName name="_xlnm.Print_Area" localSheetId="31">'C26'!$A$1:$T$22</definedName>
    <definedName name="_xlnm.Print_Area" localSheetId="32">'C27'!$A$1:$T$22</definedName>
    <definedName name="_xlnm.Print_Area" localSheetId="34">'C28'!$A$1:$AB$26</definedName>
    <definedName name="_xlnm.Print_Area" localSheetId="35">'C29'!$A$1:$AB$47</definedName>
    <definedName name="_xlnm.Print_Area" localSheetId="6">'C3'!$A$1:$N$42</definedName>
    <definedName name="_xlnm.Print_Area" localSheetId="36">'C30'!$A$1:$AB$47</definedName>
    <definedName name="_xlnm.Print_Area" localSheetId="37">'C31'!$A$1:$AB$37</definedName>
    <definedName name="_xlnm.Print_Area" localSheetId="38">'C32'!$A$1:$AB$37</definedName>
    <definedName name="_xlnm.Print_Area" localSheetId="39">'C33'!$A$1:$AB$37</definedName>
    <definedName name="_xlnm.Print_Area" localSheetId="40">'C34'!$A$1:$AB$37</definedName>
    <definedName name="_xlnm.Print_Area" localSheetId="41">'C35'!$A$1:$AB$37</definedName>
    <definedName name="_xlnm.Print_Area" localSheetId="43">'C36'!$A$1:$AB$26</definedName>
    <definedName name="_xlnm.Print_Area" localSheetId="44">'C37'!$A$1:$AB$47</definedName>
    <definedName name="_xlnm.Print_Area" localSheetId="45">'C38'!$A$1:$AB$47</definedName>
    <definedName name="_xlnm.Print_Area" localSheetId="46">'C39'!$A$1:$AB$37</definedName>
    <definedName name="_xlnm.Print_Area" localSheetId="7">'C4'!$A$1:$N$42</definedName>
    <definedName name="_xlnm.Print_Area" localSheetId="47">'C40'!$A$1:$AB$37</definedName>
    <definedName name="_xlnm.Print_Area" localSheetId="48">'C41'!$A$1:$AB$37</definedName>
    <definedName name="_xlnm.Print_Area" localSheetId="49">'C42'!$A$1:$AB$37</definedName>
    <definedName name="_xlnm.Print_Area" localSheetId="50">'C43'!$A$1:$AB$37</definedName>
    <definedName name="_xlnm.Print_Area" localSheetId="52">'C44'!$A$1:$AB$26</definedName>
    <definedName name="_xlnm.Print_Area" localSheetId="53">'C45'!$A$1:$AB$47</definedName>
    <definedName name="_xlnm.Print_Area" localSheetId="54">'C46'!$A$1:$AB$47</definedName>
    <definedName name="_xlnm.Print_Area" localSheetId="55">'C47'!$A$1:$AB$37</definedName>
    <definedName name="_xlnm.Print_Area" localSheetId="56">'C48'!$A$1:$AB$37</definedName>
    <definedName name="_xlnm.Print_Area" localSheetId="57">'C49'!$A$1:$AB$37</definedName>
    <definedName name="_xlnm.Print_Area" localSheetId="8">'C5'!$A$1:$N$47</definedName>
    <definedName name="_xlnm.Print_Area" localSheetId="58">'C50'!$A$1:$AB$37</definedName>
    <definedName name="_xlnm.Print_Area" localSheetId="59">'C51'!$A$1:$AB$37</definedName>
    <definedName name="_xlnm.Print_Area" localSheetId="61">'C52'!$A$1:$AB$25</definedName>
    <definedName name="_xlnm.Print_Area" localSheetId="62">'C53'!$A$1:$AB$47</definedName>
    <definedName name="_xlnm.Print_Area" localSheetId="63">'C54'!$A$1:$AB$47</definedName>
    <definedName name="_xlnm.Print_Area" localSheetId="64">'C55'!$A$1:$AB$37</definedName>
    <definedName name="_xlnm.Print_Area" localSheetId="65">'C56'!$A$1:$AB$37</definedName>
    <definedName name="_xlnm.Print_Area" localSheetId="66">'C57'!$A$1:$AB$37</definedName>
    <definedName name="_xlnm.Print_Area" localSheetId="67">'C58'!$A$1:$AB$37</definedName>
    <definedName name="_xlnm.Print_Area" localSheetId="68">'C59'!$A$1:$AB$37</definedName>
    <definedName name="_xlnm.Print_Area" localSheetId="9">'C6'!$A$1:$N$53</definedName>
    <definedName name="_xlnm.Print_Area" localSheetId="70">'C60'!$A$1:$X$26</definedName>
    <definedName name="_xlnm.Print_Area" localSheetId="71">'C61'!$A$1:$X$47</definedName>
    <definedName name="_xlnm.Print_Area" localSheetId="72">'C62'!$A$1:$X$47</definedName>
    <definedName name="_xlnm.Print_Area" localSheetId="73">'C63'!$A$1:$X$32</definedName>
    <definedName name="_xlnm.Print_Area" localSheetId="74">'C64'!$A$1:$X$32</definedName>
    <definedName name="_xlnm.Print_Area" localSheetId="75">'C65'!$A$1:$X$32</definedName>
    <definedName name="_xlnm.Print_Area" localSheetId="76">'C66'!$A$1:$X$32</definedName>
    <definedName name="_xlnm.Print_Area" localSheetId="77">'C67'!$A$1:$X$32</definedName>
    <definedName name="_xlnm.Print_Area" localSheetId="79">'C68'!$A$1:$P$23</definedName>
    <definedName name="_xlnm.Print_Area" localSheetId="80">'C69'!$A$1:$P$41</definedName>
    <definedName name="_xlnm.Print_Area" localSheetId="10">'C7'!$A$1:$N$42</definedName>
    <definedName name="_xlnm.Print_Area" localSheetId="81">'C70'!$A$1:$P$41</definedName>
    <definedName name="_xlnm.Print_Area" localSheetId="82">'C71'!$A$1:$P$36</definedName>
    <definedName name="_xlnm.Print_Area" localSheetId="83">'C72'!$A$1:$P$36</definedName>
    <definedName name="_xlnm.Print_Area" localSheetId="84">'C73'!$A$1:$P$36</definedName>
    <definedName name="_xlnm.Print_Area" localSheetId="85">'C74'!$A$1:$P$36</definedName>
    <definedName name="_xlnm.Print_Area" localSheetId="86">'C75'!$A$1:$P$36</definedName>
    <definedName name="_xlnm.Print_Area" localSheetId="88">'C76'!$A$1:$N$23</definedName>
    <definedName name="_xlnm.Print_Area" localSheetId="89">'C77'!$A$1:$N$81</definedName>
    <definedName name="_xlnm.Print_Area" localSheetId="90">'C78_1'!$A$1:$D$42</definedName>
    <definedName name="_xlnm.Print_Area" localSheetId="91">'C78_2'!$A$1:$D$44</definedName>
    <definedName name="_xlnm.Print_Area" localSheetId="11">'C8'!$A$1:$N$42</definedName>
    <definedName name="_xlnm.Print_Area" localSheetId="12">'C9'!$A$1:$N$42</definedName>
    <definedName name="_xlnm.Print_Area" localSheetId="3">'D1'!$A$1:$L$55</definedName>
    <definedName name="_xlnm.Print_Area" localSheetId="87">'D10'!$A$1:$L$55</definedName>
    <definedName name="_xlnm.Print_Area" localSheetId="16">'D2'!$A$1:$L$55</definedName>
    <definedName name="_xlnm.Print_Area" localSheetId="28">'D3'!$A$1:$L$55</definedName>
    <definedName name="_xlnm.Print_Area" localSheetId="33">'D4'!$A$1:$L$55</definedName>
    <definedName name="_xlnm.Print_Area" localSheetId="42">'D5'!$A$1:$L$55</definedName>
    <definedName name="_xlnm.Print_Area" localSheetId="51">'D6'!$A$1:$L$55</definedName>
    <definedName name="_xlnm.Print_Area" localSheetId="60">'D7'!$A$1:$L$55</definedName>
    <definedName name="_xlnm.Print_Area" localSheetId="69">'D8'!$A$1:$L$55</definedName>
    <definedName name="_xlnm.Print_Area" localSheetId="78">'D9'!$A$1:$L$55</definedName>
    <definedName name="_xlnm.Print_Area" localSheetId="2">FUNCIONARIOS!$B$3:$J$23</definedName>
    <definedName name="_xlnm.Print_Area" localSheetId="1">INDICE!$A$1:$B$92</definedName>
    <definedName name="_xlnm.Print_Area" localSheetId="0">'PORTADA '!$A$3:$K$45</definedName>
    <definedName name="OLE_LINK1" localSheetId="2">FUNCIONARIOS!$C$5</definedName>
    <definedName name="_xlnm.Print_Titles" localSheetId="89">'C77'!$7:$7</definedName>
    <definedName name="_xlnm.Print_Titles" localSheetId="90">'C78_1'!$6:$6</definedName>
    <definedName name="_xlnm.Print_Titles" localSheetId="91">'C78_2'!$8:$8</definedName>
    <definedName name="_xlnm.Print_Titles" localSheetId="1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36" l="1"/>
  <c r="AA36" i="36"/>
  <c r="Z36" i="36"/>
  <c r="X36" i="36"/>
  <c r="W36" i="36"/>
  <c r="V36" i="36"/>
  <c r="T36" i="36"/>
  <c r="S36" i="36"/>
  <c r="R36" i="36"/>
  <c r="P36" i="36"/>
  <c r="O36" i="36"/>
  <c r="N36" i="36"/>
  <c r="L36" i="36"/>
  <c r="K36" i="36"/>
  <c r="J36" i="36"/>
  <c r="H36" i="36"/>
  <c r="G36" i="36"/>
  <c r="F36" i="36"/>
  <c r="D36" i="36"/>
  <c r="C36" i="36"/>
  <c r="B36" i="36"/>
  <c r="AB35" i="36"/>
  <c r="AA35" i="36"/>
  <c r="Z35" i="36"/>
  <c r="X35" i="36"/>
  <c r="W35" i="36"/>
  <c r="V35" i="36"/>
  <c r="T35" i="36"/>
  <c r="S35" i="36"/>
  <c r="R35" i="36"/>
  <c r="P35" i="36"/>
  <c r="O35" i="36"/>
  <c r="N35" i="36"/>
  <c r="L35" i="36"/>
  <c r="K35" i="36"/>
  <c r="J35" i="36"/>
  <c r="H35" i="36"/>
  <c r="G35" i="36"/>
  <c r="F35" i="36"/>
  <c r="D35" i="36"/>
  <c r="C35" i="36"/>
  <c r="B35" i="36"/>
  <c r="AB34" i="36"/>
  <c r="AA34" i="36"/>
  <c r="Z34" i="36"/>
  <c r="X34" i="36"/>
  <c r="W34" i="36"/>
  <c r="V34" i="36"/>
  <c r="T34" i="36"/>
  <c r="S34" i="36"/>
  <c r="R34" i="36"/>
  <c r="P34" i="36"/>
  <c r="O34" i="36"/>
  <c r="N34" i="36"/>
  <c r="L34" i="36"/>
  <c r="K34" i="36"/>
  <c r="J34" i="36"/>
  <c r="H34" i="36"/>
  <c r="G34" i="36"/>
  <c r="F34" i="36"/>
  <c r="D34" i="36"/>
  <c r="C34" i="36"/>
  <c r="B34" i="36"/>
  <c r="AB33" i="36"/>
  <c r="AA33" i="36"/>
  <c r="Z33" i="36"/>
  <c r="X33" i="36"/>
  <c r="W33" i="36"/>
  <c r="V33" i="36"/>
  <c r="T33" i="36"/>
  <c r="S33" i="36"/>
  <c r="R33" i="36"/>
  <c r="P33" i="36"/>
  <c r="O33" i="36"/>
  <c r="N33" i="36"/>
  <c r="L33" i="36"/>
  <c r="K33" i="36"/>
  <c r="J33" i="36"/>
  <c r="H33" i="36"/>
  <c r="G33" i="36"/>
  <c r="F33" i="36"/>
  <c r="D33" i="36"/>
  <c r="C33" i="36"/>
  <c r="B33" i="36"/>
  <c r="AB32" i="36"/>
  <c r="AA32" i="36"/>
  <c r="Z32" i="36"/>
  <c r="X32" i="36"/>
  <c r="W32" i="36"/>
  <c r="V32" i="36"/>
  <c r="T32" i="36"/>
  <c r="S32" i="36"/>
  <c r="R32" i="36"/>
  <c r="P32" i="36"/>
  <c r="O32" i="36"/>
  <c r="N32" i="36"/>
  <c r="L32" i="36"/>
  <c r="K32" i="36"/>
  <c r="J32" i="36"/>
  <c r="H32" i="36"/>
  <c r="G32" i="36"/>
  <c r="F32" i="36"/>
  <c r="D32" i="36"/>
  <c r="C32" i="36"/>
  <c r="B32" i="36"/>
  <c r="AB31" i="36"/>
  <c r="AA31" i="36"/>
  <c r="Z31" i="36"/>
  <c r="X31" i="36"/>
  <c r="W31" i="36"/>
  <c r="V31" i="36"/>
  <c r="T31" i="36"/>
  <c r="S31" i="36"/>
  <c r="R31" i="36"/>
  <c r="P31" i="36"/>
  <c r="O31" i="36"/>
  <c r="N31" i="36"/>
  <c r="L31" i="36"/>
  <c r="K31" i="36"/>
  <c r="J31" i="36"/>
  <c r="H31" i="36"/>
  <c r="G31" i="36"/>
  <c r="F31" i="36"/>
  <c r="D31" i="36"/>
  <c r="C31" i="36"/>
  <c r="B31" i="36"/>
  <c r="AB30" i="36"/>
  <c r="AA30" i="36"/>
  <c r="Z30" i="36"/>
  <c r="X30" i="36"/>
  <c r="W30" i="36"/>
  <c r="V30" i="36"/>
  <c r="T30" i="36"/>
  <c r="S30" i="36"/>
  <c r="R30" i="36"/>
  <c r="P30" i="36"/>
  <c r="O30" i="36"/>
  <c r="N30" i="36"/>
  <c r="L30" i="36"/>
  <c r="K30" i="36"/>
  <c r="J30" i="36"/>
  <c r="H30" i="36"/>
  <c r="G30" i="36"/>
  <c r="F30" i="36"/>
  <c r="D30" i="36"/>
  <c r="C30" i="36"/>
  <c r="B30" i="36"/>
  <c r="AB29" i="36"/>
  <c r="AA29" i="36"/>
  <c r="Z29" i="36"/>
  <c r="X29" i="36"/>
  <c r="W29" i="36"/>
  <c r="V29" i="36"/>
  <c r="T29" i="36"/>
  <c r="S29" i="36"/>
  <c r="R29" i="36"/>
  <c r="P29" i="36"/>
  <c r="O29" i="36"/>
  <c r="N29" i="36"/>
  <c r="L29" i="36"/>
  <c r="K29" i="36"/>
  <c r="J29" i="36"/>
  <c r="H29" i="36"/>
  <c r="G29" i="36"/>
  <c r="F29" i="36"/>
  <c r="D29" i="36"/>
  <c r="C29" i="36"/>
  <c r="B29" i="36"/>
  <c r="AB28" i="36"/>
  <c r="AA28" i="36"/>
  <c r="Z28" i="36"/>
  <c r="X28" i="36"/>
  <c r="W28" i="36"/>
  <c r="V28" i="36"/>
  <c r="T28" i="36"/>
  <c r="S28" i="36"/>
  <c r="R28" i="36"/>
  <c r="P28" i="36"/>
  <c r="O28" i="36"/>
  <c r="N28" i="36"/>
  <c r="L28" i="36"/>
  <c r="K28" i="36"/>
  <c r="J28" i="36"/>
  <c r="H28" i="36"/>
  <c r="G28" i="36"/>
  <c r="F28" i="36"/>
  <c r="D28" i="36"/>
  <c r="C28" i="36"/>
  <c r="B28" i="36"/>
  <c r="AB27" i="36"/>
  <c r="AA27" i="36"/>
  <c r="Z27" i="36"/>
  <c r="X27" i="36"/>
  <c r="W27" i="36"/>
  <c r="V27" i="36"/>
  <c r="T27" i="36"/>
  <c r="S27" i="36"/>
  <c r="R27" i="36"/>
  <c r="P27" i="36"/>
  <c r="O27" i="36"/>
  <c r="N27" i="36"/>
  <c r="L27" i="36"/>
  <c r="K27" i="36"/>
  <c r="J27" i="36"/>
  <c r="H27" i="36"/>
  <c r="G27" i="36"/>
  <c r="F27" i="36"/>
  <c r="D27" i="36"/>
  <c r="C27" i="36"/>
  <c r="B27" i="36"/>
  <c r="AB26" i="36"/>
  <c r="AA26" i="36"/>
  <c r="Z26" i="36"/>
  <c r="X26" i="36"/>
  <c r="W26" i="36"/>
  <c r="V26" i="36"/>
  <c r="T26" i="36"/>
  <c r="S26" i="36"/>
  <c r="R26" i="36"/>
  <c r="P26" i="36"/>
  <c r="O26" i="36"/>
  <c r="N26" i="36"/>
  <c r="L26" i="36"/>
  <c r="K26" i="36"/>
  <c r="J26" i="36"/>
  <c r="H26" i="36"/>
  <c r="G26" i="36"/>
  <c r="F26" i="36"/>
  <c r="D26" i="36"/>
  <c r="C26" i="36"/>
  <c r="B26" i="36"/>
  <c r="AB25" i="36"/>
  <c r="AA25" i="36"/>
  <c r="Z25" i="36"/>
  <c r="X25" i="36"/>
  <c r="W25" i="36"/>
  <c r="V25" i="36"/>
  <c r="T25" i="36"/>
  <c r="S25" i="36"/>
  <c r="R25" i="36"/>
  <c r="P25" i="36"/>
  <c r="O25" i="36"/>
  <c r="N25" i="36"/>
  <c r="L25" i="36"/>
  <c r="K25" i="36"/>
  <c r="J25" i="36"/>
  <c r="H25" i="36"/>
  <c r="G25" i="36"/>
  <c r="F25" i="36"/>
  <c r="D25" i="36"/>
  <c r="C25" i="36"/>
  <c r="B25" i="36"/>
  <c r="AB24" i="36"/>
  <c r="AA24" i="36"/>
  <c r="Z24" i="36"/>
  <c r="X24" i="36"/>
  <c r="W24" i="36"/>
  <c r="V24" i="36"/>
  <c r="T24" i="36"/>
  <c r="S24" i="36"/>
  <c r="R24" i="36"/>
  <c r="P24" i="36"/>
  <c r="O24" i="36"/>
  <c r="N24" i="36"/>
  <c r="L24" i="36"/>
  <c r="K24" i="36"/>
  <c r="J24" i="36"/>
  <c r="H24" i="36"/>
  <c r="G24" i="36"/>
  <c r="F24" i="36"/>
  <c r="D24" i="36"/>
  <c r="C24" i="36"/>
  <c r="B24" i="36"/>
  <c r="AB23" i="36"/>
  <c r="AA23" i="36"/>
  <c r="Z23" i="36"/>
  <c r="X23" i="36"/>
  <c r="W23" i="36"/>
  <c r="V23" i="36"/>
  <c r="T23" i="36"/>
  <c r="S23" i="36"/>
  <c r="R23" i="36"/>
  <c r="P23" i="36"/>
  <c r="O23" i="36"/>
  <c r="N23" i="36"/>
  <c r="L23" i="36"/>
  <c r="K23" i="36"/>
  <c r="J23" i="36"/>
  <c r="H23" i="36"/>
  <c r="G23" i="36"/>
  <c r="F23" i="36"/>
  <c r="D23" i="36"/>
  <c r="C23" i="36"/>
  <c r="B23" i="36"/>
  <c r="AB22" i="36"/>
  <c r="AA22" i="36"/>
  <c r="Z22" i="36"/>
  <c r="X22" i="36"/>
  <c r="W22" i="36"/>
  <c r="V22" i="36"/>
  <c r="T22" i="36"/>
  <c r="S22" i="36"/>
  <c r="R22" i="36"/>
  <c r="P22" i="36"/>
  <c r="O22" i="36"/>
  <c r="N22" i="36"/>
  <c r="L22" i="36"/>
  <c r="K22" i="36"/>
  <c r="J22" i="36"/>
  <c r="H22" i="36"/>
  <c r="G22" i="36"/>
  <c r="F22" i="36"/>
  <c r="D22" i="36"/>
  <c r="C22" i="36"/>
  <c r="B22" i="36"/>
  <c r="AB21" i="36"/>
  <c r="AA21" i="36"/>
  <c r="Z21" i="36"/>
  <c r="X21" i="36"/>
  <c r="W21" i="36"/>
  <c r="V21" i="36"/>
  <c r="T21" i="36"/>
  <c r="S21" i="36"/>
  <c r="R21" i="36"/>
  <c r="P21" i="36"/>
  <c r="O21" i="36"/>
  <c r="N21" i="36"/>
  <c r="L21" i="36"/>
  <c r="K21" i="36"/>
  <c r="J21" i="36"/>
  <c r="H21" i="36"/>
  <c r="G21" i="36"/>
  <c r="F21" i="36"/>
  <c r="D21" i="36"/>
  <c r="C21" i="36"/>
  <c r="B21" i="36"/>
  <c r="AB20" i="36"/>
  <c r="AA20" i="36"/>
  <c r="Z20" i="36"/>
  <c r="X20" i="36"/>
  <c r="W20" i="36"/>
  <c r="V20" i="36"/>
  <c r="T20" i="36"/>
  <c r="S20" i="36"/>
  <c r="R20" i="36"/>
  <c r="P20" i="36"/>
  <c r="O20" i="36"/>
  <c r="N20" i="36"/>
  <c r="L20" i="36"/>
  <c r="K20" i="36"/>
  <c r="J20" i="36"/>
  <c r="H20" i="36"/>
  <c r="G20" i="36"/>
  <c r="F20" i="36"/>
  <c r="D20" i="36"/>
  <c r="C20" i="36"/>
  <c r="B20" i="36"/>
  <c r="AB19" i="36"/>
  <c r="AA19" i="36"/>
  <c r="Z19" i="36"/>
  <c r="X19" i="36"/>
  <c r="W19" i="36"/>
  <c r="V19" i="36"/>
  <c r="T19" i="36"/>
  <c r="S19" i="36"/>
  <c r="R19" i="36"/>
  <c r="P19" i="36"/>
  <c r="O19" i="36"/>
  <c r="N19" i="36"/>
  <c r="L19" i="36"/>
  <c r="K19" i="36"/>
  <c r="J19" i="36"/>
  <c r="H19" i="36"/>
  <c r="G19" i="36"/>
  <c r="F19" i="36"/>
  <c r="D19" i="36"/>
  <c r="C19" i="36"/>
  <c r="B19" i="36"/>
  <c r="AB18" i="36"/>
  <c r="AA18" i="36"/>
  <c r="Z18" i="36"/>
  <c r="X18" i="36"/>
  <c r="W18" i="36"/>
  <c r="V18" i="36"/>
  <c r="T18" i="36"/>
  <c r="S18" i="36"/>
  <c r="R18" i="36"/>
  <c r="P18" i="36"/>
  <c r="O18" i="36"/>
  <c r="N18" i="36"/>
  <c r="L18" i="36"/>
  <c r="K18" i="36"/>
  <c r="J18" i="36"/>
  <c r="H18" i="36"/>
  <c r="G18" i="36"/>
  <c r="F18" i="36"/>
  <c r="D18" i="36"/>
  <c r="C18" i="36"/>
  <c r="B18" i="36"/>
  <c r="AB17" i="36"/>
  <c r="AA17" i="36"/>
  <c r="Z17" i="36"/>
  <c r="X17" i="36"/>
  <c r="W17" i="36"/>
  <c r="V17" i="36"/>
  <c r="T17" i="36"/>
  <c r="S17" i="36"/>
  <c r="R17" i="36"/>
  <c r="P17" i="36"/>
  <c r="O17" i="36"/>
  <c r="N17" i="36"/>
  <c r="L17" i="36"/>
  <c r="K17" i="36"/>
  <c r="J17" i="36"/>
  <c r="H17" i="36"/>
  <c r="G17" i="36"/>
  <c r="F17" i="36"/>
  <c r="D17" i="36"/>
  <c r="C17" i="36"/>
  <c r="B17" i="36"/>
  <c r="AB16" i="36"/>
  <c r="AA16" i="36"/>
  <c r="Z16" i="36"/>
  <c r="X16" i="36"/>
  <c r="W16" i="36"/>
  <c r="V16" i="36"/>
  <c r="T16" i="36"/>
  <c r="S16" i="36"/>
  <c r="R16" i="36"/>
  <c r="P16" i="36"/>
  <c r="O16" i="36"/>
  <c r="N16" i="36"/>
  <c r="L16" i="36"/>
  <c r="K16" i="36"/>
  <c r="J16" i="36"/>
  <c r="H16" i="36"/>
  <c r="G16" i="36"/>
  <c r="F16" i="36"/>
  <c r="D16" i="36"/>
  <c r="C16" i="36"/>
  <c r="B16" i="36"/>
  <c r="AB15" i="36"/>
  <c r="AA15" i="36"/>
  <c r="Z15" i="36"/>
  <c r="X15" i="36"/>
  <c r="W15" i="36"/>
  <c r="V15" i="36"/>
  <c r="T15" i="36"/>
  <c r="S15" i="36"/>
  <c r="R15" i="36"/>
  <c r="P15" i="36"/>
  <c r="O15" i="36"/>
  <c r="N15" i="36"/>
  <c r="L15" i="36"/>
  <c r="K15" i="36"/>
  <c r="J15" i="36"/>
  <c r="H15" i="36"/>
  <c r="G15" i="36"/>
  <c r="F15" i="36"/>
  <c r="D15" i="36"/>
  <c r="C15" i="36"/>
  <c r="B15" i="36"/>
  <c r="AB14" i="36"/>
  <c r="AA14" i="36"/>
  <c r="Z14" i="36"/>
  <c r="X14" i="36"/>
  <c r="W14" i="36"/>
  <c r="V14" i="36"/>
  <c r="T14" i="36"/>
  <c r="S14" i="36"/>
  <c r="R14" i="36"/>
  <c r="P14" i="36"/>
  <c r="O14" i="36"/>
  <c r="N14" i="36"/>
  <c r="L14" i="36"/>
  <c r="K14" i="36"/>
  <c r="J14" i="36"/>
  <c r="H14" i="36"/>
  <c r="G14" i="36"/>
  <c r="F14" i="36"/>
  <c r="D14" i="36"/>
  <c r="C14" i="36"/>
  <c r="B14" i="36"/>
  <c r="AB13" i="36"/>
  <c r="AA13" i="36"/>
  <c r="Z13" i="36"/>
  <c r="X13" i="36"/>
  <c r="W13" i="36"/>
  <c r="V13" i="36"/>
  <c r="T13" i="36"/>
  <c r="S13" i="36"/>
  <c r="R13" i="36"/>
  <c r="P13" i="36"/>
  <c r="O13" i="36"/>
  <c r="N13" i="36"/>
  <c r="L13" i="36"/>
  <c r="K13" i="36"/>
  <c r="J13" i="36"/>
  <c r="H13" i="36"/>
  <c r="G13" i="36"/>
  <c r="F13" i="36"/>
  <c r="D13" i="36"/>
  <c r="C13" i="36"/>
  <c r="B13" i="36"/>
  <c r="AB12" i="36"/>
  <c r="AA12" i="36"/>
  <c r="Z12" i="36"/>
  <c r="X12" i="36"/>
  <c r="W12" i="36"/>
  <c r="V12" i="36"/>
  <c r="T12" i="36"/>
  <c r="S12" i="36"/>
  <c r="R12" i="36"/>
  <c r="P12" i="36"/>
  <c r="O12" i="36"/>
  <c r="N12" i="36"/>
  <c r="L12" i="36"/>
  <c r="K12" i="36"/>
  <c r="J12" i="36"/>
  <c r="H12" i="36"/>
  <c r="G12" i="36"/>
  <c r="F12" i="36"/>
  <c r="D12" i="36"/>
  <c r="C12" i="36"/>
  <c r="B12" i="36"/>
  <c r="AB11" i="36"/>
  <c r="AA11" i="36"/>
  <c r="Z11" i="36"/>
  <c r="X11" i="36"/>
  <c r="W11" i="36"/>
  <c r="V11" i="36"/>
  <c r="T11" i="36"/>
  <c r="S11" i="36"/>
  <c r="R11" i="36"/>
  <c r="P11" i="36"/>
  <c r="O11" i="36"/>
  <c r="N11" i="36"/>
  <c r="L11" i="36"/>
  <c r="K11" i="36"/>
  <c r="J11" i="36"/>
  <c r="H11" i="36"/>
  <c r="G11" i="36"/>
  <c r="F11" i="36"/>
  <c r="D11" i="36"/>
  <c r="C11" i="36"/>
  <c r="B11" i="36"/>
  <c r="AB10" i="36"/>
  <c r="AA10" i="36"/>
  <c r="Z10" i="36"/>
  <c r="X10" i="36"/>
  <c r="W10" i="36"/>
  <c r="V10" i="36"/>
  <c r="T10" i="36"/>
  <c r="S10" i="36"/>
  <c r="R10" i="36"/>
  <c r="P10" i="36"/>
  <c r="O10" i="36"/>
  <c r="N10" i="36"/>
  <c r="L10" i="36"/>
  <c r="K10" i="36"/>
  <c r="J10" i="36"/>
  <c r="H10" i="36"/>
  <c r="G10" i="36"/>
  <c r="F10" i="36"/>
  <c r="D10" i="36"/>
  <c r="C10" i="36"/>
  <c r="B10" i="36"/>
  <c r="AB9" i="36"/>
  <c r="AA9" i="36"/>
  <c r="Z9" i="36"/>
  <c r="X9" i="36"/>
  <c r="W9" i="36"/>
  <c r="V9" i="36"/>
  <c r="T9" i="36"/>
  <c r="S9" i="36"/>
  <c r="R9" i="36"/>
  <c r="P9" i="36"/>
  <c r="O9" i="36"/>
  <c r="N9" i="36"/>
  <c r="L9" i="36"/>
  <c r="K9" i="36"/>
  <c r="J9" i="36"/>
  <c r="H9" i="36"/>
  <c r="G9" i="36"/>
  <c r="F9" i="36"/>
  <c r="D9" i="36"/>
  <c r="C9" i="36"/>
  <c r="B9" i="36"/>
  <c r="AB36" i="84"/>
  <c r="AA36" i="84"/>
  <c r="Z36" i="84"/>
  <c r="X36" i="84"/>
  <c r="W36" i="84"/>
  <c r="V36" i="84"/>
  <c r="T36" i="84"/>
  <c r="S36" i="84"/>
  <c r="R36" i="84"/>
  <c r="P36" i="84"/>
  <c r="O36" i="84"/>
  <c r="N36" i="84"/>
  <c r="L36" i="84"/>
  <c r="K36" i="84"/>
  <c r="J36" i="84"/>
  <c r="H36" i="84"/>
  <c r="G36" i="84"/>
  <c r="F36" i="84"/>
  <c r="D36" i="84"/>
  <c r="C36" i="84"/>
  <c r="B36" i="84"/>
  <c r="AB35" i="84"/>
  <c r="AA35" i="84"/>
  <c r="Z35" i="84"/>
  <c r="X35" i="84"/>
  <c r="W35" i="84"/>
  <c r="V35" i="84"/>
  <c r="T35" i="84"/>
  <c r="S35" i="84"/>
  <c r="R35" i="84"/>
  <c r="P35" i="84"/>
  <c r="O35" i="84"/>
  <c r="N35" i="84"/>
  <c r="L35" i="84"/>
  <c r="K35" i="84"/>
  <c r="J35" i="84"/>
  <c r="H35" i="84"/>
  <c r="G35" i="84"/>
  <c r="F35" i="84"/>
  <c r="D35" i="84"/>
  <c r="C35" i="84"/>
  <c r="B35" i="84"/>
  <c r="AB34" i="84"/>
  <c r="AA34" i="84"/>
  <c r="Z34" i="84"/>
  <c r="X34" i="84"/>
  <c r="W34" i="84"/>
  <c r="V34" i="84"/>
  <c r="T34" i="84"/>
  <c r="S34" i="84"/>
  <c r="R34" i="84"/>
  <c r="P34" i="84"/>
  <c r="O34" i="84"/>
  <c r="N34" i="84"/>
  <c r="L34" i="84"/>
  <c r="K34" i="84"/>
  <c r="J34" i="84"/>
  <c r="H34" i="84"/>
  <c r="G34" i="84"/>
  <c r="F34" i="84"/>
  <c r="D34" i="84"/>
  <c r="C34" i="84"/>
  <c r="B34" i="84"/>
  <c r="AB33" i="84"/>
  <c r="AA33" i="84"/>
  <c r="Z33" i="84"/>
  <c r="X33" i="84"/>
  <c r="W33" i="84"/>
  <c r="V33" i="84"/>
  <c r="T33" i="84"/>
  <c r="S33" i="84"/>
  <c r="R33" i="84"/>
  <c r="P33" i="84"/>
  <c r="O33" i="84"/>
  <c r="N33" i="84"/>
  <c r="L33" i="84"/>
  <c r="K33" i="84"/>
  <c r="J33" i="84"/>
  <c r="H33" i="84"/>
  <c r="G33" i="84"/>
  <c r="F33" i="84"/>
  <c r="D33" i="84"/>
  <c r="C33" i="84"/>
  <c r="B33" i="84"/>
  <c r="AB32" i="84"/>
  <c r="AA32" i="84"/>
  <c r="Z32" i="84"/>
  <c r="X32" i="84"/>
  <c r="W32" i="84"/>
  <c r="V32" i="84"/>
  <c r="T32" i="84"/>
  <c r="S32" i="84"/>
  <c r="R32" i="84"/>
  <c r="P32" i="84"/>
  <c r="O32" i="84"/>
  <c r="N32" i="84"/>
  <c r="L32" i="84"/>
  <c r="K32" i="84"/>
  <c r="J32" i="84"/>
  <c r="H32" i="84"/>
  <c r="G32" i="84"/>
  <c r="F32" i="84"/>
  <c r="D32" i="84"/>
  <c r="C32" i="84"/>
  <c r="B32" i="84"/>
  <c r="AB31" i="84"/>
  <c r="AA31" i="84"/>
  <c r="Z31" i="84"/>
  <c r="X31" i="84"/>
  <c r="W31" i="84"/>
  <c r="V31" i="84"/>
  <c r="T31" i="84"/>
  <c r="S31" i="84"/>
  <c r="R31" i="84"/>
  <c r="P31" i="84"/>
  <c r="O31" i="84"/>
  <c r="N31" i="84"/>
  <c r="L31" i="84"/>
  <c r="K31" i="84"/>
  <c r="J31" i="84"/>
  <c r="H31" i="84"/>
  <c r="G31" i="84"/>
  <c r="F31" i="84"/>
  <c r="D31" i="84"/>
  <c r="C31" i="84"/>
  <c r="B31" i="84"/>
  <c r="AB30" i="84"/>
  <c r="AA30" i="84"/>
  <c r="Z30" i="84"/>
  <c r="X30" i="84"/>
  <c r="W30" i="84"/>
  <c r="V30" i="84"/>
  <c r="T30" i="84"/>
  <c r="S30" i="84"/>
  <c r="R30" i="84"/>
  <c r="P30" i="84"/>
  <c r="O30" i="84"/>
  <c r="N30" i="84"/>
  <c r="L30" i="84"/>
  <c r="K30" i="84"/>
  <c r="J30" i="84"/>
  <c r="H30" i="84"/>
  <c r="G30" i="84"/>
  <c r="F30" i="84"/>
  <c r="D30" i="84"/>
  <c r="C30" i="84"/>
  <c r="B30" i="84"/>
  <c r="AB29" i="84"/>
  <c r="AA29" i="84"/>
  <c r="Z29" i="84"/>
  <c r="X29" i="84"/>
  <c r="W29" i="84"/>
  <c r="V29" i="84"/>
  <c r="T29" i="84"/>
  <c r="S29" i="84"/>
  <c r="R29" i="84"/>
  <c r="P29" i="84"/>
  <c r="O29" i="84"/>
  <c r="N29" i="84"/>
  <c r="L29" i="84"/>
  <c r="K29" i="84"/>
  <c r="J29" i="84"/>
  <c r="H29" i="84"/>
  <c r="G29" i="84"/>
  <c r="F29" i="84"/>
  <c r="D29" i="84"/>
  <c r="C29" i="84"/>
  <c r="B29" i="84"/>
  <c r="AB28" i="84"/>
  <c r="AA28" i="84"/>
  <c r="Z28" i="84"/>
  <c r="X28" i="84"/>
  <c r="W28" i="84"/>
  <c r="V28" i="84"/>
  <c r="T28" i="84"/>
  <c r="S28" i="84"/>
  <c r="R28" i="84"/>
  <c r="P28" i="84"/>
  <c r="O28" i="84"/>
  <c r="N28" i="84"/>
  <c r="L28" i="84"/>
  <c r="K28" i="84"/>
  <c r="J28" i="84"/>
  <c r="H28" i="84"/>
  <c r="G28" i="84"/>
  <c r="F28" i="84"/>
  <c r="D28" i="84"/>
  <c r="C28" i="84"/>
  <c r="B28" i="84"/>
  <c r="AB27" i="84"/>
  <c r="AA27" i="84"/>
  <c r="Z27" i="84"/>
  <c r="X27" i="84"/>
  <c r="W27" i="84"/>
  <c r="V27" i="84"/>
  <c r="T27" i="84"/>
  <c r="S27" i="84"/>
  <c r="R27" i="84"/>
  <c r="P27" i="84"/>
  <c r="O27" i="84"/>
  <c r="N27" i="84"/>
  <c r="L27" i="84"/>
  <c r="K27" i="84"/>
  <c r="J27" i="84"/>
  <c r="H27" i="84"/>
  <c r="G27" i="84"/>
  <c r="F27" i="84"/>
  <c r="D27" i="84"/>
  <c r="C27" i="84"/>
  <c r="B27" i="84"/>
  <c r="AB26" i="84"/>
  <c r="AA26" i="84"/>
  <c r="Z26" i="84"/>
  <c r="X26" i="84"/>
  <c r="W26" i="84"/>
  <c r="V26" i="84"/>
  <c r="T26" i="84"/>
  <c r="S26" i="84"/>
  <c r="R26" i="84"/>
  <c r="P26" i="84"/>
  <c r="O26" i="84"/>
  <c r="N26" i="84"/>
  <c r="L26" i="84"/>
  <c r="K26" i="84"/>
  <c r="J26" i="84"/>
  <c r="H26" i="84"/>
  <c r="G26" i="84"/>
  <c r="F26" i="84"/>
  <c r="D26" i="84"/>
  <c r="C26" i="84"/>
  <c r="B26" i="84"/>
  <c r="AB25" i="84"/>
  <c r="AA25" i="84"/>
  <c r="Z25" i="84"/>
  <c r="X25" i="84"/>
  <c r="W25" i="84"/>
  <c r="V25" i="84"/>
  <c r="T25" i="84"/>
  <c r="S25" i="84"/>
  <c r="R25" i="84"/>
  <c r="P25" i="84"/>
  <c r="O25" i="84"/>
  <c r="N25" i="84"/>
  <c r="L25" i="84"/>
  <c r="K25" i="84"/>
  <c r="J25" i="84"/>
  <c r="H25" i="84"/>
  <c r="G25" i="84"/>
  <c r="F25" i="84"/>
  <c r="D25" i="84"/>
  <c r="C25" i="84"/>
  <c r="B25" i="84"/>
  <c r="AB24" i="84"/>
  <c r="AA24" i="84"/>
  <c r="Z24" i="84"/>
  <c r="X24" i="84"/>
  <c r="W24" i="84"/>
  <c r="V24" i="84"/>
  <c r="T24" i="84"/>
  <c r="S24" i="84"/>
  <c r="R24" i="84"/>
  <c r="P24" i="84"/>
  <c r="O24" i="84"/>
  <c r="N24" i="84"/>
  <c r="L24" i="84"/>
  <c r="K24" i="84"/>
  <c r="J24" i="84"/>
  <c r="H24" i="84"/>
  <c r="G24" i="84"/>
  <c r="F24" i="84"/>
  <c r="D24" i="84"/>
  <c r="C24" i="84"/>
  <c r="B24" i="84"/>
  <c r="AB23" i="84"/>
  <c r="AA23" i="84"/>
  <c r="Z23" i="84"/>
  <c r="X23" i="84"/>
  <c r="W23" i="84"/>
  <c r="V23" i="84"/>
  <c r="T23" i="84"/>
  <c r="S23" i="84"/>
  <c r="R23" i="84"/>
  <c r="P23" i="84"/>
  <c r="O23" i="84"/>
  <c r="N23" i="84"/>
  <c r="L23" i="84"/>
  <c r="K23" i="84"/>
  <c r="J23" i="84"/>
  <c r="H23" i="84"/>
  <c r="G23" i="84"/>
  <c r="F23" i="84"/>
  <c r="D23" i="84"/>
  <c r="C23" i="84"/>
  <c r="B23" i="84"/>
  <c r="AB22" i="84"/>
  <c r="AA22" i="84"/>
  <c r="Z22" i="84"/>
  <c r="X22" i="84"/>
  <c r="W22" i="84"/>
  <c r="V22" i="84"/>
  <c r="T22" i="84"/>
  <c r="S22" i="84"/>
  <c r="R22" i="84"/>
  <c r="P22" i="84"/>
  <c r="O22" i="84"/>
  <c r="N22" i="84"/>
  <c r="L22" i="84"/>
  <c r="K22" i="84"/>
  <c r="J22" i="84"/>
  <c r="H22" i="84"/>
  <c r="G22" i="84"/>
  <c r="F22" i="84"/>
  <c r="D22" i="84"/>
  <c r="C22" i="84"/>
  <c r="B22" i="84"/>
  <c r="AB21" i="84"/>
  <c r="AA21" i="84"/>
  <c r="Z21" i="84"/>
  <c r="X21" i="84"/>
  <c r="W21" i="84"/>
  <c r="V21" i="84"/>
  <c r="T21" i="84"/>
  <c r="S21" i="84"/>
  <c r="R21" i="84"/>
  <c r="P21" i="84"/>
  <c r="O21" i="84"/>
  <c r="N21" i="84"/>
  <c r="L21" i="84"/>
  <c r="K21" i="84"/>
  <c r="J21" i="84"/>
  <c r="H21" i="84"/>
  <c r="G21" i="84"/>
  <c r="F21" i="84"/>
  <c r="D21" i="84"/>
  <c r="C21" i="84"/>
  <c r="B21" i="84"/>
  <c r="AB20" i="84"/>
  <c r="AA20" i="84"/>
  <c r="Z20" i="84"/>
  <c r="X20" i="84"/>
  <c r="W20" i="84"/>
  <c r="V20" i="84"/>
  <c r="T20" i="84"/>
  <c r="S20" i="84"/>
  <c r="R20" i="84"/>
  <c r="P20" i="84"/>
  <c r="O20" i="84"/>
  <c r="N20" i="84"/>
  <c r="L20" i="84"/>
  <c r="K20" i="84"/>
  <c r="J20" i="84"/>
  <c r="H20" i="84"/>
  <c r="G20" i="84"/>
  <c r="F20" i="84"/>
  <c r="D20" i="84"/>
  <c r="C20" i="84"/>
  <c r="B20" i="84"/>
  <c r="AB19" i="84"/>
  <c r="AA19" i="84"/>
  <c r="Z19" i="84"/>
  <c r="X19" i="84"/>
  <c r="W19" i="84"/>
  <c r="V19" i="84"/>
  <c r="T19" i="84"/>
  <c r="S19" i="84"/>
  <c r="R19" i="84"/>
  <c r="P19" i="84"/>
  <c r="O19" i="84"/>
  <c r="N19" i="84"/>
  <c r="L19" i="84"/>
  <c r="K19" i="84"/>
  <c r="J19" i="84"/>
  <c r="H19" i="84"/>
  <c r="G19" i="84"/>
  <c r="F19" i="84"/>
  <c r="D19" i="84"/>
  <c r="C19" i="84"/>
  <c r="B19" i="84"/>
  <c r="AB18" i="84"/>
  <c r="AA18" i="84"/>
  <c r="Z18" i="84"/>
  <c r="X18" i="84"/>
  <c r="W18" i="84"/>
  <c r="V18" i="84"/>
  <c r="T18" i="84"/>
  <c r="S18" i="84"/>
  <c r="R18" i="84"/>
  <c r="P18" i="84"/>
  <c r="O18" i="84"/>
  <c r="N18" i="84"/>
  <c r="L18" i="84"/>
  <c r="K18" i="84"/>
  <c r="J18" i="84"/>
  <c r="H18" i="84"/>
  <c r="G18" i="84"/>
  <c r="F18" i="84"/>
  <c r="D18" i="84"/>
  <c r="C18" i="84"/>
  <c r="B18" i="84"/>
  <c r="AB17" i="84"/>
  <c r="AA17" i="84"/>
  <c r="Z17" i="84"/>
  <c r="X17" i="84"/>
  <c r="W17" i="84"/>
  <c r="V17" i="84"/>
  <c r="T17" i="84"/>
  <c r="S17" i="84"/>
  <c r="R17" i="84"/>
  <c r="P17" i="84"/>
  <c r="O17" i="84"/>
  <c r="N17" i="84"/>
  <c r="L17" i="84"/>
  <c r="K17" i="84"/>
  <c r="J17" i="84"/>
  <c r="H17" i="84"/>
  <c r="G17" i="84"/>
  <c r="F17" i="84"/>
  <c r="D17" i="84"/>
  <c r="C17" i="84"/>
  <c r="B17" i="84"/>
  <c r="AB16" i="84"/>
  <c r="AA16" i="84"/>
  <c r="Z16" i="84"/>
  <c r="X16" i="84"/>
  <c r="W16" i="84"/>
  <c r="V16" i="84"/>
  <c r="T16" i="84"/>
  <c r="S16" i="84"/>
  <c r="R16" i="84"/>
  <c r="P16" i="84"/>
  <c r="O16" i="84"/>
  <c r="N16" i="84"/>
  <c r="L16" i="84"/>
  <c r="K16" i="84"/>
  <c r="J16" i="84"/>
  <c r="H16" i="84"/>
  <c r="G16" i="84"/>
  <c r="F16" i="84"/>
  <c r="D16" i="84"/>
  <c r="C16" i="84"/>
  <c r="B16" i="84"/>
  <c r="AB15" i="84"/>
  <c r="AA15" i="84"/>
  <c r="Z15" i="84"/>
  <c r="X15" i="84"/>
  <c r="W15" i="84"/>
  <c r="V15" i="84"/>
  <c r="T15" i="84"/>
  <c r="S15" i="84"/>
  <c r="R15" i="84"/>
  <c r="P15" i="84"/>
  <c r="O15" i="84"/>
  <c r="N15" i="84"/>
  <c r="L15" i="84"/>
  <c r="K15" i="84"/>
  <c r="J15" i="84"/>
  <c r="H15" i="84"/>
  <c r="G15" i="84"/>
  <c r="F15" i="84"/>
  <c r="D15" i="84"/>
  <c r="C15" i="84"/>
  <c r="B15" i="84"/>
  <c r="AB14" i="84"/>
  <c r="AA14" i="84"/>
  <c r="Z14" i="84"/>
  <c r="X14" i="84"/>
  <c r="W14" i="84"/>
  <c r="V14" i="84"/>
  <c r="T14" i="84"/>
  <c r="S14" i="84"/>
  <c r="R14" i="84"/>
  <c r="P14" i="84"/>
  <c r="O14" i="84"/>
  <c r="N14" i="84"/>
  <c r="L14" i="84"/>
  <c r="K14" i="84"/>
  <c r="J14" i="84"/>
  <c r="H14" i="84"/>
  <c r="G14" i="84"/>
  <c r="F14" i="84"/>
  <c r="D14" i="84"/>
  <c r="C14" i="84"/>
  <c r="B14" i="84"/>
  <c r="AB13" i="84"/>
  <c r="AA13" i="84"/>
  <c r="Z13" i="84"/>
  <c r="X13" i="84"/>
  <c r="W13" i="84"/>
  <c r="V13" i="84"/>
  <c r="T13" i="84"/>
  <c r="S13" i="84"/>
  <c r="R13" i="84"/>
  <c r="P13" i="84"/>
  <c r="O13" i="84"/>
  <c r="N13" i="84"/>
  <c r="L13" i="84"/>
  <c r="K13" i="84"/>
  <c r="J13" i="84"/>
  <c r="H13" i="84"/>
  <c r="G13" i="84"/>
  <c r="F13" i="84"/>
  <c r="D13" i="84"/>
  <c r="C13" i="84"/>
  <c r="B13" i="84"/>
  <c r="AB12" i="84"/>
  <c r="AA12" i="84"/>
  <c r="Z12" i="84"/>
  <c r="X12" i="84"/>
  <c r="W12" i="84"/>
  <c r="V12" i="84"/>
  <c r="T12" i="84"/>
  <c r="S12" i="84"/>
  <c r="R12" i="84"/>
  <c r="P12" i="84"/>
  <c r="O12" i="84"/>
  <c r="N12" i="84"/>
  <c r="L12" i="84"/>
  <c r="K12" i="84"/>
  <c r="J12" i="84"/>
  <c r="H12" i="84"/>
  <c r="G12" i="84"/>
  <c r="F12" i="84"/>
  <c r="D12" i="84"/>
  <c r="C12" i="84"/>
  <c r="B12" i="84"/>
  <c r="AB11" i="84"/>
  <c r="AA11" i="84"/>
  <c r="Z11" i="84"/>
  <c r="X11" i="84"/>
  <c r="W11" i="84"/>
  <c r="V11" i="84"/>
  <c r="T11" i="84"/>
  <c r="S11" i="84"/>
  <c r="R11" i="84"/>
  <c r="P11" i="84"/>
  <c r="O11" i="84"/>
  <c r="N11" i="84"/>
  <c r="L11" i="84"/>
  <c r="K11" i="84"/>
  <c r="J11" i="84"/>
  <c r="H11" i="84"/>
  <c r="G11" i="84"/>
  <c r="F11" i="84"/>
  <c r="D11" i="84"/>
  <c r="C11" i="84"/>
  <c r="B11" i="84"/>
  <c r="AB10" i="84"/>
  <c r="AA10" i="84"/>
  <c r="Z10" i="84"/>
  <c r="X10" i="84"/>
  <c r="W10" i="84"/>
  <c r="V10" i="84"/>
  <c r="T10" i="84"/>
  <c r="S10" i="84"/>
  <c r="R10" i="84"/>
  <c r="P10" i="84"/>
  <c r="O10" i="84"/>
  <c r="N10" i="84"/>
  <c r="L10" i="84"/>
  <c r="K10" i="84"/>
  <c r="J10" i="84"/>
  <c r="H10" i="84"/>
  <c r="G10" i="84"/>
  <c r="F10" i="84"/>
  <c r="D10" i="84"/>
  <c r="C10" i="84"/>
  <c r="B10" i="84"/>
  <c r="AB9" i="84"/>
  <c r="AA9" i="84"/>
  <c r="Z9" i="84"/>
  <c r="X9" i="84"/>
  <c r="W9" i="84"/>
  <c r="V9" i="84"/>
  <c r="T9" i="84"/>
  <c r="S9" i="84"/>
  <c r="R9" i="84"/>
  <c r="P9" i="84"/>
  <c r="O9" i="84"/>
  <c r="N9" i="84"/>
  <c r="L9" i="84"/>
  <c r="K9" i="84"/>
  <c r="J9" i="84"/>
  <c r="H9" i="84"/>
  <c r="G9" i="84"/>
  <c r="F9" i="84"/>
  <c r="D9" i="84"/>
  <c r="C9" i="84"/>
  <c r="B9" i="84"/>
  <c r="AB44" i="34"/>
  <c r="AA44" i="34"/>
  <c r="Z44" i="34"/>
  <c r="X44" i="34"/>
  <c r="W44" i="34"/>
  <c r="V44" i="34"/>
  <c r="T44" i="34"/>
  <c r="S44" i="34"/>
  <c r="R44" i="34"/>
  <c r="P44" i="34"/>
  <c r="O44" i="34"/>
  <c r="N44" i="34"/>
  <c r="L44" i="34"/>
  <c r="K44" i="34"/>
  <c r="J44" i="34"/>
  <c r="H44" i="34"/>
  <c r="G44" i="34"/>
  <c r="F44" i="34"/>
  <c r="D44" i="34"/>
  <c r="C44" i="34"/>
  <c r="B44" i="34"/>
  <c r="AB43" i="34"/>
  <c r="AA43" i="34"/>
  <c r="Z43" i="34"/>
  <c r="X43" i="34"/>
  <c r="W43" i="34"/>
  <c r="V43" i="34"/>
  <c r="T43" i="34"/>
  <c r="S43" i="34"/>
  <c r="R43" i="34"/>
  <c r="P43" i="34"/>
  <c r="O43" i="34"/>
  <c r="N43" i="34"/>
  <c r="L43" i="34"/>
  <c r="K43" i="34"/>
  <c r="J43" i="34"/>
  <c r="H43" i="34"/>
  <c r="G43" i="34"/>
  <c r="F43" i="34"/>
  <c r="D43" i="34"/>
  <c r="C43" i="34"/>
  <c r="B43" i="34"/>
  <c r="AB42" i="34"/>
  <c r="AA42" i="34"/>
  <c r="Z42" i="34"/>
  <c r="X42" i="34"/>
  <c r="W42" i="34"/>
  <c r="V42" i="34"/>
  <c r="T42" i="34"/>
  <c r="S42" i="34"/>
  <c r="R42" i="34"/>
  <c r="P42" i="34"/>
  <c r="O42" i="34"/>
  <c r="N42" i="34"/>
  <c r="L42" i="34"/>
  <c r="K42" i="34"/>
  <c r="J42" i="34"/>
  <c r="H42" i="34"/>
  <c r="G42" i="34"/>
  <c r="F42" i="34"/>
  <c r="D42" i="34"/>
  <c r="C42" i="34"/>
  <c r="B42" i="34"/>
  <c r="AB39" i="34"/>
  <c r="AA39" i="34"/>
  <c r="Z39" i="34"/>
  <c r="X39" i="34"/>
  <c r="W39" i="34"/>
  <c r="V39" i="34"/>
  <c r="T39" i="34"/>
  <c r="S39" i="34"/>
  <c r="R39" i="34"/>
  <c r="P39" i="34"/>
  <c r="O39" i="34"/>
  <c r="N39" i="34"/>
  <c r="L39" i="34"/>
  <c r="K39" i="34"/>
  <c r="J39" i="34"/>
  <c r="H39" i="34"/>
  <c r="G39" i="34"/>
  <c r="F39" i="34"/>
  <c r="D39" i="34"/>
  <c r="C39" i="34"/>
  <c r="B39" i="34"/>
  <c r="AB38" i="34"/>
  <c r="AA38" i="34"/>
  <c r="Z38" i="34"/>
  <c r="X38" i="34"/>
  <c r="W38" i="34"/>
  <c r="V38" i="34"/>
  <c r="T38" i="34"/>
  <c r="S38" i="34"/>
  <c r="R38" i="34"/>
  <c r="P38" i="34"/>
  <c r="O38" i="34"/>
  <c r="N38" i="34"/>
  <c r="L38" i="34"/>
  <c r="K38" i="34"/>
  <c r="J38" i="34"/>
  <c r="H38" i="34"/>
  <c r="G38" i="34"/>
  <c r="F38" i="34"/>
  <c r="D38" i="34"/>
  <c r="C38" i="34"/>
  <c r="B38" i="34"/>
  <c r="AB37" i="34"/>
  <c r="AA37" i="34"/>
  <c r="Z37" i="34"/>
  <c r="X37" i="34"/>
  <c r="W37" i="34"/>
  <c r="V37" i="34"/>
  <c r="T37" i="34"/>
  <c r="S37" i="34"/>
  <c r="R37" i="34"/>
  <c r="P37" i="34"/>
  <c r="O37" i="34"/>
  <c r="N37" i="34"/>
  <c r="L37" i="34"/>
  <c r="K37" i="34"/>
  <c r="J37" i="34"/>
  <c r="H37" i="34"/>
  <c r="G37" i="34"/>
  <c r="F37" i="34"/>
  <c r="D37" i="34"/>
  <c r="C37" i="34"/>
  <c r="B37" i="34"/>
  <c r="AB36" i="34"/>
  <c r="AA36" i="34"/>
  <c r="Z36" i="34"/>
  <c r="X36" i="34"/>
  <c r="W36" i="34"/>
  <c r="V36" i="34"/>
  <c r="T36" i="34"/>
  <c r="S36" i="34"/>
  <c r="R36" i="34"/>
  <c r="P36" i="34"/>
  <c r="O36" i="34"/>
  <c r="N36" i="34"/>
  <c r="L36" i="34"/>
  <c r="K36" i="34"/>
  <c r="J36" i="34"/>
  <c r="H36" i="34"/>
  <c r="G36" i="34"/>
  <c r="F36" i="34"/>
  <c r="D36" i="34"/>
  <c r="C36" i="34"/>
  <c r="B36" i="34"/>
  <c r="AB33" i="34"/>
  <c r="AA33" i="34"/>
  <c r="Z33" i="34"/>
  <c r="X33" i="34"/>
  <c r="W33" i="34"/>
  <c r="V33" i="34"/>
  <c r="T33" i="34"/>
  <c r="S33" i="34"/>
  <c r="R33" i="34"/>
  <c r="P33" i="34"/>
  <c r="O33" i="34"/>
  <c r="N33" i="34"/>
  <c r="L33" i="34"/>
  <c r="K33" i="34"/>
  <c r="J33" i="34"/>
  <c r="H33" i="34"/>
  <c r="G33" i="34"/>
  <c r="F33" i="34"/>
  <c r="D33" i="34"/>
  <c r="C33" i="34"/>
  <c r="B33" i="34"/>
  <c r="AB32" i="34"/>
  <c r="AA32" i="34"/>
  <c r="Z32" i="34"/>
  <c r="X32" i="34"/>
  <c r="W32" i="34"/>
  <c r="V32" i="34"/>
  <c r="T32" i="34"/>
  <c r="S32" i="34"/>
  <c r="R32" i="34"/>
  <c r="P32" i="34"/>
  <c r="O32" i="34"/>
  <c r="N32" i="34"/>
  <c r="L32" i="34"/>
  <c r="K32" i="34"/>
  <c r="J32" i="34"/>
  <c r="H32" i="34"/>
  <c r="G32" i="34"/>
  <c r="F32" i="34"/>
  <c r="D32" i="34"/>
  <c r="C32" i="34"/>
  <c r="B32" i="34"/>
  <c r="AB31" i="34"/>
  <c r="AA31" i="34"/>
  <c r="Z31" i="34"/>
  <c r="X31" i="34"/>
  <c r="W31" i="34"/>
  <c r="V31" i="34"/>
  <c r="T31" i="34"/>
  <c r="S31" i="34"/>
  <c r="R31" i="34"/>
  <c r="P31" i="34"/>
  <c r="O31" i="34"/>
  <c r="N31" i="34"/>
  <c r="L31" i="34"/>
  <c r="K31" i="34"/>
  <c r="J31" i="34"/>
  <c r="H31" i="34"/>
  <c r="G31" i="34"/>
  <c r="F31" i="34"/>
  <c r="D31" i="34"/>
  <c r="C31" i="34"/>
  <c r="B31" i="34"/>
  <c r="AB30" i="34"/>
  <c r="AA30" i="34"/>
  <c r="Z30" i="34"/>
  <c r="X30" i="34"/>
  <c r="W30" i="34"/>
  <c r="V30" i="34"/>
  <c r="T30" i="34"/>
  <c r="S30" i="34"/>
  <c r="R30" i="34"/>
  <c r="P30" i="34"/>
  <c r="O30" i="34"/>
  <c r="N30" i="34"/>
  <c r="L30" i="34"/>
  <c r="K30" i="34"/>
  <c r="J30" i="34"/>
  <c r="H30" i="34"/>
  <c r="G30" i="34"/>
  <c r="F30" i="34"/>
  <c r="D30" i="34"/>
  <c r="C30" i="34"/>
  <c r="B30" i="34"/>
  <c r="AB44" i="33"/>
  <c r="AA44" i="33"/>
  <c r="Z44" i="33"/>
  <c r="X44" i="33"/>
  <c r="W44" i="33"/>
  <c r="V44" i="33"/>
  <c r="T44" i="33"/>
  <c r="S44" i="33"/>
  <c r="R44" i="33"/>
  <c r="P44" i="33"/>
  <c r="O44" i="33"/>
  <c r="N44" i="33"/>
  <c r="L44" i="33"/>
  <c r="K44" i="33"/>
  <c r="J44" i="33"/>
  <c r="H44" i="33"/>
  <c r="G44" i="33"/>
  <c r="F44" i="33"/>
  <c r="D44" i="33"/>
  <c r="C44" i="33"/>
  <c r="B44" i="33"/>
  <c r="AB43" i="33"/>
  <c r="AA43" i="33"/>
  <c r="Z43" i="33"/>
  <c r="X43" i="33"/>
  <c r="W43" i="33"/>
  <c r="V43" i="33"/>
  <c r="T43" i="33"/>
  <c r="S43" i="33"/>
  <c r="R43" i="33"/>
  <c r="P43" i="33"/>
  <c r="O43" i="33"/>
  <c r="N43" i="33"/>
  <c r="L43" i="33"/>
  <c r="K43" i="33"/>
  <c r="J43" i="33"/>
  <c r="H43" i="33"/>
  <c r="G43" i="33"/>
  <c r="F43" i="33"/>
  <c r="D43" i="33"/>
  <c r="C43" i="33"/>
  <c r="B43" i="33"/>
  <c r="AB42" i="33"/>
  <c r="AA42" i="33"/>
  <c r="Z42" i="33"/>
  <c r="X42" i="33"/>
  <c r="W42" i="33"/>
  <c r="V42" i="33"/>
  <c r="T42" i="33"/>
  <c r="S42" i="33"/>
  <c r="R42" i="33"/>
  <c r="P42" i="33"/>
  <c r="O42" i="33"/>
  <c r="N42" i="33"/>
  <c r="L42" i="33"/>
  <c r="K42" i="33"/>
  <c r="J42" i="33"/>
  <c r="H42" i="33"/>
  <c r="G42" i="33"/>
  <c r="F42" i="33"/>
  <c r="D42" i="33"/>
  <c r="C42" i="33"/>
  <c r="B42" i="33"/>
  <c r="AB39" i="33"/>
  <c r="AA39" i="33"/>
  <c r="Z39" i="33"/>
  <c r="X39" i="33"/>
  <c r="W39" i="33"/>
  <c r="V39" i="33"/>
  <c r="T39" i="33"/>
  <c r="S39" i="33"/>
  <c r="R39" i="33"/>
  <c r="P39" i="33"/>
  <c r="O39" i="33"/>
  <c r="N39" i="33"/>
  <c r="L39" i="33"/>
  <c r="K39" i="33"/>
  <c r="J39" i="33"/>
  <c r="H39" i="33"/>
  <c r="G39" i="33"/>
  <c r="F39" i="33"/>
  <c r="D39" i="33"/>
  <c r="C39" i="33"/>
  <c r="B39" i="33"/>
  <c r="AB38" i="33"/>
  <c r="AA38" i="33"/>
  <c r="Z38" i="33"/>
  <c r="X38" i="33"/>
  <c r="W38" i="33"/>
  <c r="V38" i="33"/>
  <c r="T38" i="33"/>
  <c r="S38" i="33"/>
  <c r="R38" i="33"/>
  <c r="P38" i="33"/>
  <c r="O38" i="33"/>
  <c r="N38" i="33"/>
  <c r="L38" i="33"/>
  <c r="K38" i="33"/>
  <c r="J38" i="33"/>
  <c r="H38" i="33"/>
  <c r="G38" i="33"/>
  <c r="F38" i="33"/>
  <c r="D38" i="33"/>
  <c r="C38" i="33"/>
  <c r="B38" i="33"/>
  <c r="AB37" i="33"/>
  <c r="AA37" i="33"/>
  <c r="Z37" i="33"/>
  <c r="X37" i="33"/>
  <c r="W37" i="33"/>
  <c r="V37" i="33"/>
  <c r="T37" i="33"/>
  <c r="S37" i="33"/>
  <c r="R37" i="33"/>
  <c r="P37" i="33"/>
  <c r="O37" i="33"/>
  <c r="N37" i="33"/>
  <c r="L37" i="33"/>
  <c r="K37" i="33"/>
  <c r="J37" i="33"/>
  <c r="H37" i="33"/>
  <c r="G37" i="33"/>
  <c r="F37" i="33"/>
  <c r="D37" i="33"/>
  <c r="C37" i="33"/>
  <c r="B37" i="33"/>
  <c r="AB36" i="33"/>
  <c r="AA36" i="33"/>
  <c r="Z36" i="33"/>
  <c r="X36" i="33"/>
  <c r="W36" i="33"/>
  <c r="V36" i="33"/>
  <c r="T36" i="33"/>
  <c r="S36" i="33"/>
  <c r="R36" i="33"/>
  <c r="P36" i="33"/>
  <c r="O36" i="33"/>
  <c r="N36" i="33"/>
  <c r="L36" i="33"/>
  <c r="K36" i="33"/>
  <c r="J36" i="33"/>
  <c r="H36" i="33"/>
  <c r="G36" i="33"/>
  <c r="F36" i="33"/>
  <c r="D36" i="33"/>
  <c r="C36" i="33"/>
  <c r="B36" i="33"/>
  <c r="AB33" i="33"/>
  <c r="AA33" i="33"/>
  <c r="Z33" i="33"/>
  <c r="X33" i="33"/>
  <c r="W33" i="33"/>
  <c r="V33" i="33"/>
  <c r="T33" i="33"/>
  <c r="S33" i="33"/>
  <c r="R33" i="33"/>
  <c r="P33" i="33"/>
  <c r="O33" i="33"/>
  <c r="N33" i="33"/>
  <c r="L33" i="33"/>
  <c r="K33" i="33"/>
  <c r="J33" i="33"/>
  <c r="H33" i="33"/>
  <c r="G33" i="33"/>
  <c r="F33" i="33"/>
  <c r="D33" i="33"/>
  <c r="C33" i="33"/>
  <c r="B33" i="33"/>
  <c r="AB32" i="33"/>
  <c r="AA32" i="33"/>
  <c r="Z32" i="33"/>
  <c r="X32" i="33"/>
  <c r="W32" i="33"/>
  <c r="V32" i="33"/>
  <c r="T32" i="33"/>
  <c r="S32" i="33"/>
  <c r="R32" i="33"/>
  <c r="P32" i="33"/>
  <c r="O32" i="33"/>
  <c r="N32" i="33"/>
  <c r="L32" i="33"/>
  <c r="K32" i="33"/>
  <c r="J32" i="33"/>
  <c r="H32" i="33"/>
  <c r="G32" i="33"/>
  <c r="F32" i="33"/>
  <c r="D32" i="33"/>
  <c r="C32" i="33"/>
  <c r="B32" i="33"/>
  <c r="AB31" i="33"/>
  <c r="AA31" i="33"/>
  <c r="Z31" i="33"/>
  <c r="X31" i="33"/>
  <c r="W31" i="33"/>
  <c r="V31" i="33"/>
  <c r="T31" i="33"/>
  <c r="S31" i="33"/>
  <c r="R31" i="33"/>
  <c r="P31" i="33"/>
  <c r="O31" i="33"/>
  <c r="N31" i="33"/>
  <c r="L31" i="33"/>
  <c r="K31" i="33"/>
  <c r="J31" i="33"/>
  <c r="H31" i="33"/>
  <c r="G31" i="33"/>
  <c r="F31" i="33"/>
  <c r="D31" i="33"/>
  <c r="C31" i="33"/>
  <c r="B31" i="33"/>
  <c r="AB30" i="33"/>
  <c r="AA30" i="33"/>
  <c r="Z30" i="33"/>
  <c r="X30" i="33"/>
  <c r="W30" i="33"/>
  <c r="V30" i="33"/>
  <c r="T30" i="33"/>
  <c r="S30" i="33"/>
  <c r="R30" i="33"/>
  <c r="P30" i="33"/>
  <c r="O30" i="33"/>
  <c r="N30" i="33"/>
  <c r="L30" i="33"/>
  <c r="K30" i="33"/>
  <c r="J30" i="33"/>
  <c r="H30" i="33"/>
  <c r="G30" i="33"/>
  <c r="F30" i="33"/>
  <c r="D30" i="33"/>
  <c r="C30" i="33"/>
  <c r="B30" i="33"/>
  <c r="AB44" i="29"/>
  <c r="AA44" i="29"/>
  <c r="Z44" i="29"/>
  <c r="X44" i="29"/>
  <c r="W44" i="29"/>
  <c r="V44" i="29"/>
  <c r="T44" i="29"/>
  <c r="S44" i="29"/>
  <c r="R44" i="29"/>
  <c r="P44" i="29"/>
  <c r="O44" i="29"/>
  <c r="N44" i="29"/>
  <c r="L44" i="29"/>
  <c r="K44" i="29"/>
  <c r="J44" i="29"/>
  <c r="H44" i="29"/>
  <c r="G44" i="29"/>
  <c r="F44" i="29"/>
  <c r="D44" i="29"/>
  <c r="C44" i="29"/>
  <c r="B44" i="29"/>
  <c r="AB43" i="29"/>
  <c r="AA43" i="29"/>
  <c r="Z43" i="29"/>
  <c r="X43" i="29"/>
  <c r="W43" i="29"/>
  <c r="V43" i="29"/>
  <c r="T43" i="29"/>
  <c r="S43" i="29"/>
  <c r="R43" i="29"/>
  <c r="P43" i="29"/>
  <c r="O43" i="29"/>
  <c r="N43" i="29"/>
  <c r="L43" i="29"/>
  <c r="K43" i="29"/>
  <c r="J43" i="29"/>
  <c r="H43" i="29"/>
  <c r="G43" i="29"/>
  <c r="F43" i="29"/>
  <c r="D43" i="29"/>
  <c r="C43" i="29"/>
  <c r="B43" i="29"/>
  <c r="AB42" i="29"/>
  <c r="AA42" i="29"/>
  <c r="Z42" i="29"/>
  <c r="X42" i="29"/>
  <c r="W42" i="29"/>
  <c r="V42" i="29"/>
  <c r="T42" i="29"/>
  <c r="S42" i="29"/>
  <c r="R42" i="29"/>
  <c r="P42" i="29"/>
  <c r="O42" i="29"/>
  <c r="N42" i="29"/>
  <c r="L42" i="29"/>
  <c r="K42" i="29"/>
  <c r="J42" i="29"/>
  <c r="H42" i="29"/>
  <c r="G42" i="29"/>
  <c r="F42" i="29"/>
  <c r="D42" i="29"/>
  <c r="C42" i="29"/>
  <c r="B42" i="29"/>
  <c r="AB39" i="29"/>
  <c r="AA39" i="29"/>
  <c r="Z39" i="29"/>
  <c r="X39" i="29"/>
  <c r="W39" i="29"/>
  <c r="V39" i="29"/>
  <c r="T39" i="29"/>
  <c r="S39" i="29"/>
  <c r="R39" i="29"/>
  <c r="P39" i="29"/>
  <c r="O39" i="29"/>
  <c r="N39" i="29"/>
  <c r="L39" i="29"/>
  <c r="K39" i="29"/>
  <c r="J39" i="29"/>
  <c r="H39" i="29"/>
  <c r="G39" i="29"/>
  <c r="F39" i="29"/>
  <c r="D39" i="29"/>
  <c r="C39" i="29"/>
  <c r="B39" i="29"/>
  <c r="AB38" i="29"/>
  <c r="AA38" i="29"/>
  <c r="Z38" i="29"/>
  <c r="X38" i="29"/>
  <c r="W38" i="29"/>
  <c r="V38" i="29"/>
  <c r="T38" i="29"/>
  <c r="S38" i="29"/>
  <c r="R38" i="29"/>
  <c r="P38" i="29"/>
  <c r="O38" i="29"/>
  <c r="N38" i="29"/>
  <c r="L38" i="29"/>
  <c r="K38" i="29"/>
  <c r="J38" i="29"/>
  <c r="H38" i="29"/>
  <c r="G38" i="29"/>
  <c r="F38" i="29"/>
  <c r="D38" i="29"/>
  <c r="C38" i="29"/>
  <c r="B38" i="29"/>
  <c r="AB37" i="29"/>
  <c r="AA37" i="29"/>
  <c r="Z37" i="29"/>
  <c r="X37" i="29"/>
  <c r="W37" i="29"/>
  <c r="V37" i="29"/>
  <c r="T37" i="29"/>
  <c r="S37" i="29"/>
  <c r="R37" i="29"/>
  <c r="P37" i="29"/>
  <c r="O37" i="29"/>
  <c r="N37" i="29"/>
  <c r="L37" i="29"/>
  <c r="K37" i="29"/>
  <c r="J37" i="29"/>
  <c r="H37" i="29"/>
  <c r="G37" i="29"/>
  <c r="F37" i="29"/>
  <c r="D37" i="29"/>
  <c r="C37" i="29"/>
  <c r="B37" i="29"/>
  <c r="AB36" i="29"/>
  <c r="AA36" i="29"/>
  <c r="Z36" i="29"/>
  <c r="X36" i="29"/>
  <c r="W36" i="29"/>
  <c r="V36" i="29"/>
  <c r="T36" i="29"/>
  <c r="S36" i="29"/>
  <c r="R36" i="29"/>
  <c r="P36" i="29"/>
  <c r="O36" i="29"/>
  <c r="N36" i="29"/>
  <c r="L36" i="29"/>
  <c r="K36" i="29"/>
  <c r="J36" i="29"/>
  <c r="H36" i="29"/>
  <c r="G36" i="29"/>
  <c r="F36" i="29"/>
  <c r="D36" i="29"/>
  <c r="C36" i="29"/>
  <c r="B36" i="29"/>
  <c r="AB33" i="29"/>
  <c r="AA33" i="29"/>
  <c r="Z33" i="29"/>
  <c r="X33" i="29"/>
  <c r="W33" i="29"/>
  <c r="V33" i="29"/>
  <c r="T33" i="29"/>
  <c r="S33" i="29"/>
  <c r="R33" i="29"/>
  <c r="P33" i="29"/>
  <c r="O33" i="29"/>
  <c r="N33" i="29"/>
  <c r="L33" i="29"/>
  <c r="K33" i="29"/>
  <c r="J33" i="29"/>
  <c r="H33" i="29"/>
  <c r="G33" i="29"/>
  <c r="F33" i="29"/>
  <c r="D33" i="29"/>
  <c r="C33" i="29"/>
  <c r="B33" i="29"/>
  <c r="AB32" i="29"/>
  <c r="AA32" i="29"/>
  <c r="Z32" i="29"/>
  <c r="X32" i="29"/>
  <c r="W32" i="29"/>
  <c r="V32" i="29"/>
  <c r="T32" i="29"/>
  <c r="S32" i="29"/>
  <c r="R32" i="29"/>
  <c r="P32" i="29"/>
  <c r="O32" i="29"/>
  <c r="N32" i="29"/>
  <c r="L32" i="29"/>
  <c r="K32" i="29"/>
  <c r="J32" i="29"/>
  <c r="H32" i="29"/>
  <c r="G32" i="29"/>
  <c r="F32" i="29"/>
  <c r="D32" i="29"/>
  <c r="C32" i="29"/>
  <c r="B32" i="29"/>
  <c r="AB31" i="29"/>
  <c r="AA31" i="29"/>
  <c r="Z31" i="29"/>
  <c r="X31" i="29"/>
  <c r="W31" i="29"/>
  <c r="V31" i="29"/>
  <c r="T31" i="29"/>
  <c r="S31" i="29"/>
  <c r="R31" i="29"/>
  <c r="P31" i="29"/>
  <c r="O31" i="29"/>
  <c r="N31" i="29"/>
  <c r="L31" i="29"/>
  <c r="K31" i="29"/>
  <c r="J31" i="29"/>
  <c r="H31" i="29"/>
  <c r="G31" i="29"/>
  <c r="F31" i="29"/>
  <c r="D31" i="29"/>
  <c r="C31" i="29"/>
  <c r="B31" i="29"/>
  <c r="AB30" i="29"/>
  <c r="AA30" i="29"/>
  <c r="Z30" i="29"/>
  <c r="X30" i="29"/>
  <c r="W30" i="29"/>
  <c r="V30" i="29"/>
  <c r="T30" i="29"/>
  <c r="S30" i="29"/>
  <c r="R30" i="29"/>
  <c r="P30" i="29"/>
  <c r="O30" i="29"/>
  <c r="N30" i="29"/>
  <c r="L30" i="29"/>
  <c r="K30" i="29"/>
  <c r="J30" i="29"/>
  <c r="H30" i="29"/>
  <c r="G30" i="29"/>
  <c r="F30" i="29"/>
  <c r="D30" i="29"/>
  <c r="C30" i="29"/>
  <c r="B30" i="29"/>
  <c r="N40" i="27"/>
  <c r="M40" i="27"/>
  <c r="L40" i="27"/>
  <c r="K40" i="27"/>
  <c r="J40" i="27"/>
  <c r="I40" i="27"/>
  <c r="H40" i="27"/>
  <c r="G40" i="27"/>
  <c r="F40" i="27"/>
  <c r="E40" i="27"/>
  <c r="D40" i="27"/>
  <c r="C40" i="27"/>
  <c r="B40" i="27"/>
  <c r="N39" i="27"/>
  <c r="M39" i="27"/>
  <c r="L39" i="27"/>
  <c r="K39" i="27"/>
  <c r="J39" i="27"/>
  <c r="I39" i="27"/>
  <c r="H39" i="27"/>
  <c r="G39" i="27"/>
  <c r="F39" i="27"/>
  <c r="E39" i="27"/>
  <c r="D39" i="27"/>
  <c r="C39" i="27"/>
  <c r="B39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B38" i="27"/>
  <c r="N37" i="27"/>
  <c r="M37" i="27"/>
  <c r="L37" i="27"/>
  <c r="K37" i="27"/>
  <c r="J37" i="27"/>
  <c r="I37" i="27"/>
  <c r="H37" i="27"/>
  <c r="G37" i="27"/>
  <c r="F37" i="27"/>
  <c r="E37" i="27"/>
  <c r="D37" i="27"/>
  <c r="C37" i="27"/>
  <c r="B37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B35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N33" i="27"/>
  <c r="M33" i="27"/>
  <c r="L33" i="27"/>
  <c r="K33" i="27"/>
  <c r="J33" i="27"/>
  <c r="I33" i="27"/>
  <c r="H33" i="27"/>
  <c r="G33" i="27"/>
  <c r="F33" i="27"/>
  <c r="E33" i="27"/>
  <c r="D33" i="27"/>
  <c r="C33" i="27"/>
  <c r="B33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B29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B27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N23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N22" i="27"/>
  <c r="M22" i="27"/>
  <c r="L22" i="27"/>
  <c r="K22" i="27"/>
  <c r="J22" i="27"/>
  <c r="I22" i="27"/>
  <c r="H22" i="27"/>
  <c r="G22" i="27"/>
  <c r="F22" i="27"/>
  <c r="E22" i="27"/>
  <c r="D22" i="27"/>
  <c r="C22" i="27"/>
  <c r="B22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B21" i="27"/>
  <c r="N20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N13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B12" i="27"/>
  <c r="N11" i="27"/>
  <c r="M11" i="27"/>
  <c r="L11" i="27"/>
  <c r="K11" i="27"/>
  <c r="J11" i="27"/>
  <c r="I11" i="27"/>
  <c r="H11" i="27"/>
  <c r="G11" i="27"/>
  <c r="F11" i="27"/>
  <c r="E11" i="27"/>
  <c r="D11" i="27"/>
  <c r="C11" i="27"/>
  <c r="B11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B10" i="27"/>
  <c r="N9" i="27"/>
  <c r="M9" i="27"/>
  <c r="L9" i="27"/>
  <c r="K9" i="27"/>
  <c r="J9" i="27"/>
  <c r="I9" i="27"/>
  <c r="H9" i="27"/>
  <c r="G9" i="27"/>
  <c r="F9" i="27"/>
  <c r="E9" i="27"/>
  <c r="D9" i="27"/>
  <c r="C9" i="27"/>
  <c r="B9" i="27"/>
  <c r="N40" i="25"/>
  <c r="M40" i="25"/>
  <c r="L40" i="25"/>
  <c r="K40" i="25"/>
  <c r="J40" i="25"/>
  <c r="I40" i="25"/>
  <c r="H40" i="25"/>
  <c r="G40" i="25"/>
  <c r="F40" i="25"/>
  <c r="E40" i="25"/>
  <c r="D40" i="25"/>
  <c r="C40" i="25"/>
  <c r="B40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B37" i="25"/>
  <c r="N35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N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N33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B31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B29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B28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B27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B21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B20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B15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B12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B11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B10" i="25"/>
  <c r="N9" i="25"/>
  <c r="M9" i="25"/>
  <c r="L9" i="25"/>
  <c r="K9" i="25"/>
  <c r="J9" i="25"/>
  <c r="I9" i="25"/>
  <c r="H9" i="25"/>
  <c r="G9" i="25"/>
  <c r="F9" i="25"/>
  <c r="E9" i="25"/>
  <c r="D9" i="25"/>
  <c r="C9" i="25"/>
  <c r="B9" i="25"/>
  <c r="N40" i="22"/>
  <c r="M40" i="22"/>
  <c r="L40" i="22"/>
  <c r="K40" i="22"/>
  <c r="J40" i="22"/>
  <c r="I40" i="22"/>
  <c r="H40" i="22"/>
  <c r="G40" i="22"/>
  <c r="F40" i="22"/>
  <c r="E40" i="22"/>
  <c r="D40" i="22"/>
  <c r="C40" i="22"/>
  <c r="B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N37" i="22"/>
  <c r="M37" i="22"/>
  <c r="L37" i="22"/>
  <c r="K37" i="22"/>
  <c r="J37" i="22"/>
  <c r="I37" i="22"/>
  <c r="H37" i="22"/>
  <c r="G37" i="22"/>
  <c r="F37" i="22"/>
  <c r="E37" i="22"/>
  <c r="D37" i="22"/>
  <c r="C37" i="22"/>
  <c r="B37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N40" i="82"/>
  <c r="M40" i="82"/>
  <c r="L40" i="82"/>
  <c r="K40" i="82"/>
  <c r="J40" i="82"/>
  <c r="I40" i="82"/>
  <c r="H40" i="82"/>
  <c r="G40" i="82"/>
  <c r="F40" i="82"/>
  <c r="E40" i="82"/>
  <c r="D40" i="82"/>
  <c r="C40" i="82"/>
  <c r="B40" i="82"/>
  <c r="N39" i="82"/>
  <c r="M39" i="82"/>
  <c r="L39" i="82"/>
  <c r="K39" i="82"/>
  <c r="J39" i="82"/>
  <c r="I39" i="82"/>
  <c r="H39" i="82"/>
  <c r="G39" i="82"/>
  <c r="F39" i="82"/>
  <c r="E39" i="82"/>
  <c r="D39" i="82"/>
  <c r="C39" i="82"/>
  <c r="B39" i="82"/>
  <c r="N38" i="82"/>
  <c r="M38" i="82"/>
  <c r="L38" i="82"/>
  <c r="K38" i="82"/>
  <c r="J38" i="82"/>
  <c r="I38" i="82"/>
  <c r="H38" i="82"/>
  <c r="G38" i="82"/>
  <c r="F38" i="82"/>
  <c r="E38" i="82"/>
  <c r="D38" i="82"/>
  <c r="C38" i="82"/>
  <c r="B38" i="82"/>
  <c r="N37" i="82"/>
  <c r="M37" i="82"/>
  <c r="L37" i="82"/>
  <c r="K37" i="82"/>
  <c r="J37" i="82"/>
  <c r="I37" i="82"/>
  <c r="H37" i="82"/>
  <c r="G37" i="82"/>
  <c r="F37" i="82"/>
  <c r="E37" i="82"/>
  <c r="D37" i="82"/>
  <c r="C37" i="82"/>
  <c r="B37" i="82"/>
  <c r="N35" i="82"/>
  <c r="M35" i="82"/>
  <c r="L35" i="82"/>
  <c r="K35" i="82"/>
  <c r="J35" i="82"/>
  <c r="I35" i="82"/>
  <c r="H35" i="82"/>
  <c r="G35" i="82"/>
  <c r="F35" i="82"/>
  <c r="E35" i="82"/>
  <c r="D35" i="82"/>
  <c r="C35" i="82"/>
  <c r="B35" i="82"/>
  <c r="N34" i="82"/>
  <c r="M34" i="82"/>
  <c r="L34" i="82"/>
  <c r="K34" i="82"/>
  <c r="J34" i="82"/>
  <c r="I34" i="82"/>
  <c r="H34" i="82"/>
  <c r="G34" i="82"/>
  <c r="F34" i="82"/>
  <c r="E34" i="82"/>
  <c r="D34" i="82"/>
  <c r="C34" i="82"/>
  <c r="B34" i="82"/>
  <c r="N33" i="82"/>
  <c r="M33" i="82"/>
  <c r="L33" i="82"/>
  <c r="K33" i="82"/>
  <c r="J33" i="82"/>
  <c r="I33" i="82"/>
  <c r="H33" i="82"/>
  <c r="G33" i="82"/>
  <c r="F33" i="82"/>
  <c r="E33" i="82"/>
  <c r="D33" i="82"/>
  <c r="C33" i="82"/>
  <c r="B33" i="82"/>
  <c r="N32" i="82"/>
  <c r="M32" i="82"/>
  <c r="L32" i="82"/>
  <c r="K32" i="82"/>
  <c r="J32" i="82"/>
  <c r="I32" i="82"/>
  <c r="H32" i="82"/>
  <c r="G32" i="82"/>
  <c r="F32" i="82"/>
  <c r="E32" i="82"/>
  <c r="D32" i="82"/>
  <c r="C32" i="82"/>
  <c r="B32" i="82"/>
  <c r="N31" i="82"/>
  <c r="M31" i="82"/>
  <c r="L31" i="82"/>
  <c r="K31" i="82"/>
  <c r="J31" i="82"/>
  <c r="I31" i="82"/>
  <c r="H31" i="82"/>
  <c r="G31" i="82"/>
  <c r="F31" i="82"/>
  <c r="E31" i="82"/>
  <c r="D31" i="82"/>
  <c r="C31" i="82"/>
  <c r="B31" i="82"/>
  <c r="N29" i="82"/>
  <c r="M29" i="82"/>
  <c r="L29" i="82"/>
  <c r="K29" i="82"/>
  <c r="J29" i="82"/>
  <c r="I29" i="82"/>
  <c r="H29" i="82"/>
  <c r="G29" i="82"/>
  <c r="F29" i="82"/>
  <c r="E29" i="82"/>
  <c r="D29" i="82"/>
  <c r="C29" i="82"/>
  <c r="B29" i="82"/>
  <c r="N28" i="82"/>
  <c r="M28" i="82"/>
  <c r="L28" i="82"/>
  <c r="K28" i="82"/>
  <c r="J28" i="82"/>
  <c r="I28" i="82"/>
  <c r="H28" i="82"/>
  <c r="G28" i="82"/>
  <c r="F28" i="82"/>
  <c r="E28" i="82"/>
  <c r="D28" i="82"/>
  <c r="C28" i="82"/>
  <c r="B28" i="82"/>
  <c r="N27" i="82"/>
  <c r="M27" i="82"/>
  <c r="L27" i="82"/>
  <c r="K27" i="82"/>
  <c r="J27" i="82"/>
  <c r="I27" i="82"/>
  <c r="H27" i="82"/>
  <c r="G27" i="82"/>
  <c r="F27" i="82"/>
  <c r="E27" i="82"/>
  <c r="D27" i="82"/>
  <c r="C27" i="82"/>
  <c r="B27" i="82"/>
  <c r="N26" i="82"/>
  <c r="M26" i="82"/>
  <c r="L26" i="82"/>
  <c r="K26" i="82"/>
  <c r="J26" i="82"/>
  <c r="I26" i="82"/>
  <c r="H26" i="82"/>
  <c r="G26" i="82"/>
  <c r="F26" i="82"/>
  <c r="E26" i="82"/>
  <c r="D26" i="82"/>
  <c r="C26" i="82"/>
  <c r="B26" i="82"/>
  <c r="N24" i="82"/>
  <c r="M24" i="82"/>
  <c r="L24" i="82"/>
  <c r="K24" i="82"/>
  <c r="J24" i="82"/>
  <c r="I24" i="82"/>
  <c r="H24" i="82"/>
  <c r="G24" i="82"/>
  <c r="F24" i="82"/>
  <c r="E24" i="82"/>
  <c r="D24" i="82"/>
  <c r="C24" i="82"/>
  <c r="B24" i="82"/>
  <c r="N23" i="82"/>
  <c r="M23" i="82"/>
  <c r="L23" i="82"/>
  <c r="K23" i="82"/>
  <c r="J23" i="82"/>
  <c r="I23" i="82"/>
  <c r="H23" i="82"/>
  <c r="G23" i="82"/>
  <c r="F23" i="82"/>
  <c r="E23" i="82"/>
  <c r="D23" i="82"/>
  <c r="C23" i="82"/>
  <c r="B23" i="82"/>
  <c r="N22" i="82"/>
  <c r="M22" i="82"/>
  <c r="L22" i="82"/>
  <c r="K22" i="82"/>
  <c r="J22" i="82"/>
  <c r="I22" i="82"/>
  <c r="H22" i="82"/>
  <c r="G22" i="82"/>
  <c r="F22" i="82"/>
  <c r="E22" i="82"/>
  <c r="D22" i="82"/>
  <c r="C22" i="82"/>
  <c r="B22" i="82"/>
  <c r="N21" i="82"/>
  <c r="M21" i="82"/>
  <c r="L21" i="82"/>
  <c r="K21" i="82"/>
  <c r="J21" i="82"/>
  <c r="I21" i="82"/>
  <c r="H21" i="82"/>
  <c r="G21" i="82"/>
  <c r="F21" i="82"/>
  <c r="E21" i="82"/>
  <c r="D21" i="82"/>
  <c r="C21" i="82"/>
  <c r="B21" i="82"/>
  <c r="N20" i="82"/>
  <c r="M20" i="82"/>
  <c r="L20" i="82"/>
  <c r="K20" i="82"/>
  <c r="J20" i="82"/>
  <c r="I20" i="82"/>
  <c r="H20" i="82"/>
  <c r="G20" i="82"/>
  <c r="F20" i="82"/>
  <c r="E20" i="82"/>
  <c r="D20" i="82"/>
  <c r="C20" i="82"/>
  <c r="B20" i="82"/>
  <c r="N18" i="82"/>
  <c r="M18" i="82"/>
  <c r="L18" i="82"/>
  <c r="K18" i="82"/>
  <c r="J18" i="82"/>
  <c r="I18" i="82"/>
  <c r="H18" i="82"/>
  <c r="G18" i="82"/>
  <c r="F18" i="82"/>
  <c r="E18" i="82"/>
  <c r="D18" i="82"/>
  <c r="C18" i="82"/>
  <c r="B18" i="82"/>
  <c r="N17" i="82"/>
  <c r="M17" i="82"/>
  <c r="L17" i="82"/>
  <c r="K17" i="82"/>
  <c r="J17" i="82"/>
  <c r="I17" i="82"/>
  <c r="H17" i="82"/>
  <c r="G17" i="82"/>
  <c r="F17" i="82"/>
  <c r="E17" i="82"/>
  <c r="D17" i="82"/>
  <c r="C17" i="82"/>
  <c r="B17" i="82"/>
  <c r="N16" i="82"/>
  <c r="M16" i="82"/>
  <c r="L16" i="82"/>
  <c r="K16" i="82"/>
  <c r="J16" i="82"/>
  <c r="I16" i="82"/>
  <c r="H16" i="82"/>
  <c r="G16" i="82"/>
  <c r="F16" i="82"/>
  <c r="E16" i="82"/>
  <c r="D16" i="82"/>
  <c r="C16" i="82"/>
  <c r="B16" i="82"/>
  <c r="N15" i="82"/>
  <c r="M15" i="82"/>
  <c r="L15" i="82"/>
  <c r="K15" i="82"/>
  <c r="J15" i="82"/>
  <c r="I15" i="82"/>
  <c r="H15" i="82"/>
  <c r="G15" i="82"/>
  <c r="F15" i="82"/>
  <c r="E15" i="82"/>
  <c r="D15" i="82"/>
  <c r="C15" i="82"/>
  <c r="B15" i="82"/>
  <c r="N13" i="82"/>
  <c r="M13" i="82"/>
  <c r="L13" i="82"/>
  <c r="K13" i="82"/>
  <c r="J13" i="82"/>
  <c r="I13" i="82"/>
  <c r="H13" i="82"/>
  <c r="G13" i="82"/>
  <c r="F13" i="82"/>
  <c r="E13" i="82"/>
  <c r="D13" i="82"/>
  <c r="C13" i="82"/>
  <c r="B13" i="82"/>
  <c r="N12" i="82"/>
  <c r="M12" i="82"/>
  <c r="L12" i="82"/>
  <c r="K12" i="82"/>
  <c r="J12" i="82"/>
  <c r="I12" i="82"/>
  <c r="H12" i="82"/>
  <c r="G12" i="82"/>
  <c r="F12" i="82"/>
  <c r="E12" i="82"/>
  <c r="D12" i="82"/>
  <c r="C12" i="82"/>
  <c r="B12" i="82"/>
  <c r="N11" i="82"/>
  <c r="M11" i="82"/>
  <c r="L11" i="82"/>
  <c r="K11" i="82"/>
  <c r="J11" i="82"/>
  <c r="I11" i="82"/>
  <c r="H11" i="82"/>
  <c r="G11" i="82"/>
  <c r="F11" i="82"/>
  <c r="E11" i="82"/>
  <c r="D11" i="82"/>
  <c r="C11" i="82"/>
  <c r="B11" i="82"/>
  <c r="N10" i="82"/>
  <c r="M10" i="82"/>
  <c r="L10" i="82"/>
  <c r="K10" i="82"/>
  <c r="J10" i="82"/>
  <c r="I10" i="82"/>
  <c r="H10" i="82"/>
  <c r="G10" i="82"/>
  <c r="F10" i="82"/>
  <c r="E10" i="82"/>
  <c r="D10" i="82"/>
  <c r="C10" i="82"/>
  <c r="B10" i="82"/>
  <c r="N9" i="82"/>
  <c r="M9" i="82"/>
  <c r="L9" i="82"/>
  <c r="K9" i="82"/>
  <c r="J9" i="82"/>
  <c r="I9" i="82"/>
  <c r="H9" i="82"/>
  <c r="G9" i="82"/>
  <c r="F9" i="82"/>
  <c r="E9" i="82"/>
  <c r="D9" i="82"/>
  <c r="C9" i="82"/>
  <c r="B9" i="82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P35" i="139"/>
  <c r="O35" i="139"/>
  <c r="N35" i="139"/>
  <c r="L35" i="139"/>
  <c r="K35" i="139"/>
  <c r="J35" i="139"/>
  <c r="H35" i="139"/>
  <c r="G35" i="139"/>
  <c r="F35" i="139"/>
  <c r="D35" i="139"/>
  <c r="C35" i="139"/>
  <c r="B35" i="139"/>
  <c r="P34" i="139"/>
  <c r="O34" i="139"/>
  <c r="N34" i="139"/>
  <c r="L34" i="139"/>
  <c r="K34" i="139"/>
  <c r="J34" i="139"/>
  <c r="H34" i="139"/>
  <c r="G34" i="139"/>
  <c r="F34" i="139"/>
  <c r="D34" i="139"/>
  <c r="C34" i="139"/>
  <c r="B34" i="139"/>
  <c r="P33" i="139"/>
  <c r="O33" i="139"/>
  <c r="N33" i="139"/>
  <c r="L33" i="139"/>
  <c r="K33" i="139"/>
  <c r="J33" i="139"/>
  <c r="H33" i="139"/>
  <c r="G33" i="139"/>
  <c r="F33" i="139"/>
  <c r="D33" i="139"/>
  <c r="C33" i="139"/>
  <c r="B33" i="139"/>
  <c r="P32" i="139"/>
  <c r="O32" i="139"/>
  <c r="N32" i="139"/>
  <c r="L32" i="139"/>
  <c r="K32" i="139"/>
  <c r="J32" i="139"/>
  <c r="H32" i="139"/>
  <c r="G32" i="139"/>
  <c r="F32" i="139"/>
  <c r="D32" i="139"/>
  <c r="C32" i="139"/>
  <c r="B32" i="139"/>
  <c r="P31" i="139"/>
  <c r="O31" i="139"/>
  <c r="N31" i="139"/>
  <c r="L31" i="139"/>
  <c r="K31" i="139"/>
  <c r="J31" i="139"/>
  <c r="H31" i="139"/>
  <c r="G31" i="139"/>
  <c r="F31" i="139"/>
  <c r="D31" i="139"/>
  <c r="C31" i="139"/>
  <c r="B31" i="139"/>
  <c r="P30" i="139"/>
  <c r="O30" i="139"/>
  <c r="N30" i="139"/>
  <c r="L30" i="139"/>
  <c r="K30" i="139"/>
  <c r="J30" i="139"/>
  <c r="H30" i="139"/>
  <c r="G30" i="139"/>
  <c r="F30" i="139"/>
  <c r="D30" i="139"/>
  <c r="C30" i="139"/>
  <c r="B30" i="139"/>
  <c r="P29" i="139"/>
  <c r="O29" i="139"/>
  <c r="N29" i="139"/>
  <c r="L29" i="139"/>
  <c r="K29" i="139"/>
  <c r="J29" i="139"/>
  <c r="H29" i="139"/>
  <c r="G29" i="139"/>
  <c r="F29" i="139"/>
  <c r="D29" i="139"/>
  <c r="C29" i="139"/>
  <c r="B29" i="139"/>
  <c r="P28" i="139"/>
  <c r="O28" i="139"/>
  <c r="N28" i="139"/>
  <c r="L28" i="139"/>
  <c r="K28" i="139"/>
  <c r="J28" i="139"/>
  <c r="H28" i="139"/>
  <c r="G28" i="139"/>
  <c r="F28" i="139"/>
  <c r="D28" i="139"/>
  <c r="C28" i="139"/>
  <c r="B28" i="139"/>
  <c r="P27" i="139"/>
  <c r="O27" i="139"/>
  <c r="N27" i="139"/>
  <c r="L27" i="139"/>
  <c r="K27" i="139"/>
  <c r="J27" i="139"/>
  <c r="H27" i="139"/>
  <c r="G27" i="139"/>
  <c r="F27" i="139"/>
  <c r="D27" i="139"/>
  <c r="C27" i="139"/>
  <c r="B27" i="139"/>
  <c r="P26" i="139"/>
  <c r="O26" i="139"/>
  <c r="N26" i="139"/>
  <c r="L26" i="139"/>
  <c r="K26" i="139"/>
  <c r="J26" i="139"/>
  <c r="H26" i="139"/>
  <c r="G26" i="139"/>
  <c r="F26" i="139"/>
  <c r="D26" i="139"/>
  <c r="C26" i="139"/>
  <c r="B26" i="139"/>
  <c r="P25" i="139"/>
  <c r="O25" i="139"/>
  <c r="N25" i="139"/>
  <c r="L25" i="139"/>
  <c r="K25" i="139"/>
  <c r="J25" i="139"/>
  <c r="H25" i="139"/>
  <c r="G25" i="139"/>
  <c r="F25" i="139"/>
  <c r="D25" i="139"/>
  <c r="C25" i="139"/>
  <c r="B25" i="139"/>
  <c r="P24" i="139"/>
  <c r="O24" i="139"/>
  <c r="N24" i="139"/>
  <c r="L24" i="139"/>
  <c r="K24" i="139"/>
  <c r="J24" i="139"/>
  <c r="H24" i="139"/>
  <c r="G24" i="139"/>
  <c r="F24" i="139"/>
  <c r="D24" i="139"/>
  <c r="C24" i="139"/>
  <c r="B24" i="139"/>
  <c r="P23" i="139"/>
  <c r="O23" i="139"/>
  <c r="N23" i="139"/>
  <c r="L23" i="139"/>
  <c r="K23" i="139"/>
  <c r="J23" i="139"/>
  <c r="H23" i="139"/>
  <c r="G23" i="139"/>
  <c r="F23" i="139"/>
  <c r="D23" i="139"/>
  <c r="C23" i="139"/>
  <c r="B23" i="139"/>
  <c r="P22" i="139"/>
  <c r="O22" i="139"/>
  <c r="N22" i="139"/>
  <c r="L22" i="139"/>
  <c r="K22" i="139"/>
  <c r="J22" i="139"/>
  <c r="H22" i="139"/>
  <c r="G22" i="139"/>
  <c r="F22" i="139"/>
  <c r="D22" i="139"/>
  <c r="C22" i="139"/>
  <c r="B22" i="139"/>
  <c r="P21" i="139"/>
  <c r="O21" i="139"/>
  <c r="N21" i="139"/>
  <c r="L21" i="139"/>
  <c r="K21" i="139"/>
  <c r="J21" i="139"/>
  <c r="H21" i="139"/>
  <c r="G21" i="139"/>
  <c r="F21" i="139"/>
  <c r="D21" i="139"/>
  <c r="C21" i="139"/>
  <c r="B21" i="139"/>
  <c r="P20" i="139"/>
  <c r="O20" i="139"/>
  <c r="N20" i="139"/>
  <c r="L20" i="139"/>
  <c r="K20" i="139"/>
  <c r="J20" i="139"/>
  <c r="H20" i="139"/>
  <c r="G20" i="139"/>
  <c r="F20" i="139"/>
  <c r="D20" i="139"/>
  <c r="C20" i="139"/>
  <c r="B20" i="139"/>
  <c r="P19" i="139"/>
  <c r="O19" i="139"/>
  <c r="N19" i="139"/>
  <c r="L19" i="139"/>
  <c r="K19" i="139"/>
  <c r="J19" i="139"/>
  <c r="H19" i="139"/>
  <c r="G19" i="139"/>
  <c r="F19" i="139"/>
  <c r="D19" i="139"/>
  <c r="C19" i="139"/>
  <c r="B19" i="139"/>
  <c r="P18" i="139"/>
  <c r="O18" i="139"/>
  <c r="N18" i="139"/>
  <c r="L18" i="139"/>
  <c r="K18" i="139"/>
  <c r="J18" i="139"/>
  <c r="H18" i="139"/>
  <c r="G18" i="139"/>
  <c r="F18" i="139"/>
  <c r="D18" i="139"/>
  <c r="C18" i="139"/>
  <c r="B18" i="139"/>
  <c r="P17" i="139"/>
  <c r="O17" i="139"/>
  <c r="N17" i="139"/>
  <c r="L17" i="139"/>
  <c r="K17" i="139"/>
  <c r="J17" i="139"/>
  <c r="H17" i="139"/>
  <c r="G17" i="139"/>
  <c r="F17" i="139"/>
  <c r="D17" i="139"/>
  <c r="C17" i="139"/>
  <c r="B17" i="139"/>
  <c r="P16" i="139"/>
  <c r="O16" i="139"/>
  <c r="N16" i="139"/>
  <c r="L16" i="139"/>
  <c r="K16" i="139"/>
  <c r="J16" i="139"/>
  <c r="H16" i="139"/>
  <c r="G16" i="139"/>
  <c r="F16" i="139"/>
  <c r="D16" i="139"/>
  <c r="C16" i="139"/>
  <c r="B16" i="139"/>
  <c r="P15" i="139"/>
  <c r="O15" i="139"/>
  <c r="N15" i="139"/>
  <c r="L15" i="139"/>
  <c r="K15" i="139"/>
  <c r="J15" i="139"/>
  <c r="H15" i="139"/>
  <c r="G15" i="139"/>
  <c r="F15" i="139"/>
  <c r="D15" i="139"/>
  <c r="C15" i="139"/>
  <c r="B15" i="139"/>
  <c r="P14" i="139"/>
  <c r="O14" i="139"/>
  <c r="N14" i="139"/>
  <c r="L14" i="139"/>
  <c r="K14" i="139"/>
  <c r="J14" i="139"/>
  <c r="H14" i="139"/>
  <c r="G14" i="139"/>
  <c r="F14" i="139"/>
  <c r="D14" i="139"/>
  <c r="C14" i="139"/>
  <c r="B14" i="139"/>
  <c r="P13" i="139"/>
  <c r="O13" i="139"/>
  <c r="N13" i="139"/>
  <c r="L13" i="139"/>
  <c r="K13" i="139"/>
  <c r="J13" i="139"/>
  <c r="H13" i="139"/>
  <c r="G13" i="139"/>
  <c r="F13" i="139"/>
  <c r="D13" i="139"/>
  <c r="C13" i="139"/>
  <c r="B13" i="139"/>
  <c r="P12" i="139"/>
  <c r="O12" i="139"/>
  <c r="N12" i="139"/>
  <c r="L12" i="139"/>
  <c r="K12" i="139"/>
  <c r="J12" i="139"/>
  <c r="H12" i="139"/>
  <c r="G12" i="139"/>
  <c r="F12" i="139"/>
  <c r="D12" i="139"/>
  <c r="C12" i="139"/>
  <c r="B12" i="139"/>
  <c r="P11" i="139"/>
  <c r="O11" i="139"/>
  <c r="N11" i="139"/>
  <c r="L11" i="139"/>
  <c r="K11" i="139"/>
  <c r="J11" i="139"/>
  <c r="H11" i="139"/>
  <c r="G11" i="139"/>
  <c r="F11" i="139"/>
  <c r="D11" i="139"/>
  <c r="C11" i="139"/>
  <c r="B11" i="139"/>
  <c r="P10" i="139"/>
  <c r="O10" i="139"/>
  <c r="N10" i="139"/>
  <c r="L10" i="139"/>
  <c r="K10" i="139"/>
  <c r="J10" i="139"/>
  <c r="H10" i="139"/>
  <c r="G10" i="139"/>
  <c r="F10" i="139"/>
  <c r="D10" i="139"/>
  <c r="C10" i="139"/>
  <c r="B10" i="139"/>
  <c r="P9" i="139"/>
  <c r="O9" i="139"/>
  <c r="N9" i="139"/>
  <c r="L9" i="139"/>
  <c r="K9" i="139"/>
  <c r="J9" i="139"/>
  <c r="H9" i="139"/>
  <c r="G9" i="139"/>
  <c r="F9" i="139"/>
  <c r="D9" i="139"/>
  <c r="C9" i="139"/>
  <c r="B9" i="139"/>
  <c r="P38" i="128"/>
  <c r="O38" i="128"/>
  <c r="N38" i="128"/>
  <c r="L38" i="128"/>
  <c r="K38" i="128"/>
  <c r="J38" i="128"/>
  <c r="H38" i="128"/>
  <c r="G38" i="128"/>
  <c r="F38" i="128"/>
  <c r="D38" i="128"/>
  <c r="C38" i="128"/>
  <c r="B38" i="128"/>
  <c r="P37" i="128"/>
  <c r="O37" i="128"/>
  <c r="N37" i="128"/>
  <c r="L37" i="128"/>
  <c r="K37" i="128"/>
  <c r="J37" i="128"/>
  <c r="H37" i="128"/>
  <c r="G37" i="128"/>
  <c r="F37" i="128"/>
  <c r="D37" i="128"/>
  <c r="C37" i="128"/>
  <c r="B37" i="128"/>
  <c r="P34" i="128"/>
  <c r="O34" i="128"/>
  <c r="N34" i="128"/>
  <c r="L34" i="128"/>
  <c r="K34" i="128"/>
  <c r="J34" i="128"/>
  <c r="H34" i="128"/>
  <c r="G34" i="128"/>
  <c r="F34" i="128"/>
  <c r="D34" i="128"/>
  <c r="C34" i="128"/>
  <c r="B34" i="128"/>
  <c r="P33" i="128"/>
  <c r="O33" i="128"/>
  <c r="N33" i="128"/>
  <c r="L33" i="128"/>
  <c r="K33" i="128"/>
  <c r="J33" i="128"/>
  <c r="H33" i="128"/>
  <c r="G33" i="128"/>
  <c r="F33" i="128"/>
  <c r="D33" i="128"/>
  <c r="C33" i="128"/>
  <c r="B33" i="128"/>
  <c r="P32" i="128"/>
  <c r="O32" i="128"/>
  <c r="N32" i="128"/>
  <c r="L32" i="128"/>
  <c r="K32" i="128"/>
  <c r="J32" i="128"/>
  <c r="H32" i="128"/>
  <c r="G32" i="128"/>
  <c r="F32" i="128"/>
  <c r="D32" i="128"/>
  <c r="C32" i="128"/>
  <c r="B32" i="128"/>
  <c r="P29" i="128"/>
  <c r="O29" i="128"/>
  <c r="N29" i="128"/>
  <c r="L29" i="128"/>
  <c r="K29" i="128"/>
  <c r="J29" i="128"/>
  <c r="H29" i="128"/>
  <c r="G29" i="128"/>
  <c r="F29" i="128"/>
  <c r="D29" i="128"/>
  <c r="C29" i="128"/>
  <c r="B29" i="128"/>
  <c r="P28" i="128"/>
  <c r="O28" i="128"/>
  <c r="N28" i="128"/>
  <c r="L28" i="128"/>
  <c r="K28" i="128"/>
  <c r="J28" i="128"/>
  <c r="H28" i="128"/>
  <c r="G28" i="128"/>
  <c r="F28" i="128"/>
  <c r="D28" i="128"/>
  <c r="C28" i="128"/>
  <c r="B28" i="128"/>
  <c r="P27" i="128"/>
  <c r="O27" i="128"/>
  <c r="N27" i="128"/>
  <c r="L27" i="128"/>
  <c r="K27" i="128"/>
  <c r="J27" i="128"/>
  <c r="H27" i="128"/>
  <c r="G27" i="128"/>
  <c r="F27" i="128"/>
  <c r="D27" i="128"/>
  <c r="C27" i="128"/>
  <c r="B27" i="128"/>
  <c r="X36" i="132"/>
  <c r="W36" i="132"/>
  <c r="V36" i="132"/>
  <c r="T36" i="132"/>
  <c r="S36" i="132"/>
  <c r="R36" i="132"/>
  <c r="P36" i="132"/>
  <c r="O36" i="132"/>
  <c r="N36" i="132"/>
  <c r="L36" i="132"/>
  <c r="K36" i="132"/>
  <c r="J36" i="132"/>
  <c r="H36" i="132"/>
  <c r="G36" i="132"/>
  <c r="F36" i="132"/>
  <c r="D36" i="132"/>
  <c r="C36" i="132"/>
  <c r="B36" i="132"/>
  <c r="X35" i="132"/>
  <c r="W35" i="132"/>
  <c r="V35" i="132"/>
  <c r="T35" i="132"/>
  <c r="S35" i="132"/>
  <c r="R35" i="132"/>
  <c r="P35" i="132"/>
  <c r="O35" i="132"/>
  <c r="N35" i="132"/>
  <c r="L35" i="132"/>
  <c r="K35" i="132"/>
  <c r="J35" i="132"/>
  <c r="H35" i="132"/>
  <c r="G35" i="132"/>
  <c r="F35" i="132"/>
  <c r="D35" i="132"/>
  <c r="C35" i="132"/>
  <c r="B35" i="132"/>
  <c r="X34" i="132"/>
  <c r="W34" i="132"/>
  <c r="V34" i="132"/>
  <c r="T34" i="132"/>
  <c r="S34" i="132"/>
  <c r="R34" i="132"/>
  <c r="P34" i="132"/>
  <c r="O34" i="132"/>
  <c r="N34" i="132"/>
  <c r="L34" i="132"/>
  <c r="K34" i="132"/>
  <c r="J34" i="132"/>
  <c r="H34" i="132"/>
  <c r="G34" i="132"/>
  <c r="F34" i="132"/>
  <c r="D34" i="132"/>
  <c r="C34" i="132"/>
  <c r="B34" i="132"/>
  <c r="X33" i="132"/>
  <c r="W33" i="132"/>
  <c r="V33" i="132"/>
  <c r="T33" i="132"/>
  <c r="S33" i="132"/>
  <c r="R33" i="132"/>
  <c r="P33" i="132"/>
  <c r="O33" i="132"/>
  <c r="N33" i="132"/>
  <c r="L33" i="132"/>
  <c r="K33" i="132"/>
  <c r="J33" i="132"/>
  <c r="H33" i="132"/>
  <c r="G33" i="132"/>
  <c r="F33" i="132"/>
  <c r="D33" i="132"/>
  <c r="C33" i="132"/>
  <c r="B33" i="132"/>
  <c r="X32" i="132"/>
  <c r="W32" i="132"/>
  <c r="V32" i="132"/>
  <c r="T32" i="132"/>
  <c r="S32" i="132"/>
  <c r="R32" i="132"/>
  <c r="P32" i="132"/>
  <c r="O32" i="132"/>
  <c r="N32" i="132"/>
  <c r="L32" i="132"/>
  <c r="K32" i="132"/>
  <c r="J32" i="132"/>
  <c r="H32" i="132"/>
  <c r="G32" i="132"/>
  <c r="F32" i="132"/>
  <c r="D32" i="132"/>
  <c r="C32" i="132"/>
  <c r="B32" i="132"/>
  <c r="X31" i="132"/>
  <c r="W31" i="132"/>
  <c r="V31" i="132"/>
  <c r="T31" i="132"/>
  <c r="S31" i="132"/>
  <c r="R31" i="132"/>
  <c r="P31" i="132"/>
  <c r="O31" i="132"/>
  <c r="N31" i="132"/>
  <c r="L31" i="132"/>
  <c r="K31" i="132"/>
  <c r="J31" i="132"/>
  <c r="H31" i="132"/>
  <c r="G31" i="132"/>
  <c r="F31" i="132"/>
  <c r="D31" i="132"/>
  <c r="C31" i="132"/>
  <c r="B31" i="132"/>
  <c r="X30" i="132"/>
  <c r="W30" i="132"/>
  <c r="V30" i="132"/>
  <c r="T30" i="132"/>
  <c r="S30" i="132"/>
  <c r="R30" i="132"/>
  <c r="P30" i="132"/>
  <c r="O30" i="132"/>
  <c r="N30" i="132"/>
  <c r="L30" i="132"/>
  <c r="K30" i="132"/>
  <c r="J30" i="132"/>
  <c r="H30" i="132"/>
  <c r="G30" i="132"/>
  <c r="F30" i="132"/>
  <c r="D30" i="132"/>
  <c r="C30" i="132"/>
  <c r="B30" i="132"/>
  <c r="X29" i="132"/>
  <c r="W29" i="132"/>
  <c r="V29" i="132"/>
  <c r="T29" i="132"/>
  <c r="S29" i="132"/>
  <c r="R29" i="132"/>
  <c r="P29" i="132"/>
  <c r="O29" i="132"/>
  <c r="N29" i="132"/>
  <c r="L29" i="132"/>
  <c r="K29" i="132"/>
  <c r="J29" i="132"/>
  <c r="H29" i="132"/>
  <c r="G29" i="132"/>
  <c r="F29" i="132"/>
  <c r="D29" i="132"/>
  <c r="C29" i="132"/>
  <c r="B29" i="132"/>
  <c r="X28" i="132"/>
  <c r="W28" i="132"/>
  <c r="V28" i="132"/>
  <c r="T28" i="132"/>
  <c r="S28" i="132"/>
  <c r="R28" i="132"/>
  <c r="P28" i="132"/>
  <c r="O28" i="132"/>
  <c r="N28" i="132"/>
  <c r="L28" i="132"/>
  <c r="K28" i="132"/>
  <c r="J28" i="132"/>
  <c r="H28" i="132"/>
  <c r="G28" i="132"/>
  <c r="F28" i="132"/>
  <c r="D28" i="132"/>
  <c r="C28" i="132"/>
  <c r="B28" i="132"/>
  <c r="AB27" i="132"/>
  <c r="AA27" i="132"/>
  <c r="Z27" i="132"/>
  <c r="X27" i="132"/>
  <c r="W27" i="132"/>
  <c r="V27" i="132"/>
  <c r="T27" i="132"/>
  <c r="S27" i="132"/>
  <c r="R27" i="132"/>
  <c r="P27" i="132"/>
  <c r="O27" i="132"/>
  <c r="N27" i="132"/>
  <c r="L27" i="132"/>
  <c r="K27" i="132"/>
  <c r="J27" i="132"/>
  <c r="H27" i="132"/>
  <c r="G27" i="132"/>
  <c r="F27" i="132"/>
  <c r="D27" i="132"/>
  <c r="C27" i="132"/>
  <c r="B27" i="132"/>
  <c r="X26" i="132"/>
  <c r="W26" i="132"/>
  <c r="V26" i="132"/>
  <c r="T26" i="132"/>
  <c r="S26" i="132"/>
  <c r="R26" i="132"/>
  <c r="P26" i="132"/>
  <c r="O26" i="132"/>
  <c r="N26" i="132"/>
  <c r="L26" i="132"/>
  <c r="K26" i="132"/>
  <c r="J26" i="132"/>
  <c r="H26" i="132"/>
  <c r="G26" i="132"/>
  <c r="F26" i="132"/>
  <c r="D26" i="132"/>
  <c r="C26" i="132"/>
  <c r="B26" i="132"/>
  <c r="AB25" i="132"/>
  <c r="AA25" i="132"/>
  <c r="Z25" i="132"/>
  <c r="X25" i="132"/>
  <c r="W25" i="132"/>
  <c r="V25" i="132"/>
  <c r="T25" i="132"/>
  <c r="S25" i="132"/>
  <c r="R25" i="132"/>
  <c r="P25" i="132"/>
  <c r="O25" i="132"/>
  <c r="N25" i="132"/>
  <c r="L25" i="132"/>
  <c r="K25" i="132"/>
  <c r="J25" i="132"/>
  <c r="H25" i="132"/>
  <c r="G25" i="132"/>
  <c r="F25" i="132"/>
  <c r="D25" i="132"/>
  <c r="C25" i="132"/>
  <c r="B25" i="132"/>
  <c r="X24" i="132"/>
  <c r="W24" i="132"/>
  <c r="V24" i="132"/>
  <c r="T24" i="132"/>
  <c r="S24" i="132"/>
  <c r="R24" i="132"/>
  <c r="P24" i="132"/>
  <c r="O24" i="132"/>
  <c r="N24" i="132"/>
  <c r="L24" i="132"/>
  <c r="K24" i="132"/>
  <c r="J24" i="132"/>
  <c r="H24" i="132"/>
  <c r="G24" i="132"/>
  <c r="F24" i="132"/>
  <c r="D24" i="132"/>
  <c r="C24" i="132"/>
  <c r="B24" i="132"/>
  <c r="AB23" i="132"/>
  <c r="AA23" i="132"/>
  <c r="Z23" i="132"/>
  <c r="X23" i="132"/>
  <c r="W23" i="132"/>
  <c r="V23" i="132"/>
  <c r="T23" i="132"/>
  <c r="S23" i="132"/>
  <c r="R23" i="132"/>
  <c r="P23" i="132"/>
  <c r="O23" i="132"/>
  <c r="N23" i="132"/>
  <c r="L23" i="132"/>
  <c r="K23" i="132"/>
  <c r="J23" i="132"/>
  <c r="H23" i="132"/>
  <c r="G23" i="132"/>
  <c r="F23" i="132"/>
  <c r="D23" i="132"/>
  <c r="C23" i="132"/>
  <c r="B23" i="132"/>
  <c r="X22" i="132"/>
  <c r="W22" i="132"/>
  <c r="V22" i="132"/>
  <c r="T22" i="132"/>
  <c r="S22" i="132"/>
  <c r="R22" i="132"/>
  <c r="P22" i="132"/>
  <c r="O22" i="132"/>
  <c r="N22" i="132"/>
  <c r="L22" i="132"/>
  <c r="K22" i="132"/>
  <c r="J22" i="132"/>
  <c r="H22" i="132"/>
  <c r="G22" i="132"/>
  <c r="F22" i="132"/>
  <c r="D22" i="132"/>
  <c r="C22" i="132"/>
  <c r="B22" i="132"/>
  <c r="X21" i="132"/>
  <c r="W21" i="132"/>
  <c r="V21" i="132"/>
  <c r="T21" i="132"/>
  <c r="S21" i="132"/>
  <c r="R21" i="132"/>
  <c r="P21" i="132"/>
  <c r="O21" i="132"/>
  <c r="N21" i="132"/>
  <c r="L21" i="132"/>
  <c r="K21" i="132"/>
  <c r="J21" i="132"/>
  <c r="H21" i="132"/>
  <c r="G21" i="132"/>
  <c r="F21" i="132"/>
  <c r="D21" i="132"/>
  <c r="C21" i="132"/>
  <c r="B21" i="132"/>
  <c r="X20" i="132"/>
  <c r="W20" i="132"/>
  <c r="V20" i="132"/>
  <c r="T20" i="132"/>
  <c r="S20" i="132"/>
  <c r="R20" i="132"/>
  <c r="P20" i="132"/>
  <c r="O20" i="132"/>
  <c r="N20" i="132"/>
  <c r="L20" i="132"/>
  <c r="K20" i="132"/>
  <c r="J20" i="132"/>
  <c r="H20" i="132"/>
  <c r="G20" i="132"/>
  <c r="F20" i="132"/>
  <c r="D20" i="132"/>
  <c r="C20" i="132"/>
  <c r="B20" i="132"/>
  <c r="X19" i="132"/>
  <c r="W19" i="132"/>
  <c r="V19" i="132"/>
  <c r="T19" i="132"/>
  <c r="S19" i="132"/>
  <c r="R19" i="132"/>
  <c r="P19" i="132"/>
  <c r="O19" i="132"/>
  <c r="N19" i="132"/>
  <c r="L19" i="132"/>
  <c r="K19" i="132"/>
  <c r="J19" i="132"/>
  <c r="H19" i="132"/>
  <c r="G19" i="132"/>
  <c r="F19" i="132"/>
  <c r="D19" i="132"/>
  <c r="C19" i="132"/>
  <c r="B19" i="132"/>
  <c r="X18" i="132"/>
  <c r="W18" i="132"/>
  <c r="V18" i="132"/>
  <c r="T18" i="132"/>
  <c r="S18" i="132"/>
  <c r="R18" i="132"/>
  <c r="P18" i="132"/>
  <c r="O18" i="132"/>
  <c r="N18" i="132"/>
  <c r="L18" i="132"/>
  <c r="K18" i="132"/>
  <c r="J18" i="132"/>
  <c r="H18" i="132"/>
  <c r="G18" i="132"/>
  <c r="F18" i="132"/>
  <c r="D18" i="132"/>
  <c r="C18" i="132"/>
  <c r="B18" i="132"/>
  <c r="X17" i="132"/>
  <c r="W17" i="132"/>
  <c r="V17" i="132"/>
  <c r="T17" i="132"/>
  <c r="S17" i="132"/>
  <c r="R17" i="132"/>
  <c r="P17" i="132"/>
  <c r="O17" i="132"/>
  <c r="N17" i="132"/>
  <c r="L17" i="132"/>
  <c r="K17" i="132"/>
  <c r="J17" i="132"/>
  <c r="H17" i="132"/>
  <c r="G17" i="132"/>
  <c r="F17" i="132"/>
  <c r="D17" i="132"/>
  <c r="C17" i="132"/>
  <c r="B17" i="132"/>
  <c r="X16" i="132"/>
  <c r="W16" i="132"/>
  <c r="V16" i="132"/>
  <c r="T16" i="132"/>
  <c r="S16" i="132"/>
  <c r="R16" i="132"/>
  <c r="P16" i="132"/>
  <c r="O16" i="132"/>
  <c r="N16" i="132"/>
  <c r="L16" i="132"/>
  <c r="K16" i="132"/>
  <c r="J16" i="132"/>
  <c r="H16" i="132"/>
  <c r="G16" i="132"/>
  <c r="F16" i="132"/>
  <c r="D16" i="132"/>
  <c r="C16" i="132"/>
  <c r="B16" i="132"/>
  <c r="X15" i="132"/>
  <c r="W15" i="132"/>
  <c r="V15" i="132"/>
  <c r="T15" i="132"/>
  <c r="S15" i="132"/>
  <c r="R15" i="132"/>
  <c r="P15" i="132"/>
  <c r="O15" i="132"/>
  <c r="N15" i="132"/>
  <c r="L15" i="132"/>
  <c r="K15" i="132"/>
  <c r="J15" i="132"/>
  <c r="H15" i="132"/>
  <c r="G15" i="132"/>
  <c r="F15" i="132"/>
  <c r="D15" i="132"/>
  <c r="C15" i="132"/>
  <c r="B15" i="132"/>
  <c r="X14" i="132"/>
  <c r="W14" i="132"/>
  <c r="V14" i="132"/>
  <c r="T14" i="132"/>
  <c r="S14" i="132"/>
  <c r="R14" i="132"/>
  <c r="P14" i="132"/>
  <c r="O14" i="132"/>
  <c r="N14" i="132"/>
  <c r="L14" i="132"/>
  <c r="K14" i="132"/>
  <c r="J14" i="132"/>
  <c r="H14" i="132"/>
  <c r="G14" i="132"/>
  <c r="F14" i="132"/>
  <c r="D14" i="132"/>
  <c r="C14" i="132"/>
  <c r="B14" i="132"/>
  <c r="X13" i="132"/>
  <c r="W13" i="132"/>
  <c r="V13" i="132"/>
  <c r="T13" i="132"/>
  <c r="S13" i="132"/>
  <c r="R13" i="132"/>
  <c r="P13" i="132"/>
  <c r="O13" i="132"/>
  <c r="N13" i="132"/>
  <c r="L13" i="132"/>
  <c r="K13" i="132"/>
  <c r="J13" i="132"/>
  <c r="H13" i="132"/>
  <c r="G13" i="132"/>
  <c r="F13" i="132"/>
  <c r="D13" i="132"/>
  <c r="C13" i="132"/>
  <c r="B13" i="132"/>
  <c r="X12" i="132"/>
  <c r="W12" i="132"/>
  <c r="V12" i="132"/>
  <c r="T12" i="132"/>
  <c r="S12" i="132"/>
  <c r="R12" i="132"/>
  <c r="P12" i="132"/>
  <c r="O12" i="132"/>
  <c r="N12" i="132"/>
  <c r="L12" i="132"/>
  <c r="K12" i="132"/>
  <c r="J12" i="132"/>
  <c r="H12" i="132"/>
  <c r="G12" i="132"/>
  <c r="F12" i="132"/>
  <c r="D12" i="132"/>
  <c r="C12" i="132"/>
  <c r="B12" i="132"/>
  <c r="X11" i="132"/>
  <c r="W11" i="132"/>
  <c r="V11" i="132"/>
  <c r="T11" i="132"/>
  <c r="S11" i="132"/>
  <c r="R11" i="132"/>
  <c r="P11" i="132"/>
  <c r="O11" i="132"/>
  <c r="N11" i="132"/>
  <c r="L11" i="132"/>
  <c r="K11" i="132"/>
  <c r="J11" i="132"/>
  <c r="H11" i="132"/>
  <c r="G11" i="132"/>
  <c r="F11" i="132"/>
  <c r="D11" i="132"/>
  <c r="C11" i="132"/>
  <c r="B11" i="132"/>
  <c r="X10" i="132"/>
  <c r="W10" i="132"/>
  <c r="V10" i="132"/>
  <c r="T10" i="132"/>
  <c r="S10" i="132"/>
  <c r="R10" i="132"/>
  <c r="P10" i="132"/>
  <c r="O10" i="132"/>
  <c r="N10" i="132"/>
  <c r="L10" i="132"/>
  <c r="K10" i="132"/>
  <c r="J10" i="132"/>
  <c r="H10" i="132"/>
  <c r="G10" i="132"/>
  <c r="F10" i="132"/>
  <c r="D10" i="132"/>
  <c r="C10" i="132"/>
  <c r="B10" i="132"/>
  <c r="AB9" i="132"/>
  <c r="AA9" i="132"/>
  <c r="Z9" i="132"/>
  <c r="X9" i="132"/>
  <c r="W9" i="132"/>
  <c r="V9" i="132"/>
  <c r="T9" i="132"/>
  <c r="S9" i="132"/>
  <c r="R9" i="132"/>
  <c r="P9" i="132"/>
  <c r="O9" i="132"/>
  <c r="N9" i="132"/>
  <c r="L9" i="132"/>
  <c r="K9" i="132"/>
  <c r="J9" i="132"/>
  <c r="H9" i="132"/>
  <c r="G9" i="132"/>
  <c r="F9" i="132"/>
  <c r="D9" i="132"/>
  <c r="C9" i="132"/>
  <c r="B9" i="132"/>
  <c r="X36" i="106"/>
  <c r="W36" i="106"/>
  <c r="V36" i="106"/>
  <c r="T36" i="106"/>
  <c r="S36" i="106"/>
  <c r="R36" i="106"/>
  <c r="P36" i="106"/>
  <c r="O36" i="106"/>
  <c r="N36" i="106"/>
  <c r="L36" i="106"/>
  <c r="K36" i="106"/>
  <c r="J36" i="106"/>
  <c r="H36" i="106"/>
  <c r="G36" i="106"/>
  <c r="F36" i="106"/>
  <c r="D36" i="106"/>
  <c r="C36" i="106"/>
  <c r="B36" i="106"/>
  <c r="X35" i="106"/>
  <c r="W35" i="106"/>
  <c r="V35" i="106"/>
  <c r="T35" i="106"/>
  <c r="S35" i="106"/>
  <c r="R35" i="106"/>
  <c r="P35" i="106"/>
  <c r="O35" i="106"/>
  <c r="N35" i="106"/>
  <c r="L35" i="106"/>
  <c r="K35" i="106"/>
  <c r="J35" i="106"/>
  <c r="H35" i="106"/>
  <c r="G35" i="106"/>
  <c r="F35" i="106"/>
  <c r="D35" i="106"/>
  <c r="C35" i="106"/>
  <c r="B35" i="106"/>
  <c r="X34" i="106"/>
  <c r="W34" i="106"/>
  <c r="V34" i="106"/>
  <c r="T34" i="106"/>
  <c r="S34" i="106"/>
  <c r="R34" i="106"/>
  <c r="P34" i="106"/>
  <c r="O34" i="106"/>
  <c r="N34" i="106"/>
  <c r="L34" i="106"/>
  <c r="K34" i="106"/>
  <c r="J34" i="106"/>
  <c r="H34" i="106"/>
  <c r="G34" i="106"/>
  <c r="F34" i="106"/>
  <c r="D34" i="106"/>
  <c r="C34" i="106"/>
  <c r="B34" i="106"/>
  <c r="X33" i="106"/>
  <c r="W33" i="106"/>
  <c r="V33" i="106"/>
  <c r="T33" i="106"/>
  <c r="S33" i="106"/>
  <c r="R33" i="106"/>
  <c r="P33" i="106"/>
  <c r="O33" i="106"/>
  <c r="N33" i="106"/>
  <c r="L33" i="106"/>
  <c r="K33" i="106"/>
  <c r="J33" i="106"/>
  <c r="H33" i="106"/>
  <c r="G33" i="106"/>
  <c r="F33" i="106"/>
  <c r="D33" i="106"/>
  <c r="C33" i="106"/>
  <c r="B33" i="106"/>
  <c r="X32" i="106"/>
  <c r="W32" i="106"/>
  <c r="V32" i="106"/>
  <c r="T32" i="106"/>
  <c r="S32" i="106"/>
  <c r="R32" i="106"/>
  <c r="P32" i="106"/>
  <c r="O32" i="106"/>
  <c r="N32" i="106"/>
  <c r="L32" i="106"/>
  <c r="K32" i="106"/>
  <c r="J32" i="106"/>
  <c r="H32" i="106"/>
  <c r="G32" i="106"/>
  <c r="F32" i="106"/>
  <c r="D32" i="106"/>
  <c r="C32" i="106"/>
  <c r="B32" i="106"/>
  <c r="X31" i="106"/>
  <c r="W31" i="106"/>
  <c r="V31" i="106"/>
  <c r="T31" i="106"/>
  <c r="S31" i="106"/>
  <c r="R31" i="106"/>
  <c r="P31" i="106"/>
  <c r="O31" i="106"/>
  <c r="N31" i="106"/>
  <c r="L31" i="106"/>
  <c r="K31" i="106"/>
  <c r="J31" i="106"/>
  <c r="H31" i="106"/>
  <c r="G31" i="106"/>
  <c r="F31" i="106"/>
  <c r="D31" i="106"/>
  <c r="C31" i="106"/>
  <c r="B31" i="106"/>
  <c r="X30" i="106"/>
  <c r="W30" i="106"/>
  <c r="V30" i="106"/>
  <c r="T30" i="106"/>
  <c r="S30" i="106"/>
  <c r="R30" i="106"/>
  <c r="P30" i="106"/>
  <c r="O30" i="106"/>
  <c r="N30" i="106"/>
  <c r="L30" i="106"/>
  <c r="K30" i="106"/>
  <c r="J30" i="106"/>
  <c r="H30" i="106"/>
  <c r="G30" i="106"/>
  <c r="F30" i="106"/>
  <c r="D30" i="106"/>
  <c r="C30" i="106"/>
  <c r="B30" i="106"/>
  <c r="X29" i="106"/>
  <c r="W29" i="106"/>
  <c r="V29" i="106"/>
  <c r="T29" i="106"/>
  <c r="S29" i="106"/>
  <c r="R29" i="106"/>
  <c r="P29" i="106"/>
  <c r="O29" i="106"/>
  <c r="N29" i="106"/>
  <c r="L29" i="106"/>
  <c r="K29" i="106"/>
  <c r="J29" i="106"/>
  <c r="H29" i="106"/>
  <c r="G29" i="106"/>
  <c r="F29" i="106"/>
  <c r="D29" i="106"/>
  <c r="C29" i="106"/>
  <c r="B29" i="106"/>
  <c r="X28" i="106"/>
  <c r="W28" i="106"/>
  <c r="V28" i="106"/>
  <c r="T28" i="106"/>
  <c r="S28" i="106"/>
  <c r="R28" i="106"/>
  <c r="P28" i="106"/>
  <c r="O28" i="106"/>
  <c r="N28" i="106"/>
  <c r="L28" i="106"/>
  <c r="K28" i="106"/>
  <c r="J28" i="106"/>
  <c r="H28" i="106"/>
  <c r="G28" i="106"/>
  <c r="F28" i="106"/>
  <c r="D28" i="106"/>
  <c r="C28" i="106"/>
  <c r="B28" i="106"/>
  <c r="AB27" i="106"/>
  <c r="AA27" i="106"/>
  <c r="Z27" i="106"/>
  <c r="X27" i="106"/>
  <c r="W27" i="106"/>
  <c r="V27" i="106"/>
  <c r="T27" i="106"/>
  <c r="S27" i="106"/>
  <c r="R27" i="106"/>
  <c r="P27" i="106"/>
  <c r="O27" i="106"/>
  <c r="N27" i="106"/>
  <c r="L27" i="106"/>
  <c r="K27" i="106"/>
  <c r="J27" i="106"/>
  <c r="H27" i="106"/>
  <c r="G27" i="106"/>
  <c r="F27" i="106"/>
  <c r="D27" i="106"/>
  <c r="C27" i="106"/>
  <c r="B27" i="106"/>
  <c r="X26" i="106"/>
  <c r="W26" i="106"/>
  <c r="V26" i="106"/>
  <c r="T26" i="106"/>
  <c r="S26" i="106"/>
  <c r="R26" i="106"/>
  <c r="P26" i="106"/>
  <c r="O26" i="106"/>
  <c r="N26" i="106"/>
  <c r="L26" i="106"/>
  <c r="K26" i="106"/>
  <c r="J26" i="106"/>
  <c r="H26" i="106"/>
  <c r="G26" i="106"/>
  <c r="F26" i="106"/>
  <c r="D26" i="106"/>
  <c r="C26" i="106"/>
  <c r="B26" i="106"/>
  <c r="AB25" i="106"/>
  <c r="AA25" i="106"/>
  <c r="Z25" i="106"/>
  <c r="X25" i="106"/>
  <c r="W25" i="106"/>
  <c r="V25" i="106"/>
  <c r="T25" i="106"/>
  <c r="S25" i="106"/>
  <c r="R25" i="106"/>
  <c r="P25" i="106"/>
  <c r="O25" i="106"/>
  <c r="N25" i="106"/>
  <c r="L25" i="106"/>
  <c r="K25" i="106"/>
  <c r="J25" i="106"/>
  <c r="H25" i="106"/>
  <c r="G25" i="106"/>
  <c r="F25" i="106"/>
  <c r="D25" i="106"/>
  <c r="C25" i="106"/>
  <c r="B25" i="106"/>
  <c r="X24" i="106"/>
  <c r="W24" i="106"/>
  <c r="V24" i="106"/>
  <c r="T24" i="106"/>
  <c r="S24" i="106"/>
  <c r="R24" i="106"/>
  <c r="P24" i="106"/>
  <c r="O24" i="106"/>
  <c r="N24" i="106"/>
  <c r="L24" i="106"/>
  <c r="K24" i="106"/>
  <c r="J24" i="106"/>
  <c r="H24" i="106"/>
  <c r="G24" i="106"/>
  <c r="F24" i="106"/>
  <c r="D24" i="106"/>
  <c r="C24" i="106"/>
  <c r="B24" i="106"/>
  <c r="AB23" i="106"/>
  <c r="AA23" i="106"/>
  <c r="Z23" i="106"/>
  <c r="X23" i="106"/>
  <c r="W23" i="106"/>
  <c r="V23" i="106"/>
  <c r="T23" i="106"/>
  <c r="S23" i="106"/>
  <c r="R23" i="106"/>
  <c r="P23" i="106"/>
  <c r="O23" i="106"/>
  <c r="N23" i="106"/>
  <c r="L23" i="106"/>
  <c r="K23" i="106"/>
  <c r="J23" i="106"/>
  <c r="H23" i="106"/>
  <c r="G23" i="106"/>
  <c r="F23" i="106"/>
  <c r="D23" i="106"/>
  <c r="C23" i="106"/>
  <c r="B23" i="106"/>
  <c r="X22" i="106"/>
  <c r="W22" i="106"/>
  <c r="V22" i="106"/>
  <c r="T22" i="106"/>
  <c r="S22" i="106"/>
  <c r="R22" i="106"/>
  <c r="P22" i="106"/>
  <c r="O22" i="106"/>
  <c r="N22" i="106"/>
  <c r="L22" i="106"/>
  <c r="K22" i="106"/>
  <c r="J22" i="106"/>
  <c r="H22" i="106"/>
  <c r="G22" i="106"/>
  <c r="F22" i="106"/>
  <c r="D22" i="106"/>
  <c r="C22" i="106"/>
  <c r="B22" i="106"/>
  <c r="X21" i="106"/>
  <c r="W21" i="106"/>
  <c r="V21" i="106"/>
  <c r="T21" i="106"/>
  <c r="S21" i="106"/>
  <c r="R21" i="106"/>
  <c r="P21" i="106"/>
  <c r="O21" i="106"/>
  <c r="N21" i="106"/>
  <c r="L21" i="106"/>
  <c r="K21" i="106"/>
  <c r="J21" i="106"/>
  <c r="H21" i="106"/>
  <c r="G21" i="106"/>
  <c r="F21" i="106"/>
  <c r="D21" i="106"/>
  <c r="C21" i="106"/>
  <c r="B21" i="106"/>
  <c r="X20" i="106"/>
  <c r="W20" i="106"/>
  <c r="V20" i="106"/>
  <c r="T20" i="106"/>
  <c r="S20" i="106"/>
  <c r="R20" i="106"/>
  <c r="P20" i="106"/>
  <c r="O20" i="106"/>
  <c r="N20" i="106"/>
  <c r="L20" i="106"/>
  <c r="K20" i="106"/>
  <c r="J20" i="106"/>
  <c r="H20" i="106"/>
  <c r="G20" i="106"/>
  <c r="F20" i="106"/>
  <c r="D20" i="106"/>
  <c r="C20" i="106"/>
  <c r="B20" i="106"/>
  <c r="X19" i="106"/>
  <c r="W19" i="106"/>
  <c r="V19" i="106"/>
  <c r="T19" i="106"/>
  <c r="S19" i="106"/>
  <c r="R19" i="106"/>
  <c r="P19" i="106"/>
  <c r="O19" i="106"/>
  <c r="N19" i="106"/>
  <c r="L19" i="106"/>
  <c r="K19" i="106"/>
  <c r="J19" i="106"/>
  <c r="H19" i="106"/>
  <c r="G19" i="106"/>
  <c r="F19" i="106"/>
  <c r="D19" i="106"/>
  <c r="C19" i="106"/>
  <c r="B19" i="106"/>
  <c r="X18" i="106"/>
  <c r="W18" i="106"/>
  <c r="V18" i="106"/>
  <c r="T18" i="106"/>
  <c r="S18" i="106"/>
  <c r="R18" i="106"/>
  <c r="P18" i="106"/>
  <c r="O18" i="106"/>
  <c r="N18" i="106"/>
  <c r="L18" i="106"/>
  <c r="K18" i="106"/>
  <c r="J18" i="106"/>
  <c r="H18" i="106"/>
  <c r="G18" i="106"/>
  <c r="F18" i="106"/>
  <c r="D18" i="106"/>
  <c r="C18" i="106"/>
  <c r="B18" i="106"/>
  <c r="X17" i="106"/>
  <c r="W17" i="106"/>
  <c r="V17" i="106"/>
  <c r="T17" i="106"/>
  <c r="S17" i="106"/>
  <c r="R17" i="106"/>
  <c r="P17" i="106"/>
  <c r="O17" i="106"/>
  <c r="N17" i="106"/>
  <c r="L17" i="106"/>
  <c r="K17" i="106"/>
  <c r="J17" i="106"/>
  <c r="H17" i="106"/>
  <c r="G17" i="106"/>
  <c r="F17" i="106"/>
  <c r="D17" i="106"/>
  <c r="C17" i="106"/>
  <c r="B17" i="106"/>
  <c r="X16" i="106"/>
  <c r="W16" i="106"/>
  <c r="V16" i="106"/>
  <c r="T16" i="106"/>
  <c r="S16" i="106"/>
  <c r="R16" i="106"/>
  <c r="P16" i="106"/>
  <c r="O16" i="106"/>
  <c r="N16" i="106"/>
  <c r="L16" i="106"/>
  <c r="K16" i="106"/>
  <c r="J16" i="106"/>
  <c r="H16" i="106"/>
  <c r="G16" i="106"/>
  <c r="F16" i="106"/>
  <c r="D16" i="106"/>
  <c r="C16" i="106"/>
  <c r="B16" i="106"/>
  <c r="X15" i="106"/>
  <c r="W15" i="106"/>
  <c r="V15" i="106"/>
  <c r="T15" i="106"/>
  <c r="S15" i="106"/>
  <c r="R15" i="106"/>
  <c r="P15" i="106"/>
  <c r="O15" i="106"/>
  <c r="N15" i="106"/>
  <c r="L15" i="106"/>
  <c r="K15" i="106"/>
  <c r="J15" i="106"/>
  <c r="H15" i="106"/>
  <c r="G15" i="106"/>
  <c r="F15" i="106"/>
  <c r="D15" i="106"/>
  <c r="C15" i="106"/>
  <c r="B15" i="106"/>
  <c r="X14" i="106"/>
  <c r="W14" i="106"/>
  <c r="V14" i="106"/>
  <c r="T14" i="106"/>
  <c r="S14" i="106"/>
  <c r="R14" i="106"/>
  <c r="P14" i="106"/>
  <c r="O14" i="106"/>
  <c r="N14" i="106"/>
  <c r="L14" i="106"/>
  <c r="K14" i="106"/>
  <c r="J14" i="106"/>
  <c r="H14" i="106"/>
  <c r="G14" i="106"/>
  <c r="F14" i="106"/>
  <c r="D14" i="106"/>
  <c r="C14" i="106"/>
  <c r="B14" i="106"/>
  <c r="X13" i="106"/>
  <c r="W13" i="106"/>
  <c r="V13" i="106"/>
  <c r="T13" i="106"/>
  <c r="S13" i="106"/>
  <c r="R13" i="106"/>
  <c r="P13" i="106"/>
  <c r="O13" i="106"/>
  <c r="N13" i="106"/>
  <c r="L13" i="106"/>
  <c r="K13" i="106"/>
  <c r="J13" i="106"/>
  <c r="H13" i="106"/>
  <c r="G13" i="106"/>
  <c r="F13" i="106"/>
  <c r="D13" i="106"/>
  <c r="C13" i="106"/>
  <c r="B13" i="106"/>
  <c r="AB12" i="106"/>
  <c r="AA12" i="106"/>
  <c r="Z12" i="106"/>
  <c r="X12" i="106"/>
  <c r="W12" i="106"/>
  <c r="V12" i="106"/>
  <c r="T12" i="106"/>
  <c r="S12" i="106"/>
  <c r="R12" i="106"/>
  <c r="P12" i="106"/>
  <c r="O12" i="106"/>
  <c r="N12" i="106"/>
  <c r="L12" i="106"/>
  <c r="K12" i="106"/>
  <c r="J12" i="106"/>
  <c r="H12" i="106"/>
  <c r="G12" i="106"/>
  <c r="F12" i="106"/>
  <c r="D12" i="106"/>
  <c r="C12" i="106"/>
  <c r="B12" i="106"/>
  <c r="X11" i="106"/>
  <c r="W11" i="106"/>
  <c r="V11" i="106"/>
  <c r="T11" i="106"/>
  <c r="S11" i="106"/>
  <c r="R11" i="106"/>
  <c r="P11" i="106"/>
  <c r="O11" i="106"/>
  <c r="N11" i="106"/>
  <c r="L11" i="106"/>
  <c r="K11" i="106"/>
  <c r="J11" i="106"/>
  <c r="H11" i="106"/>
  <c r="G11" i="106"/>
  <c r="F11" i="106"/>
  <c r="D11" i="106"/>
  <c r="C11" i="106"/>
  <c r="B11" i="106"/>
  <c r="X10" i="106"/>
  <c r="W10" i="106"/>
  <c r="V10" i="106"/>
  <c r="T10" i="106"/>
  <c r="S10" i="106"/>
  <c r="R10" i="106"/>
  <c r="P10" i="106"/>
  <c r="O10" i="106"/>
  <c r="N10" i="106"/>
  <c r="L10" i="106"/>
  <c r="K10" i="106"/>
  <c r="J10" i="106"/>
  <c r="H10" i="106"/>
  <c r="G10" i="106"/>
  <c r="F10" i="106"/>
  <c r="D10" i="106"/>
  <c r="C10" i="106"/>
  <c r="B10" i="106"/>
  <c r="AB9" i="106"/>
  <c r="AA9" i="106"/>
  <c r="Z9" i="106"/>
  <c r="X9" i="106"/>
  <c r="W9" i="106"/>
  <c r="V9" i="106"/>
  <c r="T9" i="106"/>
  <c r="S9" i="106"/>
  <c r="R9" i="106"/>
  <c r="P9" i="106"/>
  <c r="O9" i="106"/>
  <c r="N9" i="106"/>
  <c r="L9" i="106"/>
  <c r="K9" i="106"/>
  <c r="J9" i="106"/>
  <c r="H9" i="106"/>
  <c r="G9" i="106"/>
  <c r="F9" i="106"/>
  <c r="D9" i="106"/>
  <c r="C9" i="106"/>
  <c r="B9" i="106"/>
  <c r="AB44" i="103"/>
  <c r="AA44" i="103"/>
  <c r="Z44" i="103"/>
  <c r="X44" i="103"/>
  <c r="W44" i="103"/>
  <c r="V44" i="103"/>
  <c r="T44" i="103"/>
  <c r="S44" i="103"/>
  <c r="R44" i="103"/>
  <c r="P44" i="103"/>
  <c r="O44" i="103"/>
  <c r="N44" i="103"/>
  <c r="L44" i="103"/>
  <c r="K44" i="103"/>
  <c r="J44" i="103"/>
  <c r="H44" i="103"/>
  <c r="G44" i="103"/>
  <c r="F44" i="103"/>
  <c r="D44" i="103"/>
  <c r="C44" i="103"/>
  <c r="B44" i="103"/>
  <c r="X43" i="103"/>
  <c r="W43" i="103"/>
  <c r="V43" i="103"/>
  <c r="T43" i="103"/>
  <c r="S43" i="103"/>
  <c r="R43" i="103"/>
  <c r="P43" i="103"/>
  <c r="O43" i="103"/>
  <c r="N43" i="103"/>
  <c r="L43" i="103"/>
  <c r="K43" i="103"/>
  <c r="J43" i="103"/>
  <c r="H43" i="103"/>
  <c r="G43" i="103"/>
  <c r="F43" i="103"/>
  <c r="D43" i="103"/>
  <c r="C43" i="103"/>
  <c r="B43" i="103"/>
  <c r="AB42" i="103"/>
  <c r="AA42" i="103"/>
  <c r="Z42" i="103"/>
  <c r="X42" i="103"/>
  <c r="W42" i="103"/>
  <c r="V42" i="103"/>
  <c r="T42" i="103"/>
  <c r="S42" i="103"/>
  <c r="R42" i="103"/>
  <c r="P42" i="103"/>
  <c r="O42" i="103"/>
  <c r="N42" i="103"/>
  <c r="L42" i="103"/>
  <c r="K42" i="103"/>
  <c r="J42" i="103"/>
  <c r="H42" i="103"/>
  <c r="G42" i="103"/>
  <c r="F42" i="103"/>
  <c r="D42" i="103"/>
  <c r="C42" i="103"/>
  <c r="B42" i="103"/>
  <c r="X39" i="103"/>
  <c r="W39" i="103"/>
  <c r="V39" i="103"/>
  <c r="T39" i="103"/>
  <c r="S39" i="103"/>
  <c r="R39" i="103"/>
  <c r="P39" i="103"/>
  <c r="O39" i="103"/>
  <c r="N39" i="103"/>
  <c r="L39" i="103"/>
  <c r="K39" i="103"/>
  <c r="J39" i="103"/>
  <c r="H39" i="103"/>
  <c r="G39" i="103"/>
  <c r="F39" i="103"/>
  <c r="D39" i="103"/>
  <c r="C39" i="103"/>
  <c r="B39" i="103"/>
  <c r="AB38" i="103"/>
  <c r="AA38" i="103"/>
  <c r="Z38" i="103"/>
  <c r="X38" i="103"/>
  <c r="W38" i="103"/>
  <c r="V38" i="103"/>
  <c r="T38" i="103"/>
  <c r="S38" i="103"/>
  <c r="R38" i="103"/>
  <c r="P38" i="103"/>
  <c r="O38" i="103"/>
  <c r="N38" i="103"/>
  <c r="L38" i="103"/>
  <c r="K38" i="103"/>
  <c r="J38" i="103"/>
  <c r="H38" i="103"/>
  <c r="G38" i="103"/>
  <c r="F38" i="103"/>
  <c r="D38" i="103"/>
  <c r="C38" i="103"/>
  <c r="B38" i="103"/>
  <c r="AB37" i="103"/>
  <c r="AA37" i="103"/>
  <c r="Z37" i="103"/>
  <c r="X37" i="103"/>
  <c r="W37" i="103"/>
  <c r="V37" i="103"/>
  <c r="T37" i="103"/>
  <c r="S37" i="103"/>
  <c r="R37" i="103"/>
  <c r="P37" i="103"/>
  <c r="O37" i="103"/>
  <c r="N37" i="103"/>
  <c r="L37" i="103"/>
  <c r="K37" i="103"/>
  <c r="J37" i="103"/>
  <c r="H37" i="103"/>
  <c r="G37" i="103"/>
  <c r="F37" i="103"/>
  <c r="D37" i="103"/>
  <c r="C37" i="103"/>
  <c r="B37" i="103"/>
  <c r="AB36" i="103"/>
  <c r="AA36" i="103"/>
  <c r="Z36" i="103"/>
  <c r="X36" i="103"/>
  <c r="W36" i="103"/>
  <c r="V36" i="103"/>
  <c r="T36" i="103"/>
  <c r="S36" i="103"/>
  <c r="R36" i="103"/>
  <c r="P36" i="103"/>
  <c r="O36" i="103"/>
  <c r="N36" i="103"/>
  <c r="L36" i="103"/>
  <c r="K36" i="103"/>
  <c r="J36" i="103"/>
  <c r="H36" i="103"/>
  <c r="G36" i="103"/>
  <c r="F36" i="103"/>
  <c r="D36" i="103"/>
  <c r="C36" i="103"/>
  <c r="B36" i="103"/>
  <c r="X33" i="103"/>
  <c r="W33" i="103"/>
  <c r="V33" i="103"/>
  <c r="T33" i="103"/>
  <c r="S33" i="103"/>
  <c r="R33" i="103"/>
  <c r="P33" i="103"/>
  <c r="O33" i="103"/>
  <c r="N33" i="103"/>
  <c r="L33" i="103"/>
  <c r="K33" i="103"/>
  <c r="J33" i="103"/>
  <c r="H33" i="103"/>
  <c r="G33" i="103"/>
  <c r="F33" i="103"/>
  <c r="D33" i="103"/>
  <c r="C33" i="103"/>
  <c r="B33" i="103"/>
  <c r="AB32" i="103"/>
  <c r="AA32" i="103"/>
  <c r="Z32" i="103"/>
  <c r="X32" i="103"/>
  <c r="W32" i="103"/>
  <c r="V32" i="103"/>
  <c r="T32" i="103"/>
  <c r="S32" i="103"/>
  <c r="R32" i="103"/>
  <c r="P32" i="103"/>
  <c r="O32" i="103"/>
  <c r="N32" i="103"/>
  <c r="L32" i="103"/>
  <c r="K32" i="103"/>
  <c r="J32" i="103"/>
  <c r="H32" i="103"/>
  <c r="G32" i="103"/>
  <c r="F32" i="103"/>
  <c r="D32" i="103"/>
  <c r="C32" i="103"/>
  <c r="B32" i="103"/>
  <c r="AB31" i="103"/>
  <c r="AA31" i="103"/>
  <c r="Z31" i="103"/>
  <c r="X31" i="103"/>
  <c r="W31" i="103"/>
  <c r="V31" i="103"/>
  <c r="T31" i="103"/>
  <c r="S31" i="103"/>
  <c r="R31" i="103"/>
  <c r="P31" i="103"/>
  <c r="O31" i="103"/>
  <c r="N31" i="103"/>
  <c r="L31" i="103"/>
  <c r="K31" i="103"/>
  <c r="J31" i="103"/>
  <c r="H31" i="103"/>
  <c r="G31" i="103"/>
  <c r="F31" i="103"/>
  <c r="D31" i="103"/>
  <c r="C31" i="103"/>
  <c r="B31" i="103"/>
  <c r="AB30" i="103"/>
  <c r="AA30" i="103"/>
  <c r="Z30" i="103"/>
  <c r="X30" i="103"/>
  <c r="W30" i="103"/>
  <c r="V30" i="103"/>
  <c r="T30" i="103"/>
  <c r="S30" i="103"/>
  <c r="R30" i="103"/>
  <c r="P30" i="103"/>
  <c r="O30" i="103"/>
  <c r="N30" i="103"/>
  <c r="L30" i="103"/>
  <c r="K30" i="103"/>
  <c r="J30" i="103"/>
  <c r="H30" i="103"/>
  <c r="G30" i="103"/>
  <c r="F30" i="103"/>
  <c r="D30" i="103"/>
  <c r="C30" i="103"/>
  <c r="B30" i="103"/>
  <c r="AB44" i="102"/>
  <c r="AA44" i="102"/>
  <c r="Z44" i="102"/>
  <c r="X44" i="102"/>
  <c r="W44" i="102"/>
  <c r="V44" i="102"/>
  <c r="T44" i="102"/>
  <c r="S44" i="102"/>
  <c r="R44" i="102"/>
  <c r="P44" i="102"/>
  <c r="O44" i="102"/>
  <c r="N44" i="102"/>
  <c r="L44" i="102"/>
  <c r="K44" i="102"/>
  <c r="J44" i="102"/>
  <c r="H44" i="102"/>
  <c r="G44" i="102"/>
  <c r="F44" i="102"/>
  <c r="D44" i="102"/>
  <c r="C44" i="102"/>
  <c r="B44" i="102"/>
  <c r="X43" i="102"/>
  <c r="W43" i="102"/>
  <c r="V43" i="102"/>
  <c r="T43" i="102"/>
  <c r="S43" i="102"/>
  <c r="R43" i="102"/>
  <c r="P43" i="102"/>
  <c r="O43" i="102"/>
  <c r="N43" i="102"/>
  <c r="L43" i="102"/>
  <c r="K43" i="102"/>
  <c r="J43" i="102"/>
  <c r="H43" i="102"/>
  <c r="G43" i="102"/>
  <c r="F43" i="102"/>
  <c r="D43" i="102"/>
  <c r="C43" i="102"/>
  <c r="B43" i="102"/>
  <c r="AB42" i="102"/>
  <c r="AA42" i="102"/>
  <c r="Z42" i="102"/>
  <c r="X42" i="102"/>
  <c r="W42" i="102"/>
  <c r="V42" i="102"/>
  <c r="T42" i="102"/>
  <c r="S42" i="102"/>
  <c r="R42" i="102"/>
  <c r="P42" i="102"/>
  <c r="O42" i="102"/>
  <c r="N42" i="102"/>
  <c r="L42" i="102"/>
  <c r="K42" i="102"/>
  <c r="J42" i="102"/>
  <c r="H42" i="102"/>
  <c r="G42" i="102"/>
  <c r="F42" i="102"/>
  <c r="D42" i="102"/>
  <c r="C42" i="102"/>
  <c r="B42" i="102"/>
  <c r="X39" i="102"/>
  <c r="W39" i="102"/>
  <c r="V39" i="102"/>
  <c r="T39" i="102"/>
  <c r="S39" i="102"/>
  <c r="R39" i="102"/>
  <c r="P39" i="102"/>
  <c r="O39" i="102"/>
  <c r="N39" i="102"/>
  <c r="L39" i="102"/>
  <c r="K39" i="102"/>
  <c r="J39" i="102"/>
  <c r="H39" i="102"/>
  <c r="G39" i="102"/>
  <c r="F39" i="102"/>
  <c r="D39" i="102"/>
  <c r="C39" i="102"/>
  <c r="B39" i="102"/>
  <c r="AB38" i="102"/>
  <c r="AA38" i="102"/>
  <c r="Z38" i="102"/>
  <c r="X38" i="102"/>
  <c r="W38" i="102"/>
  <c r="V38" i="102"/>
  <c r="T38" i="102"/>
  <c r="S38" i="102"/>
  <c r="R38" i="102"/>
  <c r="P38" i="102"/>
  <c r="O38" i="102"/>
  <c r="N38" i="102"/>
  <c r="L38" i="102"/>
  <c r="K38" i="102"/>
  <c r="J38" i="102"/>
  <c r="H38" i="102"/>
  <c r="G38" i="102"/>
  <c r="F38" i="102"/>
  <c r="D38" i="102"/>
  <c r="C38" i="102"/>
  <c r="B38" i="102"/>
  <c r="AB37" i="102"/>
  <c r="AA37" i="102"/>
  <c r="Z37" i="102"/>
  <c r="X37" i="102"/>
  <c r="W37" i="102"/>
  <c r="V37" i="102"/>
  <c r="T37" i="102"/>
  <c r="S37" i="102"/>
  <c r="R37" i="102"/>
  <c r="P37" i="102"/>
  <c r="O37" i="102"/>
  <c r="N37" i="102"/>
  <c r="L37" i="102"/>
  <c r="K37" i="102"/>
  <c r="J37" i="102"/>
  <c r="H37" i="102"/>
  <c r="G37" i="102"/>
  <c r="F37" i="102"/>
  <c r="D37" i="102"/>
  <c r="C37" i="102"/>
  <c r="B37" i="102"/>
  <c r="AB36" i="102"/>
  <c r="AA36" i="102"/>
  <c r="Z36" i="102"/>
  <c r="X36" i="102"/>
  <c r="W36" i="102"/>
  <c r="V36" i="102"/>
  <c r="T36" i="102"/>
  <c r="S36" i="102"/>
  <c r="R36" i="102"/>
  <c r="P36" i="102"/>
  <c r="O36" i="102"/>
  <c r="N36" i="102"/>
  <c r="L36" i="102"/>
  <c r="K36" i="102"/>
  <c r="J36" i="102"/>
  <c r="H36" i="102"/>
  <c r="G36" i="102"/>
  <c r="F36" i="102"/>
  <c r="D36" i="102"/>
  <c r="C36" i="102"/>
  <c r="B36" i="102"/>
  <c r="X33" i="102"/>
  <c r="W33" i="102"/>
  <c r="V33" i="102"/>
  <c r="T33" i="102"/>
  <c r="S33" i="102"/>
  <c r="R33" i="102"/>
  <c r="P33" i="102"/>
  <c r="O33" i="102"/>
  <c r="N33" i="102"/>
  <c r="L33" i="102"/>
  <c r="K33" i="102"/>
  <c r="J33" i="102"/>
  <c r="H33" i="102"/>
  <c r="G33" i="102"/>
  <c r="F33" i="102"/>
  <c r="D33" i="102"/>
  <c r="C33" i="102"/>
  <c r="B33" i="102"/>
  <c r="AB32" i="102"/>
  <c r="AA32" i="102"/>
  <c r="Z32" i="102"/>
  <c r="X32" i="102"/>
  <c r="W32" i="102"/>
  <c r="V32" i="102"/>
  <c r="T32" i="102"/>
  <c r="S32" i="102"/>
  <c r="R32" i="102"/>
  <c r="P32" i="102"/>
  <c r="O32" i="102"/>
  <c r="N32" i="102"/>
  <c r="L32" i="102"/>
  <c r="K32" i="102"/>
  <c r="J32" i="102"/>
  <c r="H32" i="102"/>
  <c r="G32" i="102"/>
  <c r="F32" i="102"/>
  <c r="D32" i="102"/>
  <c r="C32" i="102"/>
  <c r="B32" i="102"/>
  <c r="AB31" i="102"/>
  <c r="AA31" i="102"/>
  <c r="Z31" i="102"/>
  <c r="X31" i="102"/>
  <c r="W31" i="102"/>
  <c r="V31" i="102"/>
  <c r="T31" i="102"/>
  <c r="S31" i="102"/>
  <c r="R31" i="102"/>
  <c r="P31" i="102"/>
  <c r="O31" i="102"/>
  <c r="N31" i="102"/>
  <c r="L31" i="102"/>
  <c r="K31" i="102"/>
  <c r="J31" i="102"/>
  <c r="H31" i="102"/>
  <c r="G31" i="102"/>
  <c r="F31" i="102"/>
  <c r="D31" i="102"/>
  <c r="C31" i="102"/>
  <c r="B31" i="102"/>
  <c r="AB30" i="102"/>
  <c r="AA30" i="102"/>
  <c r="Z30" i="102"/>
  <c r="X30" i="102"/>
  <c r="W30" i="102"/>
  <c r="V30" i="102"/>
  <c r="T30" i="102"/>
  <c r="S30" i="102"/>
  <c r="R30" i="102"/>
  <c r="P30" i="102"/>
  <c r="O30" i="102"/>
  <c r="N30" i="102"/>
  <c r="L30" i="102"/>
  <c r="K30" i="102"/>
  <c r="J30" i="102"/>
  <c r="H30" i="102"/>
  <c r="G30" i="102"/>
  <c r="F30" i="102"/>
  <c r="D30" i="102"/>
  <c r="C30" i="102"/>
  <c r="B30" i="102"/>
  <c r="AB36" i="99"/>
  <c r="AA36" i="99"/>
  <c r="Z36" i="99"/>
  <c r="X36" i="99"/>
  <c r="W36" i="99"/>
  <c r="V36" i="99"/>
  <c r="T36" i="99"/>
  <c r="S36" i="99"/>
  <c r="R36" i="99"/>
  <c r="P36" i="99"/>
  <c r="O36" i="99"/>
  <c r="N36" i="99"/>
  <c r="L36" i="99"/>
  <c r="K36" i="99"/>
  <c r="J36" i="99"/>
  <c r="H36" i="99"/>
  <c r="G36" i="99"/>
  <c r="F36" i="99"/>
  <c r="D36" i="99"/>
  <c r="C36" i="99"/>
  <c r="B36" i="99"/>
  <c r="AB35" i="99"/>
  <c r="AA35" i="99"/>
  <c r="Z35" i="99"/>
  <c r="X35" i="99"/>
  <c r="W35" i="99"/>
  <c r="V35" i="99"/>
  <c r="T35" i="99"/>
  <c r="S35" i="99"/>
  <c r="R35" i="99"/>
  <c r="P35" i="99"/>
  <c r="O35" i="99"/>
  <c r="N35" i="99"/>
  <c r="L35" i="99"/>
  <c r="K35" i="99"/>
  <c r="J35" i="99"/>
  <c r="H35" i="99"/>
  <c r="G35" i="99"/>
  <c r="F35" i="99"/>
  <c r="D35" i="99"/>
  <c r="C35" i="99"/>
  <c r="B35" i="99"/>
  <c r="AB34" i="99"/>
  <c r="AA34" i="99"/>
  <c r="Z34" i="99"/>
  <c r="X34" i="99"/>
  <c r="W34" i="99"/>
  <c r="V34" i="99"/>
  <c r="T34" i="99"/>
  <c r="S34" i="99"/>
  <c r="R34" i="99"/>
  <c r="P34" i="99"/>
  <c r="O34" i="99"/>
  <c r="N34" i="99"/>
  <c r="L34" i="99"/>
  <c r="K34" i="99"/>
  <c r="J34" i="99"/>
  <c r="H34" i="99"/>
  <c r="G34" i="99"/>
  <c r="F34" i="99"/>
  <c r="D34" i="99"/>
  <c r="C34" i="99"/>
  <c r="B34" i="99"/>
  <c r="AB33" i="99"/>
  <c r="AA33" i="99"/>
  <c r="Z33" i="99"/>
  <c r="X33" i="99"/>
  <c r="W33" i="99"/>
  <c r="V33" i="99"/>
  <c r="T33" i="99"/>
  <c r="S33" i="99"/>
  <c r="R33" i="99"/>
  <c r="P33" i="99"/>
  <c r="O33" i="99"/>
  <c r="N33" i="99"/>
  <c r="L33" i="99"/>
  <c r="K33" i="99"/>
  <c r="J33" i="99"/>
  <c r="H33" i="99"/>
  <c r="G33" i="99"/>
  <c r="F33" i="99"/>
  <c r="D33" i="99"/>
  <c r="C33" i="99"/>
  <c r="B33" i="99"/>
  <c r="AB32" i="99"/>
  <c r="AA32" i="99"/>
  <c r="Z32" i="99"/>
  <c r="X32" i="99"/>
  <c r="W32" i="99"/>
  <c r="V32" i="99"/>
  <c r="T32" i="99"/>
  <c r="S32" i="99"/>
  <c r="R32" i="99"/>
  <c r="P32" i="99"/>
  <c r="O32" i="99"/>
  <c r="N32" i="99"/>
  <c r="L32" i="99"/>
  <c r="K32" i="99"/>
  <c r="J32" i="99"/>
  <c r="H32" i="99"/>
  <c r="G32" i="99"/>
  <c r="F32" i="99"/>
  <c r="D32" i="99"/>
  <c r="C32" i="99"/>
  <c r="B32" i="99"/>
  <c r="AB31" i="99"/>
  <c r="AA31" i="99"/>
  <c r="Z31" i="99"/>
  <c r="X31" i="99"/>
  <c r="W31" i="99"/>
  <c r="V31" i="99"/>
  <c r="T31" i="99"/>
  <c r="S31" i="99"/>
  <c r="R31" i="99"/>
  <c r="P31" i="99"/>
  <c r="O31" i="99"/>
  <c r="N31" i="99"/>
  <c r="L31" i="99"/>
  <c r="K31" i="99"/>
  <c r="J31" i="99"/>
  <c r="H31" i="99"/>
  <c r="G31" i="99"/>
  <c r="F31" i="99"/>
  <c r="D31" i="99"/>
  <c r="C31" i="99"/>
  <c r="B31" i="99"/>
  <c r="AB30" i="99"/>
  <c r="AA30" i="99"/>
  <c r="Z30" i="99"/>
  <c r="X30" i="99"/>
  <c r="W30" i="99"/>
  <c r="V30" i="99"/>
  <c r="T30" i="99"/>
  <c r="S30" i="99"/>
  <c r="R30" i="99"/>
  <c r="P30" i="99"/>
  <c r="O30" i="99"/>
  <c r="N30" i="99"/>
  <c r="L30" i="99"/>
  <c r="K30" i="99"/>
  <c r="J30" i="99"/>
  <c r="H30" i="99"/>
  <c r="G30" i="99"/>
  <c r="F30" i="99"/>
  <c r="D30" i="99"/>
  <c r="C30" i="99"/>
  <c r="B30" i="99"/>
  <c r="AB29" i="99"/>
  <c r="AA29" i="99"/>
  <c r="Z29" i="99"/>
  <c r="X29" i="99"/>
  <c r="W29" i="99"/>
  <c r="V29" i="99"/>
  <c r="T29" i="99"/>
  <c r="S29" i="99"/>
  <c r="R29" i="99"/>
  <c r="P29" i="99"/>
  <c r="O29" i="99"/>
  <c r="N29" i="99"/>
  <c r="L29" i="99"/>
  <c r="K29" i="99"/>
  <c r="J29" i="99"/>
  <c r="H29" i="99"/>
  <c r="G29" i="99"/>
  <c r="F29" i="99"/>
  <c r="D29" i="99"/>
  <c r="C29" i="99"/>
  <c r="B29" i="99"/>
  <c r="AB28" i="99"/>
  <c r="AA28" i="99"/>
  <c r="Z28" i="99"/>
  <c r="X28" i="99"/>
  <c r="W28" i="99"/>
  <c r="V28" i="99"/>
  <c r="T28" i="99"/>
  <c r="S28" i="99"/>
  <c r="R28" i="99"/>
  <c r="P28" i="99"/>
  <c r="O28" i="99"/>
  <c r="N28" i="99"/>
  <c r="L28" i="99"/>
  <c r="K28" i="99"/>
  <c r="J28" i="99"/>
  <c r="H28" i="99"/>
  <c r="G28" i="99"/>
  <c r="F28" i="99"/>
  <c r="D28" i="99"/>
  <c r="C28" i="99"/>
  <c r="B28" i="99"/>
  <c r="AB27" i="99"/>
  <c r="AA27" i="99"/>
  <c r="Z27" i="99"/>
  <c r="X27" i="99"/>
  <c r="W27" i="99"/>
  <c r="V27" i="99"/>
  <c r="T27" i="99"/>
  <c r="S27" i="99"/>
  <c r="R27" i="99"/>
  <c r="P27" i="99"/>
  <c r="O27" i="99"/>
  <c r="N27" i="99"/>
  <c r="L27" i="99"/>
  <c r="K27" i="99"/>
  <c r="J27" i="99"/>
  <c r="H27" i="99"/>
  <c r="G27" i="99"/>
  <c r="F27" i="99"/>
  <c r="D27" i="99"/>
  <c r="C27" i="99"/>
  <c r="B27" i="99"/>
  <c r="AB26" i="99"/>
  <c r="AA26" i="99"/>
  <c r="Z26" i="99"/>
  <c r="X26" i="99"/>
  <c r="W26" i="99"/>
  <c r="V26" i="99"/>
  <c r="T26" i="99"/>
  <c r="S26" i="99"/>
  <c r="R26" i="99"/>
  <c r="P26" i="99"/>
  <c r="O26" i="99"/>
  <c r="N26" i="99"/>
  <c r="L26" i="99"/>
  <c r="K26" i="99"/>
  <c r="J26" i="99"/>
  <c r="H26" i="99"/>
  <c r="G26" i="99"/>
  <c r="F26" i="99"/>
  <c r="D26" i="99"/>
  <c r="C26" i="99"/>
  <c r="B26" i="99"/>
  <c r="AB25" i="99"/>
  <c r="AA25" i="99"/>
  <c r="Z25" i="99"/>
  <c r="X25" i="99"/>
  <c r="W25" i="99"/>
  <c r="V25" i="99"/>
  <c r="T25" i="99"/>
  <c r="S25" i="99"/>
  <c r="R25" i="99"/>
  <c r="P25" i="99"/>
  <c r="O25" i="99"/>
  <c r="N25" i="99"/>
  <c r="L25" i="99"/>
  <c r="K25" i="99"/>
  <c r="J25" i="99"/>
  <c r="H25" i="99"/>
  <c r="G25" i="99"/>
  <c r="F25" i="99"/>
  <c r="D25" i="99"/>
  <c r="C25" i="99"/>
  <c r="B25" i="99"/>
  <c r="AB24" i="99"/>
  <c r="AA24" i="99"/>
  <c r="Z24" i="99"/>
  <c r="X24" i="99"/>
  <c r="W24" i="99"/>
  <c r="V24" i="99"/>
  <c r="T24" i="99"/>
  <c r="S24" i="99"/>
  <c r="R24" i="99"/>
  <c r="P24" i="99"/>
  <c r="O24" i="99"/>
  <c r="N24" i="99"/>
  <c r="L24" i="99"/>
  <c r="K24" i="99"/>
  <c r="J24" i="99"/>
  <c r="H24" i="99"/>
  <c r="G24" i="99"/>
  <c r="F24" i="99"/>
  <c r="D24" i="99"/>
  <c r="C24" i="99"/>
  <c r="B24" i="99"/>
  <c r="AB23" i="99"/>
  <c r="AA23" i="99"/>
  <c r="Z23" i="99"/>
  <c r="X23" i="99"/>
  <c r="W23" i="99"/>
  <c r="V23" i="99"/>
  <c r="T23" i="99"/>
  <c r="S23" i="99"/>
  <c r="R23" i="99"/>
  <c r="P23" i="99"/>
  <c r="O23" i="99"/>
  <c r="N23" i="99"/>
  <c r="L23" i="99"/>
  <c r="K23" i="99"/>
  <c r="J23" i="99"/>
  <c r="H23" i="99"/>
  <c r="G23" i="99"/>
  <c r="F23" i="99"/>
  <c r="D23" i="99"/>
  <c r="C23" i="99"/>
  <c r="B23" i="99"/>
  <c r="AB22" i="99"/>
  <c r="AA22" i="99"/>
  <c r="Z22" i="99"/>
  <c r="X22" i="99"/>
  <c r="W22" i="99"/>
  <c r="V22" i="99"/>
  <c r="T22" i="99"/>
  <c r="S22" i="99"/>
  <c r="R22" i="99"/>
  <c r="P22" i="99"/>
  <c r="O22" i="99"/>
  <c r="N22" i="99"/>
  <c r="L22" i="99"/>
  <c r="K22" i="99"/>
  <c r="J22" i="99"/>
  <c r="H22" i="99"/>
  <c r="G22" i="99"/>
  <c r="F22" i="99"/>
  <c r="D22" i="99"/>
  <c r="C22" i="99"/>
  <c r="B22" i="99"/>
  <c r="AB21" i="99"/>
  <c r="AA21" i="99"/>
  <c r="Z21" i="99"/>
  <c r="X21" i="99"/>
  <c r="W21" i="99"/>
  <c r="V21" i="99"/>
  <c r="T21" i="99"/>
  <c r="S21" i="99"/>
  <c r="R21" i="99"/>
  <c r="P21" i="99"/>
  <c r="O21" i="99"/>
  <c r="N21" i="99"/>
  <c r="L21" i="99"/>
  <c r="K21" i="99"/>
  <c r="J21" i="99"/>
  <c r="H21" i="99"/>
  <c r="G21" i="99"/>
  <c r="F21" i="99"/>
  <c r="D21" i="99"/>
  <c r="C21" i="99"/>
  <c r="B21" i="99"/>
  <c r="AB20" i="99"/>
  <c r="AA20" i="99"/>
  <c r="Z20" i="99"/>
  <c r="X20" i="99"/>
  <c r="W20" i="99"/>
  <c r="V20" i="99"/>
  <c r="T20" i="99"/>
  <c r="S20" i="99"/>
  <c r="R20" i="99"/>
  <c r="P20" i="99"/>
  <c r="O20" i="99"/>
  <c r="N20" i="99"/>
  <c r="L20" i="99"/>
  <c r="K20" i="99"/>
  <c r="J20" i="99"/>
  <c r="H20" i="99"/>
  <c r="G20" i="99"/>
  <c r="F20" i="99"/>
  <c r="D20" i="99"/>
  <c r="C20" i="99"/>
  <c r="B20" i="99"/>
  <c r="AB19" i="99"/>
  <c r="AA19" i="99"/>
  <c r="Z19" i="99"/>
  <c r="X19" i="99"/>
  <c r="W19" i="99"/>
  <c r="V19" i="99"/>
  <c r="T19" i="99"/>
  <c r="S19" i="99"/>
  <c r="R19" i="99"/>
  <c r="P19" i="99"/>
  <c r="O19" i="99"/>
  <c r="N19" i="99"/>
  <c r="L19" i="99"/>
  <c r="K19" i="99"/>
  <c r="J19" i="99"/>
  <c r="H19" i="99"/>
  <c r="G19" i="99"/>
  <c r="F19" i="99"/>
  <c r="D19" i="99"/>
  <c r="C19" i="99"/>
  <c r="B19" i="99"/>
  <c r="AB18" i="99"/>
  <c r="AA18" i="99"/>
  <c r="Z18" i="99"/>
  <c r="X18" i="99"/>
  <c r="W18" i="99"/>
  <c r="V18" i="99"/>
  <c r="T18" i="99"/>
  <c r="S18" i="99"/>
  <c r="R18" i="99"/>
  <c r="P18" i="99"/>
  <c r="O18" i="99"/>
  <c r="N18" i="99"/>
  <c r="L18" i="99"/>
  <c r="K18" i="99"/>
  <c r="J18" i="99"/>
  <c r="H18" i="99"/>
  <c r="G18" i="99"/>
  <c r="F18" i="99"/>
  <c r="D18" i="99"/>
  <c r="C18" i="99"/>
  <c r="B18" i="99"/>
  <c r="AB17" i="99"/>
  <c r="AA17" i="99"/>
  <c r="Z17" i="99"/>
  <c r="X17" i="99"/>
  <c r="W17" i="99"/>
  <c r="V17" i="99"/>
  <c r="T17" i="99"/>
  <c r="S17" i="99"/>
  <c r="R17" i="99"/>
  <c r="P17" i="99"/>
  <c r="O17" i="99"/>
  <c r="N17" i="99"/>
  <c r="L17" i="99"/>
  <c r="K17" i="99"/>
  <c r="J17" i="99"/>
  <c r="H17" i="99"/>
  <c r="G17" i="99"/>
  <c r="F17" i="99"/>
  <c r="D17" i="99"/>
  <c r="C17" i="99"/>
  <c r="B17" i="99"/>
  <c r="AB16" i="99"/>
  <c r="AA16" i="99"/>
  <c r="Z16" i="99"/>
  <c r="X16" i="99"/>
  <c r="W16" i="99"/>
  <c r="V16" i="99"/>
  <c r="T16" i="99"/>
  <c r="S16" i="99"/>
  <c r="R16" i="99"/>
  <c r="P16" i="99"/>
  <c r="O16" i="99"/>
  <c r="N16" i="99"/>
  <c r="L16" i="99"/>
  <c r="K16" i="99"/>
  <c r="J16" i="99"/>
  <c r="H16" i="99"/>
  <c r="G16" i="99"/>
  <c r="F16" i="99"/>
  <c r="D16" i="99"/>
  <c r="C16" i="99"/>
  <c r="B16" i="99"/>
  <c r="AB15" i="99"/>
  <c r="AA15" i="99"/>
  <c r="Z15" i="99"/>
  <c r="X15" i="99"/>
  <c r="W15" i="99"/>
  <c r="V15" i="99"/>
  <c r="T15" i="99"/>
  <c r="S15" i="99"/>
  <c r="R15" i="99"/>
  <c r="P15" i="99"/>
  <c r="O15" i="99"/>
  <c r="N15" i="99"/>
  <c r="L15" i="99"/>
  <c r="K15" i="99"/>
  <c r="J15" i="99"/>
  <c r="H15" i="99"/>
  <c r="G15" i="99"/>
  <c r="F15" i="99"/>
  <c r="D15" i="99"/>
  <c r="C15" i="99"/>
  <c r="B15" i="99"/>
  <c r="AB14" i="99"/>
  <c r="AA14" i="99"/>
  <c r="Z14" i="99"/>
  <c r="X14" i="99"/>
  <c r="W14" i="99"/>
  <c r="V14" i="99"/>
  <c r="T14" i="99"/>
  <c r="S14" i="99"/>
  <c r="R14" i="99"/>
  <c r="P14" i="99"/>
  <c r="O14" i="99"/>
  <c r="N14" i="99"/>
  <c r="L14" i="99"/>
  <c r="K14" i="99"/>
  <c r="J14" i="99"/>
  <c r="H14" i="99"/>
  <c r="G14" i="99"/>
  <c r="F14" i="99"/>
  <c r="D14" i="99"/>
  <c r="C14" i="99"/>
  <c r="B14" i="99"/>
  <c r="AB13" i="99"/>
  <c r="AA13" i="99"/>
  <c r="Z13" i="99"/>
  <c r="X13" i="99"/>
  <c r="W13" i="99"/>
  <c r="V13" i="99"/>
  <c r="T13" i="99"/>
  <c r="S13" i="99"/>
  <c r="R13" i="99"/>
  <c r="P13" i="99"/>
  <c r="O13" i="99"/>
  <c r="N13" i="99"/>
  <c r="L13" i="99"/>
  <c r="K13" i="99"/>
  <c r="J13" i="99"/>
  <c r="H13" i="99"/>
  <c r="G13" i="99"/>
  <c r="F13" i="99"/>
  <c r="D13" i="99"/>
  <c r="C13" i="99"/>
  <c r="B13" i="99"/>
  <c r="AB12" i="99"/>
  <c r="AA12" i="99"/>
  <c r="Z12" i="99"/>
  <c r="X12" i="99"/>
  <c r="W12" i="99"/>
  <c r="V12" i="99"/>
  <c r="T12" i="99"/>
  <c r="S12" i="99"/>
  <c r="R12" i="99"/>
  <c r="P12" i="99"/>
  <c r="O12" i="99"/>
  <c r="N12" i="99"/>
  <c r="L12" i="99"/>
  <c r="K12" i="99"/>
  <c r="J12" i="99"/>
  <c r="H12" i="99"/>
  <c r="G12" i="99"/>
  <c r="F12" i="99"/>
  <c r="D12" i="99"/>
  <c r="C12" i="99"/>
  <c r="B12" i="99"/>
  <c r="AB11" i="99"/>
  <c r="AA11" i="99"/>
  <c r="Z11" i="99"/>
  <c r="X11" i="99"/>
  <c r="W11" i="99"/>
  <c r="V11" i="99"/>
  <c r="T11" i="99"/>
  <c r="S11" i="99"/>
  <c r="R11" i="99"/>
  <c r="P11" i="99"/>
  <c r="O11" i="99"/>
  <c r="N11" i="99"/>
  <c r="L11" i="99"/>
  <c r="K11" i="99"/>
  <c r="J11" i="99"/>
  <c r="H11" i="99"/>
  <c r="G11" i="99"/>
  <c r="F11" i="99"/>
  <c r="D11" i="99"/>
  <c r="C11" i="99"/>
  <c r="B11" i="99"/>
  <c r="AB10" i="99"/>
  <c r="AA10" i="99"/>
  <c r="Z10" i="99"/>
  <c r="X10" i="99"/>
  <c r="W10" i="99"/>
  <c r="V10" i="99"/>
  <c r="T10" i="99"/>
  <c r="S10" i="99"/>
  <c r="R10" i="99"/>
  <c r="P10" i="99"/>
  <c r="O10" i="99"/>
  <c r="N10" i="99"/>
  <c r="L10" i="99"/>
  <c r="K10" i="99"/>
  <c r="J10" i="99"/>
  <c r="H10" i="99"/>
  <c r="G10" i="99"/>
  <c r="F10" i="99"/>
  <c r="D10" i="99"/>
  <c r="C10" i="99"/>
  <c r="B10" i="99"/>
  <c r="AB9" i="99"/>
  <c r="AA9" i="99"/>
  <c r="Z9" i="99"/>
  <c r="X9" i="99"/>
  <c r="W9" i="99"/>
  <c r="V9" i="99"/>
  <c r="T9" i="99"/>
  <c r="S9" i="99"/>
  <c r="R9" i="99"/>
  <c r="P9" i="99"/>
  <c r="O9" i="99"/>
  <c r="N9" i="99"/>
  <c r="L9" i="99"/>
  <c r="K9" i="99"/>
  <c r="J9" i="99"/>
  <c r="H9" i="99"/>
  <c r="G9" i="99"/>
  <c r="F9" i="99"/>
  <c r="D9" i="99"/>
  <c r="C9" i="99"/>
  <c r="B9" i="99"/>
  <c r="AB36" i="97"/>
  <c r="AA36" i="97"/>
  <c r="Z36" i="97"/>
  <c r="X36" i="97"/>
  <c r="W36" i="97"/>
  <c r="V36" i="97"/>
  <c r="T36" i="97"/>
  <c r="S36" i="97"/>
  <c r="R36" i="97"/>
  <c r="P36" i="97"/>
  <c r="O36" i="97"/>
  <c r="N36" i="97"/>
  <c r="L36" i="97"/>
  <c r="K36" i="97"/>
  <c r="J36" i="97"/>
  <c r="H36" i="97"/>
  <c r="G36" i="97"/>
  <c r="F36" i="97"/>
  <c r="D36" i="97"/>
  <c r="C36" i="97"/>
  <c r="B36" i="97"/>
  <c r="AB35" i="97"/>
  <c r="AA35" i="97"/>
  <c r="Z35" i="97"/>
  <c r="X35" i="97"/>
  <c r="W35" i="97"/>
  <c r="V35" i="97"/>
  <c r="T35" i="97"/>
  <c r="S35" i="97"/>
  <c r="R35" i="97"/>
  <c r="P35" i="97"/>
  <c r="O35" i="97"/>
  <c r="N35" i="97"/>
  <c r="L35" i="97"/>
  <c r="K35" i="97"/>
  <c r="J35" i="97"/>
  <c r="H35" i="97"/>
  <c r="G35" i="97"/>
  <c r="F35" i="97"/>
  <c r="D35" i="97"/>
  <c r="C35" i="97"/>
  <c r="B35" i="97"/>
  <c r="AB34" i="97"/>
  <c r="AA34" i="97"/>
  <c r="Z34" i="97"/>
  <c r="X34" i="97"/>
  <c r="W34" i="97"/>
  <c r="V34" i="97"/>
  <c r="T34" i="97"/>
  <c r="S34" i="97"/>
  <c r="R34" i="97"/>
  <c r="P34" i="97"/>
  <c r="O34" i="97"/>
  <c r="N34" i="97"/>
  <c r="L34" i="97"/>
  <c r="K34" i="97"/>
  <c r="J34" i="97"/>
  <c r="H34" i="97"/>
  <c r="G34" i="97"/>
  <c r="F34" i="97"/>
  <c r="D34" i="97"/>
  <c r="C34" i="97"/>
  <c r="B34" i="97"/>
  <c r="AB33" i="97"/>
  <c r="AA33" i="97"/>
  <c r="Z33" i="97"/>
  <c r="X33" i="97"/>
  <c r="W33" i="97"/>
  <c r="V33" i="97"/>
  <c r="T33" i="97"/>
  <c r="S33" i="97"/>
  <c r="R33" i="97"/>
  <c r="P33" i="97"/>
  <c r="O33" i="97"/>
  <c r="N33" i="97"/>
  <c r="L33" i="97"/>
  <c r="K33" i="97"/>
  <c r="J33" i="97"/>
  <c r="H33" i="97"/>
  <c r="G33" i="97"/>
  <c r="F33" i="97"/>
  <c r="D33" i="97"/>
  <c r="C33" i="97"/>
  <c r="B33" i="97"/>
  <c r="AB32" i="97"/>
  <c r="AA32" i="97"/>
  <c r="Z32" i="97"/>
  <c r="X32" i="97"/>
  <c r="W32" i="97"/>
  <c r="V32" i="97"/>
  <c r="T32" i="97"/>
  <c r="S32" i="97"/>
  <c r="R32" i="97"/>
  <c r="P32" i="97"/>
  <c r="O32" i="97"/>
  <c r="N32" i="97"/>
  <c r="L32" i="97"/>
  <c r="K32" i="97"/>
  <c r="J32" i="97"/>
  <c r="H32" i="97"/>
  <c r="G32" i="97"/>
  <c r="F32" i="97"/>
  <c r="D32" i="97"/>
  <c r="C32" i="97"/>
  <c r="B32" i="97"/>
  <c r="AB31" i="97"/>
  <c r="AA31" i="97"/>
  <c r="Z31" i="97"/>
  <c r="X31" i="97"/>
  <c r="W31" i="97"/>
  <c r="V31" i="97"/>
  <c r="T31" i="97"/>
  <c r="S31" i="97"/>
  <c r="R31" i="97"/>
  <c r="P31" i="97"/>
  <c r="O31" i="97"/>
  <c r="N31" i="97"/>
  <c r="L31" i="97"/>
  <c r="K31" i="97"/>
  <c r="J31" i="97"/>
  <c r="H31" i="97"/>
  <c r="G31" i="97"/>
  <c r="F31" i="97"/>
  <c r="D31" i="97"/>
  <c r="C31" i="97"/>
  <c r="B31" i="97"/>
  <c r="AB30" i="97"/>
  <c r="AA30" i="97"/>
  <c r="Z30" i="97"/>
  <c r="X30" i="97"/>
  <c r="W30" i="97"/>
  <c r="V30" i="97"/>
  <c r="T30" i="97"/>
  <c r="S30" i="97"/>
  <c r="R30" i="97"/>
  <c r="P30" i="97"/>
  <c r="O30" i="97"/>
  <c r="N30" i="97"/>
  <c r="L30" i="97"/>
  <c r="K30" i="97"/>
  <c r="J30" i="97"/>
  <c r="H30" i="97"/>
  <c r="G30" i="97"/>
  <c r="F30" i="97"/>
  <c r="D30" i="97"/>
  <c r="C30" i="97"/>
  <c r="B30" i="97"/>
  <c r="AB29" i="97"/>
  <c r="AA29" i="97"/>
  <c r="Z29" i="97"/>
  <c r="X29" i="97"/>
  <c r="W29" i="97"/>
  <c r="V29" i="97"/>
  <c r="T29" i="97"/>
  <c r="S29" i="97"/>
  <c r="R29" i="97"/>
  <c r="P29" i="97"/>
  <c r="O29" i="97"/>
  <c r="N29" i="97"/>
  <c r="L29" i="97"/>
  <c r="K29" i="97"/>
  <c r="J29" i="97"/>
  <c r="H29" i="97"/>
  <c r="G29" i="97"/>
  <c r="F29" i="97"/>
  <c r="D29" i="97"/>
  <c r="C29" i="97"/>
  <c r="B29" i="97"/>
  <c r="AB28" i="97"/>
  <c r="AA28" i="97"/>
  <c r="Z28" i="97"/>
  <c r="X28" i="97"/>
  <c r="W28" i="97"/>
  <c r="V28" i="97"/>
  <c r="T28" i="97"/>
  <c r="S28" i="97"/>
  <c r="R28" i="97"/>
  <c r="P28" i="97"/>
  <c r="O28" i="97"/>
  <c r="N28" i="97"/>
  <c r="L28" i="97"/>
  <c r="K28" i="97"/>
  <c r="J28" i="97"/>
  <c r="H28" i="97"/>
  <c r="G28" i="97"/>
  <c r="F28" i="97"/>
  <c r="D28" i="97"/>
  <c r="C28" i="97"/>
  <c r="B28" i="97"/>
  <c r="AB27" i="97"/>
  <c r="AA27" i="97"/>
  <c r="Z27" i="97"/>
  <c r="X27" i="97"/>
  <c r="W27" i="97"/>
  <c r="V27" i="97"/>
  <c r="T27" i="97"/>
  <c r="S27" i="97"/>
  <c r="R27" i="97"/>
  <c r="P27" i="97"/>
  <c r="O27" i="97"/>
  <c r="N27" i="97"/>
  <c r="L27" i="97"/>
  <c r="K27" i="97"/>
  <c r="J27" i="97"/>
  <c r="H27" i="97"/>
  <c r="G27" i="97"/>
  <c r="F27" i="97"/>
  <c r="D27" i="97"/>
  <c r="C27" i="97"/>
  <c r="B27" i="97"/>
  <c r="AB26" i="97"/>
  <c r="AA26" i="97"/>
  <c r="Z26" i="97"/>
  <c r="X26" i="97"/>
  <c r="W26" i="97"/>
  <c r="V26" i="97"/>
  <c r="T26" i="97"/>
  <c r="S26" i="97"/>
  <c r="R26" i="97"/>
  <c r="P26" i="97"/>
  <c r="O26" i="97"/>
  <c r="N26" i="97"/>
  <c r="L26" i="97"/>
  <c r="K26" i="97"/>
  <c r="J26" i="97"/>
  <c r="H26" i="97"/>
  <c r="G26" i="97"/>
  <c r="F26" i="97"/>
  <c r="D26" i="97"/>
  <c r="C26" i="97"/>
  <c r="B26" i="97"/>
  <c r="AB25" i="97"/>
  <c r="AA25" i="97"/>
  <c r="Z25" i="97"/>
  <c r="X25" i="97"/>
  <c r="W25" i="97"/>
  <c r="V25" i="97"/>
  <c r="T25" i="97"/>
  <c r="S25" i="97"/>
  <c r="R25" i="97"/>
  <c r="P25" i="97"/>
  <c r="O25" i="97"/>
  <c r="N25" i="97"/>
  <c r="L25" i="97"/>
  <c r="K25" i="97"/>
  <c r="J25" i="97"/>
  <c r="H25" i="97"/>
  <c r="G25" i="97"/>
  <c r="F25" i="97"/>
  <c r="D25" i="97"/>
  <c r="C25" i="97"/>
  <c r="B25" i="97"/>
  <c r="AB24" i="97"/>
  <c r="AA24" i="97"/>
  <c r="Z24" i="97"/>
  <c r="X24" i="97"/>
  <c r="W24" i="97"/>
  <c r="V24" i="97"/>
  <c r="T24" i="97"/>
  <c r="S24" i="97"/>
  <c r="R24" i="97"/>
  <c r="P24" i="97"/>
  <c r="O24" i="97"/>
  <c r="N24" i="97"/>
  <c r="L24" i="97"/>
  <c r="K24" i="97"/>
  <c r="J24" i="97"/>
  <c r="H24" i="97"/>
  <c r="G24" i="97"/>
  <c r="F24" i="97"/>
  <c r="D24" i="97"/>
  <c r="C24" i="97"/>
  <c r="B24" i="97"/>
  <c r="AB23" i="97"/>
  <c r="AA23" i="97"/>
  <c r="Z23" i="97"/>
  <c r="X23" i="97"/>
  <c r="W23" i="97"/>
  <c r="V23" i="97"/>
  <c r="T23" i="97"/>
  <c r="S23" i="97"/>
  <c r="R23" i="97"/>
  <c r="P23" i="97"/>
  <c r="O23" i="97"/>
  <c r="N23" i="97"/>
  <c r="L23" i="97"/>
  <c r="K23" i="97"/>
  <c r="J23" i="97"/>
  <c r="H23" i="97"/>
  <c r="G23" i="97"/>
  <c r="F23" i="97"/>
  <c r="D23" i="97"/>
  <c r="C23" i="97"/>
  <c r="B23" i="97"/>
  <c r="AB22" i="97"/>
  <c r="AA22" i="97"/>
  <c r="Z22" i="97"/>
  <c r="X22" i="97"/>
  <c r="W22" i="97"/>
  <c r="V22" i="97"/>
  <c r="T22" i="97"/>
  <c r="S22" i="97"/>
  <c r="R22" i="97"/>
  <c r="P22" i="97"/>
  <c r="O22" i="97"/>
  <c r="N22" i="97"/>
  <c r="L22" i="97"/>
  <c r="K22" i="97"/>
  <c r="J22" i="97"/>
  <c r="H22" i="97"/>
  <c r="G22" i="97"/>
  <c r="F22" i="97"/>
  <c r="D22" i="97"/>
  <c r="C22" i="97"/>
  <c r="B22" i="97"/>
  <c r="AB21" i="97"/>
  <c r="AA21" i="97"/>
  <c r="Z21" i="97"/>
  <c r="X21" i="97"/>
  <c r="W21" i="97"/>
  <c r="V21" i="97"/>
  <c r="T21" i="97"/>
  <c r="S21" i="97"/>
  <c r="R21" i="97"/>
  <c r="P21" i="97"/>
  <c r="O21" i="97"/>
  <c r="N21" i="97"/>
  <c r="L21" i="97"/>
  <c r="K21" i="97"/>
  <c r="J21" i="97"/>
  <c r="H21" i="97"/>
  <c r="G21" i="97"/>
  <c r="F21" i="97"/>
  <c r="D21" i="97"/>
  <c r="C21" i="97"/>
  <c r="B21" i="97"/>
  <c r="AB20" i="97"/>
  <c r="AA20" i="97"/>
  <c r="Z20" i="97"/>
  <c r="X20" i="97"/>
  <c r="W20" i="97"/>
  <c r="V20" i="97"/>
  <c r="T20" i="97"/>
  <c r="S20" i="97"/>
  <c r="R20" i="97"/>
  <c r="P20" i="97"/>
  <c r="O20" i="97"/>
  <c r="N20" i="97"/>
  <c r="L20" i="97"/>
  <c r="K20" i="97"/>
  <c r="J20" i="97"/>
  <c r="H20" i="97"/>
  <c r="G20" i="97"/>
  <c r="F20" i="97"/>
  <c r="D20" i="97"/>
  <c r="C20" i="97"/>
  <c r="B20" i="97"/>
  <c r="AB19" i="97"/>
  <c r="AA19" i="97"/>
  <c r="Z19" i="97"/>
  <c r="X19" i="97"/>
  <c r="W19" i="97"/>
  <c r="V19" i="97"/>
  <c r="T19" i="97"/>
  <c r="S19" i="97"/>
  <c r="R19" i="97"/>
  <c r="P19" i="97"/>
  <c r="O19" i="97"/>
  <c r="N19" i="97"/>
  <c r="L19" i="97"/>
  <c r="K19" i="97"/>
  <c r="J19" i="97"/>
  <c r="H19" i="97"/>
  <c r="G19" i="97"/>
  <c r="F19" i="97"/>
  <c r="D19" i="97"/>
  <c r="C19" i="97"/>
  <c r="B19" i="97"/>
  <c r="AB18" i="97"/>
  <c r="AA18" i="97"/>
  <c r="Z18" i="97"/>
  <c r="X18" i="97"/>
  <c r="W18" i="97"/>
  <c r="V18" i="97"/>
  <c r="T18" i="97"/>
  <c r="S18" i="97"/>
  <c r="R18" i="97"/>
  <c r="P18" i="97"/>
  <c r="O18" i="97"/>
  <c r="N18" i="97"/>
  <c r="L18" i="97"/>
  <c r="K18" i="97"/>
  <c r="J18" i="97"/>
  <c r="H18" i="97"/>
  <c r="G18" i="97"/>
  <c r="F18" i="97"/>
  <c r="D18" i="97"/>
  <c r="C18" i="97"/>
  <c r="B18" i="97"/>
  <c r="AB17" i="97"/>
  <c r="AA17" i="97"/>
  <c r="Z17" i="97"/>
  <c r="X17" i="97"/>
  <c r="W17" i="97"/>
  <c r="V17" i="97"/>
  <c r="T17" i="97"/>
  <c r="S17" i="97"/>
  <c r="R17" i="97"/>
  <c r="P17" i="97"/>
  <c r="O17" i="97"/>
  <c r="N17" i="97"/>
  <c r="L17" i="97"/>
  <c r="K17" i="97"/>
  <c r="J17" i="97"/>
  <c r="H17" i="97"/>
  <c r="G17" i="97"/>
  <c r="F17" i="97"/>
  <c r="D17" i="97"/>
  <c r="C17" i="97"/>
  <c r="B17" i="97"/>
  <c r="AB16" i="97"/>
  <c r="AA16" i="97"/>
  <c r="Z16" i="97"/>
  <c r="X16" i="97"/>
  <c r="W16" i="97"/>
  <c r="V16" i="97"/>
  <c r="T16" i="97"/>
  <c r="S16" i="97"/>
  <c r="R16" i="97"/>
  <c r="P16" i="97"/>
  <c r="O16" i="97"/>
  <c r="N16" i="97"/>
  <c r="L16" i="97"/>
  <c r="K16" i="97"/>
  <c r="J16" i="97"/>
  <c r="H16" i="97"/>
  <c r="G16" i="97"/>
  <c r="F16" i="97"/>
  <c r="D16" i="97"/>
  <c r="C16" i="97"/>
  <c r="B16" i="97"/>
  <c r="AB15" i="97"/>
  <c r="AA15" i="97"/>
  <c r="Z15" i="97"/>
  <c r="X15" i="97"/>
  <c r="W15" i="97"/>
  <c r="V15" i="97"/>
  <c r="T15" i="97"/>
  <c r="S15" i="97"/>
  <c r="R15" i="97"/>
  <c r="P15" i="97"/>
  <c r="O15" i="97"/>
  <c r="N15" i="97"/>
  <c r="L15" i="97"/>
  <c r="K15" i="97"/>
  <c r="J15" i="97"/>
  <c r="H15" i="97"/>
  <c r="G15" i="97"/>
  <c r="F15" i="97"/>
  <c r="D15" i="97"/>
  <c r="C15" i="97"/>
  <c r="B15" i="97"/>
  <c r="AB14" i="97"/>
  <c r="AA14" i="97"/>
  <c r="Z14" i="97"/>
  <c r="X14" i="97"/>
  <c r="W14" i="97"/>
  <c r="V14" i="97"/>
  <c r="T14" i="97"/>
  <c r="S14" i="97"/>
  <c r="R14" i="97"/>
  <c r="P14" i="97"/>
  <c r="O14" i="97"/>
  <c r="N14" i="97"/>
  <c r="L14" i="97"/>
  <c r="K14" i="97"/>
  <c r="J14" i="97"/>
  <c r="H14" i="97"/>
  <c r="G14" i="97"/>
  <c r="F14" i="97"/>
  <c r="D14" i="97"/>
  <c r="C14" i="97"/>
  <c r="B14" i="97"/>
  <c r="AB13" i="97"/>
  <c r="AA13" i="97"/>
  <c r="Z13" i="97"/>
  <c r="X13" i="97"/>
  <c r="W13" i="97"/>
  <c r="V13" i="97"/>
  <c r="T13" i="97"/>
  <c r="S13" i="97"/>
  <c r="R13" i="97"/>
  <c r="P13" i="97"/>
  <c r="O13" i="97"/>
  <c r="N13" i="97"/>
  <c r="L13" i="97"/>
  <c r="K13" i="97"/>
  <c r="J13" i="97"/>
  <c r="H13" i="97"/>
  <c r="G13" i="97"/>
  <c r="F13" i="97"/>
  <c r="D13" i="97"/>
  <c r="C13" i="97"/>
  <c r="B13" i="97"/>
  <c r="AB12" i="97"/>
  <c r="AA12" i="97"/>
  <c r="Z12" i="97"/>
  <c r="X12" i="97"/>
  <c r="W12" i="97"/>
  <c r="V12" i="97"/>
  <c r="T12" i="97"/>
  <c r="S12" i="97"/>
  <c r="R12" i="97"/>
  <c r="P12" i="97"/>
  <c r="O12" i="97"/>
  <c r="N12" i="97"/>
  <c r="L12" i="97"/>
  <c r="K12" i="97"/>
  <c r="J12" i="97"/>
  <c r="H12" i="97"/>
  <c r="G12" i="97"/>
  <c r="F12" i="97"/>
  <c r="D12" i="97"/>
  <c r="C12" i="97"/>
  <c r="B12" i="97"/>
  <c r="AB11" i="97"/>
  <c r="AA11" i="97"/>
  <c r="Z11" i="97"/>
  <c r="X11" i="97"/>
  <c r="W11" i="97"/>
  <c r="V11" i="97"/>
  <c r="T11" i="97"/>
  <c r="S11" i="97"/>
  <c r="R11" i="97"/>
  <c r="P11" i="97"/>
  <c r="O11" i="97"/>
  <c r="N11" i="97"/>
  <c r="L11" i="97"/>
  <c r="K11" i="97"/>
  <c r="J11" i="97"/>
  <c r="H11" i="97"/>
  <c r="G11" i="97"/>
  <c r="F11" i="97"/>
  <c r="D11" i="97"/>
  <c r="C11" i="97"/>
  <c r="B11" i="97"/>
  <c r="AB10" i="97"/>
  <c r="AA10" i="97"/>
  <c r="Z10" i="97"/>
  <c r="X10" i="97"/>
  <c r="W10" i="97"/>
  <c r="V10" i="97"/>
  <c r="T10" i="97"/>
  <c r="S10" i="97"/>
  <c r="R10" i="97"/>
  <c r="P10" i="97"/>
  <c r="O10" i="97"/>
  <c r="N10" i="97"/>
  <c r="L10" i="97"/>
  <c r="K10" i="97"/>
  <c r="J10" i="97"/>
  <c r="H10" i="97"/>
  <c r="G10" i="97"/>
  <c r="F10" i="97"/>
  <c r="D10" i="97"/>
  <c r="C10" i="97"/>
  <c r="B10" i="97"/>
  <c r="AB9" i="97"/>
  <c r="AA9" i="97"/>
  <c r="Z9" i="97"/>
  <c r="X9" i="97"/>
  <c r="W9" i="97"/>
  <c r="V9" i="97"/>
  <c r="T9" i="97"/>
  <c r="S9" i="97"/>
  <c r="R9" i="97"/>
  <c r="P9" i="97"/>
  <c r="O9" i="97"/>
  <c r="N9" i="97"/>
  <c r="L9" i="97"/>
  <c r="K9" i="97"/>
  <c r="J9" i="97"/>
  <c r="H9" i="97"/>
  <c r="G9" i="97"/>
  <c r="F9" i="97"/>
  <c r="D9" i="97"/>
  <c r="C9" i="97"/>
  <c r="B9" i="97"/>
  <c r="AB44" i="90"/>
  <c r="AA44" i="90"/>
  <c r="Z44" i="90"/>
  <c r="X44" i="90"/>
  <c r="W44" i="90"/>
  <c r="V44" i="90"/>
  <c r="T44" i="90"/>
  <c r="S44" i="90"/>
  <c r="R44" i="90"/>
  <c r="P44" i="90"/>
  <c r="O44" i="90"/>
  <c r="N44" i="90"/>
  <c r="L44" i="90"/>
  <c r="K44" i="90"/>
  <c r="J44" i="90"/>
  <c r="H44" i="90"/>
  <c r="G44" i="90"/>
  <c r="F44" i="90"/>
  <c r="D44" i="90"/>
  <c r="C44" i="90"/>
  <c r="B44" i="90"/>
  <c r="AB43" i="90"/>
  <c r="AA43" i="90"/>
  <c r="Z43" i="90"/>
  <c r="X43" i="90"/>
  <c r="W43" i="90"/>
  <c r="V43" i="90"/>
  <c r="T43" i="90"/>
  <c r="S43" i="90"/>
  <c r="R43" i="90"/>
  <c r="P43" i="90"/>
  <c r="O43" i="90"/>
  <c r="N43" i="90"/>
  <c r="L43" i="90"/>
  <c r="K43" i="90"/>
  <c r="J43" i="90"/>
  <c r="H43" i="90"/>
  <c r="G43" i="90"/>
  <c r="F43" i="90"/>
  <c r="D43" i="90"/>
  <c r="C43" i="90"/>
  <c r="B43" i="90"/>
  <c r="AB42" i="90"/>
  <c r="AA42" i="90"/>
  <c r="Z42" i="90"/>
  <c r="X42" i="90"/>
  <c r="W42" i="90"/>
  <c r="V42" i="90"/>
  <c r="T42" i="90"/>
  <c r="S42" i="90"/>
  <c r="R42" i="90"/>
  <c r="P42" i="90"/>
  <c r="O42" i="90"/>
  <c r="N42" i="90"/>
  <c r="L42" i="90"/>
  <c r="K42" i="90"/>
  <c r="J42" i="90"/>
  <c r="H42" i="90"/>
  <c r="G42" i="90"/>
  <c r="F42" i="90"/>
  <c r="D42" i="90"/>
  <c r="C42" i="90"/>
  <c r="B42" i="90"/>
  <c r="AB39" i="90"/>
  <c r="AA39" i="90"/>
  <c r="Z39" i="90"/>
  <c r="X39" i="90"/>
  <c r="W39" i="90"/>
  <c r="V39" i="90"/>
  <c r="T39" i="90"/>
  <c r="S39" i="90"/>
  <c r="R39" i="90"/>
  <c r="P39" i="90"/>
  <c r="O39" i="90"/>
  <c r="N39" i="90"/>
  <c r="L39" i="90"/>
  <c r="K39" i="90"/>
  <c r="J39" i="90"/>
  <c r="H39" i="90"/>
  <c r="G39" i="90"/>
  <c r="F39" i="90"/>
  <c r="D39" i="90"/>
  <c r="C39" i="90"/>
  <c r="B39" i="90"/>
  <c r="AB38" i="90"/>
  <c r="AA38" i="90"/>
  <c r="Z38" i="90"/>
  <c r="X38" i="90"/>
  <c r="W38" i="90"/>
  <c r="V38" i="90"/>
  <c r="T38" i="90"/>
  <c r="S38" i="90"/>
  <c r="R38" i="90"/>
  <c r="P38" i="90"/>
  <c r="O38" i="90"/>
  <c r="N38" i="90"/>
  <c r="L38" i="90"/>
  <c r="K38" i="90"/>
  <c r="J38" i="90"/>
  <c r="H38" i="90"/>
  <c r="G38" i="90"/>
  <c r="F38" i="90"/>
  <c r="D38" i="90"/>
  <c r="C38" i="90"/>
  <c r="B38" i="90"/>
  <c r="AB37" i="90"/>
  <c r="AA37" i="90"/>
  <c r="Z37" i="90"/>
  <c r="X37" i="90"/>
  <c r="W37" i="90"/>
  <c r="V37" i="90"/>
  <c r="T37" i="90"/>
  <c r="S37" i="90"/>
  <c r="R37" i="90"/>
  <c r="P37" i="90"/>
  <c r="O37" i="90"/>
  <c r="N37" i="90"/>
  <c r="L37" i="90"/>
  <c r="K37" i="90"/>
  <c r="J37" i="90"/>
  <c r="H37" i="90"/>
  <c r="G37" i="90"/>
  <c r="F37" i="90"/>
  <c r="D37" i="90"/>
  <c r="C37" i="90"/>
  <c r="B37" i="90"/>
  <c r="AB36" i="90"/>
  <c r="AA36" i="90"/>
  <c r="Z36" i="90"/>
  <c r="X36" i="90"/>
  <c r="W36" i="90"/>
  <c r="V36" i="90"/>
  <c r="T36" i="90"/>
  <c r="S36" i="90"/>
  <c r="R36" i="90"/>
  <c r="P36" i="90"/>
  <c r="O36" i="90"/>
  <c r="N36" i="90"/>
  <c r="L36" i="90"/>
  <c r="K36" i="90"/>
  <c r="J36" i="90"/>
  <c r="H36" i="90"/>
  <c r="G36" i="90"/>
  <c r="F36" i="90"/>
  <c r="D36" i="90"/>
  <c r="C36" i="90"/>
  <c r="B36" i="90"/>
  <c r="AB33" i="90"/>
  <c r="AA33" i="90"/>
  <c r="Z33" i="90"/>
  <c r="X33" i="90"/>
  <c r="W33" i="90"/>
  <c r="V33" i="90"/>
  <c r="T33" i="90"/>
  <c r="S33" i="90"/>
  <c r="R33" i="90"/>
  <c r="P33" i="90"/>
  <c r="O33" i="90"/>
  <c r="N33" i="90"/>
  <c r="L33" i="90"/>
  <c r="K33" i="90"/>
  <c r="J33" i="90"/>
  <c r="H33" i="90"/>
  <c r="G33" i="90"/>
  <c r="F33" i="90"/>
  <c r="D33" i="90"/>
  <c r="C33" i="90"/>
  <c r="B33" i="90"/>
  <c r="AB32" i="90"/>
  <c r="AA32" i="90"/>
  <c r="Z32" i="90"/>
  <c r="X32" i="90"/>
  <c r="W32" i="90"/>
  <c r="V32" i="90"/>
  <c r="T32" i="90"/>
  <c r="S32" i="90"/>
  <c r="R32" i="90"/>
  <c r="P32" i="90"/>
  <c r="O32" i="90"/>
  <c r="N32" i="90"/>
  <c r="L32" i="90"/>
  <c r="K32" i="90"/>
  <c r="J32" i="90"/>
  <c r="H32" i="90"/>
  <c r="G32" i="90"/>
  <c r="F32" i="90"/>
  <c r="D32" i="90"/>
  <c r="C32" i="90"/>
  <c r="B32" i="90"/>
  <c r="AB31" i="90"/>
  <c r="AA31" i="90"/>
  <c r="Z31" i="90"/>
  <c r="X31" i="90"/>
  <c r="W31" i="90"/>
  <c r="V31" i="90"/>
  <c r="T31" i="90"/>
  <c r="S31" i="90"/>
  <c r="R31" i="90"/>
  <c r="P31" i="90"/>
  <c r="O31" i="90"/>
  <c r="N31" i="90"/>
  <c r="L31" i="90"/>
  <c r="K31" i="90"/>
  <c r="J31" i="90"/>
  <c r="H31" i="90"/>
  <c r="G31" i="90"/>
  <c r="F31" i="90"/>
  <c r="D31" i="90"/>
  <c r="C31" i="90"/>
  <c r="B31" i="90"/>
  <c r="AB30" i="90"/>
  <c r="AA30" i="90"/>
  <c r="Z30" i="90"/>
  <c r="X30" i="90"/>
  <c r="W30" i="90"/>
  <c r="V30" i="90"/>
  <c r="T30" i="90"/>
  <c r="S30" i="90"/>
  <c r="R30" i="90"/>
  <c r="P30" i="90"/>
  <c r="O30" i="90"/>
  <c r="N30" i="90"/>
  <c r="L30" i="90"/>
  <c r="K30" i="90"/>
  <c r="J30" i="90"/>
  <c r="H30" i="90"/>
  <c r="G30" i="90"/>
  <c r="F30" i="90"/>
  <c r="D30" i="90"/>
  <c r="C30" i="90"/>
  <c r="B30" i="90"/>
  <c r="AB44" i="62"/>
  <c r="AA44" i="62"/>
  <c r="Z44" i="62"/>
  <c r="X44" i="62"/>
  <c r="W44" i="62"/>
  <c r="V44" i="62"/>
  <c r="T44" i="62"/>
  <c r="S44" i="62"/>
  <c r="R44" i="62"/>
  <c r="P44" i="62"/>
  <c r="O44" i="62"/>
  <c r="N44" i="62"/>
  <c r="L44" i="62"/>
  <c r="K44" i="62"/>
  <c r="J44" i="62"/>
  <c r="H44" i="62"/>
  <c r="G44" i="62"/>
  <c r="F44" i="62"/>
  <c r="D44" i="62"/>
  <c r="C44" i="62"/>
  <c r="B44" i="62"/>
  <c r="AB43" i="62"/>
  <c r="AA43" i="62"/>
  <c r="Z43" i="62"/>
  <c r="X43" i="62"/>
  <c r="W43" i="62"/>
  <c r="V43" i="62"/>
  <c r="T43" i="62"/>
  <c r="S43" i="62"/>
  <c r="R43" i="62"/>
  <c r="P43" i="62"/>
  <c r="O43" i="62"/>
  <c r="N43" i="62"/>
  <c r="L43" i="62"/>
  <c r="K43" i="62"/>
  <c r="J43" i="62"/>
  <c r="H43" i="62"/>
  <c r="G43" i="62"/>
  <c r="F43" i="62"/>
  <c r="D43" i="62"/>
  <c r="C43" i="62"/>
  <c r="B43" i="62"/>
  <c r="AB42" i="62"/>
  <c r="AA42" i="62"/>
  <c r="Z42" i="62"/>
  <c r="X42" i="62"/>
  <c r="W42" i="62"/>
  <c r="V42" i="62"/>
  <c r="T42" i="62"/>
  <c r="S42" i="62"/>
  <c r="R42" i="62"/>
  <c r="P42" i="62"/>
  <c r="O42" i="62"/>
  <c r="N42" i="62"/>
  <c r="L42" i="62"/>
  <c r="K42" i="62"/>
  <c r="J42" i="62"/>
  <c r="H42" i="62"/>
  <c r="G42" i="62"/>
  <c r="F42" i="62"/>
  <c r="D42" i="62"/>
  <c r="C42" i="62"/>
  <c r="B42" i="62"/>
  <c r="AB39" i="62"/>
  <c r="AA39" i="62"/>
  <c r="Z39" i="62"/>
  <c r="X39" i="62"/>
  <c r="W39" i="62"/>
  <c r="V39" i="62"/>
  <c r="T39" i="62"/>
  <c r="S39" i="62"/>
  <c r="R39" i="62"/>
  <c r="P39" i="62"/>
  <c r="O39" i="62"/>
  <c r="N39" i="62"/>
  <c r="L39" i="62"/>
  <c r="K39" i="62"/>
  <c r="J39" i="62"/>
  <c r="H39" i="62"/>
  <c r="G39" i="62"/>
  <c r="F39" i="62"/>
  <c r="D39" i="62"/>
  <c r="C39" i="62"/>
  <c r="B39" i="62"/>
  <c r="AB38" i="62"/>
  <c r="AA38" i="62"/>
  <c r="Z38" i="62"/>
  <c r="X38" i="62"/>
  <c r="W38" i="62"/>
  <c r="V38" i="62"/>
  <c r="T38" i="62"/>
  <c r="S38" i="62"/>
  <c r="R38" i="62"/>
  <c r="P38" i="62"/>
  <c r="O38" i="62"/>
  <c r="N38" i="62"/>
  <c r="L38" i="62"/>
  <c r="K38" i="62"/>
  <c r="J38" i="62"/>
  <c r="H38" i="62"/>
  <c r="G38" i="62"/>
  <c r="F38" i="62"/>
  <c r="D38" i="62"/>
  <c r="C38" i="62"/>
  <c r="B38" i="62"/>
  <c r="AB37" i="62"/>
  <c r="AA37" i="62"/>
  <c r="Z37" i="62"/>
  <c r="X37" i="62"/>
  <c r="W37" i="62"/>
  <c r="V37" i="62"/>
  <c r="T37" i="62"/>
  <c r="S37" i="62"/>
  <c r="R37" i="62"/>
  <c r="P37" i="62"/>
  <c r="O37" i="62"/>
  <c r="N37" i="62"/>
  <c r="L37" i="62"/>
  <c r="K37" i="62"/>
  <c r="J37" i="62"/>
  <c r="H37" i="62"/>
  <c r="G37" i="62"/>
  <c r="F37" i="62"/>
  <c r="D37" i="62"/>
  <c r="C37" i="62"/>
  <c r="B37" i="62"/>
  <c r="AB36" i="62"/>
  <c r="AA36" i="62"/>
  <c r="Z36" i="62"/>
  <c r="X36" i="62"/>
  <c r="W36" i="62"/>
  <c r="V36" i="62"/>
  <c r="T36" i="62"/>
  <c r="S36" i="62"/>
  <c r="R36" i="62"/>
  <c r="P36" i="62"/>
  <c r="O36" i="62"/>
  <c r="N36" i="62"/>
  <c r="L36" i="62"/>
  <c r="K36" i="62"/>
  <c r="J36" i="62"/>
  <c r="H36" i="62"/>
  <c r="G36" i="62"/>
  <c r="F36" i="62"/>
  <c r="D36" i="62"/>
  <c r="C36" i="62"/>
  <c r="B36" i="62"/>
  <c r="AB33" i="62"/>
  <c r="AA33" i="62"/>
  <c r="Z33" i="62"/>
  <c r="X33" i="62"/>
  <c r="W33" i="62"/>
  <c r="V33" i="62"/>
  <c r="T33" i="62"/>
  <c r="S33" i="62"/>
  <c r="R33" i="62"/>
  <c r="P33" i="62"/>
  <c r="O33" i="62"/>
  <c r="N33" i="62"/>
  <c r="L33" i="62"/>
  <c r="K33" i="62"/>
  <c r="J33" i="62"/>
  <c r="H33" i="62"/>
  <c r="G33" i="62"/>
  <c r="F33" i="62"/>
  <c r="D33" i="62"/>
  <c r="C33" i="62"/>
  <c r="B33" i="62"/>
  <c r="AB32" i="62"/>
  <c r="AA32" i="62"/>
  <c r="Z32" i="62"/>
  <c r="X32" i="62"/>
  <c r="W32" i="62"/>
  <c r="V32" i="62"/>
  <c r="T32" i="62"/>
  <c r="S32" i="62"/>
  <c r="R32" i="62"/>
  <c r="P32" i="62"/>
  <c r="O32" i="62"/>
  <c r="N32" i="62"/>
  <c r="L32" i="62"/>
  <c r="K32" i="62"/>
  <c r="J32" i="62"/>
  <c r="H32" i="62"/>
  <c r="G32" i="62"/>
  <c r="F32" i="62"/>
  <c r="D32" i="62"/>
  <c r="C32" i="62"/>
  <c r="B32" i="62"/>
  <c r="AB31" i="62"/>
  <c r="AA31" i="62"/>
  <c r="Z31" i="62"/>
  <c r="X31" i="62"/>
  <c r="W31" i="62"/>
  <c r="V31" i="62"/>
  <c r="T31" i="62"/>
  <c r="S31" i="62"/>
  <c r="R31" i="62"/>
  <c r="P31" i="62"/>
  <c r="O31" i="62"/>
  <c r="N31" i="62"/>
  <c r="L31" i="62"/>
  <c r="K31" i="62"/>
  <c r="J31" i="62"/>
  <c r="H31" i="62"/>
  <c r="G31" i="62"/>
  <c r="F31" i="62"/>
  <c r="D31" i="62"/>
  <c r="C31" i="62"/>
  <c r="B31" i="62"/>
  <c r="AB30" i="62"/>
  <c r="AA30" i="62"/>
  <c r="Z30" i="62"/>
  <c r="X30" i="62"/>
  <c r="W30" i="62"/>
  <c r="V30" i="62"/>
  <c r="T30" i="62"/>
  <c r="S30" i="62"/>
  <c r="R30" i="62"/>
  <c r="P30" i="62"/>
  <c r="O30" i="62"/>
  <c r="N30" i="62"/>
  <c r="L30" i="62"/>
  <c r="K30" i="62"/>
  <c r="J30" i="62"/>
  <c r="H30" i="62"/>
  <c r="G30" i="62"/>
  <c r="F30" i="62"/>
  <c r="D30" i="62"/>
  <c r="C30" i="62"/>
  <c r="B30" i="62"/>
  <c r="AB20" i="62"/>
  <c r="X20" i="62"/>
  <c r="T20" i="62"/>
  <c r="P20" i="62"/>
  <c r="L20" i="62"/>
  <c r="H20" i="62"/>
  <c r="AB19" i="62"/>
  <c r="X19" i="62"/>
  <c r="T19" i="62"/>
  <c r="P19" i="62"/>
  <c r="L19" i="62"/>
  <c r="H19" i="62"/>
  <c r="AB18" i="62"/>
  <c r="X18" i="62"/>
  <c r="T18" i="62"/>
  <c r="P18" i="62"/>
  <c r="L18" i="62"/>
  <c r="H18" i="62"/>
  <c r="AB17" i="62"/>
  <c r="X17" i="62"/>
  <c r="T17" i="62"/>
  <c r="P17" i="62"/>
  <c r="L17" i="62"/>
  <c r="H17" i="62"/>
  <c r="AB36" i="88"/>
  <c r="AA36" i="88"/>
  <c r="Z36" i="88"/>
  <c r="X36" i="88"/>
  <c r="W36" i="88"/>
  <c r="V36" i="88"/>
  <c r="T36" i="88"/>
  <c r="S36" i="88"/>
  <c r="R36" i="88"/>
  <c r="P36" i="88"/>
  <c r="O36" i="88"/>
  <c r="N36" i="88"/>
  <c r="L36" i="88"/>
  <c r="K36" i="88"/>
  <c r="J36" i="88"/>
  <c r="H36" i="88"/>
  <c r="G36" i="88"/>
  <c r="F36" i="88"/>
  <c r="D36" i="88"/>
  <c r="C36" i="88"/>
  <c r="B36" i="88"/>
  <c r="AB35" i="88"/>
  <c r="AA35" i="88"/>
  <c r="Z35" i="88"/>
  <c r="X35" i="88"/>
  <c r="W35" i="88"/>
  <c r="V35" i="88"/>
  <c r="T35" i="88"/>
  <c r="S35" i="88"/>
  <c r="R35" i="88"/>
  <c r="P35" i="88"/>
  <c r="O35" i="88"/>
  <c r="N35" i="88"/>
  <c r="L35" i="88"/>
  <c r="K35" i="88"/>
  <c r="J35" i="88"/>
  <c r="H35" i="88"/>
  <c r="G35" i="88"/>
  <c r="F35" i="88"/>
  <c r="D35" i="88"/>
  <c r="C35" i="88"/>
  <c r="B35" i="88"/>
  <c r="AB34" i="88"/>
  <c r="AA34" i="88"/>
  <c r="Z34" i="88"/>
  <c r="X34" i="88"/>
  <c r="W34" i="88"/>
  <c r="V34" i="88"/>
  <c r="T34" i="88"/>
  <c r="S34" i="88"/>
  <c r="R34" i="88"/>
  <c r="P34" i="88"/>
  <c r="O34" i="88"/>
  <c r="N34" i="88"/>
  <c r="L34" i="88"/>
  <c r="K34" i="88"/>
  <c r="J34" i="88"/>
  <c r="H34" i="88"/>
  <c r="G34" i="88"/>
  <c r="F34" i="88"/>
  <c r="D34" i="88"/>
  <c r="C34" i="88"/>
  <c r="B34" i="88"/>
  <c r="AB33" i="88"/>
  <c r="AA33" i="88"/>
  <c r="Z33" i="88"/>
  <c r="X33" i="88"/>
  <c r="W33" i="88"/>
  <c r="V33" i="88"/>
  <c r="T33" i="88"/>
  <c r="S33" i="88"/>
  <c r="R33" i="88"/>
  <c r="P33" i="88"/>
  <c r="O33" i="88"/>
  <c r="N33" i="88"/>
  <c r="L33" i="88"/>
  <c r="K33" i="88"/>
  <c r="J33" i="88"/>
  <c r="H33" i="88"/>
  <c r="G33" i="88"/>
  <c r="F33" i="88"/>
  <c r="D33" i="88"/>
  <c r="C33" i="88"/>
  <c r="B33" i="88"/>
  <c r="AB32" i="88"/>
  <c r="AA32" i="88"/>
  <c r="Z32" i="88"/>
  <c r="X32" i="88"/>
  <c r="W32" i="88"/>
  <c r="V32" i="88"/>
  <c r="T32" i="88"/>
  <c r="S32" i="88"/>
  <c r="R32" i="88"/>
  <c r="P32" i="88"/>
  <c r="O32" i="88"/>
  <c r="N32" i="88"/>
  <c r="L32" i="88"/>
  <c r="K32" i="88"/>
  <c r="J32" i="88"/>
  <c r="H32" i="88"/>
  <c r="G32" i="88"/>
  <c r="F32" i="88"/>
  <c r="D32" i="88"/>
  <c r="C32" i="88"/>
  <c r="B32" i="88"/>
  <c r="AB31" i="88"/>
  <c r="AA31" i="88"/>
  <c r="Z31" i="88"/>
  <c r="X31" i="88"/>
  <c r="W31" i="88"/>
  <c r="V31" i="88"/>
  <c r="T31" i="88"/>
  <c r="S31" i="88"/>
  <c r="R31" i="88"/>
  <c r="P31" i="88"/>
  <c r="O31" i="88"/>
  <c r="N31" i="88"/>
  <c r="L31" i="88"/>
  <c r="K31" i="88"/>
  <c r="J31" i="88"/>
  <c r="H31" i="88"/>
  <c r="G31" i="88"/>
  <c r="F31" i="88"/>
  <c r="D31" i="88"/>
  <c r="C31" i="88"/>
  <c r="B31" i="88"/>
  <c r="AB30" i="88"/>
  <c r="AA30" i="88"/>
  <c r="Z30" i="88"/>
  <c r="X30" i="88"/>
  <c r="W30" i="88"/>
  <c r="V30" i="88"/>
  <c r="T30" i="88"/>
  <c r="S30" i="88"/>
  <c r="R30" i="88"/>
  <c r="P30" i="88"/>
  <c r="O30" i="88"/>
  <c r="N30" i="88"/>
  <c r="L30" i="88"/>
  <c r="K30" i="88"/>
  <c r="J30" i="88"/>
  <c r="H30" i="88"/>
  <c r="G30" i="88"/>
  <c r="F30" i="88"/>
  <c r="D30" i="88"/>
  <c r="C30" i="88"/>
  <c r="B30" i="88"/>
  <c r="AB29" i="88"/>
  <c r="AA29" i="88"/>
  <c r="Z29" i="88"/>
  <c r="X29" i="88"/>
  <c r="W29" i="88"/>
  <c r="V29" i="88"/>
  <c r="T29" i="88"/>
  <c r="S29" i="88"/>
  <c r="R29" i="88"/>
  <c r="P29" i="88"/>
  <c r="O29" i="88"/>
  <c r="N29" i="88"/>
  <c r="L29" i="88"/>
  <c r="K29" i="88"/>
  <c r="J29" i="88"/>
  <c r="H29" i="88"/>
  <c r="G29" i="88"/>
  <c r="F29" i="88"/>
  <c r="D29" i="88"/>
  <c r="C29" i="88"/>
  <c r="B29" i="88"/>
  <c r="AB28" i="88"/>
  <c r="AA28" i="88"/>
  <c r="Z28" i="88"/>
  <c r="X28" i="88"/>
  <c r="W28" i="88"/>
  <c r="V28" i="88"/>
  <c r="T28" i="88"/>
  <c r="S28" i="88"/>
  <c r="R28" i="88"/>
  <c r="P28" i="88"/>
  <c r="O28" i="88"/>
  <c r="N28" i="88"/>
  <c r="L28" i="88"/>
  <c r="K28" i="88"/>
  <c r="J28" i="88"/>
  <c r="H28" i="88"/>
  <c r="G28" i="88"/>
  <c r="F28" i="88"/>
  <c r="D28" i="88"/>
  <c r="C28" i="88"/>
  <c r="B28" i="88"/>
  <c r="AB27" i="88"/>
  <c r="AA27" i="88"/>
  <c r="Z27" i="88"/>
  <c r="X27" i="88"/>
  <c r="W27" i="88"/>
  <c r="V27" i="88"/>
  <c r="T27" i="88"/>
  <c r="S27" i="88"/>
  <c r="R27" i="88"/>
  <c r="P27" i="88"/>
  <c r="O27" i="88"/>
  <c r="N27" i="88"/>
  <c r="L27" i="88"/>
  <c r="K27" i="88"/>
  <c r="J27" i="88"/>
  <c r="H27" i="88"/>
  <c r="G27" i="88"/>
  <c r="F27" i="88"/>
  <c r="D27" i="88"/>
  <c r="C27" i="88"/>
  <c r="B27" i="88"/>
  <c r="AB26" i="88"/>
  <c r="AA26" i="88"/>
  <c r="Z26" i="88"/>
  <c r="X26" i="88"/>
  <c r="W26" i="88"/>
  <c r="V26" i="88"/>
  <c r="T26" i="88"/>
  <c r="S26" i="88"/>
  <c r="R26" i="88"/>
  <c r="P26" i="88"/>
  <c r="O26" i="88"/>
  <c r="N26" i="88"/>
  <c r="L26" i="88"/>
  <c r="K26" i="88"/>
  <c r="J26" i="88"/>
  <c r="H26" i="88"/>
  <c r="G26" i="88"/>
  <c r="F26" i="88"/>
  <c r="D26" i="88"/>
  <c r="C26" i="88"/>
  <c r="B26" i="88"/>
  <c r="AB25" i="88"/>
  <c r="AA25" i="88"/>
  <c r="Z25" i="88"/>
  <c r="X25" i="88"/>
  <c r="W25" i="88"/>
  <c r="V25" i="88"/>
  <c r="T25" i="88"/>
  <c r="S25" i="88"/>
  <c r="R25" i="88"/>
  <c r="P25" i="88"/>
  <c r="O25" i="88"/>
  <c r="N25" i="88"/>
  <c r="L25" i="88"/>
  <c r="K25" i="88"/>
  <c r="J25" i="88"/>
  <c r="H25" i="88"/>
  <c r="G25" i="88"/>
  <c r="F25" i="88"/>
  <c r="D25" i="88"/>
  <c r="C25" i="88"/>
  <c r="B25" i="88"/>
  <c r="AB24" i="88"/>
  <c r="AA24" i="88"/>
  <c r="Z24" i="88"/>
  <c r="X24" i="88"/>
  <c r="W24" i="88"/>
  <c r="V24" i="88"/>
  <c r="T24" i="88"/>
  <c r="S24" i="88"/>
  <c r="R24" i="88"/>
  <c r="P24" i="88"/>
  <c r="O24" i="88"/>
  <c r="N24" i="88"/>
  <c r="L24" i="88"/>
  <c r="K24" i="88"/>
  <c r="J24" i="88"/>
  <c r="H24" i="88"/>
  <c r="G24" i="88"/>
  <c r="F24" i="88"/>
  <c r="D24" i="88"/>
  <c r="C24" i="88"/>
  <c r="B24" i="88"/>
  <c r="AB23" i="88"/>
  <c r="AA23" i="88"/>
  <c r="Z23" i="88"/>
  <c r="X23" i="88"/>
  <c r="W23" i="88"/>
  <c r="V23" i="88"/>
  <c r="T23" i="88"/>
  <c r="S23" i="88"/>
  <c r="R23" i="88"/>
  <c r="P23" i="88"/>
  <c r="O23" i="88"/>
  <c r="N23" i="88"/>
  <c r="L23" i="88"/>
  <c r="K23" i="88"/>
  <c r="J23" i="88"/>
  <c r="H23" i="88"/>
  <c r="G23" i="88"/>
  <c r="F23" i="88"/>
  <c r="D23" i="88"/>
  <c r="C23" i="88"/>
  <c r="B23" i="88"/>
  <c r="AB22" i="88"/>
  <c r="AA22" i="88"/>
  <c r="Z22" i="88"/>
  <c r="X22" i="88"/>
  <c r="W22" i="88"/>
  <c r="V22" i="88"/>
  <c r="T22" i="88"/>
  <c r="S22" i="88"/>
  <c r="R22" i="88"/>
  <c r="P22" i="88"/>
  <c r="O22" i="88"/>
  <c r="N22" i="88"/>
  <c r="L22" i="88"/>
  <c r="K22" i="88"/>
  <c r="J22" i="88"/>
  <c r="H22" i="88"/>
  <c r="G22" i="88"/>
  <c r="F22" i="88"/>
  <c r="D22" i="88"/>
  <c r="C22" i="88"/>
  <c r="B22" i="88"/>
  <c r="AB21" i="88"/>
  <c r="AA21" i="88"/>
  <c r="Z21" i="88"/>
  <c r="X21" i="88"/>
  <c r="W21" i="88"/>
  <c r="V21" i="88"/>
  <c r="T21" i="88"/>
  <c r="S21" i="88"/>
  <c r="R21" i="88"/>
  <c r="P21" i="88"/>
  <c r="O21" i="88"/>
  <c r="N21" i="88"/>
  <c r="L21" i="88"/>
  <c r="K21" i="88"/>
  <c r="J21" i="88"/>
  <c r="H21" i="88"/>
  <c r="G21" i="88"/>
  <c r="F21" i="88"/>
  <c r="D21" i="88"/>
  <c r="C21" i="88"/>
  <c r="B21" i="88"/>
  <c r="AB20" i="88"/>
  <c r="AA20" i="88"/>
  <c r="Z20" i="88"/>
  <c r="X20" i="88"/>
  <c r="W20" i="88"/>
  <c r="V20" i="88"/>
  <c r="T20" i="88"/>
  <c r="S20" i="88"/>
  <c r="R20" i="88"/>
  <c r="P20" i="88"/>
  <c r="O20" i="88"/>
  <c r="N20" i="88"/>
  <c r="L20" i="88"/>
  <c r="K20" i="88"/>
  <c r="J20" i="88"/>
  <c r="H20" i="88"/>
  <c r="G20" i="88"/>
  <c r="F20" i="88"/>
  <c r="D20" i="88"/>
  <c r="C20" i="88"/>
  <c r="B20" i="88"/>
  <c r="AB19" i="88"/>
  <c r="AA19" i="88"/>
  <c r="Z19" i="88"/>
  <c r="X19" i="88"/>
  <c r="W19" i="88"/>
  <c r="V19" i="88"/>
  <c r="T19" i="88"/>
  <c r="S19" i="88"/>
  <c r="R19" i="88"/>
  <c r="P19" i="88"/>
  <c r="O19" i="88"/>
  <c r="N19" i="88"/>
  <c r="L19" i="88"/>
  <c r="K19" i="88"/>
  <c r="J19" i="88"/>
  <c r="H19" i="88"/>
  <c r="G19" i="88"/>
  <c r="F19" i="88"/>
  <c r="D19" i="88"/>
  <c r="C19" i="88"/>
  <c r="B19" i="88"/>
  <c r="AB18" i="88"/>
  <c r="AA18" i="88"/>
  <c r="Z18" i="88"/>
  <c r="X18" i="88"/>
  <c r="W18" i="88"/>
  <c r="V18" i="88"/>
  <c r="T18" i="88"/>
  <c r="S18" i="88"/>
  <c r="R18" i="88"/>
  <c r="P18" i="88"/>
  <c r="O18" i="88"/>
  <c r="N18" i="88"/>
  <c r="L18" i="88"/>
  <c r="K18" i="88"/>
  <c r="J18" i="88"/>
  <c r="H18" i="88"/>
  <c r="G18" i="88"/>
  <c r="F18" i="88"/>
  <c r="D18" i="88"/>
  <c r="C18" i="88"/>
  <c r="B18" i="88"/>
  <c r="AB17" i="88"/>
  <c r="AA17" i="88"/>
  <c r="Z17" i="88"/>
  <c r="X17" i="88"/>
  <c r="W17" i="88"/>
  <c r="V17" i="88"/>
  <c r="T17" i="88"/>
  <c r="S17" i="88"/>
  <c r="R17" i="88"/>
  <c r="P17" i="88"/>
  <c r="O17" i="88"/>
  <c r="N17" i="88"/>
  <c r="L17" i="88"/>
  <c r="K17" i="88"/>
  <c r="J17" i="88"/>
  <c r="H17" i="88"/>
  <c r="G17" i="88"/>
  <c r="F17" i="88"/>
  <c r="D17" i="88"/>
  <c r="C17" i="88"/>
  <c r="B17" i="88"/>
  <c r="AB16" i="88"/>
  <c r="AA16" i="88"/>
  <c r="Z16" i="88"/>
  <c r="X16" i="88"/>
  <c r="W16" i="88"/>
  <c r="V16" i="88"/>
  <c r="T16" i="88"/>
  <c r="S16" i="88"/>
  <c r="R16" i="88"/>
  <c r="P16" i="88"/>
  <c r="O16" i="88"/>
  <c r="N16" i="88"/>
  <c r="L16" i="88"/>
  <c r="K16" i="88"/>
  <c r="J16" i="88"/>
  <c r="H16" i="88"/>
  <c r="G16" i="88"/>
  <c r="F16" i="88"/>
  <c r="D16" i="88"/>
  <c r="C16" i="88"/>
  <c r="B16" i="88"/>
  <c r="AB15" i="88"/>
  <c r="AA15" i="88"/>
  <c r="Z15" i="88"/>
  <c r="X15" i="88"/>
  <c r="W15" i="88"/>
  <c r="V15" i="88"/>
  <c r="T15" i="88"/>
  <c r="S15" i="88"/>
  <c r="R15" i="88"/>
  <c r="P15" i="88"/>
  <c r="O15" i="88"/>
  <c r="N15" i="88"/>
  <c r="L15" i="88"/>
  <c r="K15" i="88"/>
  <c r="J15" i="88"/>
  <c r="H15" i="88"/>
  <c r="G15" i="88"/>
  <c r="F15" i="88"/>
  <c r="D15" i="88"/>
  <c r="C15" i="88"/>
  <c r="B15" i="88"/>
  <c r="AB14" i="88"/>
  <c r="AA14" i="88"/>
  <c r="Z14" i="88"/>
  <c r="X14" i="88"/>
  <c r="W14" i="88"/>
  <c r="V14" i="88"/>
  <c r="T14" i="88"/>
  <c r="S14" i="88"/>
  <c r="R14" i="88"/>
  <c r="P14" i="88"/>
  <c r="O14" i="88"/>
  <c r="N14" i="88"/>
  <c r="L14" i="88"/>
  <c r="K14" i="88"/>
  <c r="J14" i="88"/>
  <c r="H14" i="88"/>
  <c r="G14" i="88"/>
  <c r="F14" i="88"/>
  <c r="D14" i="88"/>
  <c r="C14" i="88"/>
  <c r="B14" i="88"/>
  <c r="AB13" i="88"/>
  <c r="AA13" i="88"/>
  <c r="Z13" i="88"/>
  <c r="X13" i="88"/>
  <c r="W13" i="88"/>
  <c r="V13" i="88"/>
  <c r="T13" i="88"/>
  <c r="S13" i="88"/>
  <c r="R13" i="88"/>
  <c r="P13" i="88"/>
  <c r="O13" i="88"/>
  <c r="N13" i="88"/>
  <c r="L13" i="88"/>
  <c r="K13" i="88"/>
  <c r="J13" i="88"/>
  <c r="H13" i="88"/>
  <c r="G13" i="88"/>
  <c r="F13" i="88"/>
  <c r="D13" i="88"/>
  <c r="C13" i="88"/>
  <c r="B13" i="88"/>
  <c r="AB12" i="88"/>
  <c r="AA12" i="88"/>
  <c r="Z12" i="88"/>
  <c r="X12" i="88"/>
  <c r="W12" i="88"/>
  <c r="V12" i="88"/>
  <c r="T12" i="88"/>
  <c r="S12" i="88"/>
  <c r="R12" i="88"/>
  <c r="P12" i="88"/>
  <c r="O12" i="88"/>
  <c r="N12" i="88"/>
  <c r="L12" i="88"/>
  <c r="K12" i="88"/>
  <c r="J12" i="88"/>
  <c r="H12" i="88"/>
  <c r="G12" i="88"/>
  <c r="F12" i="88"/>
  <c r="D12" i="88"/>
  <c r="C12" i="88"/>
  <c r="B12" i="88"/>
  <c r="AB11" i="88"/>
  <c r="AA11" i="88"/>
  <c r="Z11" i="88"/>
  <c r="X11" i="88"/>
  <c r="W11" i="88"/>
  <c r="V11" i="88"/>
  <c r="T11" i="88"/>
  <c r="S11" i="88"/>
  <c r="R11" i="88"/>
  <c r="P11" i="88"/>
  <c r="O11" i="88"/>
  <c r="N11" i="88"/>
  <c r="L11" i="88"/>
  <c r="K11" i="88"/>
  <c r="J11" i="88"/>
  <c r="H11" i="88"/>
  <c r="G11" i="88"/>
  <c r="F11" i="88"/>
  <c r="D11" i="88"/>
  <c r="C11" i="88"/>
  <c r="B11" i="88"/>
  <c r="AB10" i="88"/>
  <c r="AA10" i="88"/>
  <c r="Z10" i="88"/>
  <c r="X10" i="88"/>
  <c r="W10" i="88"/>
  <c r="V10" i="88"/>
  <c r="T10" i="88"/>
  <c r="S10" i="88"/>
  <c r="R10" i="88"/>
  <c r="P10" i="88"/>
  <c r="O10" i="88"/>
  <c r="N10" i="88"/>
  <c r="L10" i="88"/>
  <c r="K10" i="88"/>
  <c r="J10" i="88"/>
  <c r="H10" i="88"/>
  <c r="G10" i="88"/>
  <c r="F10" i="88"/>
  <c r="D10" i="88"/>
  <c r="C10" i="88"/>
  <c r="B10" i="88"/>
  <c r="AB9" i="88"/>
  <c r="AA9" i="88"/>
  <c r="Z9" i="88"/>
  <c r="X9" i="88"/>
  <c r="W9" i="88"/>
  <c r="V9" i="88"/>
  <c r="T9" i="88"/>
  <c r="S9" i="88"/>
  <c r="R9" i="88"/>
  <c r="P9" i="88"/>
  <c r="O9" i="88"/>
  <c r="N9" i="88"/>
  <c r="L9" i="88"/>
  <c r="K9" i="88"/>
  <c r="J9" i="88"/>
  <c r="H9" i="88"/>
  <c r="G9" i="88"/>
  <c r="F9" i="88"/>
  <c r="D9" i="88"/>
  <c r="C9" i="88"/>
  <c r="B9" i="88"/>
  <c r="AB36" i="54"/>
  <c r="AA36" i="54"/>
  <c r="Z36" i="54"/>
  <c r="X36" i="54"/>
  <c r="W36" i="54"/>
  <c r="V36" i="54"/>
  <c r="T36" i="54"/>
  <c r="S36" i="54"/>
  <c r="R36" i="54"/>
  <c r="P36" i="54"/>
  <c r="O36" i="54"/>
  <c r="N36" i="54"/>
  <c r="L36" i="54"/>
  <c r="K36" i="54"/>
  <c r="J36" i="54"/>
  <c r="H36" i="54"/>
  <c r="G36" i="54"/>
  <c r="F36" i="54"/>
  <c r="D36" i="54"/>
  <c r="C36" i="54"/>
  <c r="B36" i="54"/>
  <c r="AB35" i="54"/>
  <c r="AA35" i="54"/>
  <c r="Z35" i="54"/>
  <c r="X35" i="54"/>
  <c r="W35" i="54"/>
  <c r="V35" i="54"/>
  <c r="T35" i="54"/>
  <c r="S35" i="54"/>
  <c r="R35" i="54"/>
  <c r="P35" i="54"/>
  <c r="O35" i="54"/>
  <c r="N35" i="54"/>
  <c r="L35" i="54"/>
  <c r="K35" i="54"/>
  <c r="J35" i="54"/>
  <c r="H35" i="54"/>
  <c r="G35" i="54"/>
  <c r="F35" i="54"/>
  <c r="D35" i="54"/>
  <c r="C35" i="54"/>
  <c r="B35" i="54"/>
  <c r="AB34" i="54"/>
  <c r="AA34" i="54"/>
  <c r="Z34" i="54"/>
  <c r="X34" i="54"/>
  <c r="W34" i="54"/>
  <c r="V34" i="54"/>
  <c r="T34" i="54"/>
  <c r="S34" i="54"/>
  <c r="R34" i="54"/>
  <c r="P34" i="54"/>
  <c r="O34" i="54"/>
  <c r="N34" i="54"/>
  <c r="L34" i="54"/>
  <c r="K34" i="54"/>
  <c r="J34" i="54"/>
  <c r="H34" i="54"/>
  <c r="G34" i="54"/>
  <c r="F34" i="54"/>
  <c r="D34" i="54"/>
  <c r="C34" i="54"/>
  <c r="B34" i="54"/>
  <c r="AB33" i="54"/>
  <c r="AA33" i="54"/>
  <c r="Z33" i="54"/>
  <c r="X33" i="54"/>
  <c r="W33" i="54"/>
  <c r="V33" i="54"/>
  <c r="T33" i="54"/>
  <c r="S33" i="54"/>
  <c r="R33" i="54"/>
  <c r="P33" i="54"/>
  <c r="O33" i="54"/>
  <c r="N33" i="54"/>
  <c r="L33" i="54"/>
  <c r="K33" i="54"/>
  <c r="J33" i="54"/>
  <c r="H33" i="54"/>
  <c r="G33" i="54"/>
  <c r="F33" i="54"/>
  <c r="D33" i="54"/>
  <c r="C33" i="54"/>
  <c r="B33" i="54"/>
  <c r="AB32" i="54"/>
  <c r="AA32" i="54"/>
  <c r="Z32" i="54"/>
  <c r="X32" i="54"/>
  <c r="W32" i="54"/>
  <c r="V32" i="54"/>
  <c r="T32" i="54"/>
  <c r="S32" i="54"/>
  <c r="R32" i="54"/>
  <c r="P32" i="54"/>
  <c r="O32" i="54"/>
  <c r="N32" i="54"/>
  <c r="L32" i="54"/>
  <c r="K32" i="54"/>
  <c r="J32" i="54"/>
  <c r="H32" i="54"/>
  <c r="G32" i="54"/>
  <c r="F32" i="54"/>
  <c r="D32" i="54"/>
  <c r="C32" i="54"/>
  <c r="B32" i="54"/>
  <c r="AB31" i="54"/>
  <c r="AA31" i="54"/>
  <c r="Z31" i="54"/>
  <c r="X31" i="54"/>
  <c r="W31" i="54"/>
  <c r="V31" i="54"/>
  <c r="T31" i="54"/>
  <c r="S31" i="54"/>
  <c r="R31" i="54"/>
  <c r="P31" i="54"/>
  <c r="O31" i="54"/>
  <c r="N31" i="54"/>
  <c r="L31" i="54"/>
  <c r="K31" i="54"/>
  <c r="J31" i="54"/>
  <c r="H31" i="54"/>
  <c r="G31" i="54"/>
  <c r="F31" i="54"/>
  <c r="D31" i="54"/>
  <c r="C31" i="54"/>
  <c r="B31" i="54"/>
  <c r="AB30" i="54"/>
  <c r="AA30" i="54"/>
  <c r="Z30" i="54"/>
  <c r="X30" i="54"/>
  <c r="W30" i="54"/>
  <c r="V30" i="54"/>
  <c r="T30" i="54"/>
  <c r="S30" i="54"/>
  <c r="R30" i="54"/>
  <c r="P30" i="54"/>
  <c r="O30" i="54"/>
  <c r="N30" i="54"/>
  <c r="L30" i="54"/>
  <c r="K30" i="54"/>
  <c r="J30" i="54"/>
  <c r="H30" i="54"/>
  <c r="G30" i="54"/>
  <c r="F30" i="54"/>
  <c r="D30" i="54"/>
  <c r="C30" i="54"/>
  <c r="B30" i="54"/>
  <c r="AB29" i="54"/>
  <c r="AA29" i="54"/>
  <c r="Z29" i="54"/>
  <c r="X29" i="54"/>
  <c r="W29" i="54"/>
  <c r="V29" i="54"/>
  <c r="T29" i="54"/>
  <c r="S29" i="54"/>
  <c r="R29" i="54"/>
  <c r="P29" i="54"/>
  <c r="O29" i="54"/>
  <c r="N29" i="54"/>
  <c r="L29" i="54"/>
  <c r="K29" i="54"/>
  <c r="J29" i="54"/>
  <c r="H29" i="54"/>
  <c r="G29" i="54"/>
  <c r="F29" i="54"/>
  <c r="D29" i="54"/>
  <c r="C29" i="54"/>
  <c r="B29" i="54"/>
  <c r="AB28" i="54"/>
  <c r="AA28" i="54"/>
  <c r="Z28" i="54"/>
  <c r="X28" i="54"/>
  <c r="W28" i="54"/>
  <c r="V28" i="54"/>
  <c r="T28" i="54"/>
  <c r="S28" i="54"/>
  <c r="R28" i="54"/>
  <c r="P28" i="54"/>
  <c r="O28" i="54"/>
  <c r="N28" i="54"/>
  <c r="L28" i="54"/>
  <c r="K28" i="54"/>
  <c r="J28" i="54"/>
  <c r="H28" i="54"/>
  <c r="G28" i="54"/>
  <c r="F28" i="54"/>
  <c r="D28" i="54"/>
  <c r="C28" i="54"/>
  <c r="B28" i="54"/>
  <c r="AB27" i="54"/>
  <c r="AA27" i="54"/>
  <c r="Z27" i="54"/>
  <c r="X27" i="54"/>
  <c r="W27" i="54"/>
  <c r="V27" i="54"/>
  <c r="T27" i="54"/>
  <c r="S27" i="54"/>
  <c r="R27" i="54"/>
  <c r="P27" i="54"/>
  <c r="O27" i="54"/>
  <c r="N27" i="54"/>
  <c r="L27" i="54"/>
  <c r="K27" i="54"/>
  <c r="J27" i="54"/>
  <c r="H27" i="54"/>
  <c r="G27" i="54"/>
  <c r="F27" i="54"/>
  <c r="D27" i="54"/>
  <c r="C27" i="54"/>
  <c r="B27" i="54"/>
  <c r="AB26" i="54"/>
  <c r="AA26" i="54"/>
  <c r="Z26" i="54"/>
  <c r="X26" i="54"/>
  <c r="W26" i="54"/>
  <c r="V26" i="54"/>
  <c r="T26" i="54"/>
  <c r="S26" i="54"/>
  <c r="R26" i="54"/>
  <c r="P26" i="54"/>
  <c r="O26" i="54"/>
  <c r="N26" i="54"/>
  <c r="L26" i="54"/>
  <c r="K26" i="54"/>
  <c r="J26" i="54"/>
  <c r="H26" i="54"/>
  <c r="G26" i="54"/>
  <c r="F26" i="54"/>
  <c r="D26" i="54"/>
  <c r="C26" i="54"/>
  <c r="B26" i="54"/>
  <c r="AB25" i="54"/>
  <c r="AA25" i="54"/>
  <c r="Z25" i="54"/>
  <c r="X25" i="54"/>
  <c r="W25" i="54"/>
  <c r="V25" i="54"/>
  <c r="T25" i="54"/>
  <c r="S25" i="54"/>
  <c r="R25" i="54"/>
  <c r="P25" i="54"/>
  <c r="O25" i="54"/>
  <c r="N25" i="54"/>
  <c r="L25" i="54"/>
  <c r="K25" i="54"/>
  <c r="J25" i="54"/>
  <c r="H25" i="54"/>
  <c r="G25" i="54"/>
  <c r="F25" i="54"/>
  <c r="D25" i="54"/>
  <c r="C25" i="54"/>
  <c r="B25" i="54"/>
  <c r="AB24" i="54"/>
  <c r="AA24" i="54"/>
  <c r="Z24" i="54"/>
  <c r="X24" i="54"/>
  <c r="W24" i="54"/>
  <c r="V24" i="54"/>
  <c r="T24" i="54"/>
  <c r="S24" i="54"/>
  <c r="R24" i="54"/>
  <c r="P24" i="54"/>
  <c r="O24" i="54"/>
  <c r="N24" i="54"/>
  <c r="L24" i="54"/>
  <c r="K24" i="54"/>
  <c r="J24" i="54"/>
  <c r="H24" i="54"/>
  <c r="G24" i="54"/>
  <c r="F24" i="54"/>
  <c r="D24" i="54"/>
  <c r="C24" i="54"/>
  <c r="B24" i="54"/>
  <c r="AB23" i="54"/>
  <c r="AA23" i="54"/>
  <c r="Z23" i="54"/>
  <c r="X23" i="54"/>
  <c r="W23" i="54"/>
  <c r="V23" i="54"/>
  <c r="T23" i="54"/>
  <c r="S23" i="54"/>
  <c r="R23" i="54"/>
  <c r="P23" i="54"/>
  <c r="O23" i="54"/>
  <c r="N23" i="54"/>
  <c r="L23" i="54"/>
  <c r="K23" i="54"/>
  <c r="J23" i="54"/>
  <c r="H23" i="54"/>
  <c r="G23" i="54"/>
  <c r="F23" i="54"/>
  <c r="D23" i="54"/>
  <c r="C23" i="54"/>
  <c r="B23" i="54"/>
  <c r="AB22" i="54"/>
  <c r="AA22" i="54"/>
  <c r="Z22" i="54"/>
  <c r="X22" i="54"/>
  <c r="W22" i="54"/>
  <c r="V22" i="54"/>
  <c r="T22" i="54"/>
  <c r="S22" i="54"/>
  <c r="R22" i="54"/>
  <c r="P22" i="54"/>
  <c r="O22" i="54"/>
  <c r="N22" i="54"/>
  <c r="L22" i="54"/>
  <c r="K22" i="54"/>
  <c r="J22" i="54"/>
  <c r="H22" i="54"/>
  <c r="G22" i="54"/>
  <c r="F22" i="54"/>
  <c r="D22" i="54"/>
  <c r="C22" i="54"/>
  <c r="B22" i="54"/>
  <c r="AB21" i="54"/>
  <c r="AA21" i="54"/>
  <c r="Z21" i="54"/>
  <c r="X21" i="54"/>
  <c r="W21" i="54"/>
  <c r="V21" i="54"/>
  <c r="T21" i="54"/>
  <c r="S21" i="54"/>
  <c r="R21" i="54"/>
  <c r="P21" i="54"/>
  <c r="O21" i="54"/>
  <c r="N21" i="54"/>
  <c r="L21" i="54"/>
  <c r="K21" i="54"/>
  <c r="J21" i="54"/>
  <c r="H21" i="54"/>
  <c r="G21" i="54"/>
  <c r="F21" i="54"/>
  <c r="D21" i="54"/>
  <c r="C21" i="54"/>
  <c r="B21" i="54"/>
  <c r="AB20" i="54"/>
  <c r="AA20" i="54"/>
  <c r="Z20" i="54"/>
  <c r="X20" i="54"/>
  <c r="W20" i="54"/>
  <c r="V20" i="54"/>
  <c r="T20" i="54"/>
  <c r="S20" i="54"/>
  <c r="R20" i="54"/>
  <c r="P20" i="54"/>
  <c r="O20" i="54"/>
  <c r="N20" i="54"/>
  <c r="L20" i="54"/>
  <c r="K20" i="54"/>
  <c r="J20" i="54"/>
  <c r="H20" i="54"/>
  <c r="G20" i="54"/>
  <c r="F20" i="54"/>
  <c r="D20" i="54"/>
  <c r="C20" i="54"/>
  <c r="B20" i="54"/>
  <c r="AB19" i="54"/>
  <c r="AA19" i="54"/>
  <c r="Z19" i="54"/>
  <c r="X19" i="54"/>
  <c r="W19" i="54"/>
  <c r="V19" i="54"/>
  <c r="T19" i="54"/>
  <c r="S19" i="54"/>
  <c r="R19" i="54"/>
  <c r="P19" i="54"/>
  <c r="O19" i="54"/>
  <c r="N19" i="54"/>
  <c r="L19" i="54"/>
  <c r="K19" i="54"/>
  <c r="J19" i="54"/>
  <c r="H19" i="54"/>
  <c r="G19" i="54"/>
  <c r="F19" i="54"/>
  <c r="D19" i="54"/>
  <c r="C19" i="54"/>
  <c r="B19" i="54"/>
  <c r="AB18" i="54"/>
  <c r="AA18" i="54"/>
  <c r="Z18" i="54"/>
  <c r="X18" i="54"/>
  <c r="W18" i="54"/>
  <c r="V18" i="54"/>
  <c r="T18" i="54"/>
  <c r="S18" i="54"/>
  <c r="R18" i="54"/>
  <c r="P18" i="54"/>
  <c r="O18" i="54"/>
  <c r="N18" i="54"/>
  <c r="L18" i="54"/>
  <c r="K18" i="54"/>
  <c r="J18" i="54"/>
  <c r="H18" i="54"/>
  <c r="G18" i="54"/>
  <c r="F18" i="54"/>
  <c r="D18" i="54"/>
  <c r="C18" i="54"/>
  <c r="B18" i="54"/>
  <c r="AB17" i="54"/>
  <c r="AA17" i="54"/>
  <c r="Z17" i="54"/>
  <c r="X17" i="54"/>
  <c r="W17" i="54"/>
  <c r="V17" i="54"/>
  <c r="T17" i="54"/>
  <c r="S17" i="54"/>
  <c r="R17" i="54"/>
  <c r="P17" i="54"/>
  <c r="O17" i="54"/>
  <c r="N17" i="54"/>
  <c r="L17" i="54"/>
  <c r="K17" i="54"/>
  <c r="J17" i="54"/>
  <c r="H17" i="54"/>
  <c r="G17" i="54"/>
  <c r="F17" i="54"/>
  <c r="D17" i="54"/>
  <c r="C17" i="54"/>
  <c r="B17" i="54"/>
  <c r="AB16" i="54"/>
  <c r="AA16" i="54"/>
  <c r="Z16" i="54"/>
  <c r="X16" i="54"/>
  <c r="W16" i="54"/>
  <c r="V16" i="54"/>
  <c r="T16" i="54"/>
  <c r="S16" i="54"/>
  <c r="R16" i="54"/>
  <c r="P16" i="54"/>
  <c r="O16" i="54"/>
  <c r="N16" i="54"/>
  <c r="L16" i="54"/>
  <c r="K16" i="54"/>
  <c r="J16" i="54"/>
  <c r="H16" i="54"/>
  <c r="G16" i="54"/>
  <c r="F16" i="54"/>
  <c r="D16" i="54"/>
  <c r="C16" i="54"/>
  <c r="B16" i="54"/>
  <c r="AB15" i="54"/>
  <c r="AA15" i="54"/>
  <c r="Z15" i="54"/>
  <c r="X15" i="54"/>
  <c r="W15" i="54"/>
  <c r="V15" i="54"/>
  <c r="T15" i="54"/>
  <c r="S15" i="54"/>
  <c r="R15" i="54"/>
  <c r="P15" i="54"/>
  <c r="O15" i="54"/>
  <c r="N15" i="54"/>
  <c r="L15" i="54"/>
  <c r="K15" i="54"/>
  <c r="J15" i="54"/>
  <c r="H15" i="54"/>
  <c r="G15" i="54"/>
  <c r="F15" i="54"/>
  <c r="D15" i="54"/>
  <c r="C15" i="54"/>
  <c r="B15" i="54"/>
  <c r="AB14" i="54"/>
  <c r="AA14" i="54"/>
  <c r="Z14" i="54"/>
  <c r="X14" i="54"/>
  <c r="W14" i="54"/>
  <c r="V14" i="54"/>
  <c r="T14" i="54"/>
  <c r="S14" i="54"/>
  <c r="R14" i="54"/>
  <c r="P14" i="54"/>
  <c r="O14" i="54"/>
  <c r="N14" i="54"/>
  <c r="L14" i="54"/>
  <c r="K14" i="54"/>
  <c r="J14" i="54"/>
  <c r="H14" i="54"/>
  <c r="G14" i="54"/>
  <c r="F14" i="54"/>
  <c r="D14" i="54"/>
  <c r="C14" i="54"/>
  <c r="B14" i="54"/>
  <c r="AB13" i="54"/>
  <c r="AA13" i="54"/>
  <c r="Z13" i="54"/>
  <c r="X13" i="54"/>
  <c r="W13" i="54"/>
  <c r="V13" i="54"/>
  <c r="T13" i="54"/>
  <c r="S13" i="54"/>
  <c r="R13" i="54"/>
  <c r="P13" i="54"/>
  <c r="O13" i="54"/>
  <c r="N13" i="54"/>
  <c r="L13" i="54"/>
  <c r="K13" i="54"/>
  <c r="J13" i="54"/>
  <c r="H13" i="54"/>
  <c r="G13" i="54"/>
  <c r="F13" i="54"/>
  <c r="D13" i="54"/>
  <c r="C13" i="54"/>
  <c r="B13" i="54"/>
  <c r="AB12" i="54"/>
  <c r="AA12" i="54"/>
  <c r="Z12" i="54"/>
  <c r="X12" i="54"/>
  <c r="W12" i="54"/>
  <c r="V12" i="54"/>
  <c r="T12" i="54"/>
  <c r="S12" i="54"/>
  <c r="R12" i="54"/>
  <c r="P12" i="54"/>
  <c r="O12" i="54"/>
  <c r="N12" i="54"/>
  <c r="L12" i="54"/>
  <c r="K12" i="54"/>
  <c r="J12" i="54"/>
  <c r="H12" i="54"/>
  <c r="G12" i="54"/>
  <c r="F12" i="54"/>
  <c r="D12" i="54"/>
  <c r="C12" i="54"/>
  <c r="B12" i="54"/>
  <c r="AB11" i="54"/>
  <c r="AA11" i="54"/>
  <c r="Z11" i="54"/>
  <c r="X11" i="54"/>
  <c r="W11" i="54"/>
  <c r="V11" i="54"/>
  <c r="T11" i="54"/>
  <c r="S11" i="54"/>
  <c r="R11" i="54"/>
  <c r="P11" i="54"/>
  <c r="O11" i="54"/>
  <c r="N11" i="54"/>
  <c r="L11" i="54"/>
  <c r="K11" i="54"/>
  <c r="J11" i="54"/>
  <c r="H11" i="54"/>
  <c r="G11" i="54"/>
  <c r="F11" i="54"/>
  <c r="D11" i="54"/>
  <c r="C11" i="54"/>
  <c r="B11" i="54"/>
  <c r="AB10" i="54"/>
  <c r="AA10" i="54"/>
  <c r="Z10" i="54"/>
  <c r="X10" i="54"/>
  <c r="W10" i="54"/>
  <c r="V10" i="54"/>
  <c r="T10" i="54"/>
  <c r="S10" i="54"/>
  <c r="R10" i="54"/>
  <c r="P10" i="54"/>
  <c r="O10" i="54"/>
  <c r="N10" i="54"/>
  <c r="L10" i="54"/>
  <c r="K10" i="54"/>
  <c r="J10" i="54"/>
  <c r="H10" i="54"/>
  <c r="G10" i="54"/>
  <c r="F10" i="54"/>
  <c r="D10" i="54"/>
  <c r="C10" i="54"/>
  <c r="B10" i="54"/>
  <c r="AB9" i="54"/>
  <c r="AA9" i="54"/>
  <c r="Z9" i="54"/>
  <c r="X9" i="54"/>
  <c r="W9" i="54"/>
  <c r="V9" i="54"/>
  <c r="T9" i="54"/>
  <c r="S9" i="54"/>
  <c r="R9" i="54"/>
  <c r="P9" i="54"/>
  <c r="O9" i="54"/>
  <c r="N9" i="54"/>
  <c r="L9" i="54"/>
  <c r="K9" i="54"/>
  <c r="J9" i="54"/>
  <c r="H9" i="54"/>
  <c r="G9" i="54"/>
  <c r="F9" i="54"/>
  <c r="D9" i="54"/>
  <c r="C9" i="54"/>
  <c r="B9" i="54"/>
  <c r="AB44" i="16"/>
  <c r="AA44" i="16"/>
  <c r="Z44" i="16"/>
  <c r="X44" i="16"/>
  <c r="W44" i="16"/>
  <c r="V44" i="16"/>
  <c r="T44" i="16"/>
  <c r="S44" i="16"/>
  <c r="R44" i="16"/>
  <c r="P44" i="16"/>
  <c r="O44" i="16"/>
  <c r="N44" i="16"/>
  <c r="L44" i="16"/>
  <c r="K44" i="16"/>
  <c r="J44" i="16"/>
  <c r="H44" i="16"/>
  <c r="G44" i="16"/>
  <c r="F44" i="16"/>
  <c r="D44" i="16"/>
  <c r="C44" i="16"/>
  <c r="B44" i="16"/>
  <c r="AB43" i="16"/>
  <c r="AA43" i="16"/>
  <c r="Z43" i="16"/>
  <c r="X43" i="16"/>
  <c r="W43" i="16"/>
  <c r="V43" i="16"/>
  <c r="T43" i="16"/>
  <c r="S43" i="16"/>
  <c r="R43" i="16"/>
  <c r="P43" i="16"/>
  <c r="O43" i="16"/>
  <c r="N43" i="16"/>
  <c r="L43" i="16"/>
  <c r="K43" i="16"/>
  <c r="J43" i="16"/>
  <c r="H43" i="16"/>
  <c r="G43" i="16"/>
  <c r="F43" i="16"/>
  <c r="D43" i="16"/>
  <c r="C43" i="16"/>
  <c r="B43" i="16"/>
  <c r="AB42" i="16"/>
  <c r="AA42" i="16"/>
  <c r="Z42" i="16"/>
  <c r="X42" i="16"/>
  <c r="W42" i="16"/>
  <c r="V42" i="16"/>
  <c r="T42" i="16"/>
  <c r="S42" i="16"/>
  <c r="R42" i="16"/>
  <c r="P42" i="16"/>
  <c r="O42" i="16"/>
  <c r="N42" i="16"/>
  <c r="L42" i="16"/>
  <c r="K42" i="16"/>
  <c r="J42" i="16"/>
  <c r="H42" i="16"/>
  <c r="G42" i="16"/>
  <c r="F42" i="16"/>
  <c r="D42" i="16"/>
  <c r="C42" i="16"/>
  <c r="B42" i="16"/>
  <c r="AB39" i="16"/>
  <c r="AA39" i="16"/>
  <c r="Z39" i="16"/>
  <c r="X39" i="16"/>
  <c r="W39" i="16"/>
  <c r="V39" i="16"/>
  <c r="T39" i="16"/>
  <c r="S39" i="16"/>
  <c r="R39" i="16"/>
  <c r="P39" i="16"/>
  <c r="O39" i="16"/>
  <c r="N39" i="16"/>
  <c r="L39" i="16"/>
  <c r="K39" i="16"/>
  <c r="J39" i="16"/>
  <c r="H39" i="16"/>
  <c r="G39" i="16"/>
  <c r="F39" i="16"/>
  <c r="D39" i="16"/>
  <c r="C39" i="16"/>
  <c r="B39" i="16"/>
  <c r="AB38" i="16"/>
  <c r="AA38" i="16"/>
  <c r="Z38" i="16"/>
  <c r="X38" i="16"/>
  <c r="W38" i="16"/>
  <c r="V38" i="16"/>
  <c r="T38" i="16"/>
  <c r="S38" i="16"/>
  <c r="R38" i="16"/>
  <c r="P38" i="16"/>
  <c r="O38" i="16"/>
  <c r="N38" i="16"/>
  <c r="L38" i="16"/>
  <c r="K38" i="16"/>
  <c r="J38" i="16"/>
  <c r="H38" i="16"/>
  <c r="G38" i="16"/>
  <c r="F38" i="16"/>
  <c r="D38" i="16"/>
  <c r="C38" i="16"/>
  <c r="B38" i="16"/>
  <c r="AB37" i="16"/>
  <c r="AA37" i="16"/>
  <c r="Z37" i="16"/>
  <c r="X37" i="16"/>
  <c r="W37" i="16"/>
  <c r="V37" i="16"/>
  <c r="T37" i="16"/>
  <c r="S37" i="16"/>
  <c r="R37" i="16"/>
  <c r="P37" i="16"/>
  <c r="O37" i="16"/>
  <c r="N37" i="16"/>
  <c r="L37" i="16"/>
  <c r="K37" i="16"/>
  <c r="J37" i="16"/>
  <c r="H37" i="16"/>
  <c r="G37" i="16"/>
  <c r="F37" i="16"/>
  <c r="D37" i="16"/>
  <c r="C37" i="16"/>
  <c r="B37" i="16"/>
  <c r="AB36" i="16"/>
  <c r="AA36" i="16"/>
  <c r="Z36" i="16"/>
  <c r="X36" i="16"/>
  <c r="W36" i="16"/>
  <c r="V36" i="16"/>
  <c r="T36" i="16"/>
  <c r="S36" i="16"/>
  <c r="R36" i="16"/>
  <c r="P36" i="16"/>
  <c r="O36" i="16"/>
  <c r="N36" i="16"/>
  <c r="L36" i="16"/>
  <c r="K36" i="16"/>
  <c r="J36" i="16"/>
  <c r="H36" i="16"/>
  <c r="G36" i="16"/>
  <c r="F36" i="16"/>
  <c r="D36" i="16"/>
  <c r="C36" i="16"/>
  <c r="B36" i="16"/>
  <c r="AB33" i="16"/>
  <c r="AA33" i="16"/>
  <c r="Z33" i="16"/>
  <c r="X33" i="16"/>
  <c r="W33" i="16"/>
  <c r="V33" i="16"/>
  <c r="T33" i="16"/>
  <c r="S33" i="16"/>
  <c r="R33" i="16"/>
  <c r="P33" i="16"/>
  <c r="O33" i="16"/>
  <c r="N33" i="16"/>
  <c r="L33" i="16"/>
  <c r="K33" i="16"/>
  <c r="J33" i="16"/>
  <c r="H33" i="16"/>
  <c r="G33" i="16"/>
  <c r="F33" i="16"/>
  <c r="D33" i="16"/>
  <c r="C33" i="16"/>
  <c r="B33" i="16"/>
  <c r="AB32" i="16"/>
  <c r="AA32" i="16"/>
  <c r="Z32" i="16"/>
  <c r="X32" i="16"/>
  <c r="W32" i="16"/>
  <c r="V32" i="16"/>
  <c r="T32" i="16"/>
  <c r="S32" i="16"/>
  <c r="R32" i="16"/>
  <c r="P32" i="16"/>
  <c r="O32" i="16"/>
  <c r="N32" i="16"/>
  <c r="L32" i="16"/>
  <c r="K32" i="16"/>
  <c r="J32" i="16"/>
  <c r="H32" i="16"/>
  <c r="G32" i="16"/>
  <c r="F32" i="16"/>
  <c r="D32" i="16"/>
  <c r="C32" i="16"/>
  <c r="B32" i="16"/>
  <c r="AB31" i="16"/>
  <c r="AA31" i="16"/>
  <c r="Z31" i="16"/>
  <c r="X31" i="16"/>
  <c r="W31" i="16"/>
  <c r="V31" i="16"/>
  <c r="T31" i="16"/>
  <c r="S31" i="16"/>
  <c r="R31" i="16"/>
  <c r="P31" i="16"/>
  <c r="O31" i="16"/>
  <c r="N31" i="16"/>
  <c r="L31" i="16"/>
  <c r="K31" i="16"/>
  <c r="J31" i="16"/>
  <c r="H31" i="16"/>
  <c r="G31" i="16"/>
  <c r="F31" i="16"/>
  <c r="D31" i="16"/>
  <c r="C31" i="16"/>
  <c r="B31" i="16"/>
  <c r="AB30" i="16"/>
  <c r="AA30" i="16"/>
  <c r="Z30" i="16"/>
  <c r="X30" i="16"/>
  <c r="W30" i="16"/>
  <c r="V30" i="16"/>
  <c r="T30" i="16"/>
  <c r="S30" i="16"/>
  <c r="R30" i="16"/>
  <c r="P30" i="16"/>
  <c r="O30" i="16"/>
  <c r="N30" i="16"/>
  <c r="L30" i="16"/>
  <c r="K30" i="16"/>
  <c r="J30" i="16"/>
  <c r="H30" i="16"/>
  <c r="G30" i="16"/>
  <c r="F30" i="16"/>
  <c r="D30" i="16"/>
  <c r="C30" i="16"/>
  <c r="B30" i="16"/>
  <c r="AB44" i="56"/>
  <c r="AA44" i="56"/>
  <c r="Z44" i="56"/>
  <c r="X44" i="56"/>
  <c r="W44" i="56"/>
  <c r="V44" i="56"/>
  <c r="T44" i="56"/>
  <c r="S44" i="56"/>
  <c r="R44" i="56"/>
  <c r="P44" i="56"/>
  <c r="O44" i="56"/>
  <c r="N44" i="56"/>
  <c r="L44" i="56"/>
  <c r="K44" i="56"/>
  <c r="J44" i="56"/>
  <c r="H44" i="56"/>
  <c r="G44" i="56"/>
  <c r="F44" i="56"/>
  <c r="D44" i="56"/>
  <c r="C44" i="56"/>
  <c r="B44" i="56"/>
  <c r="AB43" i="56"/>
  <c r="AA43" i="56"/>
  <c r="Z43" i="56"/>
  <c r="X43" i="56"/>
  <c r="W43" i="56"/>
  <c r="V43" i="56"/>
  <c r="T43" i="56"/>
  <c r="S43" i="56"/>
  <c r="R43" i="56"/>
  <c r="P43" i="56"/>
  <c r="O43" i="56"/>
  <c r="N43" i="56"/>
  <c r="L43" i="56"/>
  <c r="K43" i="56"/>
  <c r="J43" i="56"/>
  <c r="H43" i="56"/>
  <c r="G43" i="56"/>
  <c r="F43" i="56"/>
  <c r="D43" i="56"/>
  <c r="C43" i="56"/>
  <c r="B43" i="56"/>
  <c r="AB42" i="56"/>
  <c r="AA42" i="56"/>
  <c r="Z42" i="56"/>
  <c r="X42" i="56"/>
  <c r="W42" i="56"/>
  <c r="V42" i="56"/>
  <c r="T42" i="56"/>
  <c r="S42" i="56"/>
  <c r="R42" i="56"/>
  <c r="P42" i="56"/>
  <c r="O42" i="56"/>
  <c r="N42" i="56"/>
  <c r="L42" i="56"/>
  <c r="K42" i="56"/>
  <c r="J42" i="56"/>
  <c r="H42" i="56"/>
  <c r="G42" i="56"/>
  <c r="F42" i="56"/>
  <c r="D42" i="56"/>
  <c r="C42" i="56"/>
  <c r="B42" i="56"/>
  <c r="AB39" i="56"/>
  <c r="AA39" i="56"/>
  <c r="Z39" i="56"/>
  <c r="X39" i="56"/>
  <c r="W39" i="56"/>
  <c r="V39" i="56"/>
  <c r="T39" i="56"/>
  <c r="S39" i="56"/>
  <c r="R39" i="56"/>
  <c r="P39" i="56"/>
  <c r="O39" i="56"/>
  <c r="N39" i="56"/>
  <c r="L39" i="56"/>
  <c r="K39" i="56"/>
  <c r="J39" i="56"/>
  <c r="H39" i="56"/>
  <c r="G39" i="56"/>
  <c r="F39" i="56"/>
  <c r="D39" i="56"/>
  <c r="C39" i="56"/>
  <c r="B39" i="56"/>
  <c r="AB38" i="56"/>
  <c r="AA38" i="56"/>
  <c r="Z38" i="56"/>
  <c r="X38" i="56"/>
  <c r="W38" i="56"/>
  <c r="V38" i="56"/>
  <c r="T38" i="56"/>
  <c r="S38" i="56"/>
  <c r="R38" i="56"/>
  <c r="P38" i="56"/>
  <c r="O38" i="56"/>
  <c r="N38" i="56"/>
  <c r="L38" i="56"/>
  <c r="K38" i="56"/>
  <c r="J38" i="56"/>
  <c r="H38" i="56"/>
  <c r="G38" i="56"/>
  <c r="F38" i="56"/>
  <c r="D38" i="56"/>
  <c r="C38" i="56"/>
  <c r="B38" i="56"/>
  <c r="AB37" i="56"/>
  <c r="AA37" i="56"/>
  <c r="Z37" i="56"/>
  <c r="X37" i="56"/>
  <c r="W37" i="56"/>
  <c r="V37" i="56"/>
  <c r="T37" i="56"/>
  <c r="S37" i="56"/>
  <c r="R37" i="56"/>
  <c r="P37" i="56"/>
  <c r="O37" i="56"/>
  <c r="N37" i="56"/>
  <c r="L37" i="56"/>
  <c r="K37" i="56"/>
  <c r="J37" i="56"/>
  <c r="H37" i="56"/>
  <c r="G37" i="56"/>
  <c r="F37" i="56"/>
  <c r="D37" i="56"/>
  <c r="C37" i="56"/>
  <c r="B37" i="56"/>
  <c r="AB36" i="56"/>
  <c r="AA36" i="56"/>
  <c r="Z36" i="56"/>
  <c r="X36" i="56"/>
  <c r="W36" i="56"/>
  <c r="V36" i="56"/>
  <c r="T36" i="56"/>
  <c r="S36" i="56"/>
  <c r="R36" i="56"/>
  <c r="P36" i="56"/>
  <c r="O36" i="56"/>
  <c r="N36" i="56"/>
  <c r="L36" i="56"/>
  <c r="K36" i="56"/>
  <c r="J36" i="56"/>
  <c r="H36" i="56"/>
  <c r="G36" i="56"/>
  <c r="F36" i="56"/>
  <c r="D36" i="56"/>
  <c r="C36" i="56"/>
  <c r="B36" i="56"/>
  <c r="AB33" i="56"/>
  <c r="AA33" i="56"/>
  <c r="Z33" i="56"/>
  <c r="X33" i="56"/>
  <c r="W33" i="56"/>
  <c r="V33" i="56"/>
  <c r="T33" i="56"/>
  <c r="S33" i="56"/>
  <c r="R33" i="56"/>
  <c r="P33" i="56"/>
  <c r="O33" i="56"/>
  <c r="N33" i="56"/>
  <c r="L33" i="56"/>
  <c r="K33" i="56"/>
  <c r="J33" i="56"/>
  <c r="H33" i="56"/>
  <c r="G33" i="56"/>
  <c r="F33" i="56"/>
  <c r="D33" i="56"/>
  <c r="C33" i="56"/>
  <c r="B33" i="56"/>
  <c r="AB32" i="56"/>
  <c r="AA32" i="56"/>
  <c r="Z32" i="56"/>
  <c r="X32" i="56"/>
  <c r="W32" i="56"/>
  <c r="V32" i="56"/>
  <c r="T32" i="56"/>
  <c r="S32" i="56"/>
  <c r="R32" i="56"/>
  <c r="P32" i="56"/>
  <c r="O32" i="56"/>
  <c r="N32" i="56"/>
  <c r="L32" i="56"/>
  <c r="K32" i="56"/>
  <c r="J32" i="56"/>
  <c r="H32" i="56"/>
  <c r="G32" i="56"/>
  <c r="F32" i="56"/>
  <c r="D32" i="56"/>
  <c r="C32" i="56"/>
  <c r="B32" i="56"/>
  <c r="AB31" i="56"/>
  <c r="AA31" i="56"/>
  <c r="Z31" i="56"/>
  <c r="X31" i="56"/>
  <c r="W31" i="56"/>
  <c r="V31" i="56"/>
  <c r="T31" i="56"/>
  <c r="S31" i="56"/>
  <c r="R31" i="56"/>
  <c r="P31" i="56"/>
  <c r="O31" i="56"/>
  <c r="N31" i="56"/>
  <c r="L31" i="56"/>
  <c r="K31" i="56"/>
  <c r="J31" i="56"/>
  <c r="H31" i="56"/>
  <c r="G31" i="56"/>
  <c r="F31" i="56"/>
  <c r="D31" i="56"/>
  <c r="C31" i="56"/>
  <c r="B31" i="56"/>
  <c r="AB30" i="56"/>
  <c r="AA30" i="56"/>
  <c r="Z30" i="56"/>
  <c r="X30" i="56"/>
  <c r="W30" i="56"/>
  <c r="V30" i="56"/>
  <c r="T30" i="56"/>
  <c r="S30" i="56"/>
  <c r="R30" i="56"/>
  <c r="P30" i="56"/>
  <c r="O30" i="56"/>
  <c r="N30" i="56"/>
  <c r="L30" i="56"/>
  <c r="K30" i="56"/>
  <c r="J30" i="56"/>
  <c r="H30" i="56"/>
  <c r="G30" i="56"/>
  <c r="F30" i="56"/>
  <c r="D30" i="56"/>
  <c r="C30" i="56"/>
  <c r="B30" i="56"/>
  <c r="N37" i="24"/>
  <c r="M37" i="24"/>
  <c r="L37" i="24"/>
  <c r="K37" i="24"/>
  <c r="J37" i="24"/>
  <c r="I37" i="24"/>
  <c r="H37" i="24"/>
  <c r="G37" i="24"/>
  <c r="F37" i="24"/>
  <c r="E37" i="24"/>
  <c r="D37" i="24"/>
  <c r="C37" i="24"/>
  <c r="B37" i="24"/>
  <c r="N32" i="24"/>
  <c r="N31" i="24" s="1"/>
  <c r="M32" i="24"/>
  <c r="M31" i="24" s="1"/>
  <c r="L32" i="24"/>
  <c r="K32" i="24"/>
  <c r="J32" i="24"/>
  <c r="I32" i="24"/>
  <c r="H32" i="24"/>
  <c r="H31" i="24" s="1"/>
  <c r="G32" i="24"/>
  <c r="G31" i="24" s="1"/>
  <c r="F32" i="24"/>
  <c r="F31" i="24" s="1"/>
  <c r="E32" i="24"/>
  <c r="E31" i="24" s="1"/>
  <c r="D32" i="24"/>
  <c r="C32" i="24"/>
  <c r="B32" i="24"/>
  <c r="K31" i="24"/>
  <c r="J31" i="24"/>
  <c r="I31" i="24"/>
  <c r="C31" i="24"/>
  <c r="B31" i="24"/>
  <c r="N26" i="24"/>
  <c r="N15" i="24" s="1"/>
  <c r="M26" i="24"/>
  <c r="L26" i="24"/>
  <c r="K26" i="24"/>
  <c r="K15" i="24" s="1"/>
  <c r="J26" i="24"/>
  <c r="J15" i="24" s="1"/>
  <c r="I26" i="24"/>
  <c r="I15" i="24" s="1"/>
  <c r="H26" i="24"/>
  <c r="H15" i="24" s="1"/>
  <c r="G26" i="24"/>
  <c r="F26" i="24"/>
  <c r="F15" i="24" s="1"/>
  <c r="E26" i="24"/>
  <c r="D26" i="24"/>
  <c r="C26" i="24"/>
  <c r="C15" i="24" s="1"/>
  <c r="B26" i="24"/>
  <c r="B15" i="24" s="1"/>
  <c r="N21" i="24"/>
  <c r="N20" i="24" s="1"/>
  <c r="M21" i="24"/>
  <c r="M20" i="24" s="1"/>
  <c r="L21" i="24"/>
  <c r="L20" i="24" s="1"/>
  <c r="K21" i="24"/>
  <c r="K20" i="24" s="1"/>
  <c r="J21" i="24"/>
  <c r="I21" i="24"/>
  <c r="H21" i="24"/>
  <c r="G21" i="24"/>
  <c r="G20" i="24" s="1"/>
  <c r="F21" i="24"/>
  <c r="F20" i="24" s="1"/>
  <c r="E21" i="24"/>
  <c r="E20" i="24" s="1"/>
  <c r="D21" i="24"/>
  <c r="D20" i="24" s="1"/>
  <c r="C21" i="24"/>
  <c r="C20" i="24" s="1"/>
  <c r="B21" i="24"/>
  <c r="J20" i="24"/>
  <c r="J9" i="24" s="1"/>
  <c r="I20" i="24"/>
  <c r="I9" i="24" s="1"/>
  <c r="H20" i="24"/>
  <c r="H9" i="24" s="1"/>
  <c r="B20" i="24"/>
  <c r="B9" i="24" s="1"/>
  <c r="N18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M15" i="24"/>
  <c r="L15" i="24"/>
  <c r="E15" i="24"/>
  <c r="D15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B11" i="24"/>
  <c r="J10" i="24"/>
  <c r="I10" i="24"/>
  <c r="H10" i="24"/>
  <c r="B10" i="24"/>
  <c r="N37" i="10"/>
  <c r="M37" i="10"/>
  <c r="L37" i="10"/>
  <c r="L31" i="10" s="1"/>
  <c r="K37" i="10"/>
  <c r="K31" i="10" s="1"/>
  <c r="J37" i="10"/>
  <c r="I37" i="10"/>
  <c r="H37" i="10"/>
  <c r="G37" i="10"/>
  <c r="F37" i="10"/>
  <c r="E37" i="10"/>
  <c r="D37" i="10"/>
  <c r="C37" i="10"/>
  <c r="B37" i="10"/>
  <c r="N32" i="10"/>
  <c r="M32" i="10"/>
  <c r="L32" i="10"/>
  <c r="K32" i="10"/>
  <c r="J32" i="10"/>
  <c r="I32" i="10"/>
  <c r="I10" i="10" s="1"/>
  <c r="H32" i="10"/>
  <c r="H31" i="10" s="1"/>
  <c r="G32" i="10"/>
  <c r="G31" i="10" s="1"/>
  <c r="F32" i="10"/>
  <c r="E32" i="10"/>
  <c r="D32" i="10"/>
  <c r="C32" i="10"/>
  <c r="B32" i="10"/>
  <c r="N31" i="10"/>
  <c r="M31" i="10"/>
  <c r="J31" i="10"/>
  <c r="F31" i="10"/>
  <c r="E31" i="10"/>
  <c r="D31" i="10"/>
  <c r="C31" i="10"/>
  <c r="B31" i="10"/>
  <c r="N26" i="10"/>
  <c r="N15" i="10" s="1"/>
  <c r="M26" i="10"/>
  <c r="L26" i="10"/>
  <c r="K26" i="10"/>
  <c r="K15" i="10" s="1"/>
  <c r="J26" i="10"/>
  <c r="J15" i="10" s="1"/>
  <c r="I26" i="10"/>
  <c r="I20" i="10" s="1"/>
  <c r="H26" i="10"/>
  <c r="H15" i="10" s="1"/>
  <c r="G26" i="10"/>
  <c r="F26" i="10"/>
  <c r="F15" i="10" s="1"/>
  <c r="E26" i="10"/>
  <c r="D26" i="10"/>
  <c r="C26" i="10"/>
  <c r="C15" i="10" s="1"/>
  <c r="B26" i="10"/>
  <c r="B15" i="10" s="1"/>
  <c r="N21" i="10"/>
  <c r="N20" i="10" s="1"/>
  <c r="N9" i="10" s="1"/>
  <c r="M21" i="10"/>
  <c r="L21" i="10"/>
  <c r="K21" i="10"/>
  <c r="K20" i="10" s="1"/>
  <c r="K9" i="10" s="1"/>
  <c r="J21" i="10"/>
  <c r="I21" i="10"/>
  <c r="H21" i="10"/>
  <c r="G21" i="10"/>
  <c r="G20" i="10" s="1"/>
  <c r="G9" i="10" s="1"/>
  <c r="F21" i="10"/>
  <c r="F20" i="10" s="1"/>
  <c r="F9" i="10" s="1"/>
  <c r="E21" i="10"/>
  <c r="D21" i="10"/>
  <c r="C21" i="10"/>
  <c r="C20" i="10" s="1"/>
  <c r="C9" i="10" s="1"/>
  <c r="B21" i="10"/>
  <c r="M20" i="10"/>
  <c r="L20" i="10"/>
  <c r="L9" i="10" s="1"/>
  <c r="J20" i="10"/>
  <c r="H20" i="10"/>
  <c r="H9" i="10" s="1"/>
  <c r="E20" i="10"/>
  <c r="D20" i="10"/>
  <c r="D9" i="10" s="1"/>
  <c r="B20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M15" i="10"/>
  <c r="L15" i="10"/>
  <c r="I15" i="10"/>
  <c r="G15" i="10"/>
  <c r="E15" i="10"/>
  <c r="D15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M10" i="10"/>
  <c r="L10" i="10"/>
  <c r="J10" i="10"/>
  <c r="H10" i="10"/>
  <c r="E10" i="10"/>
  <c r="D10" i="10"/>
  <c r="B10" i="10"/>
  <c r="M9" i="10"/>
  <c r="J9" i="10"/>
  <c r="E9" i="10"/>
  <c r="B9" i="10"/>
  <c r="C9" i="24" l="1"/>
  <c r="K9" i="24"/>
  <c r="F9" i="24"/>
  <c r="N9" i="24"/>
  <c r="G9" i="24"/>
  <c r="E9" i="24"/>
  <c r="M9" i="24"/>
  <c r="C10" i="24"/>
  <c r="K10" i="24"/>
  <c r="G15" i="24"/>
  <c r="D31" i="24"/>
  <c r="L31" i="24"/>
  <c r="D10" i="24"/>
  <c r="L10" i="24"/>
  <c r="E10" i="24"/>
  <c r="M10" i="24"/>
  <c r="F10" i="24"/>
  <c r="N10" i="24"/>
  <c r="G10" i="24"/>
  <c r="I31" i="10"/>
  <c r="I9" i="10" s="1"/>
  <c r="C10" i="10"/>
  <c r="K10" i="10"/>
  <c r="F10" i="10"/>
  <c r="N10" i="10"/>
  <c r="G10" i="10"/>
  <c r="D9" i="24" l="1"/>
  <c r="L9" i="24"/>
</calcChain>
</file>

<file path=xl/sharedStrings.xml><?xml version="1.0" encoding="utf-8"?>
<sst xmlns="http://schemas.openxmlformats.org/spreadsheetml/2006/main" count="5948" uniqueCount="546">
  <si>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</si>
  <si>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</si>
  <si>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</si>
  <si>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</si>
  <si>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</si>
  <si>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</si>
  <si>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</si>
  <si>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</si>
  <si>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</si>
  <si>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</si>
  <si>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</si>
  <si>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</si>
  <si>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</si>
  <si>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</si>
  <si>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</si>
  <si>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</si>
  <si>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</si>
  <si>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</si>
  <si>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</si>
  <si>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</si>
  <si>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</si>
  <si>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</si>
  <si>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</si>
  <si>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</si>
  <si>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</si>
  <si>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</si>
  <si>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</si>
  <si>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</si>
  <si>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</si>
  <si>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</si>
  <si>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</si>
  <si>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</si>
  <si>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</si>
  <si>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</si>
  <si>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</si>
  <si>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</si>
  <si>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</si>
  <si>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</si>
  <si>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</si>
  <si>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</si>
  <si>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</si>
  <si>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</si>
  <si>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</si>
  <si>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</si>
  <si>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</si>
  <si>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</si>
  <si>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</si>
  <si>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INDICE</t>
  </si>
  <si>
    <t>Personal del Departamento de Análisis Estadístico</t>
  </si>
  <si>
    <t>que partició en esta Publicación</t>
  </si>
  <si>
    <t>Diseño:</t>
  </si>
  <si>
    <t>Procesamiento de datos:</t>
  </si>
  <si>
    <t>Carlos Nájera Morales</t>
  </si>
  <si>
    <t>Jorge Luis Soto Calderón</t>
  </si>
  <si>
    <t>Luis Garro Montero</t>
  </si>
  <si>
    <t>Olga Leitón Aguilar</t>
  </si>
  <si>
    <t>Tatiana Román Méndez</t>
  </si>
  <si>
    <t>Dirección General:</t>
  </si>
  <si>
    <t>Dixie Brenes Vindas</t>
  </si>
  <si>
    <t>C40</t>
  </si>
  <si>
    <t>Delfina Cartín Sánchez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</si>
  <si>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</si>
  <si>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</si>
  <si>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</si>
  <si>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</si>
  <si>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</si>
  <si>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</si>
  <si>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</si>
  <si>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</si>
  <si>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</si>
  <si>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</si>
  <si>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</si>
  <si>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</si>
  <si>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</si>
  <si>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</si>
  <si>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</si>
  <si>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</si>
  <si>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</si>
  <si>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</si>
  <si>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</si>
  <si>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</si>
  <si>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</si>
  <si>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</si>
  <si>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</si>
  <si>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</si>
  <si>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</si>
  <si>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</si>
  <si>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</si>
  <si>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D5</t>
  </si>
  <si>
    <t>D6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</si>
  <si>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</si>
  <si>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</si>
  <si>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</si>
  <si>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</si>
  <si>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</si>
  <si>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</si>
  <si>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</si>
  <si>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</si>
  <si>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</si>
  <si>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</si>
  <si>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Carolina Carmona Chaves</t>
  </si>
  <si>
    <t>Valeria Carvajal Camacho</t>
  </si>
  <si>
    <t>D7</t>
  </si>
  <si>
    <t>D8</t>
  </si>
  <si>
    <t>D9</t>
  </si>
  <si>
    <t>Serie Histórica</t>
  </si>
  <si>
    <t>Serie Histórica de Matrícula Final  y Rendimiento en Educación Regular, Según  Nivel de Enseñanza, Dependencia  Pública, Privada y Subvencionada, Periodo 2010-2022</t>
  </si>
  <si>
    <t>I y II Ciclos, 2022</t>
  </si>
  <si>
    <t>Matrícula Final en I y II Ciclos, Por Año Cursado y Sexo, Según Zona y Dependencia, Año 2022</t>
  </si>
  <si>
    <t>Aprobados en I y II Ciclos, Por Año Cursado y Sexo, Según Zona y Dependencia, Año 2022</t>
  </si>
  <si>
    <t>Aplazados en I y II Ciclos, Por Año Cursado y Sexo, Según Zona y Dependencia, Año 2022</t>
  </si>
  <si>
    <t>Reprobados en I y II Ciclos, Por Año Cursado y Sexo, Según Zona y Dependencia, Año 2022</t>
  </si>
  <si>
    <t>Matrícula Final en I y II Ciclos, Por Año Cursado y Sexo, Según Dirección Regional, Dependencia  Pública, Privada y Subvencionada, Año 2022</t>
  </si>
  <si>
    <t>Aprobados en I y II Ciclos, Por Año Cursado y Sexo, Según Dirección Regional, Dependencia  Pública, Privada y Subvencionada, Año 2022</t>
  </si>
  <si>
    <t>Porcentaje de Aprobación en I y II Ciclos, Por Año Cursado y Sexo, Según Dirección Regional, Dependencia  Pública, Privada y Subvencionada, Año 2022</t>
  </si>
  <si>
    <t>Aplazados en I y II Ciclos, Por Año Cursado y Sexo, Según Dirección Regional, Dependencia  Pública, Privada y Subvencionada, Año 2022</t>
  </si>
  <si>
    <t>Porcentaje de Aplazamiento en I y II Ciclos, Por Año Cursado y Sexo, Según Dirección Regional, Dependencia  Pública, Privada y Subvencionada, Año 2022</t>
  </si>
  <si>
    <t>Reprobados en I y II Ciclos, Por Año Cursado y Sexo, Según Dirección Regional, Dependencia  Pública, Privada y Subvencionada, Año 2022</t>
  </si>
  <si>
    <t>Porcentaje de Reprobación en I y II Ciclos, Por Año Cursado y Sexo, Según Dirección Regional, Dependencia  Pública, Privada y Subvencionada, Año 2022</t>
  </si>
  <si>
    <t>Escuelas Nocturnas, 2022</t>
  </si>
  <si>
    <t>Matrícula Final  y Rendimiento en Escuelas Nocturnas en Escuelas Nocturnas, Por Nivel Cursado y Sexo,  Dependencia Pública, Año 2022</t>
  </si>
  <si>
    <t>Matrícula Final en Escuelas Nocturnas, Por Nivel Cursado y Sexo, Según Dirección Regional, Dependencia Pública, Año 2022</t>
  </si>
  <si>
    <t>Aprobados en Escuelas Nocturnas, Por Nivel Cursado y Sexo, Según Dirección Regional, Dependencia Pública, Año 2022</t>
  </si>
  <si>
    <t>Aplazados en Escuelas Nocturnas, Por Nivel Cursado y Sexo, Según Dirección Regional, Dependencia Pública, Año 2022</t>
  </si>
  <si>
    <t>III Ciclo y Educación Diversificada,  Diurna y Nocturna, 2022</t>
  </si>
  <si>
    <t>Matrícula Final en III Ciclo y Educación Diversificada Diurna y Nocturna, Por Año Cursado y Sexo, Según Zona y Dependencia, Año 2022</t>
  </si>
  <si>
    <t>Aprobados en III Ciclo y Educación Diversificada Diurna y Nocturna, Por Año Cursado y Sexo, Según Zona y Dependencia, Año 2022</t>
  </si>
  <si>
    <t>Aplazados en III Ciclo y Educación Diversificada Diurna y Nocturna, Por Año Cursado y Sexo, Según Zona y Dependencia, Año 2022</t>
  </si>
  <si>
    <t>Matrícula Final en III Ciclo y Educación Diversificada Diurna y Nocturna, Por Año Cursado y Sexo, Según Dirección Regional, Dependencia  Pública, Privada y Subvencionada, Año 2022</t>
  </si>
  <si>
    <t>Aprobados en III Ciclo y Educación Diversificada Diurna y Nocturna, Por Año Cursado y Sexo, Según Dirección Regional, Dependencia  Pública, Privada y Subvencionada, Año 2022</t>
  </si>
  <si>
    <t>Porcentaje de Aprobación en III Ciclo y Educación Diversificada Diurna y Nocturna, Por Año Cursado y Sexo, Según Dirección Regional, Dependencia  Pública, Privada y Subvencionada, Año 2022</t>
  </si>
  <si>
    <t>Aplazados en III Ciclo y Educación Diversificada Diurna y Nocturna, Por Año Cursado y Sexo, Según Dirección Regional, Dependencia  Pública, Privada y Subvencionada,Año 2022</t>
  </si>
  <si>
    <t>Porcentaje de Aplazamiento en III Ciclo y Educación Diversificada Diurna y Nocturna, Por Año Cursado y Sexo, Según Dirección Regional, Dependencia  Pública, Privada y Subvencionada, Año 2022</t>
  </si>
  <si>
    <t>Matrícula Final en III Ciclo y Educación Diversificada Diurna , Por Año Cursado y Sexo, Según Zona y Dependencia, Año 2022</t>
  </si>
  <si>
    <t>Aprobados en III Ciclo y Educación Diversificada Diurna , Por Año Cursado y Sexo, Según Zona y Dependencia, Año 2022</t>
  </si>
  <si>
    <t>Aplazados en III Ciclo y Educación Diversificada Diurna , Por Año Cursado y Sexo, Según Zona y Dependencia, Año 2022</t>
  </si>
  <si>
    <t>Matrícula Final en III Ciclo y Educación Diversificada Diurna , Por Año Cursado y Sexo, Según Dirección Regional, Dependencia  Pública, Privada y Subvencionada, Año 2022</t>
  </si>
  <si>
    <t>Aprobados en III Ciclo y Educación Diversificada Diurna , Por Año Cursado y Sexo, Según Dirección Regional, Dependencia  Pública, Privada y Subvencionada, Año 2022</t>
  </si>
  <si>
    <t>Porcentaje de Aprobación en III Ciclo y Educación Diversificada Diurna , Por Año Cursado y Sexo, Según Dirección Regional, Dependencia  Pública, Privada y Subvencionada, Año 2022</t>
  </si>
  <si>
    <t>Aplazados en III Ciclo y Educación Diversificada Diurna , Por Año Cursado y Sexo, Según Dirección Regional, Dependencia  Pública, Privada y Subvencionada, Año 2022</t>
  </si>
  <si>
    <t>Porcentaje de Aplazamiento en III Ciclo y Educación Diversificada Diurna , Por Año Cursado y Sexo, Según Dirección Regional, Dependencia  Pública, Privada y Subvencionada, Año 2022</t>
  </si>
  <si>
    <t>III Ciclo y Educación Diversificada, Académica Diurna, 2022</t>
  </si>
  <si>
    <t>Matrícula Final en III Ciclo y Educación Diversificada, Académica Diurna , Por Año Cursado y Sexo, Según Zona y Dependencia, Año 2022</t>
  </si>
  <si>
    <t>Aprobados en III Ciclo y Educación Diversificada, Académica Diurna , Por Año Cursado y Sexo, Según Zona y Dependencia, Año 2022</t>
  </si>
  <si>
    <t>Aplazados en III Ciclo y Educación Diversificada, Académica Diurna , Por Año Cursado y Sexo, Según Zona y Dependencia, Año 2022</t>
  </si>
  <si>
    <t>Matrícula Final en III Ciclo y Educación Diversificada, Académica Diurna , Por Año Cursado y Sexo, Según Dirección Regional, Dependencia  Pública, Privada y Subvencionada, Año 2022</t>
  </si>
  <si>
    <t>Aprobados en III Ciclo y Educación Diversificada, Académica Diurna , Por Año Cursado y Sexo, Según Dirección Regional, Dependencia  Pública, Privada y Subvencionada, Año 2022</t>
  </si>
  <si>
    <t>Porcentaje de Aprobación en III Ciclo y Educación Diversificada, Académica Diurna , Por Año Cursado y Sexo, Según Dirección Regional, Dependencia  Pública, Privada y Subvencionada,  Año 2022</t>
  </si>
  <si>
    <t>Aplazados en III Ciclo y Educación Diversificada, Académica Diurna , Por Año Cursado y Sexo, Según Dirección Regional, Dependencia  Pública, Privada y Subvencionada, Año 2022</t>
  </si>
  <si>
    <t>Porcentaje de Aplazamiento en III Ciclo y Educación Diversificada, Académica Diurna , Por Año Cursado y Sexo, Según Dirección Regional, Dependencia  Pública, Privada y Subvencionada, Año 2022</t>
  </si>
  <si>
    <t>III Ciclo y Educación Diversificada, Técnica Diurna, 2022</t>
  </si>
  <si>
    <t>Matrícula Final en III Ciclo y Educación Diversificada, Técnica Diurna , Por Año Cursado y Sexo, Según Zona y Dependencia, Año 2022</t>
  </si>
  <si>
    <t>Aprobados en III Ciclo y Educación Diversificada, Técnica Diurna , Por Año Cursado y Sexo, Según Zona y Dependencia, Año 2022</t>
  </si>
  <si>
    <t>Aplazados en III Ciclo y Educación Diversificada, Técnica Diurna , Por Año Cursado y Sexo, Según Zona y Dependencia, Año 2022</t>
  </si>
  <si>
    <t>Matrícula Final en III Ciclo y Educación Diversificada, Técnica Diurna , Por Año Cursado y Sexo, Según Dirección Regional, Dependencia  Pública, Privada y Subvencionada, Año 2022</t>
  </si>
  <si>
    <t>Aprobados en III Ciclo y Educación Diversificada, Técnica Diurna , Por Año Cursado y Sexo, Según Dirección Regional, Dependencia  Pública, Privada y Subvencionada, Año 2022</t>
  </si>
  <si>
    <t>Porcentaje de Aprobación en III Ciclo y Educación Diversificada, Técnica Diurna , Por Año Cursado y Sexo, Según Dirección Regional, Dependencia  Pública, Privada y Subvencionada, Año 2022</t>
  </si>
  <si>
    <t>Aplazados en III Ciclo y Educación Diversificada, Técnica Diurna , Por Año Cursado y Sexo, Según Dirección Regional, Dependencia  Pública, Privada y Subvencionada, Año 2022</t>
  </si>
  <si>
    <t>Porcentaje de Aplazamiento en III Ciclo y Educación Diversificada, Técnica Diurna , Por Año Cursado y Sexo, Según Dirección Regional, Dependencia  Pública, Privada y Subvencionada, Año 2022</t>
  </si>
  <si>
    <t>III Ciclo y Educación Diversificada, Académica Nocturna, 2022</t>
  </si>
  <si>
    <t>Matrícula Final en III Ciclo y Educación Diversificada, Académica Nocturna , Por Año Cursado y Sexo, Según Zona y Dependencia, Año 2022</t>
  </si>
  <si>
    <t>Aprobados en III Ciclo y Educación Diversificada, Académica Nocturna , Por Año Cursado y Sexo, Según Zona y Dependencia, Año 2022</t>
  </si>
  <si>
    <t>Aplazados en III Ciclo y Educación Diversificada, Académica Nocturna , Por Año Cursado y Sexo, Según Zona y Dependencia, Año 2022</t>
  </si>
  <si>
    <t>Matrícula Final en III Ciclo y Educación Diversificada, Académica Nocturna , Por Año Cursado y Sexo, Según Dirección Regional, Dependencia  Pública, Privada y Subvencionada,Año 2022</t>
  </si>
  <si>
    <t>Aprobados en III Ciclo y Educación Diversificada, Académica Nocturna , Por Año Cursado y Sexo, Según Dirección Regional, Dependencia  Pública, Privada y Subvencionada, Año 2022</t>
  </si>
  <si>
    <t>Porcentaje de Aprobacón en III Ciclo y Educación Diversificada, Académica Nocturna , Por Año Cursado y Sexo, Según Dirección Regional,Dependencia  Pública, Privada y Subvencionada, Año 2022</t>
  </si>
  <si>
    <t>Aplazados en III Ciclo y Educación Diversificada, Académica Nocturna , Por Año Cursado y Sexo, Según Dirección Regional,Dependencia  Pública, Privada y Subvencionada, Año 2022</t>
  </si>
  <si>
    <t>Porcentaje de Aplazamiento en III Ciclo y Educación Diversificada, Académica Nocturna , Por Año Cursado y Sexo, Según Dirección Regional, Dependencia  Pública, Privada y Subvencionada, Año 2022</t>
  </si>
  <si>
    <t>III Ciclo y Educación Diversificada, Técnica Nocturna, 2022</t>
  </si>
  <si>
    <t>Graduados Como Técnicos Medios</t>
  </si>
  <si>
    <t xml:space="preserve">Graduados Como Técnicos Medios, Según Modalidad de Enseñanza, Dependencia  Pública, Privada y Subvencionada, Periodo 2010-2022 </t>
  </si>
  <si>
    <t>Graduados Como Técnicos Medios, Por Especialidad, Dependencia  Pública, Privada y Subvencionada,Periodo 2010-2022</t>
  </si>
  <si>
    <t>D10</t>
  </si>
  <si>
    <t>Graduados como Técnicos Medios</t>
  </si>
  <si>
    <t>III Ciclo y Educación Diversificada, Técnica Nocturna, 
2022</t>
  </si>
  <si>
    <t>III Ciclo y Educación Diversificada, Académica Nocturna, 
2022</t>
  </si>
  <si>
    <t>III Ciclo y Educación Diversificada, Técnica Diurna, 
2022</t>
  </si>
  <si>
    <t>III Ciclo y Educación Diversificada, Académica Diurna, 
2022</t>
  </si>
  <si>
    <t>III Ciclo y Educación Diversificada, Horario Diurno, 
2022</t>
  </si>
  <si>
    <t>III Ciclo y Educación Diversificada,  Diurna y Nocturna, 
2022</t>
  </si>
  <si>
    <t>Escuelas Nocturnas, 
2022</t>
  </si>
  <si>
    <t>I y II Ciclos, 
2022</t>
  </si>
  <si>
    <t>III Ciclo y Educación Diversificada, Horario Diurno, 2022</t>
  </si>
  <si>
    <t>I y II Ciclos</t>
  </si>
  <si>
    <t>Cifras Absolutas</t>
  </si>
  <si>
    <t>Matrícula Final</t>
  </si>
  <si>
    <t>Aprobados</t>
  </si>
  <si>
    <t>Aplazados</t>
  </si>
  <si>
    <t>Reprobados</t>
  </si>
  <si>
    <t>Escuelas Nocturnas</t>
  </si>
  <si>
    <t>III Ciclo y Educación Diversificada Diurna y Nocturna</t>
  </si>
  <si>
    <t>III Ciclo y Educación Diversificada Diurna</t>
  </si>
  <si>
    <t>¹⁄ Cifras calculadas respecto a la Matrícula Final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</si>
  <si>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Departamento de Análisis Estadístico, MEP.</t>
    </r>
  </si>
  <si>
    <r>
      <t xml:space="preserve">Cifras Relativas </t>
    </r>
    <r>
      <rPr>
        <b/>
        <u/>
        <sz val="10"/>
        <color theme="1"/>
        <rFont val="Calibri"/>
        <family val="2"/>
        <scheme val="minor"/>
      </rPr>
      <t>¹⁄</t>
    </r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</si>
  <si>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Departamento de Análisis Estadístico, MEP.</t>
    </r>
  </si>
  <si>
    <t xml:space="preserve">Serie Histórica de Matrícula Final y Rendimiento en Educación Regular, </t>
  </si>
  <si>
    <t xml:space="preserve">Según  Nivel de Enseñanza, </t>
  </si>
  <si>
    <t>Dependencia  Pública, Privada y Subvencionada, Periodo 2010-2022</t>
  </si>
  <si>
    <t>Cuadro 1</t>
  </si>
  <si>
    <t>Nivel de Enseñaza</t>
  </si>
  <si>
    <t>Dependencia</t>
  </si>
  <si>
    <t xml:space="preserve">Total </t>
  </si>
  <si>
    <t>Pública</t>
  </si>
  <si>
    <t>Privada</t>
  </si>
  <si>
    <t>Subvencionada</t>
  </si>
  <si>
    <t>Total</t>
  </si>
  <si>
    <t>Cuadro 2</t>
  </si>
  <si>
    <t>Matrícula Final y Rendimiento en I y II Ciclos, Según Dependencia, Periodo 2010-2022</t>
  </si>
  <si>
    <t xml:space="preserve">Matrícula Final y Rendimiento en I y II Ciclos, </t>
  </si>
  <si>
    <t xml:space="preserve">Según Dependencia, </t>
  </si>
  <si>
    <t>Periodo 2010-2022</t>
  </si>
  <si>
    <t>Año Cursado</t>
  </si>
  <si>
    <t>I Ciclo</t>
  </si>
  <si>
    <t>1º</t>
  </si>
  <si>
    <t>2º</t>
  </si>
  <si>
    <t>3º</t>
  </si>
  <si>
    <t>II Ciclo</t>
  </si>
  <si>
    <t>4º</t>
  </si>
  <si>
    <t>5º</t>
  </si>
  <si>
    <t>6º</t>
  </si>
  <si>
    <t>Cuadro 3</t>
  </si>
  <si>
    <t xml:space="preserve">Según Año Cursado, </t>
  </si>
  <si>
    <t>Dependencia  Pública, Privada y Subvencionada,</t>
  </si>
  <si>
    <t xml:space="preserve"> Periodo 2010-2022 </t>
  </si>
  <si>
    <t xml:space="preserve">Estudiantes Aprobados, Aplazados y Reprobados en I y II Ciclos, </t>
  </si>
  <si>
    <t xml:space="preserve">Porcentaje de Estudiantes Aprobados, Aplazados y Reprobados en I y II Ciclos,  Según Año Cursado, Dependencia  Pública, Privada y Subvencionada, Periodo 2010-2022 </t>
  </si>
  <si>
    <t xml:space="preserve">Estudiantes Aprobados, Aplazados y Reprobados en I y II Ciclos, Según Año Cursado, Dependencia  Pública, Privada y Subvencionada, Periodo 2010-2022 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</si>
  <si>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Cifras calculadas respecto a la Matrícula Final</t>
    </r>
  </si>
  <si>
    <t>Cuadro 4</t>
  </si>
  <si>
    <t xml:space="preserve">Porcentaje de Estudiantes Aprobados, Aplazados y Reprobados en I y II Ciclos,  </t>
  </si>
  <si>
    <t>Nivel Cursado</t>
  </si>
  <si>
    <t>I</t>
  </si>
  <si>
    <t>II</t>
  </si>
  <si>
    <t>III</t>
  </si>
  <si>
    <t>IV</t>
  </si>
  <si>
    <r>
      <rPr>
        <b/>
        <sz val="9"/>
        <color theme="1"/>
        <rFont val="Calibri"/>
        <family val="2"/>
        <scheme val="minor"/>
      </rPr>
      <t>Nota:</t>
    </r>
    <r>
      <rPr>
        <sz val="9"/>
        <color theme="1"/>
        <rFont val="Calibri"/>
        <family val="2"/>
        <scheme val="minor"/>
      </rPr>
      <t xml:space="preserve"> Cifras calculadas respecto a la Matrícula Final</t>
    </r>
  </si>
  <si>
    <t>Cuadro 5</t>
  </si>
  <si>
    <t xml:space="preserve">Rendimiento Educativo en Escuelas Nocturnas, </t>
  </si>
  <si>
    <t xml:space="preserve">Dependencia Pública, </t>
  </si>
  <si>
    <t xml:space="preserve">Según Nivel Cursado, </t>
  </si>
  <si>
    <r>
      <rPr>
        <b/>
        <sz val="9"/>
        <color theme="1"/>
        <rFont val="Calibri"/>
        <family val="2"/>
        <scheme val="minor"/>
      </rPr>
      <t xml:space="preserve">Fuente: </t>
    </r>
    <r>
      <rPr>
        <sz val="9"/>
        <color theme="1"/>
        <rFont val="Calibri"/>
        <family val="2"/>
        <scheme val="minor"/>
      </rPr>
      <t>Departamento de Análisis Estadístico, MEP.</t>
    </r>
  </si>
  <si>
    <t>Cifras Relativas ¹⁄</t>
  </si>
  <si>
    <t>Cuadro 7</t>
  </si>
  <si>
    <t xml:space="preserve">Matrícula Final y Rendimiento en III Ciclo y Educación Diversificada Diurna, </t>
  </si>
  <si>
    <t>Matrícula Final y Rendimiento en III Ciclo y Educación Diversificada Diurna, , Según Dependencia, Periodo 2010-2022</t>
  </si>
  <si>
    <t>Cuadro 6</t>
  </si>
  <si>
    <t>III Ciclo</t>
  </si>
  <si>
    <t>7º</t>
  </si>
  <si>
    <t>8º</t>
  </si>
  <si>
    <t>9º</t>
  </si>
  <si>
    <t>Educación Diversificada</t>
  </si>
  <si>
    <t>10º</t>
  </si>
  <si>
    <t>11º</t>
  </si>
  <si>
    <t>12º</t>
  </si>
  <si>
    <t>Académica</t>
  </si>
  <si>
    <t xml:space="preserve">Técnica </t>
  </si>
  <si>
    <t>Aprobados en III Ciclo y Educación Diversificada Diurna,</t>
  </si>
  <si>
    <t xml:space="preserve"> Según Rama Educativa y Año Cursado, </t>
  </si>
  <si>
    <t xml:space="preserve">Dependencia  Pública, Privada y Subvencionada, </t>
  </si>
  <si>
    <t xml:space="preserve">Periodo 2010-2022 </t>
  </si>
  <si>
    <t>Estudiantes Aprobados en III Ciclo y Educación Diversificada Diurna,</t>
  </si>
  <si>
    <t>Cuadro 8</t>
  </si>
  <si>
    <t>Estudiantes Aplazados en III Ciclo y Educación Diversificada Diurna,</t>
  </si>
  <si>
    <t>Cuadro 9</t>
  </si>
  <si>
    <t>Cuadro 11</t>
  </si>
  <si>
    <t>Estudiantes Reprobados en III Ciclo y Educación Diversificada Diurna,</t>
  </si>
  <si>
    <t>Porcentaje de Estudiantes Aprobados en III Ciclo y Educación Diversificada Diurna,</t>
  </si>
  <si>
    <t>Cuadro 10</t>
  </si>
  <si>
    <t>Porcentaje de Estudiantes Aplazados en III Ciclo y Educación Diversificada Diurna,</t>
  </si>
  <si>
    <t>Cuadro 12</t>
  </si>
  <si>
    <t>Porcentaje de Estudiantes Reprobados en III Ciclo y Educación Diversificada Diurna,</t>
  </si>
  <si>
    <t xml:space="preserve">Estudiantes Aprobados en III Ciclo y Educación Diversificada Diurna, Según Rama Educativa y Año Cursado, Dependencia  Pública, Privada y Subvencionada, Periodo 2010-2022 </t>
  </si>
  <si>
    <t xml:space="preserve">Rendimiento Educativo en Escuelas Nocturnas, Dependencia Pública, Según Nivel Cursado, Periodo 2010-2022 </t>
  </si>
  <si>
    <t xml:space="preserve">Porcentaje de Estudiantes Aprobados en III Ciclo y Educación Diversificada Diurna, Según Rama Educativa y Año Cursado, Dependencia  Pública, Privada y Subvencionada, Periodo 2010-2022 </t>
  </si>
  <si>
    <t xml:space="preserve">Estudiantes Aplazados en III Ciclo y Educación Diversificada Diurna, Según Rama Educativa y Año Cursado, Dependencia  Pública, Privada y Subvencionada, Periodo 2010-2022 </t>
  </si>
  <si>
    <t xml:space="preserve">Porcentaje de Estudiantes Aplazados en III Ciclo y Educación Diversificada Diurna, Según Rama Educativa y Año Cursado, Dependencia  Pública, Privada y Subvencionada, Periodo 2010-2022 </t>
  </si>
  <si>
    <t xml:space="preserve">Estudiantes Reprobados en III Ciclo y Educación Diversificada Diurna, Según Rama Educativa y Año Cursado, Dependencia  Pública, Privada y Subvencionada, Periodo 2010-2022 </t>
  </si>
  <si>
    <t xml:space="preserve">Porcentaje de Estudiantes Reprobados en III Ciclo y Educación Diversificada Diurna, Según Rama Educativa y Año Cursado, Dependencia  Pública, Privada y Subvencionada, Periodo 2010-2022 </t>
  </si>
  <si>
    <t>Zona y Dependencia</t>
  </si>
  <si>
    <t>Público</t>
  </si>
  <si>
    <t xml:space="preserve">Privado </t>
  </si>
  <si>
    <t>Subvencionado</t>
  </si>
  <si>
    <t>Urbana</t>
  </si>
  <si>
    <t>Rural</t>
  </si>
  <si>
    <t>Hombre</t>
  </si>
  <si>
    <t>Mujer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</si>
  <si>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Censo Escolar 2022-Informe Final. Departamento de Análisis Estadístico, MEP.</t>
    </r>
  </si>
  <si>
    <t>Cuadro 13</t>
  </si>
  <si>
    <t>Matrícula Final en I y II Ciclos,</t>
  </si>
  <si>
    <t xml:space="preserve"> Por Año Cursado y Sexo, Según Zona y Dependencia,</t>
  </si>
  <si>
    <t xml:space="preserve"> Año 2022</t>
  </si>
  <si>
    <t>Cifras Relativas¹⁄</t>
  </si>
  <si>
    <r>
      <rPr>
        <sz val="10"/>
        <color theme="1"/>
        <rFont val="Calibri"/>
        <family val="2"/>
      </rPr>
      <t>¹⁄</t>
    </r>
    <r>
      <rPr>
        <sz val="10"/>
        <color theme="1"/>
        <rFont val="Calibri"/>
        <family val="2"/>
        <scheme val="minor"/>
      </rPr>
      <t>Cifras calculadas respecto a la Matrícula Final</t>
    </r>
  </si>
  <si>
    <t>Cuadro 16</t>
  </si>
  <si>
    <t>Aprobados en I y II Ciclos,</t>
  </si>
  <si>
    <t xml:space="preserve"> Por Año Cursado y Sexo, Según Zona y Dependencia, </t>
  </si>
  <si>
    <t>Cuadro 15</t>
  </si>
  <si>
    <t>Año 2022</t>
  </si>
  <si>
    <t>Cuadro 14</t>
  </si>
  <si>
    <t>Reprobados en I y II Ciclos,</t>
  </si>
  <si>
    <t>Aplazados en I y II Ciclos,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</si>
  <si>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</si>
  <si>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</si>
  <si>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</si>
  <si>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</si>
  <si>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</si>
  <si>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</si>
  <si>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</si>
  <si>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</si>
  <si>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</si>
  <si>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</si>
  <si>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</si>
  <si>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</si>
  <si>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</si>
  <si>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</si>
  <si>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</si>
  <si>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</si>
  <si>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</si>
  <si>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</si>
  <si>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</si>
  <si>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</si>
  <si>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</si>
  <si>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</si>
  <si>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</si>
  <si>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</si>
  <si>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</si>
  <si>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</si>
  <si>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</si>
  <si>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</si>
  <si>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Cuadro 18</t>
  </si>
  <si>
    <t xml:space="preserve"> Por Año Cursado y Sexo, Según Dirección Regional, </t>
  </si>
  <si>
    <t xml:space="preserve">Dependencia Pública, Privada y Subvencionada, </t>
  </si>
  <si>
    <t>Cuadro 17</t>
  </si>
  <si>
    <t>Cuadro 20</t>
  </si>
  <si>
    <t>Cuadro 22</t>
  </si>
  <si>
    <t>Cuadro 19</t>
  </si>
  <si>
    <t>Porcentaje de  Reprobación en I y II Ciclos,</t>
  </si>
  <si>
    <t>Cuadro 23</t>
  </si>
  <si>
    <t>Cuadro 21</t>
  </si>
  <si>
    <r>
      <rPr>
        <sz val="9"/>
        <color theme="1"/>
        <rFont val="Calibri"/>
        <family val="2"/>
      </rPr>
      <t>¹⁄</t>
    </r>
    <r>
      <rPr>
        <sz val="9"/>
        <color theme="1"/>
        <rFont val="Calibri"/>
        <family val="2"/>
        <scheme val="minor"/>
      </rPr>
      <t>Cifras calculadas respecto a la Matrícula Final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</si>
  <si>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Departamento de Análisis Estadístico, MEP.</t>
    </r>
  </si>
  <si>
    <t xml:space="preserve">Matrícula Final </t>
  </si>
  <si>
    <t xml:space="preserve">Matrícula Final y Rendimiento en Escuelas Nocturnas, </t>
  </si>
  <si>
    <t xml:space="preserve">Por Nivel Cursado y Sexo,  </t>
  </si>
  <si>
    <t>Cuadro 24</t>
  </si>
  <si>
    <t>San José  Oeste</t>
  </si>
  <si>
    <t xml:space="preserve">Matrícula Final en Escuelas Nocturnas, </t>
  </si>
  <si>
    <t xml:space="preserve">Por Nivel Cursado y Sexo, Según Dirección Regional, </t>
  </si>
  <si>
    <t>Cuadro 25</t>
  </si>
  <si>
    <t>Cuadro 26</t>
  </si>
  <si>
    <t xml:space="preserve">Aprobados en Escuelas Nocturnas, </t>
  </si>
  <si>
    <t>Cuadro 27</t>
  </si>
  <si>
    <t xml:space="preserve">Aplazados en Escuelas Nocturnas, </t>
  </si>
  <si>
    <t>Cuadro 28</t>
  </si>
  <si>
    <t>Matrícula Final en III Ciclo y Educación Diversificada Diurna y Nocturna,</t>
  </si>
  <si>
    <t>Aprobados en III Ciclo y Educación Diversificada Diurna y Nocturna,</t>
  </si>
  <si>
    <t>Aplazados en III Ciclo y Educación Diversificada Diurna y Nocturna,</t>
  </si>
  <si>
    <t>Cuadro 31</t>
  </si>
  <si>
    <t>Cuadro 30</t>
  </si>
  <si>
    <t>Cuadro 29</t>
  </si>
  <si>
    <t>Cuadro 32</t>
  </si>
  <si>
    <t>Cuadro 33</t>
  </si>
  <si>
    <t>Porcentaje de  Aprobación en III Ciclo y Educación Diversificada Diurna y Nocturna,</t>
  </si>
  <si>
    <t>Porcentaje de Aplazamiento en III Ciclo y Educación Diversificada Diurna y Nocturna,</t>
  </si>
  <si>
    <t>Cuadro 36</t>
  </si>
  <si>
    <t>Cuadro 35</t>
  </si>
  <si>
    <t>Cuadro 34</t>
  </si>
  <si>
    <t>Cuadro 37</t>
  </si>
  <si>
    <t>Cuadro 38</t>
  </si>
  <si>
    <t>Matrícula Final en III Ciclo y Educación Diversificada Diurna,</t>
  </si>
  <si>
    <t>Cuadro 39</t>
  </si>
  <si>
    <t>Cuadro 40</t>
  </si>
  <si>
    <t>Aplazados en III Ciclo y Educación Diversificada Diurna,</t>
  </si>
  <si>
    <t>Cuadro 41</t>
  </si>
  <si>
    <t>Cuadro 42</t>
  </si>
  <si>
    <t>Cuadro 43</t>
  </si>
  <si>
    <t>Cuadro 44</t>
  </si>
  <si>
    <t>Porcentaje de  Aprobación en III Ciclo y Educación Diversificada Diurna,</t>
  </si>
  <si>
    <t>Cuadro 45</t>
  </si>
  <si>
    <t>Aplazados en III Ciclo y Educación Diversificada Diurna ,</t>
  </si>
  <si>
    <t>Cuadro 46</t>
  </si>
  <si>
    <t>Porcentaje de Aplazamiento en III Ciclo y Educación Diversificada Diurna,</t>
  </si>
  <si>
    <t>Cuadro 47</t>
  </si>
  <si>
    <t>Matrícula Final en III Ciclo y Educación Diversificada, Académica Diurna,</t>
  </si>
  <si>
    <t>Aprobados en III Ciclo y Educación Diversificada, Académica Diurna,</t>
  </si>
  <si>
    <t>Cuadro 48</t>
  </si>
  <si>
    <t>Aplazados en III Ciclo y Educación Diversificada, Académica Diurna,</t>
  </si>
  <si>
    <t>Cuadro 49</t>
  </si>
  <si>
    <t>Cuadro 50</t>
  </si>
  <si>
    <t>Cuadro 51</t>
  </si>
  <si>
    <t>Porcentaje de  Aprobación en III Ciclo y Educación Diversificada, Académica Diurna,</t>
  </si>
  <si>
    <t>Cuadro 52</t>
  </si>
  <si>
    <t>Aplazados en III Ciclo y Educación Diversificada, Académica Diurna ,</t>
  </si>
  <si>
    <t>Cuadro 53</t>
  </si>
  <si>
    <t>Porcentaje de Aplazamiento en III Ciclo y Educación Diversificada, Académica Diurna,</t>
  </si>
  <si>
    <t>Cuadro 54</t>
  </si>
  <si>
    <t>Matrícula Final en III Ciclo y Educación Diversificada, Técnica Diurna,</t>
  </si>
  <si>
    <t>Cuadro 55</t>
  </si>
  <si>
    <t>Cuadro 56</t>
  </si>
  <si>
    <t>Aprobados en III Ciclo y Educación Diversificada, Técnica Diurna,</t>
  </si>
  <si>
    <t>Aplazados en III Ciclo y Educación Diversificada, Técnica Diurna,</t>
  </si>
  <si>
    <t>Cuadro 57</t>
  </si>
  <si>
    <t>Cuadro 58</t>
  </si>
  <si>
    <t>Cuadro 59</t>
  </si>
  <si>
    <t>Porcentaje de  Aprobación en III Ciclo y Educación Diversificada, Técnica Diurna,</t>
  </si>
  <si>
    <t>Cuadro 60</t>
  </si>
  <si>
    <t>Aplazados en III Ciclo y Educación Diversificada, Técnica Diurna ,</t>
  </si>
  <si>
    <t>Cuadro 62</t>
  </si>
  <si>
    <t>Porcentaje de Aplazamiento en III Ciclo y Educación Diversificada, Técnica Diurna,</t>
  </si>
  <si>
    <t>Cuadro 61</t>
  </si>
  <si>
    <t>Aprobados en III Ciclo y Educación Diversificada, Académica Diurna ,</t>
  </si>
  <si>
    <t>Porcentaje de Aprobación en I y II Ciclos,</t>
  </si>
  <si>
    <t>Porcentaje de Aplazamiento en I y II Ciclos,</t>
  </si>
  <si>
    <t>Matrícula Final en III Ciclo y Educación Diversificada, Académica Nocturna,</t>
  </si>
  <si>
    <t>Cuadro 63</t>
  </si>
  <si>
    <t>Aprobados en III Ciclo y Educación Diversificada, Académica Nocturna,</t>
  </si>
  <si>
    <t>Cuadro 64</t>
  </si>
  <si>
    <t>Aplazados en III Ciclo y Educación Diversificada, Académica Nocturna,</t>
  </si>
  <si>
    <t>Cuadro 65</t>
  </si>
  <si>
    <t>Cuadro 66</t>
  </si>
  <si>
    <t>Porcenaje de Aprobación en III Ciclo y Educación Diversificada, Académica Nocturna,</t>
  </si>
  <si>
    <t>Cuadro 67</t>
  </si>
  <si>
    <t>Cuadro 68</t>
  </si>
  <si>
    <t>Cuadro 69</t>
  </si>
  <si>
    <t>Porcentaje de Aplazamiento en III Ciclo y Educación Diversificada, Académica Nocturna,</t>
  </si>
  <si>
    <t>Cuadro 70</t>
  </si>
  <si>
    <t>Matrícula Final en Educación Diversificada, Técnica Nocturna,</t>
  </si>
  <si>
    <t>Matrícula Final en Educación Diversificada, Técnica Nocturna , Por Año Cursado y Sexo, Según Zona y Dependencia, Año 2022</t>
  </si>
  <si>
    <t>Aprobados en Educación Diversificada, Técnica Nocturna , Por Año Cursado y Sexo, Según Zona y Dependencia, Año 2022</t>
  </si>
  <si>
    <t>Aplazados en Educación Diversificada, Técnica Nocturna , Por Año Cursado y Sexo, Según Zona y Dependencia, Año 2022</t>
  </si>
  <si>
    <t>Matrícula Final en Educación Diversificada, Técnica Nocturna , Por Año Cursado y Sexo, Según Dirección Regional, Dependencia  Pública, Privada y Subvencionada, Año 2022</t>
  </si>
  <si>
    <t>Aprobados en Educación Diversificada, Técnica Nocturna , Por Año Cursado y Sexo, Según Dirección Regional, Dependencia  Pública, Privada y Subvencionada, Año 2022</t>
  </si>
  <si>
    <t>Porcentaje de Aprobación en Educación Diversificada, Técnica Nocturna , Por Año Cursado y Sexo, Según Dirección Regional, Dependencia  Pública, Privada y Subvencionada, Año 2022</t>
  </si>
  <si>
    <t>Aplazados en Educación Diversificada, Técnica Nocturna , Por Año Cursado y Sexo, Según Dirección Regional, Dependencia  Pública, Privada y Subvencionada, Año 2022</t>
  </si>
  <si>
    <t>Porcentaje de Aplazamiento en Educación Diversificada, Técnica Nocturna , Por Año Cursado y Sexo, Según Dirección Regional, Dependencia  Pública, Privada y Subvencionada, Año 2022</t>
  </si>
  <si>
    <t>Cuadro 71</t>
  </si>
  <si>
    <t>Aprobados en Educación Diversificada, Técnica Nocturna,</t>
  </si>
  <si>
    <t>Cuadro 72</t>
  </si>
  <si>
    <t>Aplazados en Educación Diversificada, Técnica Nocturna,</t>
  </si>
  <si>
    <t>Cuadro 73</t>
  </si>
  <si>
    <t>Cuadro 74</t>
  </si>
  <si>
    <t>Cuadro 75</t>
  </si>
  <si>
    <t>Cuadro 77</t>
  </si>
  <si>
    <t>Cuadro 76</t>
  </si>
  <si>
    <t>Porcentaje de Aprobación en Educación Diversificada, Técnica Nocturna,</t>
  </si>
  <si>
    <t>Cuadro 78</t>
  </si>
  <si>
    <t>Porcentaje de Aplazamiento en Educación Diversificada, Técnica Nocturna,</t>
  </si>
  <si>
    <t>Modalidad de Enseñanza</t>
  </si>
  <si>
    <t xml:space="preserve">    Comerciar y de Servicios</t>
  </si>
  <si>
    <t xml:space="preserve">     Industrial</t>
  </si>
  <si>
    <t xml:space="preserve">     Agropecuaria</t>
  </si>
  <si>
    <t xml:space="preserve"> </t>
  </si>
  <si>
    <t>Especialidad</t>
  </si>
  <si>
    <t xml:space="preserve">Accounting </t>
  </si>
  <si>
    <t>.</t>
  </si>
  <si>
    <t>Administración y Operación Aduanera</t>
  </si>
  <si>
    <t>Administración, Logística y Distribución</t>
  </si>
  <si>
    <t>Agro Jardinería</t>
  </si>
  <si>
    <t>Agroecología</t>
  </si>
  <si>
    <t>Agroindustria</t>
  </si>
  <si>
    <t>Agroindustria Alimentaria con Tecnología Agrícola</t>
  </si>
  <si>
    <t>Agroindustria Alimentaria con Tecnología Pecuaria</t>
  </si>
  <si>
    <t>Agropecuario en Producción Agrícola</t>
  </si>
  <si>
    <t>Agropecuario en Producción Pecuaria</t>
  </si>
  <si>
    <t>Automotriz</t>
  </si>
  <si>
    <t>Autorremodelado</t>
  </si>
  <si>
    <t>Banca y Finanzas</t>
  </si>
  <si>
    <t>Bilingual Secretary</t>
  </si>
  <si>
    <t>Computer Networking</t>
  </si>
  <si>
    <t>Computer Science in Software Development</t>
  </si>
  <si>
    <t>Configuración y Soporte de Redes de Comunicación y Sistemas Operativos</t>
  </si>
  <si>
    <t>Construcción Civil</t>
  </si>
  <si>
    <t>Contabilidad</t>
  </si>
  <si>
    <t>Contabilidad y Auditoría</t>
  </si>
  <si>
    <t>Contabilidad y Costos</t>
  </si>
  <si>
    <t>Contabilidad y Finanzas</t>
  </si>
  <si>
    <t>Dibujo Arquitectónico</t>
  </si>
  <si>
    <t>Dibujo Técnico</t>
  </si>
  <si>
    <t>Diseño Gráfico</t>
  </si>
  <si>
    <t>Diseño Publicitario</t>
  </si>
  <si>
    <t>Diseño Web</t>
  </si>
  <si>
    <t>Diseño y Confección de la Moda</t>
  </si>
  <si>
    <t>Diseño y Construcción Muebles y Estructuras</t>
  </si>
  <si>
    <t>Diseño y Desarrollo Digital</t>
  </si>
  <si>
    <t>Ejecutivo para Centros de Servicios</t>
  </si>
  <si>
    <t>Electromecánica</t>
  </si>
  <si>
    <t>Electrónica en Mantenimiento de Equipo de Cómputo</t>
  </si>
  <si>
    <t>Electrónica en Telecomunicaciones</t>
  </si>
  <si>
    <t>Electrónica Industrial</t>
  </si>
  <si>
    <t>Electrotecnia</t>
  </si>
  <si>
    <t>Executive Service Center</t>
  </si>
  <si>
    <t>Impresión Offset</t>
  </si>
  <si>
    <t>Industria Textil</t>
  </si>
  <si>
    <t>Informática Bilingüe</t>
  </si>
  <si>
    <t>Informática Empresarial</t>
  </si>
  <si>
    <t>Informática en Desarrollo de Software</t>
  </si>
  <si>
    <t>Informática en programación</t>
  </si>
  <si>
    <t>Informática en redes</t>
  </si>
  <si>
    <t>Informática en Redes de Computadoras</t>
  </si>
  <si>
    <t>Informática en Soporte</t>
  </si>
  <si>
    <t>Information Technology Support</t>
  </si>
  <si>
    <t>Logistic Administration and Distribution</t>
  </si>
  <si>
    <t>Mantenimiento Industrial</t>
  </si>
  <si>
    <t>Mecánica Automotriz</t>
  </si>
  <si>
    <t>Mecánica General</t>
  </si>
  <si>
    <t>Mecánica Naval</t>
  </si>
  <si>
    <t>Productividad y Calidad</t>
  </si>
  <si>
    <t>Productivity and Quality</t>
  </si>
  <si>
    <t>Refrigeración y Aire Acondicionado</t>
  </si>
  <si>
    <t>Riego y Drenaje</t>
  </si>
  <si>
    <t>Salud Ocupacional</t>
  </si>
  <si>
    <t>Secretariado Bilingue</t>
  </si>
  <si>
    <t>Secretariado Ejecutivo</t>
  </si>
  <si>
    <t>Secretariado Ejecut. para centros de servicio</t>
  </si>
  <si>
    <t>Turismo Costero</t>
  </si>
  <si>
    <t>Turismo Ecológico</t>
  </si>
  <si>
    <t>Turismo en Alimentos y Bebidas</t>
  </si>
  <si>
    <t>Turismo en Hotelería y Eventos Especiales</t>
  </si>
  <si>
    <t>Turismo Rural</t>
  </si>
  <si>
    <t>Hombres</t>
  </si>
  <si>
    <t>Mujeres</t>
  </si>
  <si>
    <t>Comercial y de Servicios</t>
  </si>
  <si>
    <t>Industrial</t>
  </si>
  <si>
    <t>Diseño y Construcción de Muebles y Estructuras</t>
  </si>
  <si>
    <t>Mecánica de Precisión</t>
  </si>
  <si>
    <t>Agropecuaria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</si>
  <si>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Departamento de Análisis Estadístico, MEP.</t>
    </r>
  </si>
  <si>
    <t xml:space="preserve">Graduados Como Técnicos Medios, </t>
  </si>
  <si>
    <t xml:space="preserve">Según Modalidad de Enseñanza, </t>
  </si>
  <si>
    <t xml:space="preserve">Por Especialidad, </t>
  </si>
  <si>
    <t xml:space="preserve">Por Sexo y Especialidad, </t>
  </si>
  <si>
    <t>Accounting</t>
  </si>
  <si>
    <t>Ciberseguridad</t>
  </si>
  <si>
    <t>Contabilidad y Control Interno</t>
  </si>
  <si>
    <t>Ejecutivo Comercial y Servicio al cliente</t>
  </si>
  <si>
    <t>Operaciones de Empresas de Alojamiento</t>
  </si>
  <si>
    <t>Dibujo y Modelado de Edificaciones</t>
  </si>
  <si>
    <t>Continúa …</t>
  </si>
  <si>
    <t>… Continuación Cuadro 78</t>
  </si>
  <si>
    <t>Graduados Como Tecnico Medio en Educacion Diversificada Técnica, Por Sexo y Especialidad,  Modalidad Comercial y de Servicios, Dependencia  Pública, Privada y Subvencionada, 2022</t>
  </si>
  <si>
    <t>Graduados Como Tecnico Medio en Educacion Diversificada Técnica, Por Sexo y Especialidad, Dependencia  Pública, Privada y Subvencionada, 2022</t>
  </si>
  <si>
    <t>C78_1</t>
  </si>
  <si>
    <t>C78_2</t>
  </si>
  <si>
    <t>Graduados Como Tecnico Medio en Educacion Diversificada Técnica,  Modalidad Industrial y Agropecuaria,</t>
  </si>
  <si>
    <t>Graduados Como Tecnico Medio en Educacion Diversificada Técnica,  Modalidad Comercial y de Servicios,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</si>
</sst>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General_)"/>
    <numFmt numFmtId="165" formatCode="_(* #\.##0_);_(* \(#,##0\);_(* &quot;-&quot;_);_(@_)"/>
    <numFmt numFmtId="166" formatCode="_(* #,##0.0_);_(* \(#,##0.0\);_(* &quot;-&quot;_);_(@_)"/>
    <numFmt numFmtId="167" formatCode="_-* #,##0.0_-;\-* #,##0.0_-;_-* &quot;-&quot;_-;_-@_-"/>
    <numFmt numFmtId="168" formatCode="0_)"/>
    <numFmt numFmtId="169" formatCode="_(* #.##0.00_);_(* \(#.##0.00\);_(* &quot;-&quot;??_);_(@_)"/>
    <numFmt numFmtId="170" formatCode="0.0"/>
    <numFmt numFmtId="171" formatCode="_-* #,##0.00_-;\-* #,##0.00_-;_-* &quot;-&quot;_-;_-@_-"/>
    <numFmt numFmtId="172" formatCode="_(* #,##0.00_);_(* \(#,##0.00\);_(* &quot;-&quot;_);_(@_)"/>
    <numFmt numFmtId="173" formatCode="_(* #,##0.000_);_(* \(#,##0.000\);_(* &quot;-&quot;_);_(@_)"/>
    <numFmt numFmtId="174" formatCode="_-* #,##0.000_-;\-* #,##0.000_-;_-* &quot;-&quot;_-;_-@_-"/>
    <numFmt numFmtId="175" formatCode="#\ ###\ ##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42"/>
      <color theme="1"/>
      <name val="Vijaya"/>
      <family val="2"/>
    </font>
    <font>
      <b/>
      <u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</font>
    <font>
      <b/>
      <i/>
      <u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60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164" fontId="6" fillId="0" borderId="0"/>
    <xf numFmtId="0" fontId="9" fillId="0" borderId="0"/>
    <xf numFmtId="165" fontId="16" fillId="0" borderId="0">
      <alignment horizontal="right" vertical="center" wrapText="1"/>
    </xf>
    <xf numFmtId="0" fontId="9" fillId="0" borderId="0"/>
    <xf numFmtId="0" fontId="9" fillId="0" borderId="0"/>
    <xf numFmtId="164" fontId="6" fillId="0" borderId="0"/>
    <xf numFmtId="0" fontId="9" fillId="0" borderId="0"/>
    <xf numFmtId="41" fontId="1" fillId="0" borderId="0" applyFont="0" applyFill="0" applyBorder="0" applyAlignment="0" applyProtection="0"/>
    <xf numFmtId="164" fontId="6" fillId="0" borderId="0"/>
    <xf numFmtId="41" fontId="1" fillId="0" borderId="0" applyFont="0" applyFill="0" applyBorder="0" applyAlignment="0" applyProtection="0"/>
    <xf numFmtId="168" fontId="6" fillId="0" borderId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" fillId="0" borderId="0"/>
  </cellStyleXfs>
  <cellXfs count="264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2" fillId="0" borderId="0" xfId="0" applyFont="1"/>
    <xf numFmtId="0" fontId="15" fillId="0" borderId="0" xfId="0" applyFont="1"/>
    <xf numFmtId="0" fontId="17" fillId="0" borderId="0" xfId="0" applyFont="1"/>
    <xf numFmtId="0" fontId="0" fillId="2" borderId="1" xfId="0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164" fontId="5" fillId="0" borderId="0" xfId="2" applyFont="1" applyAlignment="1">
      <alignment horizontal="left" vertical="center" wrapText="1"/>
    </xf>
    <xf numFmtId="164" fontId="5" fillId="0" borderId="0" xfId="2" applyFont="1" applyAlignment="1">
      <alignment horizontal="centerContinuous" vertical="center" wrapText="1"/>
    </xf>
    <xf numFmtId="164" fontId="5" fillId="0" borderId="0" xfId="2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0" fillId="2" borderId="0" xfId="0" applyFill="1"/>
    <xf numFmtId="0" fontId="10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0" fillId="0" borderId="16" xfId="0" applyFont="1" applyBorder="1"/>
    <xf numFmtId="0" fontId="13" fillId="0" borderId="17" xfId="0" applyFont="1" applyBorder="1"/>
    <xf numFmtId="0" fontId="13" fillId="0" borderId="17" xfId="0" applyFont="1" applyBorder="1" applyAlignment="1">
      <alignment horizontal="center"/>
    </xf>
    <xf numFmtId="0" fontId="11" fillId="0" borderId="17" xfId="0" applyFont="1" applyBorder="1"/>
    <xf numFmtId="0" fontId="14" fillId="0" borderId="17" xfId="0" applyFont="1" applyBorder="1"/>
    <xf numFmtId="0" fontId="11" fillId="0" borderId="0" xfId="0" applyFont="1"/>
    <xf numFmtId="0" fontId="10" fillId="0" borderId="18" xfId="0" applyFont="1" applyBorder="1"/>
    <xf numFmtId="0" fontId="0" fillId="0" borderId="19" xfId="0" applyBorder="1"/>
    <xf numFmtId="0" fontId="14" fillId="0" borderId="20" xfId="0" applyFont="1" applyBorder="1"/>
    <xf numFmtId="0" fontId="2" fillId="0" borderId="0" xfId="0" applyFont="1" applyAlignment="1">
      <alignment vertical="center"/>
    </xf>
    <xf numFmtId="0" fontId="28" fillId="0" borderId="0" xfId="3" quotePrefix="1" applyFont="1" applyAlignment="1">
      <alignment horizontal="centerContinuous" vertical="center"/>
    </xf>
    <xf numFmtId="0" fontId="17" fillId="0" borderId="0" xfId="3" applyFont="1" applyAlignment="1">
      <alignment horizontal="centerContinuous" vertical="center"/>
    </xf>
    <xf numFmtId="0" fontId="29" fillId="4" borderId="0" xfId="3" applyFont="1" applyFill="1" applyAlignment="1">
      <alignment horizontal="left" vertical="center"/>
    </xf>
    <xf numFmtId="0" fontId="29" fillId="4" borderId="0" xfId="3" applyFont="1" applyFill="1" applyAlignment="1">
      <alignment vertical="center"/>
    </xf>
    <xf numFmtId="0" fontId="17" fillId="0" borderId="0" xfId="3" applyFont="1" applyAlignment="1">
      <alignment horizontal="fill" vertical="center"/>
    </xf>
    <xf numFmtId="0" fontId="17" fillId="0" borderId="0" xfId="3" applyFont="1" applyAlignment="1">
      <alignment vertical="center"/>
    </xf>
    <xf numFmtId="0" fontId="28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 indent="2"/>
    </xf>
    <xf numFmtId="41" fontId="17" fillId="0" borderId="0" xfId="11" applyFont="1" applyAlignment="1">
      <alignment vertical="center"/>
    </xf>
    <xf numFmtId="166" fontId="17" fillId="0" borderId="0" xfId="11" applyNumberFormat="1" applyFont="1" applyAlignment="1">
      <alignment vertical="center"/>
    </xf>
    <xf numFmtId="166" fontId="17" fillId="0" borderId="0" xfId="11" applyNumberFormat="1" applyFont="1" applyBorder="1" applyAlignment="1">
      <alignment vertical="center"/>
    </xf>
    <xf numFmtId="0" fontId="17" fillId="0" borderId="21" xfId="3" applyFont="1" applyBorder="1" applyAlignment="1">
      <alignment horizontal="left" vertical="center" indent="2"/>
    </xf>
    <xf numFmtId="166" fontId="17" fillId="0" borderId="21" xfId="11" applyNumberFormat="1" applyFont="1" applyBorder="1" applyAlignment="1">
      <alignment vertical="center"/>
    </xf>
    <xf numFmtId="0" fontId="30" fillId="0" borderId="0" xfId="3" applyFont="1" applyAlignment="1">
      <alignment vertical="center"/>
    </xf>
    <xf numFmtId="0" fontId="33" fillId="0" borderId="0" xfId="3" applyFont="1" applyAlignment="1">
      <alignment vertical="center"/>
    </xf>
    <xf numFmtId="165" fontId="17" fillId="0" borderId="0" xfId="4" applyFont="1" applyAlignment="1">
      <alignment vertical="center"/>
    </xf>
    <xf numFmtId="167" fontId="17" fillId="0" borderId="0" xfId="11" applyNumberFormat="1" applyFont="1" applyBorder="1" applyAlignment="1">
      <alignment vertical="center"/>
    </xf>
    <xf numFmtId="167" fontId="30" fillId="0" borderId="0" xfId="11" applyNumberFormat="1" applyFont="1" applyBorder="1" applyAlignment="1">
      <alignment vertical="center"/>
    </xf>
    <xf numFmtId="167" fontId="17" fillId="0" borderId="21" xfId="11" applyNumberFormat="1" applyFont="1" applyBorder="1" applyAlignment="1">
      <alignment vertical="center"/>
    </xf>
    <xf numFmtId="0" fontId="28" fillId="0" borderId="0" xfId="3" quotePrefix="1" applyFont="1" applyAlignment="1">
      <alignment vertical="center"/>
    </xf>
    <xf numFmtId="168" fontId="18" fillId="0" borderId="0" xfId="12" applyFont="1" applyAlignment="1">
      <alignment horizontal="left" vertical="center"/>
    </xf>
    <xf numFmtId="168" fontId="18" fillId="0" borderId="0" xfId="12" applyFont="1" applyAlignment="1">
      <alignment vertical="center"/>
    </xf>
    <xf numFmtId="166" fontId="35" fillId="0" borderId="0" xfId="11" applyNumberFormat="1" applyFont="1" applyBorder="1" applyAlignment="1">
      <alignment vertical="center"/>
    </xf>
    <xf numFmtId="166" fontId="35" fillId="0" borderId="21" xfId="11" applyNumberFormat="1" applyFont="1" applyBorder="1" applyAlignment="1">
      <alignment vertical="center"/>
    </xf>
    <xf numFmtId="168" fontId="35" fillId="0" borderId="0" xfId="12" applyFont="1" applyAlignment="1">
      <alignment vertical="center"/>
    </xf>
    <xf numFmtId="0" fontId="18" fillId="0" borderId="0" xfId="3" applyFont="1" applyAlignment="1">
      <alignment horizontal="centerContinuous" vertical="center"/>
    </xf>
    <xf numFmtId="0" fontId="18" fillId="0" borderId="0" xfId="3" applyFont="1" applyAlignment="1">
      <alignment horizontal="fill" vertical="center"/>
    </xf>
    <xf numFmtId="0" fontId="35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165" fontId="28" fillId="0" borderId="0" xfId="4" applyFont="1" applyAlignment="1">
      <alignment vertical="center"/>
    </xf>
    <xf numFmtId="0" fontId="18" fillId="0" borderId="0" xfId="3" quotePrefix="1" applyFont="1" applyAlignment="1">
      <alignment horizontal="left" vertical="center" indent="1"/>
    </xf>
    <xf numFmtId="0" fontId="35" fillId="0" borderId="0" xfId="3" quotePrefix="1" applyFont="1" applyAlignment="1">
      <alignment horizontal="left" vertical="center" indent="2"/>
    </xf>
    <xf numFmtId="0" fontId="18" fillId="0" borderId="0" xfId="3" applyFont="1" applyAlignment="1">
      <alignment vertical="center"/>
    </xf>
    <xf numFmtId="41" fontId="35" fillId="0" borderId="0" xfId="11" applyFont="1" applyAlignment="1">
      <alignment vertical="center"/>
    </xf>
    <xf numFmtId="3" fontId="35" fillId="0" borderId="0" xfId="3" applyNumberFormat="1" applyFont="1" applyAlignment="1">
      <alignment vertical="center"/>
    </xf>
    <xf numFmtId="41" fontId="18" fillId="0" borderId="0" xfId="11" applyFont="1" applyAlignment="1">
      <alignment vertical="center"/>
    </xf>
    <xf numFmtId="3" fontId="18" fillId="0" borderId="0" xfId="3" applyNumberFormat="1" applyFont="1" applyAlignment="1">
      <alignment vertical="center"/>
    </xf>
    <xf numFmtId="0" fontId="35" fillId="0" borderId="21" xfId="3" quotePrefix="1" applyFont="1" applyBorder="1" applyAlignment="1">
      <alignment horizontal="left" vertical="center" indent="2"/>
    </xf>
    <xf numFmtId="41" fontId="35" fillId="0" borderId="21" xfId="11" applyFont="1" applyBorder="1" applyAlignment="1">
      <alignment vertical="center"/>
    </xf>
    <xf numFmtId="166" fontId="28" fillId="0" borderId="0" xfId="11" applyNumberFormat="1" applyFont="1" applyAlignment="1">
      <alignment vertical="center"/>
    </xf>
    <xf numFmtId="166" fontId="35" fillId="0" borderId="0" xfId="11" applyNumberFormat="1" applyFont="1" applyAlignment="1">
      <alignment vertical="center"/>
    </xf>
    <xf numFmtId="0" fontId="35" fillId="0" borderId="0" xfId="3" applyFont="1" applyAlignment="1">
      <alignment horizontal="center" vertical="center"/>
    </xf>
    <xf numFmtId="41" fontId="35" fillId="0" borderId="0" xfId="11" applyFont="1" applyBorder="1" applyAlignment="1">
      <alignment vertical="center"/>
    </xf>
    <xf numFmtId="0" fontId="35" fillId="0" borderId="21" xfId="3" applyFont="1" applyBorder="1" applyAlignment="1">
      <alignment horizontal="center" vertical="center"/>
    </xf>
    <xf numFmtId="0" fontId="35" fillId="0" borderId="0" xfId="3" applyFont="1" applyAlignment="1">
      <alignment horizontal="fill" vertical="center"/>
    </xf>
    <xf numFmtId="166" fontId="18" fillId="0" borderId="0" xfId="11" applyNumberFormat="1" applyFont="1" applyBorder="1" applyAlignment="1">
      <alignment vertical="center"/>
    </xf>
    <xf numFmtId="0" fontId="31" fillId="0" borderId="0" xfId="3" quotePrefix="1" applyFont="1" applyAlignment="1">
      <alignment vertical="center"/>
    </xf>
    <xf numFmtId="41" fontId="28" fillId="0" borderId="0" xfId="11" applyFont="1" applyBorder="1" applyAlignment="1">
      <alignment vertical="center"/>
    </xf>
    <xf numFmtId="41" fontId="18" fillId="0" borderId="0" xfId="11" applyFont="1" applyBorder="1" applyAlignment="1">
      <alignment vertical="center"/>
    </xf>
    <xf numFmtId="0" fontId="18" fillId="0" borderId="0" xfId="3" applyFont="1" applyAlignment="1">
      <alignment horizontal="left" vertical="center" indent="1"/>
    </xf>
    <xf numFmtId="167" fontId="35" fillId="0" borderId="0" xfId="11" applyNumberFormat="1" applyFont="1" applyBorder="1" applyAlignment="1">
      <alignment vertical="center"/>
    </xf>
    <xf numFmtId="167" fontId="35" fillId="0" borderId="21" xfId="11" applyNumberFormat="1" applyFont="1" applyBorder="1" applyAlignment="1">
      <alignment vertical="center"/>
    </xf>
    <xf numFmtId="0" fontId="29" fillId="4" borderId="0" xfId="3" applyFont="1" applyFill="1" applyAlignment="1">
      <alignment horizontal="right" vertical="center"/>
    </xf>
    <xf numFmtId="0" fontId="35" fillId="0" borderId="0" xfId="3" applyFont="1" applyAlignment="1">
      <alignment horizontal="right" vertical="center"/>
    </xf>
    <xf numFmtId="41" fontId="35" fillId="0" borderId="0" xfId="11" applyFont="1" applyAlignment="1">
      <alignment horizontal="right" vertical="center"/>
    </xf>
    <xf numFmtId="41" fontId="17" fillId="0" borderId="0" xfId="11" applyFont="1" applyAlignment="1">
      <alignment horizontal="right" vertical="center"/>
    </xf>
    <xf numFmtId="166" fontId="18" fillId="0" borderId="0" xfId="11" applyNumberFormat="1" applyFont="1" applyAlignment="1">
      <alignment vertical="center"/>
    </xf>
    <xf numFmtId="41" fontId="28" fillId="0" borderId="0" xfId="11" applyFont="1" applyAlignment="1">
      <alignment vertical="center"/>
    </xf>
    <xf numFmtId="166" fontId="28" fillId="0" borderId="0" xfId="11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3" fontId="18" fillId="0" borderId="0" xfId="6" applyNumberFormat="1" applyFont="1" applyAlignment="1">
      <alignment horizontal="left" vertical="center"/>
    </xf>
    <xf numFmtId="0" fontId="18" fillId="0" borderId="0" xfId="0" quotePrefix="1" applyFont="1" applyAlignment="1">
      <alignment horizontal="left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35" fillId="0" borderId="21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6" applyFont="1" applyAlignment="1">
      <alignment vertical="center"/>
    </xf>
    <xf numFmtId="0" fontId="29" fillId="4" borderId="0" xfId="0" applyFont="1" applyFill="1" applyAlignment="1">
      <alignment horizontal="left" vertical="center" wrapText="1"/>
    </xf>
    <xf numFmtId="0" fontId="29" fillId="4" borderId="0" xfId="5" applyFont="1" applyFill="1" applyAlignment="1">
      <alignment vertical="center"/>
    </xf>
    <xf numFmtId="0" fontId="29" fillId="4" borderId="0" xfId="5" applyFont="1" applyFill="1" applyAlignment="1">
      <alignment horizontal="center" vertical="center"/>
    </xf>
    <xf numFmtId="169" fontId="8" fillId="0" borderId="0" xfId="13" applyFont="1" applyFill="1" applyBorder="1" applyAlignment="1">
      <alignment vertical="center"/>
    </xf>
    <xf numFmtId="0" fontId="5" fillId="0" borderId="0" xfId="5" applyFont="1" applyAlignment="1">
      <alignment horizontal="left" vertical="center"/>
    </xf>
    <xf numFmtId="0" fontId="8" fillId="0" borderId="0" xfId="5" applyFont="1" applyAlignment="1">
      <alignment vertical="center"/>
    </xf>
    <xf numFmtId="169" fontId="29" fillId="0" borderId="0" xfId="13" applyFont="1" applyFill="1" applyBorder="1" applyAlignment="1">
      <alignment horizontal="left" vertical="center" wrapText="1"/>
    </xf>
    <xf numFmtId="0" fontId="29" fillId="0" borderId="0" xfId="5" applyFont="1" applyAlignment="1">
      <alignment horizontal="center" vertical="center"/>
    </xf>
    <xf numFmtId="0" fontId="29" fillId="0" borderId="0" xfId="5" applyFont="1" applyAlignment="1">
      <alignment vertical="center"/>
    </xf>
    <xf numFmtId="0" fontId="38" fillId="0" borderId="0" xfId="5" applyFont="1" applyAlignment="1">
      <alignment vertical="center"/>
    </xf>
    <xf numFmtId="169" fontId="18" fillId="0" borderId="0" xfId="14" applyFont="1" applyFill="1" applyBorder="1" applyAlignment="1">
      <alignment horizontal="center" vertical="center"/>
    </xf>
    <xf numFmtId="41" fontId="18" fillId="0" borderId="0" xfId="11" applyFont="1" applyFill="1" applyBorder="1" applyAlignment="1">
      <alignment horizontal="center" vertical="center"/>
    </xf>
    <xf numFmtId="41" fontId="18" fillId="0" borderId="0" xfId="11" applyFont="1" applyFill="1" applyBorder="1" applyAlignment="1">
      <alignment vertical="center"/>
    </xf>
    <xf numFmtId="169" fontId="18" fillId="0" borderId="0" xfId="14" applyFont="1" applyFill="1" applyBorder="1" applyAlignment="1">
      <alignment horizontal="left" vertical="center"/>
    </xf>
    <xf numFmtId="41" fontId="18" fillId="0" borderId="0" xfId="11" applyFont="1" applyFill="1" applyBorder="1" applyAlignment="1">
      <alignment horizontal="right" vertical="center"/>
    </xf>
    <xf numFmtId="41" fontId="18" fillId="0" borderId="0" xfId="11" applyFont="1" applyFill="1" applyAlignment="1">
      <alignment vertical="center"/>
    </xf>
    <xf numFmtId="169" fontId="35" fillId="0" borderId="0" xfId="14" applyFont="1" applyFill="1" applyAlignment="1">
      <alignment vertical="center"/>
    </xf>
    <xf numFmtId="41" fontId="35" fillId="0" borderId="0" xfId="11" applyFont="1" applyFill="1" applyBorder="1" applyAlignment="1">
      <alignment horizontal="right" vertical="center"/>
    </xf>
    <xf numFmtId="41" fontId="17" fillId="0" borderId="0" xfId="11" applyFont="1" applyFill="1"/>
    <xf numFmtId="169" fontId="18" fillId="0" borderId="0" xfId="14" applyFont="1" applyFill="1" applyAlignment="1">
      <alignment horizontal="left" vertical="center"/>
    </xf>
    <xf numFmtId="41" fontId="17" fillId="0" borderId="0" xfId="11" applyFont="1" applyFill="1" applyAlignment="1">
      <alignment horizontal="right"/>
    </xf>
    <xf numFmtId="166" fontId="18" fillId="0" borderId="0" xfId="11" applyNumberFormat="1" applyFont="1" applyFill="1" applyBorder="1" applyAlignment="1">
      <alignment horizontal="right" vertical="center"/>
    </xf>
    <xf numFmtId="166" fontId="35" fillId="0" borderId="0" xfId="11" applyNumberFormat="1" applyFont="1" applyFill="1" applyBorder="1" applyAlignment="1">
      <alignment horizontal="right" vertical="center"/>
    </xf>
    <xf numFmtId="166" fontId="18" fillId="0" borderId="0" xfId="11" applyNumberFormat="1" applyFont="1" applyFill="1" applyBorder="1" applyAlignment="1">
      <alignment horizontal="center" vertical="center"/>
    </xf>
    <xf numFmtId="169" fontId="35" fillId="0" borderId="21" xfId="14" applyFont="1" applyFill="1" applyBorder="1" applyAlignment="1">
      <alignment vertical="center"/>
    </xf>
    <xf numFmtId="166" fontId="35" fillId="0" borderId="21" xfId="11" applyNumberFormat="1" applyFont="1" applyFill="1" applyBorder="1" applyAlignment="1">
      <alignment horizontal="right" vertical="center"/>
    </xf>
    <xf numFmtId="0" fontId="35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35" fillId="0" borderId="0" xfId="5" quotePrefix="1" applyFont="1" applyAlignment="1">
      <alignment horizontal="left" vertical="center"/>
    </xf>
    <xf numFmtId="0" fontId="35" fillId="0" borderId="21" xfId="5" applyFont="1" applyBorder="1" applyAlignment="1">
      <alignment vertical="center"/>
    </xf>
    <xf numFmtId="41" fontId="17" fillId="0" borderId="21" xfId="11" applyFont="1" applyFill="1" applyBorder="1"/>
    <xf numFmtId="0" fontId="22" fillId="0" borderId="0" xfId="5" applyFont="1" applyAlignment="1">
      <alignment vertical="center"/>
    </xf>
    <xf numFmtId="167" fontId="18" fillId="0" borderId="0" xfId="11" applyNumberFormat="1" applyFont="1" applyFill="1" applyBorder="1" applyAlignment="1">
      <alignment horizontal="right" vertical="center"/>
    </xf>
    <xf numFmtId="167" fontId="17" fillId="0" borderId="0" xfId="11" applyNumberFormat="1" applyFont="1" applyFill="1"/>
    <xf numFmtId="167" fontId="17" fillId="0" borderId="21" xfId="11" applyNumberFormat="1" applyFont="1" applyFill="1" applyBorder="1"/>
    <xf numFmtId="41" fontId="35" fillId="0" borderId="0" xfId="11" applyFont="1" applyBorder="1" applyAlignment="1">
      <alignment horizontal="right" vertical="center"/>
    </xf>
    <xf numFmtId="164" fontId="22" fillId="0" borderId="0" xfId="2" applyFont="1" applyAlignment="1">
      <alignment vertical="center"/>
    </xf>
    <xf numFmtId="164" fontId="5" fillId="0" borderId="0" xfId="2" applyFont="1" applyAlignment="1">
      <alignment horizontal="left" vertical="center"/>
    </xf>
    <xf numFmtId="164" fontId="35" fillId="0" borderId="0" xfId="2" applyFont="1" applyAlignment="1">
      <alignment vertical="center"/>
    </xf>
    <xf numFmtId="0" fontId="29" fillId="0" borderId="0" xfId="5" applyFont="1" applyAlignment="1">
      <alignment horizontal="left" vertical="center" wrapText="1"/>
    </xf>
    <xf numFmtId="0" fontId="36" fillId="0" borderId="0" xfId="5" applyFont="1" applyAlignment="1">
      <alignment horizontal="left" vertical="center"/>
    </xf>
    <xf numFmtId="0" fontId="35" fillId="0" borderId="0" xfId="5" applyFont="1" applyAlignment="1">
      <alignment horizontal="left" vertical="center" indent="1"/>
    </xf>
    <xf numFmtId="167" fontId="18" fillId="0" borderId="0" xfId="11" applyNumberFormat="1" applyFont="1" applyAlignment="1">
      <alignment horizontal="right" vertical="center"/>
    </xf>
    <xf numFmtId="164" fontId="35" fillId="0" borderId="0" xfId="2" quotePrefix="1" applyFont="1" applyAlignment="1">
      <alignment horizontal="left" vertical="center" indent="1"/>
    </xf>
    <xf numFmtId="167" fontId="35" fillId="0" borderId="0" xfId="11" applyNumberFormat="1" applyFont="1" applyAlignment="1">
      <alignment horizontal="right" vertical="center"/>
    </xf>
    <xf numFmtId="164" fontId="35" fillId="0" borderId="0" xfId="2" applyFont="1" applyAlignment="1">
      <alignment horizontal="left" vertical="center" indent="1"/>
    </xf>
    <xf numFmtId="167" fontId="35" fillId="0" borderId="0" xfId="11" applyNumberFormat="1" applyFont="1" applyBorder="1" applyAlignment="1">
      <alignment horizontal="right" vertical="center"/>
    </xf>
    <xf numFmtId="164" fontId="35" fillId="0" borderId="21" xfId="2" applyFont="1" applyBorder="1" applyAlignment="1">
      <alignment horizontal="left" vertical="center" indent="1"/>
    </xf>
    <xf numFmtId="167" fontId="35" fillId="0" borderId="21" xfId="11" applyNumberFormat="1" applyFont="1" applyBorder="1" applyAlignment="1">
      <alignment horizontal="right" vertical="center"/>
    </xf>
    <xf numFmtId="0" fontId="18" fillId="0" borderId="0" xfId="5" applyFont="1" applyAlignment="1">
      <alignment horizontal="left" vertical="center" indent="1"/>
    </xf>
    <xf numFmtId="0" fontId="28" fillId="0" borderId="0" xfId="0" applyFont="1"/>
    <xf numFmtId="0" fontId="35" fillId="0" borderId="21" xfId="5" applyFont="1" applyBorder="1" applyAlignment="1">
      <alignment horizontal="left" vertical="center" indent="1"/>
    </xf>
    <xf numFmtId="0" fontId="17" fillId="0" borderId="0" xfId="0" applyFont="1" applyAlignment="1">
      <alignment vertical="center" wrapText="1"/>
    </xf>
    <xf numFmtId="167" fontId="35" fillId="0" borderId="0" xfId="11" applyNumberFormat="1" applyFont="1" applyFill="1" applyBorder="1" applyAlignment="1">
      <alignment horizontal="right" vertical="center"/>
    </xf>
    <xf numFmtId="167" fontId="35" fillId="0" borderId="21" xfId="11" applyNumberFormat="1" applyFont="1" applyFill="1" applyBorder="1" applyAlignment="1">
      <alignment horizontal="right" vertical="center"/>
    </xf>
    <xf numFmtId="0" fontId="5" fillId="0" borderId="0" xfId="3" quotePrefix="1" applyFont="1" applyAlignment="1">
      <alignment vertical="center"/>
    </xf>
    <xf numFmtId="0" fontId="29" fillId="4" borderId="0" xfId="3" applyFont="1" applyFill="1" applyAlignment="1">
      <alignment horizontal="left" vertical="center" wrapText="1"/>
    </xf>
    <xf numFmtId="0" fontId="35" fillId="0" borderId="0" xfId="3" applyFont="1" applyAlignment="1">
      <alignment horizontal="left" vertical="center"/>
    </xf>
    <xf numFmtId="0" fontId="35" fillId="0" borderId="21" xfId="3" applyFont="1" applyBorder="1" applyAlignment="1">
      <alignment horizontal="left" vertical="center"/>
    </xf>
    <xf numFmtId="0" fontId="41" fillId="0" borderId="0" xfId="3" applyFont="1" applyAlignment="1">
      <alignment horizontal="left" vertical="center"/>
    </xf>
    <xf numFmtId="0" fontId="41" fillId="0" borderId="0" xfId="3" applyFont="1" applyAlignment="1">
      <alignment vertical="center"/>
    </xf>
    <xf numFmtId="0" fontId="39" fillId="0" borderId="0" xfId="3" quotePrefix="1" applyFont="1" applyAlignment="1">
      <alignment horizontal="left" vertical="center"/>
    </xf>
    <xf numFmtId="0" fontId="39" fillId="0" borderId="0" xfId="3" quotePrefix="1" applyFont="1" applyAlignment="1">
      <alignment horizontal="right" vertical="center"/>
    </xf>
    <xf numFmtId="0" fontId="41" fillId="0" borderId="0" xfId="3" applyFont="1" applyAlignment="1">
      <alignment horizontal="right" vertical="center"/>
    </xf>
    <xf numFmtId="0" fontId="35" fillId="0" borderId="0" xfId="3" applyFont="1" applyAlignment="1">
      <alignment horizontal="left" vertical="center" wrapText="1"/>
    </xf>
    <xf numFmtId="41" fontId="35" fillId="0" borderId="0" xfId="11" applyFont="1" applyBorder="1" applyAlignment="1" applyProtection="1">
      <alignment horizontal="right" vertical="center"/>
    </xf>
    <xf numFmtId="41" fontId="17" fillId="0" borderId="0" xfId="11" applyFont="1" applyBorder="1" applyAlignment="1">
      <alignment horizontal="right" vertical="center"/>
    </xf>
    <xf numFmtId="41" fontId="35" fillId="0" borderId="0" xfId="11" applyFont="1" applyAlignment="1" applyProtection="1">
      <alignment horizontal="right" vertical="center"/>
    </xf>
    <xf numFmtId="3" fontId="35" fillId="0" borderId="0" xfId="3" applyNumberFormat="1" applyFont="1" applyAlignment="1" applyProtection="1">
      <alignment horizontal="left" vertical="center" wrapText="1"/>
      <protection hidden="1"/>
    </xf>
    <xf numFmtId="0" fontId="35" fillId="0" borderId="21" xfId="3" applyFont="1" applyBorder="1" applyAlignment="1">
      <alignment horizontal="left" vertical="center" wrapText="1"/>
    </xf>
    <xf numFmtId="41" fontId="17" fillId="0" borderId="21" xfId="11" applyFont="1" applyBorder="1" applyAlignment="1">
      <alignment horizontal="right" vertical="center"/>
    </xf>
    <xf numFmtId="41" fontId="35" fillId="0" borderId="21" xfId="11" applyFont="1" applyBorder="1" applyAlignment="1" applyProtection="1">
      <alignment horizontal="right" vertical="center"/>
    </xf>
    <xf numFmtId="41" fontId="35" fillId="0" borderId="21" xfId="11" applyFont="1" applyBorder="1" applyAlignment="1">
      <alignment horizontal="right" vertical="center"/>
    </xf>
    <xf numFmtId="0" fontId="29" fillId="4" borderId="0" xfId="0" applyFont="1" applyFill="1" applyAlignment="1">
      <alignment horizontal="right" vertical="center"/>
    </xf>
    <xf numFmtId="0" fontId="18" fillId="0" borderId="0" xfId="0" applyFont="1" applyAlignment="1" applyProtection="1">
      <alignment vertical="center" wrapText="1"/>
      <protection hidden="1"/>
    </xf>
    <xf numFmtId="0" fontId="36" fillId="0" borderId="0" xfId="0" applyFont="1" applyAlignment="1" applyProtection="1">
      <alignment horizontal="left" vertical="center" wrapText="1"/>
      <protection hidden="1"/>
    </xf>
    <xf numFmtId="0" fontId="35" fillId="0" borderId="0" xfId="0" applyFont="1" applyAlignment="1" applyProtection="1">
      <alignment horizontal="left" vertical="center" wrapText="1"/>
      <protection hidden="1"/>
    </xf>
    <xf numFmtId="0" fontId="42" fillId="0" borderId="0" xfId="0" applyFont="1" applyAlignment="1">
      <alignment vertical="center"/>
    </xf>
    <xf numFmtId="0" fontId="35" fillId="0" borderId="21" xfId="0" applyFont="1" applyBorder="1" applyAlignment="1" applyProtection="1">
      <alignment horizontal="left" vertical="center" wrapText="1"/>
      <protection hidden="1"/>
    </xf>
    <xf numFmtId="0" fontId="42" fillId="0" borderId="0" xfId="0" applyFont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0" fillId="0" borderId="0" xfId="1" applyFont="1" applyFill="1" applyBorder="1" applyAlignment="1">
      <alignment horizontal="center" vertical="center"/>
    </xf>
    <xf numFmtId="41" fontId="28" fillId="0" borderId="0" xfId="11" applyFont="1" applyAlignment="1">
      <alignment horizontal="right" vertical="center"/>
    </xf>
    <xf numFmtId="0" fontId="17" fillId="0" borderId="21" xfId="11" applyNumberFormat="1" applyFont="1" applyBorder="1" applyAlignment="1">
      <alignment horizontal="right" vertical="center"/>
    </xf>
    <xf numFmtId="41" fontId="35" fillId="0" borderId="0" xfId="6" applyNumberFormat="1" applyFont="1" applyAlignment="1">
      <alignment vertical="center"/>
    </xf>
    <xf numFmtId="170" fontId="35" fillId="0" borderId="0" xfId="6" applyNumberFormat="1" applyFont="1" applyAlignment="1">
      <alignment vertical="center"/>
    </xf>
    <xf numFmtId="41" fontId="17" fillId="0" borderId="21" xfId="11" applyFont="1" applyFill="1" applyBorder="1" applyAlignment="1">
      <alignment horizontal="right"/>
    </xf>
    <xf numFmtId="41" fontId="18" fillId="0" borderId="0" xfId="11" applyFont="1" applyFill="1" applyAlignment="1">
      <alignment horizontal="right" vertical="center"/>
    </xf>
    <xf numFmtId="0" fontId="38" fillId="0" borderId="0" xfId="5" applyFont="1" applyAlignment="1">
      <alignment horizontal="right" vertical="center"/>
    </xf>
    <xf numFmtId="41" fontId="30" fillId="0" borderId="0" xfId="11" applyFont="1" applyAlignment="1">
      <alignment vertical="center"/>
    </xf>
    <xf numFmtId="41" fontId="16" fillId="0" borderId="0" xfId="11" applyFont="1" applyAlignment="1">
      <alignment vertical="center"/>
    </xf>
    <xf numFmtId="171" fontId="17" fillId="0" borderId="21" xfId="11" applyNumberFormat="1" applyFont="1" applyBorder="1" applyAlignment="1">
      <alignment vertical="center"/>
    </xf>
    <xf numFmtId="172" fontId="28" fillId="0" borderId="0" xfId="11" applyNumberFormat="1" applyFont="1" applyAlignment="1">
      <alignment vertical="center"/>
    </xf>
    <xf numFmtId="172" fontId="17" fillId="0" borderId="0" xfId="11" applyNumberFormat="1" applyFont="1" applyAlignment="1">
      <alignment vertical="center"/>
    </xf>
    <xf numFmtId="173" fontId="28" fillId="0" borderId="0" xfId="11" applyNumberFormat="1" applyFont="1" applyAlignment="1">
      <alignment vertical="center"/>
    </xf>
    <xf numFmtId="173" fontId="17" fillId="0" borderId="0" xfId="11" applyNumberFormat="1" applyFont="1" applyAlignment="1">
      <alignment vertical="center"/>
    </xf>
    <xf numFmtId="171" fontId="35" fillId="0" borderId="0" xfId="11" applyNumberFormat="1" applyFont="1" applyBorder="1" applyAlignment="1">
      <alignment vertical="center"/>
    </xf>
    <xf numFmtId="0" fontId="3" fillId="0" borderId="25" xfId="1" applyFill="1" applyBorder="1"/>
    <xf numFmtId="0" fontId="25" fillId="3" borderId="26" xfId="1" applyFont="1" applyFill="1" applyBorder="1" applyAlignment="1">
      <alignment horizontal="left" vertical="center" wrapText="1"/>
    </xf>
    <xf numFmtId="0" fontId="26" fillId="2" borderId="25" xfId="1" applyFont="1" applyFill="1" applyBorder="1" applyAlignment="1">
      <alignment vertical="center" wrapText="1"/>
    </xf>
    <xf numFmtId="0" fontId="3" fillId="2" borderId="25" xfId="1" applyFill="1" applyBorder="1" applyAlignment="1">
      <alignment vertical="center" wrapText="1"/>
    </xf>
    <xf numFmtId="0" fontId="25" fillId="3" borderId="26" xfId="1" applyFont="1" applyFill="1" applyBorder="1" applyAlignment="1">
      <alignment vertical="center" wrapText="1"/>
    </xf>
    <xf numFmtId="0" fontId="3" fillId="2" borderId="27" xfId="1" applyFill="1" applyBorder="1" applyAlignment="1">
      <alignment vertical="center" wrapText="1"/>
    </xf>
    <xf numFmtId="164" fontId="4" fillId="3" borderId="28" xfId="2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vertical="center" wrapText="1"/>
    </xf>
    <xf numFmtId="0" fontId="0" fillId="2" borderId="28" xfId="0" quotePrefix="1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171" fontId="17" fillId="0" borderId="0" xfId="11" applyNumberFormat="1" applyFont="1" applyBorder="1" applyAlignment="1">
      <alignment vertical="center"/>
    </xf>
    <xf numFmtId="174" fontId="17" fillId="0" borderId="0" xfId="11" applyNumberFormat="1" applyFont="1" applyBorder="1" applyAlignment="1">
      <alignment vertical="center"/>
    </xf>
    <xf numFmtId="175" fontId="41" fillId="0" borderId="0" xfId="15" applyNumberFormat="1" applyFont="1"/>
    <xf numFmtId="175" fontId="36" fillId="0" borderId="0" xfId="15" applyNumberFormat="1" applyFont="1" applyAlignment="1">
      <alignment horizontal="right"/>
    </xf>
    <xf numFmtId="3" fontId="36" fillId="0" borderId="0" xfId="15" applyNumberFormat="1" applyFont="1"/>
    <xf numFmtId="175" fontId="39" fillId="0" borderId="0" xfId="15" applyNumberFormat="1" applyFont="1"/>
    <xf numFmtId="3" fontId="41" fillId="0" borderId="0" xfId="15" applyNumberFormat="1" applyFont="1"/>
    <xf numFmtId="0" fontId="35" fillId="0" borderId="0" xfId="0" applyFont="1" applyAlignment="1" applyProtection="1">
      <alignment horizontal="left" vertical="center" wrapText="1" indent="1"/>
      <protection hidden="1"/>
    </xf>
    <xf numFmtId="0" fontId="35" fillId="0" borderId="21" xfId="0" applyFont="1" applyBorder="1" applyAlignment="1" applyProtection="1">
      <alignment horizontal="left" vertical="center" wrapText="1" indent="1"/>
      <protection hidden="1"/>
    </xf>
    <xf numFmtId="0" fontId="27" fillId="4" borderId="0" xfId="1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4" fillId="0" borderId="8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17" fillId="0" borderId="0" xfId="3" quotePrefix="1" applyFont="1" applyAlignment="1">
      <alignment horizontal="left" vertical="center"/>
    </xf>
    <xf numFmtId="0" fontId="2" fillId="0" borderId="0" xfId="3" quotePrefix="1" applyFont="1" applyAlignment="1">
      <alignment horizontal="center" vertical="center"/>
    </xf>
    <xf numFmtId="0" fontId="17" fillId="0" borderId="22" xfId="3" quotePrefix="1" applyFont="1" applyBorder="1" applyAlignment="1">
      <alignment horizontal="left" vertical="center"/>
    </xf>
    <xf numFmtId="0" fontId="31" fillId="0" borderId="0" xfId="3" quotePrefix="1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5" fillId="0" borderId="0" xfId="6" quotePrefix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29" fillId="4" borderId="23" xfId="5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169" fontId="29" fillId="4" borderId="0" xfId="13" applyFont="1" applyFill="1" applyBorder="1" applyAlignment="1">
      <alignment horizontal="left" vertical="center" wrapText="1"/>
    </xf>
    <xf numFmtId="0" fontId="5" fillId="0" borderId="0" xfId="5" quotePrefix="1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164" fontId="18" fillId="0" borderId="0" xfId="2" applyFont="1" applyAlignment="1">
      <alignment horizontal="left" vertical="center"/>
    </xf>
    <xf numFmtId="0" fontId="29" fillId="4" borderId="0" xfId="5" applyFont="1" applyFill="1" applyAlignment="1">
      <alignment horizontal="left" vertical="center" wrapText="1"/>
    </xf>
    <xf numFmtId="164" fontId="5" fillId="0" borderId="0" xfId="2" quotePrefix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164" fontId="35" fillId="0" borderId="0" xfId="2" applyFont="1" applyAlignment="1">
      <alignment horizontal="left" vertical="center"/>
    </xf>
    <xf numFmtId="0" fontId="35" fillId="0" borderId="22" xfId="5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5" fillId="0" borderId="0" xfId="3" quotePrefix="1" applyFont="1" applyAlignment="1">
      <alignment horizontal="center" vertical="center"/>
    </xf>
    <xf numFmtId="0" fontId="41" fillId="0" borderId="22" xfId="3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5" fillId="0" borderId="22" xfId="0" applyFont="1" applyBorder="1" applyAlignment="1">
      <alignment horizontal="left" vertical="center"/>
    </xf>
    <xf numFmtId="0" fontId="3" fillId="0" borderId="0" xfId="1" applyFill="1"/>
  </cellXfs>
  <cellStyles count="16">
    <cellStyle name="con punto" xfId="4" xr:uid="{00000000-0005-0000-0000-000000000000}"/>
    <cellStyle name="Hipervínculo" xfId="1" builtinId="8"/>
    <cellStyle name="Millares [0]" xfId="11" builtinId="6"/>
    <cellStyle name="Millares [0] 2" xfId="9" xr:uid="{00000000-0005-0000-0000-000002000000}"/>
    <cellStyle name="Millares 2" xfId="14" xr:uid="{A3D55792-8B9E-4954-B0B3-5AAF19965D7C}"/>
    <cellStyle name="Millares 4" xfId="13" xr:uid="{B2DD7960-F273-4ADD-97BD-712489D8707B}"/>
    <cellStyle name="Normal" xfId="0" builtinId="0"/>
    <cellStyle name="Normal 12" xfId="7" xr:uid="{00000000-0005-0000-0000-000004000000}"/>
    <cellStyle name="Normal 12 2" xfId="10" xr:uid="{00000000-0005-0000-0000-000005000000}"/>
    <cellStyle name="Normal 2" xfId="3" xr:uid="{00000000-0005-0000-0000-000006000000}"/>
    <cellStyle name="Normal 3" xfId="2" xr:uid="{00000000-0005-0000-0000-000007000000}"/>
    <cellStyle name="Normal 3 2" xfId="6" xr:uid="{00000000-0005-0000-0000-000008000000}"/>
    <cellStyle name="Normal 4" xfId="8" xr:uid="{00000000-0005-0000-0000-000009000000}"/>
    <cellStyle name="Normal 5" xfId="5" xr:uid="{00000000-0005-0000-0000-00000A000000}"/>
    <cellStyle name="Normal 6" xfId="15" xr:uid="{A2E5AD0B-E53B-421B-A168-5798858517E3}"/>
    <cellStyle name="Normal_C2" xfId="12" xr:uid="{9FFA80EB-C90E-4F0B-A1AB-E77F978EB9AB}"/>
  </cellStyles>
  <dxfs count="5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154781</xdr:rowOff>
    </xdr:from>
    <xdr:to>
      <xdr:col>11</xdr:col>
      <xdr:colOff>247750</xdr:colOff>
      <xdr:row>53</xdr:row>
      <xdr:rowOff>180026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57C7AF-4E53-4A06-B06B-50587DC6E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5281"/>
          <a:ext cx="7753450" cy="99312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107156</xdr:rowOff>
    </xdr:from>
    <xdr:to>
      <xdr:col>10</xdr:col>
      <xdr:colOff>757237</xdr:colOff>
      <xdr:row>22</xdr:row>
      <xdr:rowOff>107156</xdr:rowOff>
    </xdr:to>
    <xdr:sp macro="" textlink="">
      <xdr:nvSpPr>
        <xdr:cNvPr id="3" name="CuadroTexto 6">
          <a:extLst>
            <a:ext uri="{FF2B5EF4-FFF2-40B4-BE49-F238E27FC236}">
              <a16:creationId xmlns:a16="http://schemas.microsoft.com/office/drawing/2014/main" id="{AF5041DF-B75E-4E51-9189-348E42449BC6}"/>
            </a:ext>
          </a:extLst>
        </xdr:cNvPr>
        <xdr:cNvSpPr txBox="1"/>
      </xdr:nvSpPr>
      <xdr:spPr>
        <a:xfrm>
          <a:off x="0" y="2202656"/>
          <a:ext cx="7500937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CR" sz="2400" b="1" kern="1200" spc="105">
              <a:solidFill>
                <a:srgbClr val="13538A"/>
              </a:solidFill>
              <a:effectLst/>
              <a:latin typeface="HendersonSansW00-BasicBol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APROBADOS,</a:t>
          </a:r>
          <a:r>
            <a:rPr lang="es-CR" sz="2400" b="1" kern="1200" spc="105" baseline="0">
              <a:solidFill>
                <a:srgbClr val="13538A"/>
              </a:solidFill>
              <a:effectLst/>
              <a:latin typeface="HendersonSansW00-BasicBol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 APLAZADOS Y REPROBADOS,</a:t>
          </a:r>
          <a:r>
            <a:rPr lang="es-CR" sz="2400" b="1" kern="1200" spc="105">
              <a:solidFill>
                <a:srgbClr val="13538A"/>
              </a:solidFill>
              <a:effectLst/>
              <a:latin typeface="HendersonSansW00-BasicBol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2400" b="1" kern="1200" spc="105">
              <a:solidFill>
                <a:srgbClr val="13538A"/>
              </a:solidFill>
              <a:effectLst/>
              <a:latin typeface="HendersonSansW00-BasicBol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2021</a:t>
          </a:r>
          <a:endParaRPr lang="es-C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452437</xdr:colOff>
      <xdr:row>8</xdr:row>
      <xdr:rowOff>23813</xdr:rowOff>
    </xdr:from>
    <xdr:to>
      <xdr:col>10</xdr:col>
      <xdr:colOff>668337</xdr:colOff>
      <xdr:row>9</xdr:row>
      <xdr:rowOff>138113</xdr:rowOff>
    </xdr:to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3020FFD-7F33-4045-9E97-EDA6FB26C086}"/>
            </a:ext>
          </a:extLst>
        </xdr:cNvPr>
        <xdr:cNvSpPr txBox="1">
          <a:spLocks noChangeArrowheads="1"/>
        </xdr:cNvSpPr>
      </xdr:nvSpPr>
      <xdr:spPr bwMode="auto">
        <a:xfrm>
          <a:off x="5672137" y="1547813"/>
          <a:ext cx="1739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/>
        <a:p>
          <a:pPr fontAlgn="base">
            <a:lnSpc>
              <a:spcPct val="107000"/>
            </a:lnSpc>
            <a:spcAft>
              <a:spcPts val="800"/>
            </a:spcAft>
          </a:pPr>
          <a:endParaRPr lang="es-C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130968</xdr:colOff>
      <xdr:row>35</xdr:row>
      <xdr:rowOff>107156</xdr:rowOff>
    </xdr:from>
    <xdr:to>
      <xdr:col>8</xdr:col>
      <xdr:colOff>207168</xdr:colOff>
      <xdr:row>37</xdr:row>
      <xdr:rowOff>110331</xdr:rowOff>
    </xdr:to>
    <xdr:sp macro="" textlink="">
      <xdr:nvSpPr>
        <xdr:cNvPr id="5" name="CuadroTexto 12">
          <a:extLst>
            <a:ext uri="{FF2B5EF4-FFF2-40B4-BE49-F238E27FC236}">
              <a16:creationId xmlns:a16="http://schemas.microsoft.com/office/drawing/2014/main" id="{08AB0F00-7AAC-4FB7-A500-FAA5052C2FE6}"/>
            </a:ext>
          </a:extLst>
        </xdr:cNvPr>
        <xdr:cNvSpPr txBox="1"/>
      </xdr:nvSpPr>
      <xdr:spPr>
        <a:xfrm>
          <a:off x="2302668" y="6774656"/>
          <a:ext cx="3124200" cy="384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CR" sz="1400" kern="1200" spc="105">
              <a:solidFill>
                <a:srgbClr val="000000"/>
              </a:solidFill>
              <a:effectLst/>
              <a:latin typeface="HendersonSansW00-BasicSmB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PUBLICACIÓN 438-23</a:t>
          </a:r>
          <a:endParaRPr lang="es-C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583405</xdr:colOff>
      <xdr:row>38</xdr:row>
      <xdr:rowOff>0</xdr:rowOff>
    </xdr:from>
    <xdr:to>
      <xdr:col>7</xdr:col>
      <xdr:colOff>342105</xdr:colOff>
      <xdr:row>39</xdr:row>
      <xdr:rowOff>160020</xdr:rowOff>
    </xdr:to>
    <xdr:sp macro="" textlink="">
      <xdr:nvSpPr>
        <xdr:cNvPr id="6" name="CuadroTexto 13">
          <a:extLst>
            <a:ext uri="{FF2B5EF4-FFF2-40B4-BE49-F238E27FC236}">
              <a16:creationId xmlns:a16="http://schemas.microsoft.com/office/drawing/2014/main" id="{C341964A-C59D-472F-88AA-795B58580FB9}"/>
            </a:ext>
          </a:extLst>
        </xdr:cNvPr>
        <xdr:cNvSpPr txBox="1"/>
      </xdr:nvSpPr>
      <xdr:spPr>
        <a:xfrm>
          <a:off x="2755105" y="7239000"/>
          <a:ext cx="2044700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CR" sz="1200" kern="1200" spc="105">
              <a:solidFill>
                <a:srgbClr val="000000"/>
              </a:solidFill>
              <a:effectLst/>
              <a:latin typeface="HendersonSansW00-BasicSmBd" panose="0200050503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OCTUBRE, 2023</a:t>
          </a:r>
          <a:endParaRPr lang="es-C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297656</xdr:colOff>
      <xdr:row>41</xdr:row>
      <xdr:rowOff>83343</xdr:rowOff>
    </xdr:from>
    <xdr:to>
      <xdr:col>10</xdr:col>
      <xdr:colOff>279454</xdr:colOff>
      <xdr:row>45</xdr:row>
      <xdr:rowOff>83449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6B06BD6-F361-44B6-B73F-A95F7F55A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356" y="7893843"/>
          <a:ext cx="6077798" cy="762106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297656</xdr:colOff>
      <xdr:row>2</xdr:row>
      <xdr:rowOff>142875</xdr:rowOff>
    </xdr:from>
    <xdr:to>
      <xdr:col>11</xdr:col>
      <xdr:colOff>126607</xdr:colOff>
      <xdr:row>6</xdr:row>
      <xdr:rowOff>95350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4659C58-6700-4FC3-BB87-375B19D80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55356" y="523875"/>
          <a:ext cx="2876951" cy="714475"/>
        </a:xfrm>
        <a:prstGeom prst="rect">
          <a:avLst/>
        </a:prstGeom>
      </xdr:spPr>
    </xdr:pic>
    <xdr:clientData/>
  </xdr:twoCellAnchor>
  <xdr:twoCellAnchor>
    <xdr:from>
      <xdr:col>8</xdr:col>
      <xdr:colOff>457199</xdr:colOff>
      <xdr:row>8</xdr:row>
      <xdr:rowOff>23813</xdr:rowOff>
    </xdr:from>
    <xdr:to>
      <xdr:col>10</xdr:col>
      <xdr:colOff>631031</xdr:colOff>
      <xdr:row>9</xdr:row>
      <xdr:rowOff>58183</xdr:rowOff>
    </xdr:to>
    <xdr:sp macro="" textlink="">
      <xdr:nvSpPr>
        <xdr:cNvPr id="10" name="5 CuadroTexto">
          <a:extLst>
            <a:ext uri="{FF2B5EF4-FFF2-40B4-BE49-F238E27FC236}">
              <a16:creationId xmlns:a16="http://schemas.microsoft.com/office/drawing/2014/main" id="{F95500C3-D760-9C70-90A8-95023E270813}"/>
            </a:ext>
          </a:extLst>
        </xdr:cNvPr>
        <xdr:cNvSpPr txBox="1">
          <a:spLocks noChangeArrowheads="1"/>
        </xdr:cNvSpPr>
      </xdr:nvSpPr>
      <xdr:spPr bwMode="auto">
        <a:xfrm>
          <a:off x="5672137" y="1547813"/>
          <a:ext cx="1697832" cy="224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eaLnBrk="1" hangingPunct="1"/>
          <a:r>
            <a:rPr lang="es-ES" altLang="es-CR" sz="800">
              <a:latin typeface="HendersonSansW00-BasicLight" panose="02000505030000020004" pitchFamily="2" charset="0"/>
              <a:cs typeface="Times New Roman" panose="02020603050405020304" pitchFamily="18" charset="0"/>
            </a:rPr>
            <a:t>ISSN-1409-102X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97B-A90A-4655-8149-09DBC438CED9}">
  <dimension ref="A1:N46"/>
  <sheetViews>
    <sheetView showGridLines="0" tabSelected="1" zoomScale="80" zoomScaleNormal="80" workbookViewId="0">
      <selection activeCell="N19" sqref="N19"/>
    </sheetView>
  </sheetViews>
  <sheetFormatPr baseColWidth="10" defaultRowHeight="15" customHeight="1" x14ac:dyDescent="0.25"/>
  <cols>
    <col min="1" max="1" width="5.5703125" customWidth="1"/>
    <col min="2" max="2" width="4.140625" customWidth="1"/>
    <col min="12" max="12" width="15.85546875" customWidth="1"/>
  </cols>
  <sheetData>
    <row r="1" spans="1:14" ht="1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M2" s="229" t="s">
        <v>47</v>
      </c>
      <c r="N2" s="229"/>
    </row>
    <row r="3" spans="1:14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M3" s="229"/>
      <c r="N3" s="229"/>
    </row>
    <row r="4" spans="1:14" ht="1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4" ht="1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4" ht="1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4" ht="1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4" ht="1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4" ht="1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4" ht="1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4" ht="15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4" ht="1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4" ht="1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4" ht="15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4" ht="15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4" ht="1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" customHeight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15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1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1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1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1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ht="1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ht="1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1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1" ht="1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ht="1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ht="1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1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11" ht="1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</sheetData>
  <mergeCells count="1">
    <mergeCell ref="M2:N3"/>
  </mergeCells>
  <hyperlinks>
    <hyperlink ref="M2" location="INDICE!A1" display="INDICE" xr:uid="{7D38FD55-8F3E-4FD6-9C2F-FBA7B49A904B}"/>
  </hyperlinks>
  <printOptions horizontalCentered="1" verticalCentered="1"/>
  <pageMargins left="0.3937007874015748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1:P53"/>
  <sheetViews>
    <sheetView showGridLines="0" topLeftCell="A29" workbookViewId="0">
      <selection activeCell="B34" sqref="B34:N51"/>
    </sheetView>
  </sheetViews>
  <sheetFormatPr baseColWidth="10" defaultColWidth="23.42578125" defaultRowHeight="15" customHeight="1" x14ac:dyDescent="0.2"/>
  <cols>
    <col min="1" max="1" width="28.7109375" style="65" customWidth="1"/>
    <col min="2" max="13" width="8.28515625" style="65" customWidth="1"/>
    <col min="14" max="14" width="8.2851562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246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244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210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211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0"/>
    </row>
    <row r="6" spans="1:16" ht="15" customHeight="1" x14ac:dyDescent="0.2">
      <c r="A6" s="43" t="s">
        <v>201</v>
      </c>
      <c r="B6" s="44">
        <v>2010</v>
      </c>
      <c r="C6" s="44">
        <v>2011</v>
      </c>
      <c r="D6" s="44">
        <v>2012</v>
      </c>
      <c r="E6" s="44">
        <v>2013</v>
      </c>
      <c r="F6" s="44">
        <v>2014</v>
      </c>
      <c r="G6" s="44">
        <v>2015</v>
      </c>
      <c r="H6" s="44">
        <v>2016</v>
      </c>
      <c r="I6" s="44">
        <v>2017</v>
      </c>
      <c r="J6" s="44">
        <v>2018</v>
      </c>
      <c r="K6" s="44">
        <v>2019</v>
      </c>
      <c r="L6" s="44">
        <v>2020</v>
      </c>
      <c r="M6" s="44">
        <v>2021</v>
      </c>
      <c r="N6" s="44">
        <v>2022</v>
      </c>
    </row>
    <row r="7" spans="1:16" ht="15" customHeight="1" x14ac:dyDescent="0.2">
      <c r="A7" s="55" t="s">
        <v>184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46"/>
      <c r="N7" s="46"/>
    </row>
    <row r="8" spans="1:16" ht="15" customHeight="1" x14ac:dyDescent="0.2">
      <c r="A8" s="61" t="s">
        <v>202</v>
      </c>
      <c r="N8" s="65"/>
    </row>
    <row r="9" spans="1:16" ht="15" customHeight="1" x14ac:dyDescent="0.2">
      <c r="A9" s="48" t="s">
        <v>185</v>
      </c>
      <c r="B9" s="49">
        <v>282217</v>
      </c>
      <c r="C9" s="49">
        <v>284188</v>
      </c>
      <c r="D9" s="49">
        <v>287019</v>
      </c>
      <c r="E9" s="49">
        <v>291732</v>
      </c>
      <c r="F9" s="49">
        <v>299974</v>
      </c>
      <c r="G9" s="49">
        <v>299807</v>
      </c>
      <c r="H9" s="49">
        <v>299388</v>
      </c>
      <c r="I9" s="49">
        <v>302214</v>
      </c>
      <c r="J9" s="49">
        <v>310457</v>
      </c>
      <c r="K9" s="49">
        <v>323804</v>
      </c>
      <c r="L9" s="49">
        <v>334425</v>
      </c>
      <c r="M9" s="49">
        <v>348889</v>
      </c>
      <c r="N9" s="49">
        <v>345439</v>
      </c>
    </row>
    <row r="10" spans="1:16" ht="15" customHeight="1" x14ac:dyDescent="0.2">
      <c r="A10" s="48" t="s">
        <v>186</v>
      </c>
      <c r="B10" s="49">
        <v>158590</v>
      </c>
      <c r="C10" s="49">
        <v>163026</v>
      </c>
      <c r="D10" s="49">
        <v>165334</v>
      </c>
      <c r="E10" s="49">
        <v>168815</v>
      </c>
      <c r="F10" s="49">
        <v>177502</v>
      </c>
      <c r="G10" s="49">
        <v>178068</v>
      </c>
      <c r="H10" s="49">
        <v>182680</v>
      </c>
      <c r="I10" s="49">
        <v>188870</v>
      </c>
      <c r="J10" s="49">
        <v>277408</v>
      </c>
      <c r="K10" s="49">
        <v>247071</v>
      </c>
      <c r="L10" s="49">
        <v>273302</v>
      </c>
      <c r="M10" s="49">
        <v>263496</v>
      </c>
      <c r="N10" s="49">
        <v>256812</v>
      </c>
    </row>
    <row r="11" spans="1:16" ht="15" customHeight="1" x14ac:dyDescent="0.2">
      <c r="A11" s="48" t="s">
        <v>187</v>
      </c>
      <c r="B11" s="49">
        <v>97882</v>
      </c>
      <c r="C11" s="49">
        <v>96953</v>
      </c>
      <c r="D11" s="49">
        <v>96690</v>
      </c>
      <c r="E11" s="49">
        <v>96512</v>
      </c>
      <c r="F11" s="49">
        <v>93242</v>
      </c>
      <c r="G11" s="49">
        <v>90913</v>
      </c>
      <c r="H11" s="49">
        <v>86722</v>
      </c>
      <c r="I11" s="49">
        <v>84753</v>
      </c>
      <c r="J11" s="49">
        <v>33043</v>
      </c>
      <c r="K11" s="49">
        <v>76733</v>
      </c>
      <c r="L11" s="49">
        <v>61123</v>
      </c>
      <c r="M11" s="49">
        <v>85364</v>
      </c>
      <c r="N11" s="49">
        <v>88627</v>
      </c>
    </row>
    <row r="12" spans="1:16" ht="15" customHeight="1" x14ac:dyDescent="0.2">
      <c r="A12" s="48" t="s">
        <v>188</v>
      </c>
      <c r="B12" s="49">
        <v>25745</v>
      </c>
      <c r="C12" s="49">
        <v>24209</v>
      </c>
      <c r="D12" s="49">
        <v>24995</v>
      </c>
      <c r="E12" s="49">
        <v>26405</v>
      </c>
      <c r="F12" s="49">
        <v>29230</v>
      </c>
      <c r="G12" s="49">
        <v>30826</v>
      </c>
      <c r="H12" s="49">
        <v>29986</v>
      </c>
      <c r="I12" s="49">
        <v>28591</v>
      </c>
      <c r="J12" s="49">
        <v>6</v>
      </c>
      <c r="K12" s="49">
        <v>0</v>
      </c>
      <c r="L12" s="49">
        <v>0</v>
      </c>
      <c r="M12" s="49">
        <v>29</v>
      </c>
      <c r="N12" s="49">
        <v>0</v>
      </c>
    </row>
    <row r="13" spans="1:16" ht="8.1" customHeight="1" x14ac:dyDescent="0.2">
      <c r="A13" s="62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</row>
    <row r="14" spans="1:16" ht="15" customHeight="1" x14ac:dyDescent="0.2">
      <c r="A14" s="61" t="s">
        <v>203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6" ht="15" customHeight="1" x14ac:dyDescent="0.2">
      <c r="A15" s="48" t="s">
        <v>185</v>
      </c>
      <c r="B15" s="49">
        <v>244456</v>
      </c>
      <c r="C15" s="49">
        <v>246099</v>
      </c>
      <c r="D15" s="49">
        <v>248913</v>
      </c>
      <c r="E15" s="49">
        <v>254059</v>
      </c>
      <c r="F15" s="49">
        <v>260322</v>
      </c>
      <c r="G15" s="49">
        <v>260063</v>
      </c>
      <c r="H15" s="49">
        <v>259725</v>
      </c>
      <c r="I15" s="49">
        <v>262922</v>
      </c>
      <c r="J15" s="49">
        <v>272314</v>
      </c>
      <c r="K15" s="49">
        <v>285379</v>
      </c>
      <c r="L15" s="49">
        <v>296780</v>
      </c>
      <c r="M15" s="49">
        <v>311781</v>
      </c>
      <c r="N15" s="49">
        <v>306009</v>
      </c>
    </row>
    <row r="16" spans="1:16" ht="15" customHeight="1" x14ac:dyDescent="0.2">
      <c r="A16" s="48" t="s">
        <v>186</v>
      </c>
      <c r="B16" s="49">
        <v>132052</v>
      </c>
      <c r="C16" s="49">
        <v>135008</v>
      </c>
      <c r="D16" s="49">
        <v>136949</v>
      </c>
      <c r="E16" s="49">
        <v>140001</v>
      </c>
      <c r="F16" s="49">
        <v>146796</v>
      </c>
      <c r="G16" s="49">
        <v>146966</v>
      </c>
      <c r="H16" s="49">
        <v>151368</v>
      </c>
      <c r="I16" s="49">
        <v>156809</v>
      </c>
      <c r="J16" s="49">
        <v>245419</v>
      </c>
      <c r="K16" s="49">
        <v>214486</v>
      </c>
      <c r="L16" s="49">
        <v>237321</v>
      </c>
      <c r="M16" s="49">
        <v>228502</v>
      </c>
      <c r="N16" s="49">
        <v>221174</v>
      </c>
    </row>
    <row r="17" spans="1:14" ht="15" customHeight="1" x14ac:dyDescent="0.2">
      <c r="A17" s="48" t="s">
        <v>187</v>
      </c>
      <c r="B17" s="49">
        <v>88465</v>
      </c>
      <c r="C17" s="49">
        <v>88355</v>
      </c>
      <c r="D17" s="49">
        <v>88367</v>
      </c>
      <c r="E17" s="49">
        <v>88999</v>
      </c>
      <c r="F17" s="49">
        <v>85390</v>
      </c>
      <c r="G17" s="49">
        <v>83459</v>
      </c>
      <c r="H17" s="49">
        <v>79475</v>
      </c>
      <c r="I17" s="49">
        <v>78364</v>
      </c>
      <c r="J17" s="49">
        <v>26895</v>
      </c>
      <c r="K17" s="49">
        <v>70893</v>
      </c>
      <c r="L17" s="49">
        <v>59459</v>
      </c>
      <c r="M17" s="49">
        <v>83279</v>
      </c>
      <c r="N17" s="49">
        <v>84835</v>
      </c>
    </row>
    <row r="18" spans="1:14" ht="15" customHeight="1" x14ac:dyDescent="0.2">
      <c r="A18" s="48" t="s">
        <v>188</v>
      </c>
      <c r="B18" s="49">
        <v>23939</v>
      </c>
      <c r="C18" s="49">
        <v>22736</v>
      </c>
      <c r="D18" s="49">
        <v>23597</v>
      </c>
      <c r="E18" s="49">
        <v>25059</v>
      </c>
      <c r="F18" s="49">
        <v>28136</v>
      </c>
      <c r="G18" s="49">
        <v>29638</v>
      </c>
      <c r="H18" s="49">
        <v>28882</v>
      </c>
      <c r="I18" s="49">
        <v>27749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</row>
    <row r="19" spans="1:14" ht="8.1" customHeight="1" x14ac:dyDescent="0.2">
      <c r="A19" s="62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4" ht="15" customHeight="1" x14ac:dyDescent="0.2">
      <c r="A20" s="61" t="s">
        <v>204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1:14" ht="15" customHeight="1" x14ac:dyDescent="0.2">
      <c r="A21" s="48" t="s">
        <v>185</v>
      </c>
      <c r="B21" s="49">
        <v>25785</v>
      </c>
      <c r="C21" s="49">
        <v>26397</v>
      </c>
      <c r="D21" s="49">
        <v>26373</v>
      </c>
      <c r="E21" s="49">
        <v>25908</v>
      </c>
      <c r="F21" s="49">
        <v>28352</v>
      </c>
      <c r="G21" s="49">
        <v>28075</v>
      </c>
      <c r="H21" s="49">
        <v>28009</v>
      </c>
      <c r="I21" s="49">
        <v>27857</v>
      </c>
      <c r="J21" s="49">
        <v>26982</v>
      </c>
      <c r="K21" s="49">
        <v>27174</v>
      </c>
      <c r="L21" s="49">
        <v>26300</v>
      </c>
      <c r="M21" s="49">
        <v>25594</v>
      </c>
      <c r="N21" s="49">
        <v>27246</v>
      </c>
    </row>
    <row r="22" spans="1:14" ht="15" customHeight="1" x14ac:dyDescent="0.2">
      <c r="A22" s="48" t="s">
        <v>186</v>
      </c>
      <c r="B22" s="49">
        <v>18319</v>
      </c>
      <c r="C22" s="49">
        <v>19641</v>
      </c>
      <c r="D22" s="49">
        <v>19952</v>
      </c>
      <c r="E22" s="49">
        <v>20263</v>
      </c>
      <c r="F22" s="49">
        <v>22492</v>
      </c>
      <c r="G22" s="49">
        <v>22382</v>
      </c>
      <c r="H22" s="49">
        <v>22590</v>
      </c>
      <c r="I22" s="49">
        <v>23242</v>
      </c>
      <c r="J22" s="49">
        <v>23424</v>
      </c>
      <c r="K22" s="49">
        <v>23942</v>
      </c>
      <c r="L22" s="49">
        <v>25277</v>
      </c>
      <c r="M22" s="49">
        <v>24221</v>
      </c>
      <c r="N22" s="49">
        <v>25282</v>
      </c>
    </row>
    <row r="23" spans="1:14" ht="15" customHeight="1" x14ac:dyDescent="0.2">
      <c r="A23" s="48" t="s">
        <v>187</v>
      </c>
      <c r="B23" s="49">
        <v>6434</v>
      </c>
      <c r="C23" s="49">
        <v>5864</v>
      </c>
      <c r="D23" s="49">
        <v>5676</v>
      </c>
      <c r="E23" s="49">
        <v>4969</v>
      </c>
      <c r="F23" s="49">
        <v>5291</v>
      </c>
      <c r="G23" s="49">
        <v>5006</v>
      </c>
      <c r="H23" s="49">
        <v>4890</v>
      </c>
      <c r="I23" s="49">
        <v>4170</v>
      </c>
      <c r="J23" s="49">
        <v>3552</v>
      </c>
      <c r="K23" s="49">
        <v>3232</v>
      </c>
      <c r="L23" s="49">
        <v>1023</v>
      </c>
      <c r="M23" s="49">
        <v>1373</v>
      </c>
      <c r="N23" s="49">
        <v>1964</v>
      </c>
    </row>
    <row r="24" spans="1:14" ht="15" customHeight="1" x14ac:dyDescent="0.2">
      <c r="A24" s="48" t="s">
        <v>188</v>
      </c>
      <c r="B24" s="49">
        <v>1032</v>
      </c>
      <c r="C24" s="49">
        <v>892</v>
      </c>
      <c r="D24" s="49">
        <v>745</v>
      </c>
      <c r="E24" s="49">
        <v>676</v>
      </c>
      <c r="F24" s="49">
        <v>569</v>
      </c>
      <c r="G24" s="49">
        <v>687</v>
      </c>
      <c r="H24" s="49">
        <v>529</v>
      </c>
      <c r="I24" s="49">
        <v>445</v>
      </c>
      <c r="J24" s="49">
        <v>6</v>
      </c>
      <c r="K24" s="49">
        <v>0</v>
      </c>
      <c r="L24" s="49">
        <v>0</v>
      </c>
      <c r="M24" s="49">
        <v>0</v>
      </c>
      <c r="N24" s="49">
        <v>0</v>
      </c>
    </row>
    <row r="25" spans="1:14" ht="8.1" customHeight="1" x14ac:dyDescent="0.2">
      <c r="A25" s="62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1:14" ht="15" customHeight="1" x14ac:dyDescent="0.2">
      <c r="A26" s="61" t="s">
        <v>205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</row>
    <row r="27" spans="1:14" ht="15" customHeight="1" x14ac:dyDescent="0.2">
      <c r="A27" s="48" t="s">
        <v>185</v>
      </c>
      <c r="B27" s="49">
        <v>11976</v>
      </c>
      <c r="C27" s="49">
        <v>11692</v>
      </c>
      <c r="D27" s="49">
        <v>11733</v>
      </c>
      <c r="E27" s="49">
        <v>11765</v>
      </c>
      <c r="F27" s="49">
        <v>11300</v>
      </c>
      <c r="G27" s="49">
        <v>11669</v>
      </c>
      <c r="H27" s="49">
        <v>11654</v>
      </c>
      <c r="I27" s="49">
        <v>11435</v>
      </c>
      <c r="J27" s="49">
        <v>11161</v>
      </c>
      <c r="K27" s="49">
        <v>11251</v>
      </c>
      <c r="L27" s="49">
        <v>11345</v>
      </c>
      <c r="M27" s="49">
        <v>11514</v>
      </c>
      <c r="N27" s="49">
        <v>12184</v>
      </c>
    </row>
    <row r="28" spans="1:14" ht="15" customHeight="1" x14ac:dyDescent="0.2">
      <c r="A28" s="48" t="s">
        <v>186</v>
      </c>
      <c r="B28" s="49">
        <v>8219</v>
      </c>
      <c r="C28" s="49">
        <v>8377</v>
      </c>
      <c r="D28" s="49">
        <v>8433</v>
      </c>
      <c r="E28" s="49">
        <v>8551</v>
      </c>
      <c r="F28" s="49">
        <v>8214</v>
      </c>
      <c r="G28" s="49">
        <v>8720</v>
      </c>
      <c r="H28" s="49">
        <v>8722</v>
      </c>
      <c r="I28" s="49">
        <v>8819</v>
      </c>
      <c r="J28" s="49">
        <v>8565</v>
      </c>
      <c r="K28" s="49">
        <v>8643</v>
      </c>
      <c r="L28" s="49">
        <v>10704</v>
      </c>
      <c r="M28" s="49">
        <v>10773</v>
      </c>
      <c r="N28" s="49">
        <v>10356</v>
      </c>
    </row>
    <row r="29" spans="1:14" ht="15" customHeight="1" x14ac:dyDescent="0.2">
      <c r="A29" s="48" t="s">
        <v>187</v>
      </c>
      <c r="B29" s="49">
        <v>2983</v>
      </c>
      <c r="C29" s="49">
        <v>2734</v>
      </c>
      <c r="D29" s="49">
        <v>2647</v>
      </c>
      <c r="E29" s="49">
        <v>2544</v>
      </c>
      <c r="F29" s="49">
        <v>2561</v>
      </c>
      <c r="G29" s="49">
        <v>2448</v>
      </c>
      <c r="H29" s="49">
        <v>2357</v>
      </c>
      <c r="I29" s="49">
        <v>2219</v>
      </c>
      <c r="J29" s="49">
        <v>2596</v>
      </c>
      <c r="K29" s="49">
        <v>2608</v>
      </c>
      <c r="L29" s="49">
        <v>641</v>
      </c>
      <c r="M29" s="49">
        <v>712</v>
      </c>
      <c r="N29" s="49">
        <v>1828</v>
      </c>
    </row>
    <row r="30" spans="1:14" ht="15" customHeight="1" x14ac:dyDescent="0.2">
      <c r="A30" s="48" t="s">
        <v>188</v>
      </c>
      <c r="B30" s="49">
        <v>774</v>
      </c>
      <c r="C30" s="49">
        <v>581</v>
      </c>
      <c r="D30" s="49">
        <v>653</v>
      </c>
      <c r="E30" s="49">
        <v>670</v>
      </c>
      <c r="F30" s="49">
        <v>525</v>
      </c>
      <c r="G30" s="49">
        <v>501</v>
      </c>
      <c r="H30" s="49">
        <v>575</v>
      </c>
      <c r="I30" s="49">
        <v>397</v>
      </c>
      <c r="J30" s="49">
        <v>0</v>
      </c>
      <c r="K30" s="49">
        <v>0</v>
      </c>
      <c r="L30" s="49">
        <v>0</v>
      </c>
      <c r="M30" s="49">
        <v>29</v>
      </c>
      <c r="N30" s="49">
        <v>0</v>
      </c>
    </row>
    <row r="31" spans="1:14" ht="15" customHeight="1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5" customHeight="1" x14ac:dyDescent="0.2">
      <c r="A32" s="55" t="s">
        <v>242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46"/>
      <c r="N32" s="46"/>
    </row>
    <row r="33" spans="1:14" ht="15" customHeight="1" x14ac:dyDescent="0.2">
      <c r="A33" s="61" t="s">
        <v>206</v>
      </c>
      <c r="N33" s="65"/>
    </row>
    <row r="34" spans="1:14" ht="15" customHeight="1" x14ac:dyDescent="0.2">
      <c r="A34" s="48" t="s">
        <v>186</v>
      </c>
      <c r="B34" s="91">
        <f t="shared" ref="B34:N34" si="0">B10/B9*100</f>
        <v>56.194346903269462</v>
      </c>
      <c r="C34" s="91">
        <f t="shared" si="0"/>
        <v>57.365546750742467</v>
      </c>
      <c r="D34" s="91">
        <f t="shared" si="0"/>
        <v>57.603852009797265</v>
      </c>
      <c r="E34" s="91">
        <f t="shared" si="0"/>
        <v>57.866466482936396</v>
      </c>
      <c r="F34" s="91">
        <f t="shared" si="0"/>
        <v>59.17246161333982</v>
      </c>
      <c r="G34" s="91">
        <f t="shared" si="0"/>
        <v>59.394210275277089</v>
      </c>
      <c r="H34" s="91">
        <f t="shared" si="0"/>
        <v>61.017809665050038</v>
      </c>
      <c r="I34" s="91">
        <f t="shared" si="0"/>
        <v>62.495450243866927</v>
      </c>
      <c r="J34" s="91">
        <f t="shared" si="0"/>
        <v>89.354725453122327</v>
      </c>
      <c r="K34" s="91">
        <f t="shared" si="0"/>
        <v>76.302639868562466</v>
      </c>
      <c r="L34" s="91">
        <f t="shared" si="0"/>
        <v>81.722957314794058</v>
      </c>
      <c r="M34" s="91">
        <f t="shared" si="0"/>
        <v>75.524307157863973</v>
      </c>
      <c r="N34" s="91">
        <f t="shared" si="0"/>
        <v>74.343661254230113</v>
      </c>
    </row>
    <row r="35" spans="1:14" ht="15" customHeight="1" x14ac:dyDescent="0.2">
      <c r="A35" s="48" t="s">
        <v>187</v>
      </c>
      <c r="B35" s="91">
        <f t="shared" ref="B35:N35" si="1">B11/B9*100</f>
        <v>34.683240201688768</v>
      </c>
      <c r="C35" s="91">
        <f t="shared" si="1"/>
        <v>34.115796585358986</v>
      </c>
      <c r="D35" s="91">
        <f t="shared" si="1"/>
        <v>33.687665276514792</v>
      </c>
      <c r="E35" s="91">
        <f t="shared" si="1"/>
        <v>33.082418109771986</v>
      </c>
      <c r="F35" s="91">
        <f t="shared" si="1"/>
        <v>31.083360557915018</v>
      </c>
      <c r="G35" s="91">
        <f t="shared" si="1"/>
        <v>30.323841671475314</v>
      </c>
      <c r="H35" s="91">
        <f t="shared" si="1"/>
        <v>28.966424840006948</v>
      </c>
      <c r="I35" s="91">
        <f t="shared" si="1"/>
        <v>28.044035021541024</v>
      </c>
      <c r="J35" s="91">
        <f t="shared" si="1"/>
        <v>10.643341912084443</v>
      </c>
      <c r="K35" s="91">
        <f t="shared" si="1"/>
        <v>23.697360131437538</v>
      </c>
      <c r="L35" s="91">
        <f t="shared" si="1"/>
        <v>18.277042685205949</v>
      </c>
      <c r="M35" s="91">
        <f t="shared" si="1"/>
        <v>24.467380742872376</v>
      </c>
      <c r="N35" s="91">
        <f t="shared" si="1"/>
        <v>25.656338745769876</v>
      </c>
    </row>
    <row r="36" spans="1:14" ht="15" customHeight="1" x14ac:dyDescent="0.2">
      <c r="A36" s="48" t="s">
        <v>188</v>
      </c>
      <c r="B36" s="91">
        <f t="shared" ref="B36:N36" si="2">B12/B9*100</f>
        <v>9.1224128950417587</v>
      </c>
      <c r="C36" s="91">
        <f t="shared" si="2"/>
        <v>8.5186566638985468</v>
      </c>
      <c r="D36" s="91">
        <f t="shared" si="2"/>
        <v>8.7084827136879444</v>
      </c>
      <c r="E36" s="91">
        <f t="shared" si="2"/>
        <v>9.0511154072916238</v>
      </c>
      <c r="F36" s="91">
        <f t="shared" si="2"/>
        <v>9.7441778287451584</v>
      </c>
      <c r="G36" s="91">
        <f t="shared" si="2"/>
        <v>10.281948053247589</v>
      </c>
      <c r="H36" s="91">
        <f t="shared" si="2"/>
        <v>10.015765494943016</v>
      </c>
      <c r="I36" s="91">
        <f t="shared" si="2"/>
        <v>9.460514734592044</v>
      </c>
      <c r="J36" s="208">
        <f t="shared" si="2"/>
        <v>1.9326347932241822E-3</v>
      </c>
      <c r="K36" s="91">
        <f t="shared" si="2"/>
        <v>0</v>
      </c>
      <c r="L36" s="91">
        <f t="shared" si="2"/>
        <v>0</v>
      </c>
      <c r="M36" s="208">
        <f t="shared" si="2"/>
        <v>8.3120992636626541E-3</v>
      </c>
      <c r="N36" s="91">
        <f t="shared" si="2"/>
        <v>0</v>
      </c>
    </row>
    <row r="37" spans="1:14" ht="8.1" customHeight="1" x14ac:dyDescent="0.2">
      <c r="A37" s="62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4" ht="15" customHeight="1" x14ac:dyDescent="0.2">
      <c r="A38" s="61" t="s">
        <v>203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4" ht="15" customHeight="1" x14ac:dyDescent="0.2">
      <c r="A39" s="48" t="s">
        <v>186</v>
      </c>
      <c r="B39" s="91">
        <f t="shared" ref="B39:N39" si="3">B16/B15*100</f>
        <v>54.018719115096381</v>
      </c>
      <c r="C39" s="91">
        <f t="shared" si="3"/>
        <v>54.859223320696138</v>
      </c>
      <c r="D39" s="91">
        <f t="shared" si="3"/>
        <v>55.018821837348796</v>
      </c>
      <c r="E39" s="91">
        <f t="shared" si="3"/>
        <v>55.105703793213387</v>
      </c>
      <c r="F39" s="91">
        <f t="shared" si="3"/>
        <v>56.390162952036327</v>
      </c>
      <c r="G39" s="91">
        <f t="shared" si="3"/>
        <v>56.511691397853589</v>
      </c>
      <c r="H39" s="91">
        <f t="shared" si="3"/>
        <v>58.280103956107418</v>
      </c>
      <c r="I39" s="91">
        <f t="shared" si="3"/>
        <v>59.640882086702518</v>
      </c>
      <c r="J39" s="91">
        <f t="shared" si="3"/>
        <v>90.123533861645015</v>
      </c>
      <c r="K39" s="91">
        <f t="shared" si="3"/>
        <v>75.158298263011645</v>
      </c>
      <c r="L39" s="91">
        <f t="shared" si="3"/>
        <v>79.965294157288227</v>
      </c>
      <c r="M39" s="91">
        <f t="shared" si="3"/>
        <v>73.289263938469631</v>
      </c>
      <c r="N39" s="91">
        <f t="shared" si="3"/>
        <v>72.276959174403359</v>
      </c>
    </row>
    <row r="40" spans="1:14" ht="15" customHeight="1" x14ac:dyDescent="0.2">
      <c r="A40" s="48" t="s">
        <v>187</v>
      </c>
      <c r="B40" s="91">
        <f t="shared" ref="B40:N40" si="4">B17/B15*100</f>
        <v>36.188516542854337</v>
      </c>
      <c r="C40" s="91">
        <f t="shared" si="4"/>
        <v>35.902218212995585</v>
      </c>
      <c r="D40" s="91">
        <f t="shared" si="4"/>
        <v>35.501159039503762</v>
      </c>
      <c r="E40" s="91">
        <f t="shared" si="4"/>
        <v>35.030839293235033</v>
      </c>
      <c r="F40" s="91">
        <f t="shared" si="4"/>
        <v>32.801684068192472</v>
      </c>
      <c r="G40" s="91">
        <f t="shared" si="4"/>
        <v>32.091839285096299</v>
      </c>
      <c r="H40" s="91">
        <f t="shared" si="4"/>
        <v>30.59967273077293</v>
      </c>
      <c r="I40" s="91">
        <f t="shared" si="4"/>
        <v>29.805037235377789</v>
      </c>
      <c r="J40" s="91">
        <f t="shared" si="4"/>
        <v>9.8764661383549868</v>
      </c>
      <c r="K40" s="91">
        <f t="shared" si="4"/>
        <v>24.841701736988355</v>
      </c>
      <c r="L40" s="91">
        <f t="shared" si="4"/>
        <v>20.034705842711773</v>
      </c>
      <c r="M40" s="91">
        <f t="shared" si="4"/>
        <v>26.710736061530373</v>
      </c>
      <c r="N40" s="91">
        <f t="shared" si="4"/>
        <v>27.723040825596634</v>
      </c>
    </row>
    <row r="41" spans="1:14" ht="15" customHeight="1" x14ac:dyDescent="0.2">
      <c r="A41" s="48" t="s">
        <v>188</v>
      </c>
      <c r="B41" s="91">
        <f t="shared" ref="B41:N41" si="5">B18/B15*100</f>
        <v>9.7927643420492849</v>
      </c>
      <c r="C41" s="91">
        <f t="shared" si="5"/>
        <v>9.2385584663082749</v>
      </c>
      <c r="D41" s="91">
        <f t="shared" si="5"/>
        <v>9.4800191231474464</v>
      </c>
      <c r="E41" s="91">
        <f t="shared" si="5"/>
        <v>9.8634569135515768</v>
      </c>
      <c r="F41" s="91">
        <f t="shared" si="5"/>
        <v>10.808152979771206</v>
      </c>
      <c r="G41" s="91">
        <f t="shared" si="5"/>
        <v>11.3964693170501</v>
      </c>
      <c r="H41" s="91">
        <f t="shared" si="5"/>
        <v>11.120223313119645</v>
      </c>
      <c r="I41" s="91">
        <f t="shared" si="5"/>
        <v>10.554080677919687</v>
      </c>
      <c r="J41" s="91">
        <f t="shared" si="5"/>
        <v>0</v>
      </c>
      <c r="K41" s="91">
        <f t="shared" si="5"/>
        <v>0</v>
      </c>
      <c r="L41" s="91">
        <f t="shared" si="5"/>
        <v>0</v>
      </c>
      <c r="M41" s="91">
        <f t="shared" si="5"/>
        <v>0</v>
      </c>
      <c r="N41" s="91">
        <f t="shared" si="5"/>
        <v>0</v>
      </c>
    </row>
    <row r="42" spans="1:14" ht="8.1" customHeight="1" x14ac:dyDescent="0.2">
      <c r="A42" s="62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1:14" ht="15" customHeight="1" x14ac:dyDescent="0.2">
      <c r="A43" s="61" t="s">
        <v>204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</row>
    <row r="44" spans="1:14" ht="15" customHeight="1" x14ac:dyDescent="0.2">
      <c r="A44" s="48" t="s">
        <v>186</v>
      </c>
      <c r="B44" s="91">
        <f t="shared" ref="B44:N44" si="6">B22/B21*100</f>
        <v>71.04518130696141</v>
      </c>
      <c r="C44" s="91">
        <f t="shared" si="6"/>
        <v>74.406182520740998</v>
      </c>
      <c r="D44" s="91">
        <f t="shared" si="6"/>
        <v>75.653130095173097</v>
      </c>
      <c r="E44" s="91">
        <f t="shared" si="6"/>
        <v>78.211363285471663</v>
      </c>
      <c r="F44" s="91">
        <f t="shared" si="6"/>
        <v>79.331264108352144</v>
      </c>
      <c r="G44" s="91">
        <f t="shared" si="6"/>
        <v>79.722172751558332</v>
      </c>
      <c r="H44" s="91">
        <f t="shared" si="6"/>
        <v>80.652647363347498</v>
      </c>
      <c r="I44" s="91">
        <f t="shared" si="6"/>
        <v>83.433248375632701</v>
      </c>
      <c r="J44" s="91">
        <f t="shared" si="6"/>
        <v>86.81343117633979</v>
      </c>
      <c r="K44" s="91">
        <f t="shared" si="6"/>
        <v>88.10627805991021</v>
      </c>
      <c r="L44" s="91">
        <f t="shared" si="6"/>
        <v>96.110266159695826</v>
      </c>
      <c r="M44" s="91">
        <f t="shared" si="6"/>
        <v>94.635461436274127</v>
      </c>
      <c r="N44" s="91">
        <f t="shared" si="6"/>
        <v>92.791602437054976</v>
      </c>
    </row>
    <row r="45" spans="1:14" ht="15" customHeight="1" x14ac:dyDescent="0.2">
      <c r="A45" s="48" t="s">
        <v>187</v>
      </c>
      <c r="B45" s="91">
        <f t="shared" ref="B45:N45" si="7">B23/B21*100</f>
        <v>24.952491758774482</v>
      </c>
      <c r="C45" s="91">
        <f t="shared" si="7"/>
        <v>22.214645603667083</v>
      </c>
      <c r="D45" s="91">
        <f t="shared" si="7"/>
        <v>21.522011147764761</v>
      </c>
      <c r="E45" s="91">
        <f t="shared" si="7"/>
        <v>19.179404045082599</v>
      </c>
      <c r="F45" s="91">
        <f t="shared" si="7"/>
        <v>18.661822799097067</v>
      </c>
      <c r="G45" s="91">
        <f t="shared" si="7"/>
        <v>17.830810329474623</v>
      </c>
      <c r="H45" s="91">
        <f t="shared" si="7"/>
        <v>17.458673997643615</v>
      </c>
      <c r="I45" s="91">
        <f t="shared" si="7"/>
        <v>14.969307534910437</v>
      </c>
      <c r="J45" s="91">
        <f t="shared" si="7"/>
        <v>13.164331776740049</v>
      </c>
      <c r="K45" s="91">
        <f t="shared" si="7"/>
        <v>11.893721940089792</v>
      </c>
      <c r="L45" s="91">
        <f t="shared" si="7"/>
        <v>3.8897338403041823</v>
      </c>
      <c r="M45" s="91">
        <f t="shared" si="7"/>
        <v>5.3645385637258736</v>
      </c>
      <c r="N45" s="91">
        <f t="shared" si="7"/>
        <v>7.2083975629450192</v>
      </c>
    </row>
    <row r="46" spans="1:14" ht="15" customHeight="1" x14ac:dyDescent="0.2">
      <c r="A46" s="48" t="s">
        <v>188</v>
      </c>
      <c r="B46" s="91">
        <f t="shared" ref="B46:N46" si="8">B24/B21*100</f>
        <v>4.002326934264107</v>
      </c>
      <c r="C46" s="91">
        <f t="shared" si="8"/>
        <v>3.3791718755919233</v>
      </c>
      <c r="D46" s="91">
        <f t="shared" si="8"/>
        <v>2.8248587570621471</v>
      </c>
      <c r="E46" s="91">
        <f t="shared" si="8"/>
        <v>2.6092326694457308</v>
      </c>
      <c r="F46" s="91">
        <f t="shared" si="8"/>
        <v>2.0069130925507901</v>
      </c>
      <c r="G46" s="91">
        <f t="shared" si="8"/>
        <v>2.4470169189670528</v>
      </c>
      <c r="H46" s="91">
        <f t="shared" si="8"/>
        <v>1.8886786390088901</v>
      </c>
      <c r="I46" s="91">
        <f t="shared" si="8"/>
        <v>1.5974440894568689</v>
      </c>
      <c r="J46" s="208">
        <f t="shared" si="8"/>
        <v>2.2237046920169E-2</v>
      </c>
      <c r="K46" s="91">
        <f t="shared" si="8"/>
        <v>0</v>
      </c>
      <c r="L46" s="91">
        <f t="shared" si="8"/>
        <v>0</v>
      </c>
      <c r="M46" s="91">
        <f t="shared" si="8"/>
        <v>0</v>
      </c>
      <c r="N46" s="91">
        <f t="shared" si="8"/>
        <v>0</v>
      </c>
    </row>
    <row r="47" spans="1:14" ht="8.1" customHeight="1" x14ac:dyDescent="0.2">
      <c r="A47" s="62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" customHeight="1" x14ac:dyDescent="0.2">
      <c r="A48" s="61" t="s">
        <v>205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</row>
    <row r="49" spans="1:14" ht="15" customHeight="1" x14ac:dyDescent="0.2">
      <c r="A49" s="48" t="s">
        <v>186</v>
      </c>
      <c r="B49" s="91">
        <f t="shared" ref="B49:N49" si="9">B28/B27*100</f>
        <v>68.62892451569806</v>
      </c>
      <c r="C49" s="91">
        <f t="shared" si="9"/>
        <v>71.647280191583988</v>
      </c>
      <c r="D49" s="91">
        <f t="shared" si="9"/>
        <v>71.874200971618507</v>
      </c>
      <c r="E49" s="91">
        <f t="shared" si="9"/>
        <v>72.681682957926057</v>
      </c>
      <c r="F49" s="91">
        <f t="shared" si="9"/>
        <v>72.690265486725664</v>
      </c>
      <c r="G49" s="91">
        <f t="shared" si="9"/>
        <v>74.727911560545039</v>
      </c>
      <c r="H49" s="91">
        <f t="shared" si="9"/>
        <v>74.841256221039984</v>
      </c>
      <c r="I49" s="91">
        <f t="shared" si="9"/>
        <v>77.122868386532573</v>
      </c>
      <c r="J49" s="91">
        <f t="shared" si="9"/>
        <v>76.740435444852622</v>
      </c>
      <c r="K49" s="91">
        <f t="shared" si="9"/>
        <v>76.819838236601186</v>
      </c>
      <c r="L49" s="91">
        <f t="shared" si="9"/>
        <v>94.349933891582197</v>
      </c>
      <c r="M49" s="91">
        <f t="shared" si="9"/>
        <v>93.564356435643575</v>
      </c>
      <c r="N49" s="91">
        <f t="shared" si="9"/>
        <v>84.996717005909389</v>
      </c>
    </row>
    <row r="50" spans="1:14" ht="15" customHeight="1" x14ac:dyDescent="0.2">
      <c r="A50" s="48" t="s">
        <v>187</v>
      </c>
      <c r="B50" s="91">
        <f t="shared" ref="B50:N50" si="10">B29/B27*100</f>
        <v>24.90814963259853</v>
      </c>
      <c r="C50" s="91">
        <f t="shared" si="10"/>
        <v>23.383510092370852</v>
      </c>
      <c r="D50" s="91">
        <f t="shared" si="10"/>
        <v>22.560300008522969</v>
      </c>
      <c r="E50" s="91">
        <f t="shared" si="10"/>
        <v>21.623459413514663</v>
      </c>
      <c r="F50" s="91">
        <f t="shared" si="10"/>
        <v>22.663716814159294</v>
      </c>
      <c r="G50" s="91">
        <f t="shared" si="10"/>
        <v>20.978661410575029</v>
      </c>
      <c r="H50" s="91">
        <f t="shared" si="10"/>
        <v>20.224815513986613</v>
      </c>
      <c r="I50" s="91">
        <f t="shared" si="10"/>
        <v>19.405334499344118</v>
      </c>
      <c r="J50" s="91">
        <f t="shared" si="10"/>
        <v>23.259564555147389</v>
      </c>
      <c r="K50" s="91">
        <f t="shared" si="10"/>
        <v>23.180161763398811</v>
      </c>
      <c r="L50" s="91">
        <f t="shared" si="10"/>
        <v>5.6500661084178052</v>
      </c>
      <c r="M50" s="91">
        <f t="shared" si="10"/>
        <v>6.1837762723640788</v>
      </c>
      <c r="N50" s="91">
        <f t="shared" si="10"/>
        <v>15.003282994090611</v>
      </c>
    </row>
    <row r="51" spans="1:14" ht="15" customHeight="1" thickBot="1" x14ac:dyDescent="0.25">
      <c r="A51" s="52" t="s">
        <v>188</v>
      </c>
      <c r="B51" s="92">
        <f t="shared" ref="B51:N51" si="11">B30/B27*100</f>
        <v>6.4629258517034067</v>
      </c>
      <c r="C51" s="92">
        <f t="shared" si="11"/>
        <v>4.9692097160451594</v>
      </c>
      <c r="D51" s="92">
        <f t="shared" si="11"/>
        <v>5.5654990198585184</v>
      </c>
      <c r="E51" s="92">
        <f t="shared" si="11"/>
        <v>5.6948576285592862</v>
      </c>
      <c r="F51" s="92">
        <f t="shared" si="11"/>
        <v>4.6460176991150446</v>
      </c>
      <c r="G51" s="92">
        <f t="shared" si="11"/>
        <v>4.2934270288799388</v>
      </c>
      <c r="H51" s="92">
        <f t="shared" si="11"/>
        <v>4.9339282649733995</v>
      </c>
      <c r="I51" s="92">
        <f t="shared" si="11"/>
        <v>3.4717971141233055</v>
      </c>
      <c r="J51" s="92">
        <f t="shared" si="11"/>
        <v>0</v>
      </c>
      <c r="K51" s="92">
        <f t="shared" si="11"/>
        <v>0</v>
      </c>
      <c r="L51" s="92">
        <f t="shared" si="11"/>
        <v>0</v>
      </c>
      <c r="M51" s="92">
        <f t="shared" si="11"/>
        <v>0.25186729199235713</v>
      </c>
      <c r="N51" s="92">
        <f t="shared" si="11"/>
        <v>0</v>
      </c>
    </row>
    <row r="52" spans="1:14" ht="15" customHeight="1" x14ac:dyDescent="0.2">
      <c r="A52" s="239" t="s">
        <v>192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</row>
    <row r="53" spans="1:14" ht="15" customHeight="1" x14ac:dyDescent="0.2">
      <c r="A53" s="237" t="s">
        <v>241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</row>
  </sheetData>
  <mergeCells count="7">
    <mergeCell ref="A53:N53"/>
    <mergeCell ref="P2:P3"/>
    <mergeCell ref="A52:N52"/>
    <mergeCell ref="A1:N1"/>
    <mergeCell ref="A2:N2"/>
    <mergeCell ref="A3:N3"/>
    <mergeCell ref="A4:N4"/>
  </mergeCells>
  <hyperlinks>
    <hyperlink ref="P2" location="INDICE!A1" display="INDICE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pageSetUpPr fitToPage="1"/>
  </sheetPr>
  <dimension ref="A1:P41"/>
  <sheetViews>
    <sheetView showGridLines="0" topLeftCell="A20" workbookViewId="0">
      <selection activeCell="B9" sqref="B9:N40"/>
    </sheetView>
  </sheetViews>
  <sheetFormatPr baseColWidth="10" defaultColWidth="23.42578125" defaultRowHeight="15" customHeight="1" x14ac:dyDescent="0.2"/>
  <cols>
    <col min="1" max="1" width="21" style="73" customWidth="1"/>
    <col min="2" max="13" width="8.28515625" style="68" customWidth="1"/>
    <col min="14" max="14" width="8.2851562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243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261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258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259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238" t="s">
        <v>260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6" ht="1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40"/>
    </row>
    <row r="7" spans="1:16" ht="15" customHeight="1" x14ac:dyDescent="0.2">
      <c r="A7" s="43" t="s">
        <v>212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8.1" customHeight="1" x14ac:dyDescent="0.2">
      <c r="A8" s="67"/>
      <c r="N8" s="68"/>
    </row>
    <row r="9" spans="1:16" ht="15" customHeight="1" x14ac:dyDescent="0.2">
      <c r="A9" s="69" t="s">
        <v>206</v>
      </c>
      <c r="B9" s="98">
        <f t="shared" ref="B9:N13" si="0">+B20+B31</f>
        <v>158590</v>
      </c>
      <c r="C9" s="98">
        <f t="shared" si="0"/>
        <v>163026</v>
      </c>
      <c r="D9" s="98">
        <f t="shared" si="0"/>
        <v>165334</v>
      </c>
      <c r="E9" s="98">
        <f t="shared" si="0"/>
        <v>168815</v>
      </c>
      <c r="F9" s="98">
        <f t="shared" si="0"/>
        <v>177502</v>
      </c>
      <c r="G9" s="98">
        <f t="shared" si="0"/>
        <v>178068</v>
      </c>
      <c r="H9" s="98">
        <f t="shared" si="0"/>
        <v>182680</v>
      </c>
      <c r="I9" s="98">
        <f t="shared" si="0"/>
        <v>188870</v>
      </c>
      <c r="J9" s="98">
        <f t="shared" si="0"/>
        <v>277408</v>
      </c>
      <c r="K9" s="98">
        <f t="shared" si="0"/>
        <v>247071</v>
      </c>
      <c r="L9" s="98">
        <f t="shared" si="0"/>
        <v>273302</v>
      </c>
      <c r="M9" s="98">
        <f t="shared" si="0"/>
        <v>263496</v>
      </c>
      <c r="N9" s="98">
        <f t="shared" si="0"/>
        <v>256812</v>
      </c>
    </row>
    <row r="10" spans="1:16" ht="15" customHeight="1" x14ac:dyDescent="0.2">
      <c r="A10" s="71" t="s">
        <v>247</v>
      </c>
      <c r="B10" s="98">
        <f t="shared" si="0"/>
        <v>104680</v>
      </c>
      <c r="C10" s="98">
        <f t="shared" si="0"/>
        <v>106142</v>
      </c>
      <c r="D10" s="98">
        <f t="shared" si="0"/>
        <v>109395</v>
      </c>
      <c r="E10" s="98">
        <f t="shared" si="0"/>
        <v>111075</v>
      </c>
      <c r="F10" s="98">
        <f t="shared" si="0"/>
        <v>113292</v>
      </c>
      <c r="G10" s="98">
        <f t="shared" si="0"/>
        <v>111011</v>
      </c>
      <c r="H10" s="98">
        <f t="shared" si="0"/>
        <v>112752</v>
      </c>
      <c r="I10" s="98">
        <f t="shared" si="0"/>
        <v>117886</v>
      </c>
      <c r="J10" s="98">
        <f t="shared" si="0"/>
        <v>178484</v>
      </c>
      <c r="K10" s="98">
        <f t="shared" si="0"/>
        <v>152700</v>
      </c>
      <c r="L10" s="98">
        <f t="shared" si="0"/>
        <v>162834</v>
      </c>
      <c r="M10" s="98">
        <f t="shared" si="0"/>
        <v>156515</v>
      </c>
      <c r="N10" s="98">
        <f t="shared" si="0"/>
        <v>158086</v>
      </c>
    </row>
    <row r="11" spans="1:16" ht="15" customHeight="1" x14ac:dyDescent="0.2">
      <c r="A11" s="72" t="s">
        <v>248</v>
      </c>
      <c r="B11" s="49">
        <f t="shared" si="0"/>
        <v>41840</v>
      </c>
      <c r="C11" s="49">
        <f t="shared" si="0"/>
        <v>41785</v>
      </c>
      <c r="D11" s="49">
        <f t="shared" si="0"/>
        <v>44409</v>
      </c>
      <c r="E11" s="49">
        <f t="shared" si="0"/>
        <v>43227</v>
      </c>
      <c r="F11" s="49">
        <f t="shared" si="0"/>
        <v>41203</v>
      </c>
      <c r="G11" s="49">
        <f t="shared" si="0"/>
        <v>41824</v>
      </c>
      <c r="H11" s="49">
        <f t="shared" si="0"/>
        <v>43456</v>
      </c>
      <c r="I11" s="49">
        <f t="shared" si="0"/>
        <v>44456</v>
      </c>
      <c r="J11" s="49">
        <f t="shared" si="0"/>
        <v>66524</v>
      </c>
      <c r="K11" s="49">
        <f t="shared" si="0"/>
        <v>52111</v>
      </c>
      <c r="L11" s="49">
        <f t="shared" si="0"/>
        <v>56235</v>
      </c>
      <c r="M11" s="49">
        <f t="shared" si="0"/>
        <v>53127</v>
      </c>
      <c r="N11" s="49">
        <f t="shared" si="0"/>
        <v>55210</v>
      </c>
    </row>
    <row r="12" spans="1:16" ht="15" customHeight="1" x14ac:dyDescent="0.2">
      <c r="A12" s="72" t="s">
        <v>249</v>
      </c>
      <c r="B12" s="49">
        <f t="shared" si="0"/>
        <v>32367</v>
      </c>
      <c r="C12" s="49">
        <f t="shared" si="0"/>
        <v>33524</v>
      </c>
      <c r="D12" s="49">
        <f t="shared" si="0"/>
        <v>33118</v>
      </c>
      <c r="E12" s="49">
        <f t="shared" si="0"/>
        <v>35151</v>
      </c>
      <c r="F12" s="49">
        <f t="shared" si="0"/>
        <v>35506</v>
      </c>
      <c r="G12" s="49">
        <f t="shared" si="0"/>
        <v>33580</v>
      </c>
      <c r="H12" s="49">
        <f t="shared" si="0"/>
        <v>34892</v>
      </c>
      <c r="I12" s="49">
        <f t="shared" si="0"/>
        <v>36989</v>
      </c>
      <c r="J12" s="49">
        <f t="shared" si="0"/>
        <v>58974</v>
      </c>
      <c r="K12" s="49">
        <f t="shared" si="0"/>
        <v>50312</v>
      </c>
      <c r="L12" s="49">
        <f t="shared" si="0"/>
        <v>52634</v>
      </c>
      <c r="M12" s="49">
        <f t="shared" si="0"/>
        <v>50754</v>
      </c>
      <c r="N12" s="49">
        <f t="shared" si="0"/>
        <v>51673</v>
      </c>
    </row>
    <row r="13" spans="1:16" ht="15" customHeight="1" x14ac:dyDescent="0.2">
      <c r="A13" s="72" t="s">
        <v>250</v>
      </c>
      <c r="B13" s="49">
        <f t="shared" si="0"/>
        <v>30473</v>
      </c>
      <c r="C13" s="49">
        <f t="shared" si="0"/>
        <v>30833</v>
      </c>
      <c r="D13" s="49">
        <f t="shared" si="0"/>
        <v>31868</v>
      </c>
      <c r="E13" s="49">
        <f t="shared" si="0"/>
        <v>32697</v>
      </c>
      <c r="F13" s="49">
        <f t="shared" si="0"/>
        <v>36583</v>
      </c>
      <c r="G13" s="49">
        <f t="shared" si="0"/>
        <v>35607</v>
      </c>
      <c r="H13" s="49">
        <f t="shared" si="0"/>
        <v>34404</v>
      </c>
      <c r="I13" s="49">
        <f t="shared" si="0"/>
        <v>36441</v>
      </c>
      <c r="J13" s="49">
        <f t="shared" si="0"/>
        <v>52986</v>
      </c>
      <c r="K13" s="49">
        <f t="shared" si="0"/>
        <v>50277</v>
      </c>
      <c r="L13" s="49">
        <f t="shared" si="0"/>
        <v>53965</v>
      </c>
      <c r="M13" s="49">
        <f t="shared" si="0"/>
        <v>52634</v>
      </c>
      <c r="N13" s="49">
        <f t="shared" si="0"/>
        <v>51203</v>
      </c>
    </row>
    <row r="14" spans="1:16" ht="8.1" customHeight="1" x14ac:dyDescent="0.2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1:16" ht="15" customHeight="1" x14ac:dyDescent="0.2">
      <c r="A15" s="71" t="s">
        <v>251</v>
      </c>
      <c r="B15" s="98">
        <f t="shared" ref="B15:N18" si="1">+B26+B37</f>
        <v>53910</v>
      </c>
      <c r="C15" s="98">
        <f t="shared" si="1"/>
        <v>56884</v>
      </c>
      <c r="D15" s="98">
        <f t="shared" si="1"/>
        <v>55939</v>
      </c>
      <c r="E15" s="98">
        <f t="shared" si="1"/>
        <v>57740</v>
      </c>
      <c r="F15" s="98">
        <f t="shared" si="1"/>
        <v>64210</v>
      </c>
      <c r="G15" s="98">
        <f t="shared" si="1"/>
        <v>67057</v>
      </c>
      <c r="H15" s="98">
        <f t="shared" si="1"/>
        <v>69928</v>
      </c>
      <c r="I15" s="98">
        <f t="shared" si="1"/>
        <v>70984</v>
      </c>
      <c r="J15" s="98">
        <f t="shared" si="1"/>
        <v>98924</v>
      </c>
      <c r="K15" s="98">
        <f t="shared" si="1"/>
        <v>94371</v>
      </c>
      <c r="L15" s="98">
        <f t="shared" si="1"/>
        <v>110468</v>
      </c>
      <c r="M15" s="98">
        <f t="shared" si="1"/>
        <v>106981</v>
      </c>
      <c r="N15" s="98">
        <f t="shared" si="1"/>
        <v>98726</v>
      </c>
    </row>
    <row r="16" spans="1:16" ht="15" customHeight="1" x14ac:dyDescent="0.2">
      <c r="A16" s="72" t="s">
        <v>252</v>
      </c>
      <c r="B16" s="49">
        <f t="shared" si="1"/>
        <v>23071</v>
      </c>
      <c r="C16" s="49">
        <f t="shared" si="1"/>
        <v>24335</v>
      </c>
      <c r="D16" s="49">
        <f t="shared" si="1"/>
        <v>23897</v>
      </c>
      <c r="E16" s="49">
        <f t="shared" si="1"/>
        <v>24739</v>
      </c>
      <c r="F16" s="49">
        <f t="shared" si="1"/>
        <v>27093</v>
      </c>
      <c r="G16" s="49">
        <f t="shared" si="1"/>
        <v>29162</v>
      </c>
      <c r="H16" s="49">
        <f t="shared" si="1"/>
        <v>28967</v>
      </c>
      <c r="I16" s="49">
        <f t="shared" si="1"/>
        <v>28661</v>
      </c>
      <c r="J16" s="49">
        <f t="shared" si="1"/>
        <v>47047</v>
      </c>
      <c r="K16" s="49">
        <f t="shared" si="1"/>
        <v>39736</v>
      </c>
      <c r="L16" s="49">
        <f t="shared" si="1"/>
        <v>50787</v>
      </c>
      <c r="M16" s="49">
        <f t="shared" si="1"/>
        <v>44932</v>
      </c>
      <c r="N16" s="49">
        <f t="shared" si="1"/>
        <v>42219</v>
      </c>
    </row>
    <row r="17" spans="1:14" ht="15" customHeight="1" x14ac:dyDescent="0.2">
      <c r="A17" s="72" t="s">
        <v>253</v>
      </c>
      <c r="B17" s="49">
        <f t="shared" si="1"/>
        <v>24487</v>
      </c>
      <c r="C17" s="49">
        <f t="shared" si="1"/>
        <v>26150</v>
      </c>
      <c r="D17" s="49">
        <f t="shared" si="1"/>
        <v>25746</v>
      </c>
      <c r="E17" s="49">
        <f t="shared" si="1"/>
        <v>26383</v>
      </c>
      <c r="F17" s="49">
        <f t="shared" si="1"/>
        <v>29258</v>
      </c>
      <c r="G17" s="49">
        <f t="shared" si="1"/>
        <v>29549</v>
      </c>
      <c r="H17" s="49">
        <f t="shared" si="1"/>
        <v>31847</v>
      </c>
      <c r="I17" s="49">
        <f t="shared" si="1"/>
        <v>32228</v>
      </c>
      <c r="J17" s="49">
        <f t="shared" si="1"/>
        <v>40082</v>
      </c>
      <c r="K17" s="49">
        <f t="shared" si="1"/>
        <v>42423</v>
      </c>
      <c r="L17" s="49">
        <f t="shared" si="1"/>
        <v>45886</v>
      </c>
      <c r="M17" s="49">
        <f t="shared" si="1"/>
        <v>47972</v>
      </c>
      <c r="N17" s="49">
        <f t="shared" si="1"/>
        <v>42894</v>
      </c>
    </row>
    <row r="18" spans="1:14" ht="15" customHeight="1" x14ac:dyDescent="0.2">
      <c r="A18" s="72" t="s">
        <v>254</v>
      </c>
      <c r="B18" s="49">
        <f t="shared" si="1"/>
        <v>6352</v>
      </c>
      <c r="C18" s="49">
        <f t="shared" si="1"/>
        <v>6399</v>
      </c>
      <c r="D18" s="49">
        <f t="shared" si="1"/>
        <v>6296</v>
      </c>
      <c r="E18" s="49">
        <f t="shared" si="1"/>
        <v>6618</v>
      </c>
      <c r="F18" s="49">
        <f t="shared" si="1"/>
        <v>7859</v>
      </c>
      <c r="G18" s="49">
        <f t="shared" si="1"/>
        <v>8346</v>
      </c>
      <c r="H18" s="49">
        <f t="shared" si="1"/>
        <v>9114</v>
      </c>
      <c r="I18" s="49">
        <f t="shared" si="1"/>
        <v>10095</v>
      </c>
      <c r="J18" s="49">
        <f t="shared" si="1"/>
        <v>11795</v>
      </c>
      <c r="K18" s="49">
        <f t="shared" si="1"/>
        <v>12212</v>
      </c>
      <c r="L18" s="49">
        <f t="shared" si="1"/>
        <v>13795</v>
      </c>
      <c r="M18" s="49">
        <f t="shared" si="1"/>
        <v>14077</v>
      </c>
      <c r="N18" s="49">
        <f t="shared" si="1"/>
        <v>13613</v>
      </c>
    </row>
    <row r="19" spans="1:14" ht="8.1" customHeight="1" x14ac:dyDescent="0.2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ht="15" customHeight="1" x14ac:dyDescent="0.2">
      <c r="A20" s="69" t="s">
        <v>255</v>
      </c>
      <c r="B20" s="98">
        <f t="shared" ref="B20:N20" si="2">B21+B26</f>
        <v>122555</v>
      </c>
      <c r="C20" s="98">
        <f t="shared" si="2"/>
        <v>126063</v>
      </c>
      <c r="D20" s="98">
        <f t="shared" si="2"/>
        <v>125828</v>
      </c>
      <c r="E20" s="98">
        <f t="shared" si="2"/>
        <v>125596</v>
      </c>
      <c r="F20" s="98">
        <f t="shared" si="2"/>
        <v>127548</v>
      </c>
      <c r="G20" s="98">
        <f t="shared" si="2"/>
        <v>126525</v>
      </c>
      <c r="H20" s="98">
        <f t="shared" si="2"/>
        <v>129540</v>
      </c>
      <c r="I20" s="98">
        <f t="shared" si="2"/>
        <v>131861</v>
      </c>
      <c r="J20" s="98">
        <f t="shared" si="2"/>
        <v>195528</v>
      </c>
      <c r="K20" s="98">
        <f t="shared" si="2"/>
        <v>172567</v>
      </c>
      <c r="L20" s="98">
        <f t="shared" si="2"/>
        <v>189929</v>
      </c>
      <c r="M20" s="98">
        <f t="shared" si="2"/>
        <v>182988</v>
      </c>
      <c r="N20" s="98">
        <f t="shared" si="2"/>
        <v>176836</v>
      </c>
    </row>
    <row r="21" spans="1:14" ht="15" customHeight="1" x14ac:dyDescent="0.2">
      <c r="A21" s="71" t="s">
        <v>247</v>
      </c>
      <c r="B21" s="98">
        <f t="shared" ref="B21:D21" si="3">SUM(B22:B24)</f>
        <v>85327</v>
      </c>
      <c r="C21" s="98">
        <f t="shared" si="3"/>
        <v>86705</v>
      </c>
      <c r="D21" s="98">
        <f t="shared" si="3"/>
        <v>87659</v>
      </c>
      <c r="E21" s="98">
        <f t="shared" ref="E21:N21" si="4">SUM(E22:E24)</f>
        <v>87285</v>
      </c>
      <c r="F21" s="98">
        <f t="shared" si="4"/>
        <v>86173</v>
      </c>
      <c r="G21" s="98">
        <f t="shared" si="4"/>
        <v>83752</v>
      </c>
      <c r="H21" s="98">
        <f t="shared" si="4"/>
        <v>85219</v>
      </c>
      <c r="I21" s="98">
        <f t="shared" si="4"/>
        <v>87884</v>
      </c>
      <c r="J21" s="98">
        <f t="shared" si="4"/>
        <v>133897</v>
      </c>
      <c r="K21" s="98">
        <f t="shared" si="4"/>
        <v>113679</v>
      </c>
      <c r="L21" s="98">
        <f t="shared" si="4"/>
        <v>121815</v>
      </c>
      <c r="M21" s="98">
        <f t="shared" si="4"/>
        <v>116897</v>
      </c>
      <c r="N21" s="98">
        <f t="shared" si="4"/>
        <v>117652</v>
      </c>
    </row>
    <row r="22" spans="1:14" ht="15" customHeight="1" x14ac:dyDescent="0.2">
      <c r="A22" s="72" t="s">
        <v>248</v>
      </c>
      <c r="B22" s="49">
        <v>33775</v>
      </c>
      <c r="C22" s="49">
        <v>33751</v>
      </c>
      <c r="D22" s="49">
        <v>34533</v>
      </c>
      <c r="E22" s="49">
        <v>32757</v>
      </c>
      <c r="F22" s="74">
        <v>30555</v>
      </c>
      <c r="G22" s="74">
        <v>31052</v>
      </c>
      <c r="H22" s="74">
        <v>32656</v>
      </c>
      <c r="I22" s="74">
        <v>32795</v>
      </c>
      <c r="J22" s="74">
        <v>49556</v>
      </c>
      <c r="K22" s="74">
        <v>38983</v>
      </c>
      <c r="L22" s="74">
        <v>42250</v>
      </c>
      <c r="M22" s="74">
        <v>39889</v>
      </c>
      <c r="N22" s="74">
        <v>40961</v>
      </c>
    </row>
    <row r="23" spans="1:14" ht="15" customHeight="1" x14ac:dyDescent="0.2">
      <c r="A23" s="72" t="s">
        <v>249</v>
      </c>
      <c r="B23" s="49">
        <v>26563</v>
      </c>
      <c r="C23" s="49">
        <v>27629</v>
      </c>
      <c r="D23" s="49">
        <v>26963</v>
      </c>
      <c r="E23" s="49">
        <v>27672</v>
      </c>
      <c r="F23" s="49">
        <v>26997</v>
      </c>
      <c r="G23" s="49">
        <v>25333</v>
      </c>
      <c r="H23" s="49">
        <v>26518</v>
      </c>
      <c r="I23" s="49">
        <v>27770</v>
      </c>
      <c r="J23" s="49">
        <v>44379</v>
      </c>
      <c r="K23" s="49">
        <v>37079</v>
      </c>
      <c r="L23" s="49">
        <v>39591</v>
      </c>
      <c r="M23" s="49">
        <v>37712</v>
      </c>
      <c r="N23" s="49">
        <v>38494</v>
      </c>
    </row>
    <row r="24" spans="1:14" ht="15" customHeight="1" x14ac:dyDescent="0.2">
      <c r="A24" s="72" t="s">
        <v>250</v>
      </c>
      <c r="B24" s="49">
        <v>24989</v>
      </c>
      <c r="C24" s="49">
        <v>25325</v>
      </c>
      <c r="D24" s="49">
        <v>26163</v>
      </c>
      <c r="E24" s="49">
        <v>26856</v>
      </c>
      <c r="F24" s="49">
        <v>28621</v>
      </c>
      <c r="G24" s="49">
        <v>27367</v>
      </c>
      <c r="H24" s="49">
        <v>26045</v>
      </c>
      <c r="I24" s="49">
        <v>27319</v>
      </c>
      <c r="J24" s="49">
        <v>39962</v>
      </c>
      <c r="K24" s="49">
        <v>37617</v>
      </c>
      <c r="L24" s="49">
        <v>39974</v>
      </c>
      <c r="M24" s="49">
        <v>39296</v>
      </c>
      <c r="N24" s="49">
        <v>38197</v>
      </c>
    </row>
    <row r="25" spans="1:14" ht="8.1" customHeight="1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74"/>
      <c r="N25" s="74"/>
    </row>
    <row r="26" spans="1:14" ht="15" customHeight="1" x14ac:dyDescent="0.2">
      <c r="A26" s="71" t="s">
        <v>251</v>
      </c>
      <c r="B26" s="98">
        <f t="shared" ref="B26:N26" si="5">SUM(B27:B29)</f>
        <v>37228</v>
      </c>
      <c r="C26" s="98">
        <f t="shared" si="5"/>
        <v>39358</v>
      </c>
      <c r="D26" s="98">
        <f t="shared" si="5"/>
        <v>38169</v>
      </c>
      <c r="E26" s="98">
        <f t="shared" si="5"/>
        <v>38311</v>
      </c>
      <c r="F26" s="98">
        <f t="shared" si="5"/>
        <v>41375</v>
      </c>
      <c r="G26" s="98">
        <f t="shared" si="5"/>
        <v>42773</v>
      </c>
      <c r="H26" s="98">
        <f t="shared" si="5"/>
        <v>44321</v>
      </c>
      <c r="I26" s="98">
        <f t="shared" si="5"/>
        <v>43977</v>
      </c>
      <c r="J26" s="98">
        <f t="shared" si="5"/>
        <v>61631</v>
      </c>
      <c r="K26" s="98">
        <f t="shared" si="5"/>
        <v>58888</v>
      </c>
      <c r="L26" s="98">
        <f t="shared" si="5"/>
        <v>68114</v>
      </c>
      <c r="M26" s="98">
        <f t="shared" si="5"/>
        <v>66091</v>
      </c>
      <c r="N26" s="98">
        <f t="shared" si="5"/>
        <v>59184</v>
      </c>
    </row>
    <row r="27" spans="1:14" ht="15" customHeight="1" x14ac:dyDescent="0.2">
      <c r="A27" s="72" t="s">
        <v>252</v>
      </c>
      <c r="B27" s="49">
        <v>17566</v>
      </c>
      <c r="C27" s="49">
        <v>18353</v>
      </c>
      <c r="D27" s="49">
        <v>17515</v>
      </c>
      <c r="E27" s="49">
        <v>17560</v>
      </c>
      <c r="F27" s="49">
        <v>18987</v>
      </c>
      <c r="G27" s="49">
        <v>20340</v>
      </c>
      <c r="H27" s="49">
        <v>20262</v>
      </c>
      <c r="I27" s="49">
        <v>19666</v>
      </c>
      <c r="J27" s="49">
        <v>32754</v>
      </c>
      <c r="K27" s="49">
        <v>27052</v>
      </c>
      <c r="L27" s="49">
        <v>35220</v>
      </c>
      <c r="M27" s="49">
        <v>30617</v>
      </c>
      <c r="N27" s="49">
        <v>28580</v>
      </c>
    </row>
    <row r="28" spans="1:14" ht="15" customHeight="1" x14ac:dyDescent="0.2">
      <c r="A28" s="72" t="s">
        <v>253</v>
      </c>
      <c r="B28" s="49">
        <v>19381</v>
      </c>
      <c r="C28" s="49">
        <v>20755</v>
      </c>
      <c r="D28" s="49">
        <v>20372</v>
      </c>
      <c r="E28" s="49">
        <v>20509</v>
      </c>
      <c r="F28" s="49">
        <v>21924</v>
      </c>
      <c r="G28" s="49">
        <v>22114</v>
      </c>
      <c r="H28" s="49">
        <v>23548</v>
      </c>
      <c r="I28" s="49">
        <v>23753</v>
      </c>
      <c r="J28" s="49">
        <v>28236</v>
      </c>
      <c r="K28" s="49">
        <v>30954</v>
      </c>
      <c r="L28" s="49">
        <v>32720</v>
      </c>
      <c r="M28" s="49">
        <v>35203</v>
      </c>
      <c r="N28" s="49">
        <v>30521</v>
      </c>
    </row>
    <row r="29" spans="1:14" ht="15" customHeight="1" x14ac:dyDescent="0.2">
      <c r="A29" s="72" t="s">
        <v>254</v>
      </c>
      <c r="B29" s="49">
        <v>281</v>
      </c>
      <c r="C29" s="49">
        <v>250</v>
      </c>
      <c r="D29" s="49">
        <v>282</v>
      </c>
      <c r="E29" s="49">
        <v>242</v>
      </c>
      <c r="F29" s="49">
        <v>464</v>
      </c>
      <c r="G29" s="49">
        <v>319</v>
      </c>
      <c r="H29" s="49">
        <v>511</v>
      </c>
      <c r="I29" s="49">
        <v>558</v>
      </c>
      <c r="J29" s="49">
        <v>641</v>
      </c>
      <c r="K29" s="49">
        <v>882</v>
      </c>
      <c r="L29" s="49">
        <v>174</v>
      </c>
      <c r="M29" s="49">
        <v>271</v>
      </c>
      <c r="N29" s="49">
        <v>83</v>
      </c>
    </row>
    <row r="30" spans="1:14" ht="8.1" customHeight="1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74"/>
      <c r="M30" s="74"/>
      <c r="N30" s="74"/>
    </row>
    <row r="31" spans="1:14" ht="15" customHeight="1" x14ac:dyDescent="0.2">
      <c r="A31" s="69" t="s">
        <v>256</v>
      </c>
      <c r="B31" s="98">
        <f t="shared" ref="B31:N31" si="6">+B32+B37</f>
        <v>36035</v>
      </c>
      <c r="C31" s="98">
        <f t="shared" si="6"/>
        <v>36963</v>
      </c>
      <c r="D31" s="98">
        <f t="shared" si="6"/>
        <v>39506</v>
      </c>
      <c r="E31" s="98">
        <f t="shared" si="6"/>
        <v>43219</v>
      </c>
      <c r="F31" s="98">
        <f t="shared" si="6"/>
        <v>49954</v>
      </c>
      <c r="G31" s="98">
        <f t="shared" si="6"/>
        <v>51543</v>
      </c>
      <c r="H31" s="98">
        <f t="shared" si="6"/>
        <v>53140</v>
      </c>
      <c r="I31" s="98">
        <f t="shared" si="6"/>
        <v>57009</v>
      </c>
      <c r="J31" s="98">
        <f t="shared" si="6"/>
        <v>81880</v>
      </c>
      <c r="K31" s="98">
        <f t="shared" si="6"/>
        <v>74504</v>
      </c>
      <c r="L31" s="76">
        <f t="shared" si="6"/>
        <v>83373</v>
      </c>
      <c r="M31" s="76">
        <f t="shared" si="6"/>
        <v>80508</v>
      </c>
      <c r="N31" s="76">
        <f t="shared" si="6"/>
        <v>79976</v>
      </c>
    </row>
    <row r="32" spans="1:14" ht="15" customHeight="1" x14ac:dyDescent="0.2">
      <c r="A32" s="71" t="s">
        <v>247</v>
      </c>
      <c r="B32" s="98">
        <f t="shared" ref="B32:N32" si="7">SUM(B33:B35)</f>
        <v>19353</v>
      </c>
      <c r="C32" s="98">
        <f t="shared" si="7"/>
        <v>19437</v>
      </c>
      <c r="D32" s="98">
        <f t="shared" si="7"/>
        <v>21736</v>
      </c>
      <c r="E32" s="98">
        <f t="shared" si="7"/>
        <v>23790</v>
      </c>
      <c r="F32" s="98">
        <f t="shared" si="7"/>
        <v>27119</v>
      </c>
      <c r="G32" s="98">
        <f t="shared" si="7"/>
        <v>27259</v>
      </c>
      <c r="H32" s="98">
        <f t="shared" si="7"/>
        <v>27533</v>
      </c>
      <c r="I32" s="98">
        <f t="shared" si="7"/>
        <v>30002</v>
      </c>
      <c r="J32" s="98">
        <f t="shared" si="7"/>
        <v>44587</v>
      </c>
      <c r="K32" s="98">
        <f t="shared" si="7"/>
        <v>39021</v>
      </c>
      <c r="L32" s="76">
        <f t="shared" si="7"/>
        <v>41019</v>
      </c>
      <c r="M32" s="76">
        <f t="shared" si="7"/>
        <v>39618</v>
      </c>
      <c r="N32" s="76">
        <f t="shared" si="7"/>
        <v>40434</v>
      </c>
    </row>
    <row r="33" spans="1:14" ht="15" customHeight="1" x14ac:dyDescent="0.2">
      <c r="A33" s="72" t="s">
        <v>248</v>
      </c>
      <c r="B33" s="49">
        <v>8065</v>
      </c>
      <c r="C33" s="49">
        <v>8034</v>
      </c>
      <c r="D33" s="49">
        <v>9876</v>
      </c>
      <c r="E33" s="49">
        <v>10470</v>
      </c>
      <c r="F33" s="49">
        <v>10648</v>
      </c>
      <c r="G33" s="49">
        <v>10772</v>
      </c>
      <c r="H33" s="49">
        <v>10800</v>
      </c>
      <c r="I33" s="49">
        <v>11661</v>
      </c>
      <c r="J33" s="49">
        <v>16968</v>
      </c>
      <c r="K33" s="49">
        <v>13128</v>
      </c>
      <c r="L33" s="74">
        <v>13985</v>
      </c>
      <c r="M33" s="74">
        <v>13238</v>
      </c>
      <c r="N33" s="74">
        <v>14249</v>
      </c>
    </row>
    <row r="34" spans="1:14" ht="15" customHeight="1" x14ac:dyDescent="0.2">
      <c r="A34" s="72" t="s">
        <v>249</v>
      </c>
      <c r="B34" s="49">
        <v>5804</v>
      </c>
      <c r="C34" s="49">
        <v>5895</v>
      </c>
      <c r="D34" s="49">
        <v>6155</v>
      </c>
      <c r="E34" s="49">
        <v>7479</v>
      </c>
      <c r="F34" s="49">
        <v>8509</v>
      </c>
      <c r="G34" s="49">
        <v>8247</v>
      </c>
      <c r="H34" s="49">
        <v>8374</v>
      </c>
      <c r="I34" s="49">
        <v>9219</v>
      </c>
      <c r="J34" s="49">
        <v>14595</v>
      </c>
      <c r="K34" s="49">
        <v>13233</v>
      </c>
      <c r="L34" s="74">
        <v>13043</v>
      </c>
      <c r="M34" s="74">
        <v>13042</v>
      </c>
      <c r="N34" s="74">
        <v>13179</v>
      </c>
    </row>
    <row r="35" spans="1:14" ht="15" customHeight="1" x14ac:dyDescent="0.2">
      <c r="A35" s="72" t="s">
        <v>250</v>
      </c>
      <c r="B35" s="49">
        <v>5484</v>
      </c>
      <c r="C35" s="49">
        <v>5508</v>
      </c>
      <c r="D35" s="49">
        <v>5705</v>
      </c>
      <c r="E35" s="49">
        <v>5841</v>
      </c>
      <c r="F35" s="49">
        <v>7962</v>
      </c>
      <c r="G35" s="49">
        <v>8240</v>
      </c>
      <c r="H35" s="49">
        <v>8359</v>
      </c>
      <c r="I35" s="49">
        <v>9122</v>
      </c>
      <c r="J35" s="49">
        <v>13024</v>
      </c>
      <c r="K35" s="49">
        <v>12660</v>
      </c>
      <c r="L35" s="74">
        <v>13991</v>
      </c>
      <c r="M35" s="74">
        <v>13338</v>
      </c>
      <c r="N35" s="74">
        <v>13006</v>
      </c>
    </row>
    <row r="36" spans="1:14" ht="8.1" customHeight="1" x14ac:dyDescent="0.2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</row>
    <row r="37" spans="1:14" ht="15" customHeight="1" x14ac:dyDescent="0.2">
      <c r="A37" s="71" t="s">
        <v>251</v>
      </c>
      <c r="B37" s="98">
        <f t="shared" ref="B37:N37" si="8">SUM(B38:B40)</f>
        <v>16682</v>
      </c>
      <c r="C37" s="98">
        <f t="shared" si="8"/>
        <v>17526</v>
      </c>
      <c r="D37" s="98">
        <f t="shared" si="8"/>
        <v>17770</v>
      </c>
      <c r="E37" s="98">
        <f t="shared" si="8"/>
        <v>19429</v>
      </c>
      <c r="F37" s="98">
        <f t="shared" si="8"/>
        <v>22835</v>
      </c>
      <c r="G37" s="98">
        <f t="shared" si="8"/>
        <v>24284</v>
      </c>
      <c r="H37" s="98">
        <f t="shared" si="8"/>
        <v>25607</v>
      </c>
      <c r="I37" s="98">
        <f t="shared" si="8"/>
        <v>27007</v>
      </c>
      <c r="J37" s="76">
        <f t="shared" si="8"/>
        <v>37293</v>
      </c>
      <c r="K37" s="98">
        <f t="shared" si="8"/>
        <v>35483</v>
      </c>
      <c r="L37" s="76">
        <f t="shared" si="8"/>
        <v>42354</v>
      </c>
      <c r="M37" s="76">
        <f t="shared" si="8"/>
        <v>40890</v>
      </c>
      <c r="N37" s="76">
        <f t="shared" si="8"/>
        <v>39542</v>
      </c>
    </row>
    <row r="38" spans="1:14" ht="15" customHeight="1" x14ac:dyDescent="0.2">
      <c r="A38" s="72" t="s">
        <v>252</v>
      </c>
      <c r="B38" s="49">
        <v>5505</v>
      </c>
      <c r="C38" s="49">
        <v>5982</v>
      </c>
      <c r="D38" s="49">
        <v>6382</v>
      </c>
      <c r="E38" s="49">
        <v>7179</v>
      </c>
      <c r="F38" s="49">
        <v>8106</v>
      </c>
      <c r="G38" s="49">
        <v>8822</v>
      </c>
      <c r="H38" s="49">
        <v>8705</v>
      </c>
      <c r="I38" s="49">
        <v>8995</v>
      </c>
      <c r="J38" s="74">
        <v>14293</v>
      </c>
      <c r="K38" s="49">
        <v>12684</v>
      </c>
      <c r="L38" s="74">
        <v>15567</v>
      </c>
      <c r="M38" s="74">
        <v>14315</v>
      </c>
      <c r="N38" s="74">
        <v>13639</v>
      </c>
    </row>
    <row r="39" spans="1:14" ht="15" customHeight="1" x14ac:dyDescent="0.2">
      <c r="A39" s="72" t="s">
        <v>253</v>
      </c>
      <c r="B39" s="49">
        <v>5106</v>
      </c>
      <c r="C39" s="49">
        <v>5395</v>
      </c>
      <c r="D39" s="49">
        <v>5374</v>
      </c>
      <c r="E39" s="49">
        <v>5874</v>
      </c>
      <c r="F39" s="49">
        <v>7334</v>
      </c>
      <c r="G39" s="49">
        <v>7435</v>
      </c>
      <c r="H39" s="49">
        <v>8299</v>
      </c>
      <c r="I39" s="49">
        <v>8475</v>
      </c>
      <c r="J39" s="74">
        <v>11846</v>
      </c>
      <c r="K39" s="49">
        <v>11469</v>
      </c>
      <c r="L39" s="74">
        <v>13166</v>
      </c>
      <c r="M39" s="74">
        <v>12769</v>
      </c>
      <c r="N39" s="74">
        <v>12373</v>
      </c>
    </row>
    <row r="40" spans="1:14" ht="15" customHeight="1" thickBot="1" x14ac:dyDescent="0.25">
      <c r="A40" s="78" t="s">
        <v>254</v>
      </c>
      <c r="B40" s="79">
        <v>6071</v>
      </c>
      <c r="C40" s="79">
        <v>6149</v>
      </c>
      <c r="D40" s="79">
        <v>6014</v>
      </c>
      <c r="E40" s="79">
        <v>6376</v>
      </c>
      <c r="F40" s="79">
        <v>7395</v>
      </c>
      <c r="G40" s="79">
        <v>8027</v>
      </c>
      <c r="H40" s="79">
        <v>8603</v>
      </c>
      <c r="I40" s="79">
        <v>9537</v>
      </c>
      <c r="J40" s="79">
        <v>11154</v>
      </c>
      <c r="K40" s="79">
        <v>11330</v>
      </c>
      <c r="L40" s="79">
        <v>13621</v>
      </c>
      <c r="M40" s="79">
        <v>13806</v>
      </c>
      <c r="N40" s="79">
        <v>13530</v>
      </c>
    </row>
    <row r="41" spans="1:14" ht="15" customHeight="1" x14ac:dyDescent="0.2">
      <c r="A41" s="240" t="s">
        <v>241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</row>
  </sheetData>
  <mergeCells count="7">
    <mergeCell ref="P2:P3"/>
    <mergeCell ref="A41:M41"/>
    <mergeCell ref="A1:N1"/>
    <mergeCell ref="A2:N2"/>
    <mergeCell ref="A3:N3"/>
    <mergeCell ref="A4:N4"/>
    <mergeCell ref="A5:N5"/>
  </mergeCells>
  <conditionalFormatting sqref="N42:S50">
    <cfRule type="cellIs" dxfId="4" priority="1" operator="greaterThan">
      <formula>0.4999</formula>
    </cfRule>
  </conditionalFormatting>
  <hyperlinks>
    <hyperlink ref="P2" location="INDICE!A1" display="INDICE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P42"/>
  <sheetViews>
    <sheetView showGridLines="0" workbookViewId="0">
      <selection activeCell="B9" sqref="B9:N40"/>
    </sheetView>
  </sheetViews>
  <sheetFormatPr baseColWidth="10" defaultColWidth="23.42578125" defaultRowHeight="15" customHeight="1" x14ac:dyDescent="0.2"/>
  <cols>
    <col min="1" max="1" width="21" style="73" customWidth="1"/>
    <col min="2" max="13" width="8.28515625" style="68" customWidth="1"/>
    <col min="14" max="14" width="8.2851562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262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267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258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259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238" t="s">
        <v>260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6" ht="1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40"/>
    </row>
    <row r="7" spans="1:16" ht="15" customHeight="1" x14ac:dyDescent="0.2">
      <c r="A7" s="43" t="s">
        <v>212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8.1" customHeight="1" x14ac:dyDescent="0.2">
      <c r="A8" s="67"/>
      <c r="N8" s="68"/>
    </row>
    <row r="9" spans="1:16" ht="15" customHeight="1" x14ac:dyDescent="0.2">
      <c r="A9" s="69" t="s">
        <v>206</v>
      </c>
      <c r="B9" s="80">
        <f>+'C7'!B9/('C7'!B9+'C9'!B9+'C11'!B9)*100</f>
        <v>56.194346903269462</v>
      </c>
      <c r="C9" s="80">
        <f>+'C7'!C9/('C7'!C9+'C9'!C9+'C11'!C9)*100</f>
        <v>57.365546750742467</v>
      </c>
      <c r="D9" s="80">
        <f>+'C7'!D9/('C7'!D9+'C9'!D9+'C11'!D9)*100</f>
        <v>57.603852009797265</v>
      </c>
      <c r="E9" s="80">
        <f>+'C7'!E9/('C7'!E9+'C9'!E9+'C11'!E9)*100</f>
        <v>57.866466482936396</v>
      </c>
      <c r="F9" s="80">
        <f>+'C7'!F9/('C7'!F9+'C9'!F9+'C11'!F9)*100</f>
        <v>59.17246161333982</v>
      </c>
      <c r="G9" s="80">
        <f>+'C7'!G9/('C7'!G9+'C9'!G9+'C11'!G9)*100</f>
        <v>59.394210275277089</v>
      </c>
      <c r="H9" s="80">
        <f>+'C7'!H9/('C7'!H9+'C9'!H9+'C11'!H9)*100</f>
        <v>61.017809665050038</v>
      </c>
      <c r="I9" s="80">
        <f>+'C7'!I9/('C7'!I9+'C9'!I9+'C11'!I9)*100</f>
        <v>62.495450243866927</v>
      </c>
      <c r="J9" s="80">
        <f>+'C7'!J9/('C7'!J9+'C9'!J9+'C11'!J9)*100</f>
        <v>89.354725453122327</v>
      </c>
      <c r="K9" s="80">
        <f>+'C7'!K9/('C7'!K9+'C9'!K9+'C11'!K9)*100</f>
        <v>76.302639868562466</v>
      </c>
      <c r="L9" s="80">
        <f>+'C7'!L9/('C7'!L9+'C9'!L9+'C11'!L9)*100</f>
        <v>81.722957314794058</v>
      </c>
      <c r="M9" s="80">
        <f>+'C7'!M9/('C7'!M9+'C9'!M9+'C11'!M9)*100</f>
        <v>75.524307157863973</v>
      </c>
      <c r="N9" s="80">
        <f>+'C7'!N9/('C7'!N9+'C9'!N9+'C11'!N9)*100</f>
        <v>74.343661254230113</v>
      </c>
    </row>
    <row r="10" spans="1:16" ht="15" customHeight="1" x14ac:dyDescent="0.2">
      <c r="A10" s="71" t="s">
        <v>247</v>
      </c>
      <c r="B10" s="80">
        <f>+'C7'!B10/('C7'!B10+'C9'!B10+'C11'!B10)*100</f>
        <v>54.76098306113267</v>
      </c>
      <c r="C10" s="80">
        <f>+'C7'!C10/('C7'!C10+'C9'!C10+'C11'!C10)*100</f>
        <v>54.973068158276362</v>
      </c>
      <c r="D10" s="80">
        <f>+'C7'!D10/('C7'!D10+'C9'!D10+'C11'!D10)*100</f>
        <v>55.79982555381563</v>
      </c>
      <c r="E10" s="80">
        <f>+'C7'!E10/('C7'!E10+'C9'!E10+'C11'!E10)*100</f>
        <v>56.087154110280743</v>
      </c>
      <c r="F10" s="80">
        <f>+'C7'!F10/('C7'!F10+'C9'!F10+'C11'!F10)*100</f>
        <v>56.380167510189459</v>
      </c>
      <c r="G10" s="80">
        <f>+'C7'!G10/('C7'!G10+'C9'!G10+'C11'!G10)*100</f>
        <v>57.01760693594116</v>
      </c>
      <c r="H10" s="80">
        <f>+'C7'!H10/('C7'!H10+'C9'!H10+'C11'!H10)*100</f>
        <v>58.712462442915836</v>
      </c>
      <c r="I10" s="80">
        <f>+'C7'!I10/('C7'!I10+'C9'!I10+'C11'!I10)*100</f>
        <v>60.447229301159354</v>
      </c>
      <c r="J10" s="80">
        <f>+'C7'!J10/('C7'!J10+'C9'!J10+'C11'!J10)*100</f>
        <v>88.576348739224727</v>
      </c>
      <c r="K10" s="80">
        <f>+'C7'!K10/('C7'!K10+'C9'!K10+'C11'!K10)*100</f>
        <v>74.797576303814324</v>
      </c>
      <c r="L10" s="80">
        <f>+'C7'!L10/('C7'!L10+'C9'!L10+'C11'!L10)*100</f>
        <v>78.000201187003313</v>
      </c>
      <c r="M10" s="80">
        <f>+'C7'!M10/('C7'!M10+'C9'!M10+'C11'!M10)*100</f>
        <v>73.425720464812983</v>
      </c>
      <c r="N10" s="80">
        <f>+'C7'!N10/('C7'!N10+'C9'!N10+'C11'!N10)*100</f>
        <v>74.119952739070911</v>
      </c>
    </row>
    <row r="11" spans="1:16" ht="15" customHeight="1" x14ac:dyDescent="0.2">
      <c r="A11" s="72" t="s">
        <v>248</v>
      </c>
      <c r="B11" s="50">
        <f>+'C7'!B11/('C7'!B11+'C9'!B11+'C11'!B11)*100</f>
        <v>52.642836472527335</v>
      </c>
      <c r="C11" s="50">
        <f>+'C7'!C11/('C7'!C11+'C9'!C11+'C11'!C11)*100</f>
        <v>52.110094031377052</v>
      </c>
      <c r="D11" s="50">
        <f>+'C7'!D11/('C7'!D11+'C9'!D11+'C11'!D11)*100</f>
        <v>53.495795889849909</v>
      </c>
      <c r="E11" s="50">
        <f>+'C7'!E11/('C7'!E11+'C9'!E11+'C11'!E11)*100</f>
        <v>54.112212708427222</v>
      </c>
      <c r="F11" s="50">
        <f>+'C7'!F11/('C7'!F11+'C9'!F11+'C11'!F11)*100</f>
        <v>53.216661285114633</v>
      </c>
      <c r="G11" s="50">
        <f>+'C7'!G11/('C7'!G11+'C9'!G11+'C11'!G11)*100</f>
        <v>55.603711877476137</v>
      </c>
      <c r="H11" s="50">
        <f>+'C7'!H11/('C7'!H11+'C9'!H11+'C11'!H11)*100</f>
        <v>57.175938108520604</v>
      </c>
      <c r="I11" s="50">
        <f>+'C7'!I11/('C7'!I11+'C9'!I11+'C11'!I11)*100</f>
        <v>58.746729391865102</v>
      </c>
      <c r="J11" s="50">
        <f>+'C7'!J11/('C7'!J11+'C9'!J11+'C11'!J11)*100</f>
        <v>86.014998707008019</v>
      </c>
      <c r="K11" s="50">
        <f>+'C7'!K11/('C7'!K11+'C9'!K11+'C11'!K11)*100</f>
        <v>74.528396333004395</v>
      </c>
      <c r="L11" s="50">
        <f>+'C7'!L11/('C7'!L11+'C9'!L11+'C11'!L11)*100</f>
        <v>73.623366761802515</v>
      </c>
      <c r="M11" s="50">
        <f>+'C7'!M11/('C7'!M11+'C9'!M11+'C11'!M11)*100</f>
        <v>72.379122900232957</v>
      </c>
      <c r="N11" s="50">
        <f>+'C7'!N11/('C7'!N11+'C9'!N11+'C11'!N11)*100</f>
        <v>73.073563279243984</v>
      </c>
    </row>
    <row r="12" spans="1:16" ht="15" customHeight="1" x14ac:dyDescent="0.2">
      <c r="A12" s="72" t="s">
        <v>249</v>
      </c>
      <c r="B12" s="50">
        <f>+'C7'!B12/('C7'!B12+'C9'!B12+'C11'!B12)*100</f>
        <v>52.557482462977404</v>
      </c>
      <c r="C12" s="50">
        <f>+'C7'!C12/('C7'!C12+'C9'!C12+'C11'!C12)*100</f>
        <v>53.21523247138753</v>
      </c>
      <c r="D12" s="50">
        <f>+'C7'!D12/('C7'!D12+'C9'!D12+'C11'!D12)*100</f>
        <v>53.196479054227709</v>
      </c>
      <c r="E12" s="50">
        <f>+'C7'!E12/('C7'!E12+'C9'!E12+'C11'!E12)*100</f>
        <v>52.96537383600036</v>
      </c>
      <c r="F12" s="50">
        <f>+'C7'!F12/('C7'!F12+'C9'!F12+'C11'!F12)*100</f>
        <v>52.656868706342962</v>
      </c>
      <c r="G12" s="50">
        <f>+'C7'!G12/('C7'!G12+'C9'!G12+'C11'!G12)*100</f>
        <v>52.924395971567719</v>
      </c>
      <c r="H12" s="50">
        <f>+'C7'!H12/('C7'!H12+'C9'!H12+'C11'!H12)*100</f>
        <v>55.412272900520897</v>
      </c>
      <c r="I12" s="50">
        <f>+'C7'!I12/('C7'!I12+'C9'!I12+'C11'!I12)*100</f>
        <v>56.842315553301681</v>
      </c>
      <c r="J12" s="50">
        <f>+'C7'!J12/('C7'!J12+'C9'!J12+'C11'!J12)*100</f>
        <v>88.471174185031273</v>
      </c>
      <c r="K12" s="50">
        <f>+'C7'!K12/('C7'!K12+'C9'!K12+'C11'!K12)*100</f>
        <v>71.921548446121747</v>
      </c>
      <c r="L12" s="50">
        <f>+'C7'!L12/('C7'!L12+'C9'!L12+'C11'!L12)*100</f>
        <v>77.138627936628907</v>
      </c>
      <c r="M12" s="50">
        <f>+'C7'!M12/('C7'!M12+'C9'!M12+'C11'!M12)*100</f>
        <v>69.406230342149172</v>
      </c>
      <c r="N12" s="50">
        <f>+'C7'!N12/('C7'!N12+'C9'!N12+'C11'!N12)*100</f>
        <v>73.33872661727554</v>
      </c>
    </row>
    <row r="13" spans="1:16" ht="15" customHeight="1" x14ac:dyDescent="0.2">
      <c r="A13" s="72" t="s">
        <v>250</v>
      </c>
      <c r="B13" s="50">
        <f>+'C7'!B13/('C7'!B13+'C9'!B13+'C11'!B13)*100</f>
        <v>60.830422197824127</v>
      </c>
      <c r="C13" s="50">
        <f>+'C7'!C13/('C7'!C13+'C9'!C13+'C11'!C13)*100</f>
        <v>61.793294186023203</v>
      </c>
      <c r="D13" s="50">
        <f>+'C7'!D13/('C7'!D13+'C9'!D13+'C11'!D13)*100</f>
        <v>62.758226826050134</v>
      </c>
      <c r="E13" s="50">
        <f>+'C7'!E13/('C7'!E13+'C9'!E13+'C11'!E13)*100</f>
        <v>63.133809615755943</v>
      </c>
      <c r="F13" s="50">
        <f>+'C7'!F13/('C7'!F13+'C9'!F13+'C11'!F13)*100</f>
        <v>65.223127529462104</v>
      </c>
      <c r="G13" s="50">
        <f>+'C7'!G13/('C7'!G13+'C9'!G13+'C11'!G13)*100</f>
        <v>63.551018222706105</v>
      </c>
      <c r="H13" s="50">
        <f>+'C7'!H13/('C7'!H13+'C9'!H13+'C11'!H13)*100</f>
        <v>64.828807778552459</v>
      </c>
      <c r="I13" s="50">
        <f>+'C7'!I13/('C7'!I13+'C9'!I13+'C11'!I13)*100</f>
        <v>67.140172451912449</v>
      </c>
      <c r="J13" s="50">
        <f>+'C7'!J13/('C7'!J13+'C9'!J13+'C11'!J13)*100</f>
        <v>92.143155258764608</v>
      </c>
      <c r="K13" s="50">
        <f>+'C7'!K13/('C7'!K13+'C9'!K13+'C11'!K13)*100</f>
        <v>78.220486651316207</v>
      </c>
      <c r="L13" s="50">
        <f>+'C7'!L13/('C7'!L13+'C9'!L13+'C11'!L13)*100</f>
        <v>84.128394599819174</v>
      </c>
      <c r="M13" s="50">
        <f>+'C7'!M13/('C7'!M13+'C9'!M13+'C11'!M13)*100</f>
        <v>78.989704955428166</v>
      </c>
      <c r="N13" s="50">
        <f>+'C7'!N13/('C7'!N13+'C9'!N13+'C11'!N13)*100</f>
        <v>76.113390415031517</v>
      </c>
    </row>
    <row r="14" spans="1:16" ht="8.1" customHeight="1" x14ac:dyDescent="0.2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6" ht="15" customHeight="1" x14ac:dyDescent="0.2">
      <c r="A15" s="71" t="s">
        <v>251</v>
      </c>
      <c r="B15" s="80">
        <f>+'C7'!B15/('C7'!B15+'C9'!B15+'C11'!B15)*100</f>
        <v>59.20337363687279</v>
      </c>
      <c r="C15" s="80">
        <f>+'C7'!C15/('C7'!C15+'C9'!C15+'C11'!C15)*100</f>
        <v>62.435790490406994</v>
      </c>
      <c r="D15" s="80">
        <f>+'C7'!D15/('C7'!D15+'C9'!D15+'C11'!D15)*100</f>
        <v>61.491700560624388</v>
      </c>
      <c r="E15" s="80">
        <f>+'C7'!E15/('C7'!E15+'C9'!E15+'C11'!E15)*100</f>
        <v>61.627460188703409</v>
      </c>
      <c r="F15" s="80">
        <f>+'C7'!F15/('C7'!F15+'C9'!F15+'C11'!F15)*100</f>
        <v>64.838282961900816</v>
      </c>
      <c r="G15" s="80">
        <f>+'C7'!G15/('C7'!G15+'C9'!G15+'C11'!G15)*100</f>
        <v>63.796367649437258</v>
      </c>
      <c r="H15" s="80">
        <f>+'C7'!H15/('C7'!H15+'C9'!H15+'C11'!H15)*100</f>
        <v>65.142016078698049</v>
      </c>
      <c r="I15" s="80">
        <f>+'C7'!I15/('C7'!I15+'C9'!I15+'C11'!I15)*100</f>
        <v>66.221977591402265</v>
      </c>
      <c r="J15" s="80">
        <f>+'C7'!J15/('C7'!J15+'C9'!J15+'C11'!J15)*100</f>
        <v>90.794280154927762</v>
      </c>
      <c r="K15" s="80">
        <f>+'C7'!K15/('C7'!K15+'C9'!K15+'C11'!K15)*100</f>
        <v>78.870567390704792</v>
      </c>
      <c r="L15" s="80">
        <f>+'C7'!L15/('C7'!L15+'C9'!L15+'C11'!L15)*100</f>
        <v>87.907435701553354</v>
      </c>
      <c r="M15" s="80">
        <f>+'C7'!M15/('C7'!M15+'C9'!M15+'C11'!M15)*100</f>
        <v>78.82014028056112</v>
      </c>
      <c r="N15" s="80">
        <f>+'C7'!N15/('C7'!N15+'C9'!N15+'C11'!N15)*100</f>
        <v>74.704702811093043</v>
      </c>
    </row>
    <row r="16" spans="1:16" ht="15" customHeight="1" x14ac:dyDescent="0.2">
      <c r="A16" s="72" t="s">
        <v>252</v>
      </c>
      <c r="B16" s="50">
        <f>+'C7'!B16/('C7'!B16+'C9'!B16+'C11'!B16)*100</f>
        <v>49.11440371269213</v>
      </c>
      <c r="C16" s="50">
        <f>+'C7'!C16/('C7'!C16+'C9'!C16+'C11'!C16)*100</f>
        <v>52.075754333404667</v>
      </c>
      <c r="D16" s="50">
        <f>+'C7'!D16/('C7'!D16+'C9'!D16+'C11'!D16)*100</f>
        <v>51.489948503587513</v>
      </c>
      <c r="E16" s="50">
        <f>+'C7'!E16/('C7'!E16+'C9'!E16+'C11'!E16)*100</f>
        <v>51.624548736462096</v>
      </c>
      <c r="F16" s="50">
        <f>+'C7'!F16/('C7'!F16+'C9'!F16+'C11'!F16)*100</f>
        <v>53.963669680914627</v>
      </c>
      <c r="G16" s="50">
        <f>+'C7'!G16/('C7'!G16+'C9'!G16+'C11'!G16)*100</f>
        <v>54.879747073657271</v>
      </c>
      <c r="H16" s="50">
        <f>+'C7'!H16/('C7'!H16+'C9'!H16+'C11'!H16)*100</f>
        <v>54.607321946989408</v>
      </c>
      <c r="I16" s="50">
        <f>+'C7'!I16/('C7'!I16+'C9'!I16+'C11'!I16)*100</f>
        <v>55.749854113985606</v>
      </c>
      <c r="J16" s="50">
        <f>+'C7'!J16/('C7'!J16+'C9'!J16+'C11'!J16)*100</f>
        <v>87.658139404892779</v>
      </c>
      <c r="K16" s="50">
        <f>+'C7'!K16/('C7'!K16+'C9'!K16+'C11'!K16)*100</f>
        <v>71.562871447610135</v>
      </c>
      <c r="L16" s="50">
        <f>+'C7'!L16/('C7'!L16+'C9'!L16+'C11'!L16)*100</f>
        <v>81.948881789137388</v>
      </c>
      <c r="M16" s="50">
        <f>+'C7'!M16/('C7'!M16+'C9'!M16+'C11'!M16)*100</f>
        <v>72.517753389283413</v>
      </c>
      <c r="N16" s="50">
        <f>+'C7'!N16/('C7'!N16+'C9'!N16+'C11'!N16)*100</f>
        <v>68.379709112111684</v>
      </c>
    </row>
    <row r="17" spans="1:14" ht="15" customHeight="1" x14ac:dyDescent="0.2">
      <c r="A17" s="72" t="s">
        <v>253</v>
      </c>
      <c r="B17" s="50">
        <f>+'C7'!B17/('C7'!B17+'C9'!B17+'C11'!B17)*100</f>
        <v>66.871483969632422</v>
      </c>
      <c r="C17" s="50">
        <f>+'C7'!C17/('C7'!C17+'C9'!C17+'C11'!C17)*100</f>
        <v>71.401266928789866</v>
      </c>
      <c r="D17" s="50">
        <f>+'C7'!D17/('C7'!D17+'C9'!D17+'C11'!D17)*100</f>
        <v>70.080026130981537</v>
      </c>
      <c r="E17" s="50">
        <f>+'C7'!E17/('C7'!E17+'C9'!E17+'C11'!E17)*100</f>
        <v>70.180618732210789</v>
      </c>
      <c r="F17" s="50">
        <f>+'C7'!F17/('C7'!F17+'C9'!F17+'C11'!F17)*100</f>
        <v>74.072761335730021</v>
      </c>
      <c r="G17" s="50">
        <f>+'C7'!G17/('C7'!G17+'C9'!G17+'C11'!G17)*100</f>
        <v>71.283139941620632</v>
      </c>
      <c r="H17" s="50">
        <f>+'C7'!H17/('C7'!H17+'C9'!H17+'C11'!H17)*100</f>
        <v>74.019755955839628</v>
      </c>
      <c r="I17" s="50">
        <f>+'C7'!I17/('C7'!I17+'C9'!I17+'C11'!I17)*100</f>
        <v>74.099280343963386</v>
      </c>
      <c r="J17" s="50">
        <f>+'C7'!J17/('C7'!J17+'C9'!J17+'C11'!J17)*100</f>
        <v>93.660474354480655</v>
      </c>
      <c r="K17" s="50">
        <f>+'C7'!K17/('C7'!K17+'C9'!K17+'C11'!K17)*100</f>
        <v>83.803484650942266</v>
      </c>
      <c r="L17" s="50">
        <f>+'C7'!L17/('C7'!L17+'C9'!L17+'C11'!L17)*100</f>
        <v>92.153515554395199</v>
      </c>
      <c r="M17" s="50">
        <f>+'C7'!M17/('C7'!M17+'C9'!M17+'C11'!M17)*100</f>
        <v>81.607240065323893</v>
      </c>
      <c r="N17" s="50">
        <f>+'C7'!N17/('C7'!N17+'C9'!N17+'C11'!N17)*100</f>
        <v>77.68963268854597</v>
      </c>
    </row>
    <row r="18" spans="1:14" ht="15" customHeight="1" x14ac:dyDescent="0.2">
      <c r="A18" s="72" t="s">
        <v>254</v>
      </c>
      <c r="B18" s="50">
        <f>+'C7'!B18/('C7'!B18+'C9'!B18+'C11'!B18)*100</f>
        <v>85.067630909334397</v>
      </c>
      <c r="C18" s="50">
        <f>+'C7'!C18/('C7'!C18+'C9'!C18+'C11'!C18)*100</f>
        <v>82.525148310549383</v>
      </c>
      <c r="D18" s="50">
        <f>+'C7'!D18/('C7'!D18+'C9'!D18+'C11'!D18)*100</f>
        <v>80.501214678429861</v>
      </c>
      <c r="E18" s="50">
        <f>+'C7'!E18/('C7'!E18+'C9'!E18+'C11'!E18)*100</f>
        <v>80.924431401320618</v>
      </c>
      <c r="F18" s="50">
        <f>+'C7'!F18/('C7'!F18+'C9'!F18+'C11'!F18)*100</f>
        <v>84.269783401243842</v>
      </c>
      <c r="G18" s="50">
        <f>+'C7'!G18/('C7'!G18+'C9'!G18+'C11'!G18)*100</f>
        <v>79.334600760456269</v>
      </c>
      <c r="H18" s="50">
        <f>+'C7'!H18/('C7'!H18+'C9'!H18+'C11'!H18)*100</f>
        <v>80.826534231997158</v>
      </c>
      <c r="I18" s="50">
        <f>+'C7'!I18/('C7'!I18+'C9'!I18+'C11'!I18)*100</f>
        <v>82.1533203125</v>
      </c>
      <c r="J18" s="50">
        <f>+'C7'!J18/('C7'!J18+'C9'!J18+'C11'!J18)*100</f>
        <v>94.450672645739914</v>
      </c>
      <c r="K18" s="50">
        <f>+'C7'!K18/('C7'!K18+'C9'!K18+'C11'!K18)*100</f>
        <v>90.425768233987412</v>
      </c>
      <c r="L18" s="50">
        <f>+'C7'!L18/('C7'!L18+'C9'!L18+'C11'!L18)*100</f>
        <v>99.266028639274666</v>
      </c>
      <c r="M18" s="50">
        <f>+'C7'!M18/('C7'!M18+'C9'!M18+'C11'!M18)*100</f>
        <v>93.94687666844635</v>
      </c>
      <c r="N18" s="50">
        <f>+'C7'!N18/('C7'!N18+'C9'!N18+'C11'!N18)*100</f>
        <v>89.553318860601266</v>
      </c>
    </row>
    <row r="19" spans="1:14" ht="8.1" customHeight="1" x14ac:dyDescent="0.2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5" customHeight="1" x14ac:dyDescent="0.2">
      <c r="A20" s="69" t="s">
        <v>255</v>
      </c>
      <c r="B20" s="80">
        <f>+'C7'!B20/('C7'!B20+'C9'!B20+'C11'!B20)*100</f>
        <v>55.344812792687826</v>
      </c>
      <c r="C20" s="80">
        <f>+'C7'!C20/('C7'!C20+'C9'!C20+'C11'!C20)*100</f>
        <v>56.622155148019893</v>
      </c>
      <c r="D20" s="80">
        <f>+'C7'!D20/('C7'!D20+'C9'!D20+'C11'!D20)*100</f>
        <v>57.104735279968779</v>
      </c>
      <c r="E20" s="80">
        <f>+'C7'!E20/('C7'!E20+'C9'!E20+'C11'!E20)*100</f>
        <v>57.418726598609297</v>
      </c>
      <c r="F20" s="80">
        <f>+'C7'!F20/('C7'!F20+'C9'!F20+'C11'!F20)*100</f>
        <v>58.164605450366643</v>
      </c>
      <c r="G20" s="80">
        <f>+'C7'!G20/('C7'!G20+'C9'!G20+'C11'!G20)*100</f>
        <v>58.422219143925744</v>
      </c>
      <c r="H20" s="80">
        <f>+'C7'!H20/('C7'!H20+'C9'!H20+'C11'!H20)*100</f>
        <v>59.928385717854539</v>
      </c>
      <c r="I20" s="80">
        <f>+'C7'!I20/('C7'!I20+'C9'!I20+'C11'!I20)*100</f>
        <v>61.013145535561428</v>
      </c>
      <c r="J20" s="80">
        <f>+'C7'!J20/('C7'!J20+'C9'!J20+'C11'!J20)*100</f>
        <v>88.759362658314046</v>
      </c>
      <c r="K20" s="80">
        <f>+'C7'!K20/('C7'!K20+'C9'!K20+'C11'!K20)*100</f>
        <v>74.896270962813787</v>
      </c>
      <c r="L20" s="80">
        <f>+'C7'!L20/('C7'!L20+'C9'!L20+'C11'!L20)*100</f>
        <v>81.052281194389082</v>
      </c>
      <c r="M20" s="80">
        <f>+'C7'!M20/('C7'!M20+'C9'!M20+'C11'!M20)*100</f>
        <v>74.42045842755121</v>
      </c>
      <c r="N20" s="80">
        <f>+'C7'!N20/('C7'!N20+'C9'!N20+'C11'!N20)*100</f>
        <v>72.873379433120959</v>
      </c>
    </row>
    <row r="21" spans="1:14" ht="15" customHeight="1" x14ac:dyDescent="0.2">
      <c r="A21" s="71" t="s">
        <v>247</v>
      </c>
      <c r="B21" s="80">
        <f>+'C7'!B21/('C7'!B21+'C9'!B21+'C11'!B21)*100</f>
        <v>54.528316355874793</v>
      </c>
      <c r="C21" s="80">
        <f>+'C7'!C21/('C7'!C21+'C9'!C21+'C11'!C21)*100</f>
        <v>54.868942299173526</v>
      </c>
      <c r="D21" s="80">
        <f>+'C7'!D21/('C7'!D21+'C9'!D21+'C11'!D21)*100</f>
        <v>55.754565171762408</v>
      </c>
      <c r="E21" s="80">
        <f>+'C7'!E21/('C7'!E21+'C9'!E21+'C11'!E21)*100</f>
        <v>55.9799130334398</v>
      </c>
      <c r="F21" s="80">
        <f>+'C7'!F21/('C7'!F21+'C9'!F21+'C11'!F21)*100</f>
        <v>55.784070017348974</v>
      </c>
      <c r="G21" s="80">
        <f>+'C7'!G21/('C7'!G21+'C9'!G21+'C11'!G21)*100</f>
        <v>56.30537964046092</v>
      </c>
      <c r="H21" s="80">
        <f>+'C7'!H21/('C7'!H21+'C9'!H21+'C11'!H21)*100</f>
        <v>58.006834023088651</v>
      </c>
      <c r="I21" s="80">
        <f>+'C7'!I21/('C7'!I21+'C9'!I21+'C11'!I21)*100</f>
        <v>59.234595527277136</v>
      </c>
      <c r="J21" s="80">
        <f>+'C7'!J21/('C7'!J21+'C9'!J21+'C11'!J21)*100</f>
        <v>88.014855715506485</v>
      </c>
      <c r="K21" s="80">
        <f>+'C7'!K21/('C7'!K21+'C9'!K21+'C11'!K21)*100</f>
        <v>73.720833711625005</v>
      </c>
      <c r="L21" s="80">
        <f>+'C7'!L21/('C7'!L21+'C9'!L21+'C11'!L21)*100</f>
        <v>77.950125741490851</v>
      </c>
      <c r="M21" s="80">
        <f>+'C7'!M21/('C7'!M21+'C9'!M21+'C11'!M21)*100</f>
        <v>73.04145161895002</v>
      </c>
      <c r="N21" s="80">
        <f>+'C7'!N21/('C7'!N21+'C9'!N21+'C11'!N21)*100</f>
        <v>73.346383551737475</v>
      </c>
    </row>
    <row r="22" spans="1:14" ht="15" customHeight="1" x14ac:dyDescent="0.2">
      <c r="A22" s="72" t="s">
        <v>248</v>
      </c>
      <c r="B22" s="50">
        <f>+'C7'!B22/('C7'!B22+'C9'!B22+'C11'!B22)*100</f>
        <v>52.120304928860214</v>
      </c>
      <c r="C22" s="50">
        <f>+'C7'!C22/('C7'!C22+'C9'!C22+'C11'!C22)*100</f>
        <v>51.582583179226972</v>
      </c>
      <c r="D22" s="50">
        <f>+'C7'!D22/('C7'!D22+'C9'!D22+'C11'!D22)*100</f>
        <v>53.178416335581637</v>
      </c>
      <c r="E22" s="50">
        <f>+'C7'!E22/('C7'!E22+'C9'!E22+'C11'!E22)*100</f>
        <v>53.412796764936076</v>
      </c>
      <c r="F22" s="50">
        <f>+'C7'!F22/('C7'!F22+'C9'!F22+'C11'!F22)*100</f>
        <v>52.019135823487353</v>
      </c>
      <c r="G22" s="50">
        <f>+'C7'!G22/('C7'!G22+'C9'!G22+'C11'!G22)*100</f>
        <v>54.294306896069379</v>
      </c>
      <c r="H22" s="50">
        <f>+'C7'!H22/('C7'!H22+'C9'!H22+'C11'!H22)*100</f>
        <v>55.836539283576982</v>
      </c>
      <c r="I22" s="50">
        <f>+'C7'!I22/('C7'!I22+'C9'!I22+'C11'!I22)*100</f>
        <v>56.884409907722201</v>
      </c>
      <c r="J22" s="50">
        <f>+'C7'!J22/('C7'!J22+'C9'!J22+'C11'!J22)*100</f>
        <v>85.26056810556922</v>
      </c>
      <c r="K22" s="50">
        <f>+'C7'!K22/('C7'!K22+'C9'!K22+'C11'!K22)*100</f>
        <v>73.858017089482956</v>
      </c>
      <c r="L22" s="50">
        <f>+'C7'!L22/('C7'!L22+'C9'!L22+'C11'!L22)*100</f>
        <v>73.754036833376972</v>
      </c>
      <c r="M22" s="50">
        <f>+'C7'!M22/('C7'!M22+'C9'!M22+'C11'!M22)*100</f>
        <v>72.245666781373956</v>
      </c>
      <c r="N22" s="50">
        <f>+'C7'!N22/('C7'!N22+'C9'!N22+'C11'!N22)*100</f>
        <v>71.9940240794446</v>
      </c>
    </row>
    <row r="23" spans="1:14" ht="15" customHeight="1" x14ac:dyDescent="0.2">
      <c r="A23" s="72" t="s">
        <v>249</v>
      </c>
      <c r="B23" s="50">
        <f>+'C7'!B23/('C7'!B23+'C9'!B23+'C11'!B23)*100</f>
        <v>52.723194791790718</v>
      </c>
      <c r="C23" s="50">
        <f>+'C7'!C23/('C7'!C23+'C9'!C23+'C11'!C23)*100</f>
        <v>53.586113266097747</v>
      </c>
      <c r="D23" s="50">
        <f>+'C7'!D23/('C7'!D23+'C9'!D23+'C11'!D23)*100</f>
        <v>53.239214137624643</v>
      </c>
      <c r="E23" s="50">
        <f>+'C7'!E23/('C7'!E23+'C9'!E23+'C11'!E23)*100</f>
        <v>52.954684629516223</v>
      </c>
      <c r="F23" s="50">
        <f>+'C7'!F23/('C7'!F23+'C9'!F23+'C11'!F23)*100</f>
        <v>52.248887168569766</v>
      </c>
      <c r="G23" s="50">
        <f>+'C7'!G23/('C7'!G23+'C9'!G23+'C11'!G23)*100</f>
        <v>52.42756622516557</v>
      </c>
      <c r="H23" s="50">
        <f>+'C7'!H23/('C7'!H23+'C9'!H23+'C11'!H23)*100</f>
        <v>55.288451514709259</v>
      </c>
      <c r="I23" s="50">
        <f>+'C7'!I23/('C7'!I23+'C9'!I23+'C11'!I23)*100</f>
        <v>56.106677442165875</v>
      </c>
      <c r="J23" s="50">
        <f>+'C7'!J23/('C7'!J23+'C9'!J23+'C11'!J23)*100</f>
        <v>87.924475967825018</v>
      </c>
      <c r="K23" s="50">
        <f>+'C7'!K23/('C7'!K23+'C9'!K23+'C11'!K23)*100</f>
        <v>70.416089028998996</v>
      </c>
      <c r="L23" s="50">
        <f>+'C7'!L23/('C7'!L23+'C9'!L23+'C11'!L23)*100</f>
        <v>77.432035986700569</v>
      </c>
      <c r="M23" s="50">
        <f>+'C7'!M23/('C7'!M23+'C9'!M23+'C11'!M23)*100</f>
        <v>68.703430434861815</v>
      </c>
      <c r="N23" s="50">
        <f>+'C7'!N23/('C7'!N23+'C9'!N23+'C11'!N23)*100</f>
        <v>72.682300517352061</v>
      </c>
    </row>
    <row r="24" spans="1:14" ht="15" customHeight="1" x14ac:dyDescent="0.2">
      <c r="A24" s="72" t="s">
        <v>250</v>
      </c>
      <c r="B24" s="50">
        <f>+'C7'!B24/('C7'!B24+'C9'!B24+'C11'!B24)*100</f>
        <v>60.508983485883093</v>
      </c>
      <c r="C24" s="50">
        <f>+'C7'!C24/('C7'!C24+'C9'!C24+'C11'!C24)*100</f>
        <v>61.72162511271965</v>
      </c>
      <c r="D24" s="50">
        <f>+'C7'!D24/('C7'!D24+'C9'!D24+'C11'!D24)*100</f>
        <v>62.831412103746395</v>
      </c>
      <c r="E24" s="50">
        <f>+'C7'!E24/('C7'!E24+'C9'!E24+'C11'!E24)*100</f>
        <v>63.432377533185317</v>
      </c>
      <c r="F24" s="50">
        <f>+'C7'!F24/('C7'!F24+'C9'!F24+'C11'!F24)*100</f>
        <v>64.947354089134976</v>
      </c>
      <c r="G24" s="50">
        <f>+'C7'!G24/('C7'!G24+'C9'!G24+'C11'!G24)*100</f>
        <v>63.299717814682886</v>
      </c>
      <c r="H24" s="50">
        <f>+'C7'!H24/('C7'!H24+'C9'!H24+'C11'!H24)*100</f>
        <v>64.365856069592724</v>
      </c>
      <c r="I24" s="50">
        <f>+'C7'!I24/('C7'!I24+'C9'!I24+'C11'!I24)*100</f>
        <v>66.277687474223058</v>
      </c>
      <c r="J24" s="50">
        <f>+'C7'!J24/('C7'!J24+'C9'!J24+'C11'!J24)*100</f>
        <v>91.797027542324216</v>
      </c>
      <c r="K24" s="50">
        <f>+'C7'!K24/('C7'!K24+'C9'!K24+'C11'!K24)*100</f>
        <v>77.140923632187679</v>
      </c>
      <c r="L24" s="50">
        <f>+'C7'!L24/('C7'!L24+'C9'!L24+'C11'!L24)*100</f>
        <v>83.526265201220269</v>
      </c>
      <c r="M24" s="50">
        <f>+'C7'!M24/('C7'!M24+'C9'!M24+'C11'!M24)*100</f>
        <v>78.689575073090637</v>
      </c>
      <c r="N24" s="50">
        <f>+'C7'!N24/('C7'!N24+'C9'!N24+'C11'!N24)*100</f>
        <v>75.56430394270906</v>
      </c>
    </row>
    <row r="25" spans="1:14" ht="8.1" customHeight="1" x14ac:dyDescent="0.2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14" ht="15" customHeight="1" x14ac:dyDescent="0.2">
      <c r="A26" s="71" t="s">
        <v>251</v>
      </c>
      <c r="B26" s="80">
        <f>+'C7'!B26/('C7'!B26+'C9'!B26+'C11'!B26)*100</f>
        <v>57.311760087442465</v>
      </c>
      <c r="C26" s="80">
        <f>+'C7'!C26/('C7'!C26+'C9'!C26+'C11'!C26)*100</f>
        <v>60.909667734497106</v>
      </c>
      <c r="D26" s="80">
        <f>+'C7'!D26/('C7'!D26+'C9'!D26+'C11'!D26)*100</f>
        <v>60.467658381255639</v>
      </c>
      <c r="E26" s="80">
        <f>+'C7'!E26/('C7'!E26+'C9'!E26+'C11'!E26)*100</f>
        <v>60.990209344901693</v>
      </c>
      <c r="F26" s="80">
        <f>+'C7'!F26/('C7'!F26+'C9'!F26+'C11'!F26)*100</f>
        <v>63.838486699993823</v>
      </c>
      <c r="G26" s="80">
        <f>+'C7'!G26/('C7'!G26+'C9'!G26+'C11'!G26)*100</f>
        <v>63.064696862467564</v>
      </c>
      <c r="H26" s="80">
        <f>+'C7'!H26/('C7'!H26+'C9'!H26+'C11'!H26)*100</f>
        <v>64.005141091182168</v>
      </c>
      <c r="I26" s="80">
        <f>+'C7'!I26/('C7'!I26+'C9'!I26+'C11'!I26)*100</f>
        <v>64.907826959691818</v>
      </c>
      <c r="J26" s="80">
        <f>+'C7'!J26/('C7'!J26+'C9'!J26+'C11'!J26)*100</f>
        <v>90.421068075117375</v>
      </c>
      <c r="K26" s="80">
        <f>+'C7'!K26/('C7'!K26+'C9'!K26+'C11'!K26)*100</f>
        <v>77.274755268614015</v>
      </c>
      <c r="L26" s="80">
        <f>+'C7'!L26/('C7'!L26+'C9'!L26+'C11'!L26)*100</f>
        <v>87.262990673362722</v>
      </c>
      <c r="M26" s="80">
        <f>+'C7'!M26/('C7'!M26+'C9'!M26+'C11'!M26)*100</f>
        <v>76.991449407050155</v>
      </c>
      <c r="N26" s="80">
        <f>+'C7'!N26/('C7'!N26+'C9'!N26+'C11'!N26)*100</f>
        <v>71.950982299163584</v>
      </c>
    </row>
    <row r="27" spans="1:14" ht="15" customHeight="1" x14ac:dyDescent="0.2">
      <c r="A27" s="72" t="s">
        <v>252</v>
      </c>
      <c r="B27" s="50">
        <f>+'C7'!B27/('C7'!B27+'C9'!B27+'C11'!B27)*100</f>
        <v>48.471302428256067</v>
      </c>
      <c r="C27" s="50">
        <f>+'C7'!C27/('C7'!C27+'C9'!C27+'C11'!C27)*100</f>
        <v>50.969229060208846</v>
      </c>
      <c r="D27" s="50">
        <f>+'C7'!D27/('C7'!D27+'C9'!D27+'C11'!D27)*100</f>
        <v>50.644806847096923</v>
      </c>
      <c r="E27" s="50">
        <f>+'C7'!E27/('C7'!E27+'C9'!E27+'C11'!E27)*100</f>
        <v>51.037609719235022</v>
      </c>
      <c r="F27" s="50">
        <f>+'C7'!F27/('C7'!F27+'C9'!F27+'C11'!F27)*100</f>
        <v>52.894472921774017</v>
      </c>
      <c r="G27" s="50">
        <f>+'C7'!G27/('C7'!G27+'C9'!G27+'C11'!G27)*100</f>
        <v>53.942238841594403</v>
      </c>
      <c r="H27" s="50">
        <f>+'C7'!H27/('C7'!H27+'C9'!H27+'C11'!H27)*100</f>
        <v>53.140654095308037</v>
      </c>
      <c r="I27" s="50">
        <f>+'C7'!I27/('C7'!I27+'C9'!I27+'C11'!I27)*100</f>
        <v>54.464384623906057</v>
      </c>
      <c r="J27" s="50">
        <f>+'C7'!J27/('C7'!J27+'C9'!J27+'C11'!J27)*100</f>
        <v>86.940595636247807</v>
      </c>
      <c r="K27" s="50">
        <f>+'C7'!K27/('C7'!K27+'C9'!K27+'C11'!K27)*100</f>
        <v>69.714462426553965</v>
      </c>
      <c r="L27" s="50">
        <f>+'C7'!L27/('C7'!L27+'C9'!L27+'C11'!L27)*100</f>
        <v>81.91459670667038</v>
      </c>
      <c r="M27" s="50">
        <f>+'C7'!M27/('C7'!M27+'C9'!M27+'C11'!M27)*100</f>
        <v>71.177496222248053</v>
      </c>
      <c r="N27" s="50">
        <f>+'C7'!N27/('C7'!N27+'C9'!N27+'C11'!N27)*100</f>
        <v>66.542491268917345</v>
      </c>
    </row>
    <row r="28" spans="1:14" ht="15" customHeight="1" x14ac:dyDescent="0.2">
      <c r="A28" s="72" t="s">
        <v>253</v>
      </c>
      <c r="B28" s="50">
        <f>+'C7'!B28/('C7'!B28+'C9'!B28+'C11'!B28)*100</f>
        <v>68.175742225974389</v>
      </c>
      <c r="C28" s="50">
        <f>+'C7'!C28/('C7'!C28+'C9'!C28+'C11'!C28)*100</f>
        <v>73.194385667936231</v>
      </c>
      <c r="D28" s="50">
        <f>+'C7'!D28/('C7'!D28+'C9'!D28+'C11'!D28)*100</f>
        <v>72.108169333144559</v>
      </c>
      <c r="E28" s="50">
        <f>+'C7'!E28/('C7'!E28+'C9'!E28+'C11'!E28)*100</f>
        <v>72.825083445777992</v>
      </c>
      <c r="F28" s="50">
        <f>+'C7'!F28/('C7'!F28+'C9'!F28+'C11'!F28)*100</f>
        <v>77.102162827501317</v>
      </c>
      <c r="G28" s="50">
        <f>+'C7'!G28/('C7'!G28+'C9'!G28+'C11'!G28)*100</f>
        <v>74.213034431841066</v>
      </c>
      <c r="H28" s="50">
        <f>+'C7'!H28/('C7'!H28+'C9'!H28+'C11'!H28)*100</f>
        <v>76.954248366013061</v>
      </c>
      <c r="I28" s="50">
        <f>+'C7'!I28/('C7'!I28+'C9'!I28+'C11'!I28)*100</f>
        <v>76.408144883713447</v>
      </c>
      <c r="J28" s="50">
        <f>+'C7'!J28/('C7'!J28+'C9'!J28+'C11'!J28)*100</f>
        <v>94.631007440176944</v>
      </c>
      <c r="K28" s="50">
        <f>+'C7'!K28/('C7'!K28+'C9'!K28+'C11'!K28)*100</f>
        <v>84.77064220183486</v>
      </c>
      <c r="L28" s="50">
        <f>+'C7'!L28/('C7'!L28+'C9'!L28+'C11'!L28)*100</f>
        <v>93.793894223878453</v>
      </c>
      <c r="M28" s="50">
        <f>+'C7'!M28/('C7'!M28+'C9'!M28+'C11'!M28)*100</f>
        <v>82.737143931559658</v>
      </c>
      <c r="N28" s="50">
        <f>+'C7'!N28/('C7'!N28+'C9'!N28+'C11'!N28)*100</f>
        <v>77.818005660233041</v>
      </c>
    </row>
    <row r="29" spans="1:14" ht="15" customHeight="1" x14ac:dyDescent="0.2">
      <c r="A29" s="72" t="s">
        <v>254</v>
      </c>
      <c r="B29" s="50">
        <f>+'C7'!B29/('C7'!B29+'C9'!B29+'C11'!B29)*100</f>
        <v>97.231833910034609</v>
      </c>
      <c r="C29" s="50">
        <f>+'C7'!C29/('C7'!C29+'C9'!C29+'C11'!C29)*100</f>
        <v>98.814229249011859</v>
      </c>
      <c r="D29" s="50">
        <f>+'C7'!D29/('C7'!D29+'C9'!D29+'C11'!D29)*100</f>
        <v>98.257839721254356</v>
      </c>
      <c r="E29" s="50">
        <f>+'C7'!E29/('C7'!E29+'C9'!E29+'C11'!E29)*100</f>
        <v>97.97570850202429</v>
      </c>
      <c r="F29" s="50">
        <f>+'C7'!F29/('C7'!F29+'C9'!F29+'C11'!F29)*100</f>
        <v>96.465696465696467</v>
      </c>
      <c r="G29" s="50">
        <f>+'C7'!G29/('C7'!G29+'C9'!G29+'C11'!G29)*100</f>
        <v>100</v>
      </c>
      <c r="H29" s="50">
        <f>+'C7'!H29/('C7'!H29+'C9'!H29+'C11'!H29)*100</f>
        <v>98.839458413926494</v>
      </c>
      <c r="I29" s="50">
        <f>+'C7'!I29/('C7'!I29+'C9'!I29+'C11'!I29)*100</f>
        <v>100</v>
      </c>
      <c r="J29" s="50">
        <f>+'C7'!J29/('C7'!J29+'C9'!J29+'C11'!J29)*100</f>
        <v>98.919753086419746</v>
      </c>
      <c r="K29" s="50">
        <f>+'C7'!K29/('C7'!K29+'C9'!K29+'C11'!K29)*100</f>
        <v>99.436302142051858</v>
      </c>
      <c r="L29" s="50">
        <f>+'C7'!L29/('C7'!L29+'C9'!L29+'C11'!L29)*100</f>
        <v>99.428571428571431</v>
      </c>
      <c r="M29" s="50">
        <f>+'C7'!M29/('C7'!M29+'C9'!M29+'C11'!M29)*100</f>
        <v>97.132616487455195</v>
      </c>
      <c r="N29" s="50">
        <f>+'C7'!N29/('C7'!N29+'C9'!N29+'C11'!N29)*100</f>
        <v>97.647058823529406</v>
      </c>
    </row>
    <row r="30" spans="1:14" ht="8.1" customHeight="1" x14ac:dyDescent="0.2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81"/>
      <c r="M30" s="81"/>
      <c r="N30" s="81"/>
    </row>
    <row r="31" spans="1:14" ht="15" customHeight="1" x14ac:dyDescent="0.2">
      <c r="A31" s="69" t="s">
        <v>256</v>
      </c>
      <c r="B31" s="99">
        <f>+'C7'!B31/('C7'!B31+'C9'!B31+'C11'!B31)*100</f>
        <v>59.28954555924841</v>
      </c>
      <c r="C31" s="99">
        <f>+'C7'!C31/('C7'!C31+'C9'!C31+'C11'!C31)*100</f>
        <v>60.054590651350956</v>
      </c>
      <c r="D31" s="99">
        <f>+'C7'!D31/('C7'!D31+'C9'!D31+'C11'!D31)*100</f>
        <v>59.253370929761672</v>
      </c>
      <c r="E31" s="99">
        <f>+'C7'!E31/('C7'!E31+'C9'!E31+'C11'!E31)*100</f>
        <v>59.208164942804295</v>
      </c>
      <c r="F31" s="99">
        <f>+'C7'!F31/('C7'!F31+'C9'!F31+'C11'!F31)*100</f>
        <v>61.91160796172818</v>
      </c>
      <c r="G31" s="99">
        <f>+'C7'!G31/('C7'!G31+'C9'!G31+'C11'!G31)*100</f>
        <v>61.92318319977894</v>
      </c>
      <c r="H31" s="99">
        <f>+'C7'!H31/('C7'!H31+'C9'!H31+'C11'!H31)*100</f>
        <v>63.847170491409344</v>
      </c>
      <c r="I31" s="99">
        <f>+'C7'!I31/('C7'!I31+'C9'!I31+'C11'!I31)*100</f>
        <v>66.216388872756838</v>
      </c>
      <c r="J31" s="99">
        <f>+'C7'!J31/('C7'!J31+'C9'!J31+'C11'!J31)*100</f>
        <v>90.809276120975525</v>
      </c>
      <c r="K31" s="99">
        <f>+'C7'!K31/('C7'!K31+'C9'!K31+'C11'!K31)*100</f>
        <v>79.772152982997142</v>
      </c>
      <c r="L31" s="99">
        <f>+'C7'!L31/('C7'!L31+'C9'!L31+'C11'!L31)*100</f>
        <v>83.293038682864449</v>
      </c>
      <c r="M31" s="99">
        <f>+'C7'!M31/('C7'!M31+'C9'!M31+'C11'!M31)*100</f>
        <v>78.159312654725497</v>
      </c>
      <c r="N31" s="99">
        <f>+'C7'!N31/('C7'!N31+'C9'!N31+'C11'!N31)*100</f>
        <v>77.815075357327018</v>
      </c>
    </row>
    <row r="32" spans="1:14" ht="15" customHeight="1" x14ac:dyDescent="0.2">
      <c r="A32" s="71" t="s">
        <v>247</v>
      </c>
      <c r="B32" s="99">
        <f>+'C7'!B32/('C7'!B32+'C9'!B32+'C11'!B32)*100</f>
        <v>55.810935517360718</v>
      </c>
      <c r="C32" s="99">
        <f>+'C7'!C32/('C7'!C32+'C9'!C32+'C11'!C32)*100</f>
        <v>55.442409721033712</v>
      </c>
      <c r="D32" s="99">
        <f>+'C7'!D32/('C7'!D32+'C9'!D32+'C11'!D32)*100</f>
        <v>55.983104105496317</v>
      </c>
      <c r="E32" s="99">
        <f>+'C7'!E32/('C7'!E32+'C9'!E32+'C11'!E32)*100</f>
        <v>56.484163540528989</v>
      </c>
      <c r="F32" s="99">
        <f>+'C7'!F32/('C7'!F32+'C9'!F32+'C11'!F32)*100</f>
        <v>58.361848193341515</v>
      </c>
      <c r="G32" s="99">
        <f>+'C7'!G32/('C7'!G32+'C9'!G32+'C11'!G32)*100</f>
        <v>59.323177366702936</v>
      </c>
      <c r="H32" s="99">
        <f>+'C7'!H32/('C7'!H32+'C9'!H32+'C11'!H32)*100</f>
        <v>61.009550399964539</v>
      </c>
      <c r="I32" s="99">
        <f>+'C7'!I32/('C7'!I32+'C9'!I32+'C11'!I32)*100</f>
        <v>64.303319973423072</v>
      </c>
      <c r="J32" s="99">
        <f>+'C7'!J32/('C7'!J32+'C9'!J32+'C11'!J32)*100</f>
        <v>90.30644279261945</v>
      </c>
      <c r="K32" s="99">
        <f>+'C7'!K32/('C7'!K32+'C9'!K32+'C11'!K32)*100</f>
        <v>78.121684117800157</v>
      </c>
      <c r="L32" s="99">
        <f>+'C7'!L32/('C7'!L32+'C9'!L32+'C11'!L32)*100</f>
        <v>78.149291266575219</v>
      </c>
      <c r="M32" s="99">
        <f>+'C7'!M32/('C7'!M32+'C9'!M32+'C11'!M32)*100</f>
        <v>74.58348236977352</v>
      </c>
      <c r="N32" s="99">
        <f>+'C7'!N32/('C7'!N32+'C9'!N32+'C11'!N32)*100</f>
        <v>76.466583456257794</v>
      </c>
    </row>
    <row r="33" spans="1:14" ht="15" customHeight="1" x14ac:dyDescent="0.2">
      <c r="A33" s="72" t="s">
        <v>248</v>
      </c>
      <c r="B33" s="51">
        <f>+'C7'!B33/('C7'!B33+'C9'!B33+'C11'!B33)*100</f>
        <v>54.949921646112962</v>
      </c>
      <c r="C33" s="51">
        <f>+'C7'!C33/('C7'!C33+'C9'!C33+'C11'!C33)*100</f>
        <v>54.449339207048453</v>
      </c>
      <c r="D33" s="51">
        <f>+'C7'!D33/('C7'!D33+'C9'!D33+'C11'!D33)*100</f>
        <v>54.635981411816772</v>
      </c>
      <c r="E33" s="51">
        <f>+'C7'!E33/('C7'!E33+'C9'!E33+'C11'!E33)*100</f>
        <v>56.423798232377663</v>
      </c>
      <c r="F33" s="51">
        <f>+'C7'!F33/('C7'!F33+'C9'!F33+'C11'!F33)*100</f>
        <v>56.980788783646389</v>
      </c>
      <c r="G33" s="51">
        <f>+'C7'!G33/('C7'!G33+'C9'!G33+'C11'!G33)*100</f>
        <v>59.758127149672688</v>
      </c>
      <c r="H33" s="51">
        <f>+'C7'!H33/('C7'!H33+'C9'!H33+'C11'!H33)*100</f>
        <v>61.647354301044579</v>
      </c>
      <c r="I33" s="51">
        <f>+'C7'!I33/('C7'!I33+'C9'!I33+'C11'!I33)*100</f>
        <v>64.704250360670287</v>
      </c>
      <c r="J33" s="51">
        <f>+'C7'!J33/('C7'!J33+'C9'!J33+'C11'!J33)*100</f>
        <v>88.29682052349483</v>
      </c>
      <c r="K33" s="51">
        <f>+'C7'!K33/('C7'!K33+'C9'!K33+'C11'!K33)*100</f>
        <v>76.592765460910144</v>
      </c>
      <c r="L33" s="51">
        <f>+'C7'!L33/('C7'!L33+'C9'!L33+'C11'!L33)*100</f>
        <v>73.231397601717546</v>
      </c>
      <c r="M33" s="51">
        <f>+'C7'!M33/('C7'!M33+'C9'!M33+'C11'!M33)*100</f>
        <v>72.784253353859683</v>
      </c>
      <c r="N33" s="51">
        <f>+'C7'!N33/('C7'!N33+'C9'!N33+'C11'!N33)*100</f>
        <v>76.365292888150492</v>
      </c>
    </row>
    <row r="34" spans="1:14" ht="15" customHeight="1" x14ac:dyDescent="0.2">
      <c r="A34" s="72" t="s">
        <v>249</v>
      </c>
      <c r="B34" s="51">
        <f>+'C7'!B34/('C7'!B34+'C9'!B34+'C11'!B34)*100</f>
        <v>51.812176397071951</v>
      </c>
      <c r="C34" s="51">
        <f>+'C7'!C34/('C7'!C34+'C9'!C34+'C11'!C34)*100</f>
        <v>51.543236862813679</v>
      </c>
      <c r="D34" s="51">
        <f>+'C7'!D34/('C7'!D34+'C9'!D34+'C11'!D34)*100</f>
        <v>53.010076651451207</v>
      </c>
      <c r="E34" s="51">
        <f>+'C7'!E34/('C7'!E34+'C9'!E34+'C11'!E34)*100</f>
        <v>53.004961020552798</v>
      </c>
      <c r="F34" s="51">
        <f>+'C7'!F34/('C7'!F34+'C9'!F34+'C11'!F34)*100</f>
        <v>53.994542800939151</v>
      </c>
      <c r="G34" s="51">
        <f>+'C7'!G34/('C7'!G34+'C9'!G34+'C11'!G34)*100</f>
        <v>54.511203648621851</v>
      </c>
      <c r="H34" s="51">
        <f>+'C7'!H34/('C7'!H34+'C9'!H34+'C11'!H34)*100</f>
        <v>55.808063978673772</v>
      </c>
      <c r="I34" s="51">
        <f>+'C7'!I34/('C7'!I34+'C9'!I34+'C11'!I34)*100</f>
        <v>59.17961227371935</v>
      </c>
      <c r="J34" s="51">
        <f>+'C7'!J34/('C7'!J34+'C9'!J34+'C11'!J34)*100</f>
        <v>90.176088971269692</v>
      </c>
      <c r="K34" s="51">
        <f>+'C7'!K34/('C7'!K34+'C9'!K34+'C11'!K34)*100</f>
        <v>76.504596172746716</v>
      </c>
      <c r="L34" s="51">
        <f>+'C7'!L34/('C7'!L34+'C9'!L34+'C11'!L34)*100</f>
        <v>76.261474595100282</v>
      </c>
      <c r="M34" s="51">
        <f>+'C7'!M34/('C7'!M34+'C9'!M34+'C11'!M34)*100</f>
        <v>71.521798738689341</v>
      </c>
      <c r="N34" s="51">
        <f>+'C7'!N34/('C7'!N34+'C9'!N34+'C11'!N34)*100</f>
        <v>75.325788751714668</v>
      </c>
    </row>
    <row r="35" spans="1:14" ht="15" customHeight="1" x14ac:dyDescent="0.2">
      <c r="A35" s="72" t="s">
        <v>250</v>
      </c>
      <c r="B35" s="51">
        <f>+'C7'!B35/('C7'!B35+'C9'!B35+'C11'!B35)*100</f>
        <v>62.339433897919747</v>
      </c>
      <c r="C35" s="51">
        <f>+'C7'!C35/('C7'!C35+'C9'!C35+'C11'!C35)*100</f>
        <v>62.124971802391158</v>
      </c>
      <c r="D35" s="51">
        <f>+'C7'!D35/('C7'!D35+'C9'!D35+'C11'!D35)*100</f>
        <v>62.424772951088734</v>
      </c>
      <c r="E35" s="51">
        <f>+'C7'!E35/('C7'!E35+'C9'!E35+'C11'!E35)*100</f>
        <v>61.796445196783743</v>
      </c>
      <c r="F35" s="51">
        <f>+'C7'!F35/('C7'!F35+'C9'!F35+'C11'!F35)*100</f>
        <v>66.234090341901677</v>
      </c>
      <c r="G35" s="51">
        <f>+'C7'!G35/('C7'!G35+'C9'!G35+'C11'!G35)*100</f>
        <v>64.400156311059007</v>
      </c>
      <c r="H35" s="51">
        <f>+'C7'!H35/('C7'!H35+'C9'!H35+'C11'!H35)*100</f>
        <v>66.314954383181274</v>
      </c>
      <c r="I35" s="51">
        <f>+'C7'!I35/('C7'!I35+'C9'!I35+'C11'!I35)*100</f>
        <v>69.862908784560005</v>
      </c>
      <c r="J35" s="51">
        <f>+'C7'!J35/('C7'!J35+'C9'!J35+'C11'!J35)*100</f>
        <v>93.221673466466243</v>
      </c>
      <c r="K35" s="51">
        <f>+'C7'!K35/('C7'!K35+'C9'!K35+'C11'!K35)*100</f>
        <v>81.61423414130995</v>
      </c>
      <c r="L35" s="51">
        <f>+'C7'!L35/('C7'!L35+'C9'!L35+'C11'!L35)*100</f>
        <v>85.897593320235757</v>
      </c>
      <c r="M35" s="51">
        <f>+'C7'!M35/('C7'!M35+'C9'!M35+'C11'!M35)*100</f>
        <v>79.88739817920461</v>
      </c>
      <c r="N35" s="51">
        <f>+'C7'!N35/('C7'!N35+'C9'!N35+'C11'!N35)*100</f>
        <v>77.773126831310165</v>
      </c>
    </row>
    <row r="36" spans="1:14" ht="8.1" customHeight="1" x14ac:dyDescent="0.2"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</row>
    <row r="37" spans="1:14" ht="15" customHeight="1" x14ac:dyDescent="0.2">
      <c r="A37" s="71" t="s">
        <v>251</v>
      </c>
      <c r="B37" s="99">
        <f>+'C7'!B37/('C7'!B37+'C9'!B37+'C11'!B37)*100</f>
        <v>63.910811432074169</v>
      </c>
      <c r="C37" s="99">
        <f>+'C7'!C37/('C7'!C37+'C9'!C37+'C11'!C37)*100</f>
        <v>66.158317919293339</v>
      </c>
      <c r="D37" s="99">
        <f>+'C7'!D37/('C7'!D37+'C9'!D37+'C11'!D37)*100</f>
        <v>63.812978058677771</v>
      </c>
      <c r="E37" s="99">
        <f>+'C7'!E37/('C7'!E37+'C9'!E37+'C11'!E37)*100</f>
        <v>62.923859183210809</v>
      </c>
      <c r="F37" s="99">
        <f>+'C7'!F37/('C7'!F37+'C9'!F37+'C11'!F37)*100</f>
        <v>66.731932552090939</v>
      </c>
      <c r="G37" s="99">
        <f>+'C7'!G37/('C7'!G37+'C9'!G37+'C11'!G37)*100</f>
        <v>65.127256148255412</v>
      </c>
      <c r="H37" s="99">
        <f>+'C7'!H37/('C7'!H37+'C9'!H37+'C11'!H37)*100</f>
        <v>67.208209758274066</v>
      </c>
      <c r="I37" s="99">
        <f>+'C7'!I37/('C7'!I37+'C9'!I37+'C11'!I37)*100</f>
        <v>68.479638926923272</v>
      </c>
      <c r="J37" s="99">
        <f>+'C7'!J37/('C7'!J37+'C9'!J37+'C11'!J37)*100</f>
        <v>91.417855566995144</v>
      </c>
      <c r="K37" s="99">
        <f>+'C7'!K37/('C7'!K37+'C9'!K37+'C11'!K37)*100</f>
        <v>81.669620457108664</v>
      </c>
      <c r="L37" s="99">
        <f>+'C7'!L37/('C7'!L37+'C9'!L37+'C11'!L37)*100</f>
        <v>88.964039657200473</v>
      </c>
      <c r="M37" s="99">
        <f>+'C7'!M37/('C7'!M37+'C9'!M37+'C11'!M37)*100</f>
        <v>81.966884496652369</v>
      </c>
      <c r="N37" s="99">
        <f>+'C7'!N37/('C7'!N37+'C9'!N37+'C11'!N37)*100</f>
        <v>79.244073027515583</v>
      </c>
    </row>
    <row r="38" spans="1:14" ht="15" customHeight="1" x14ac:dyDescent="0.2">
      <c r="A38" s="72" t="s">
        <v>252</v>
      </c>
      <c r="B38" s="51">
        <f>+'C7'!B38/('C7'!B38+'C9'!B38+'C11'!B38)*100</f>
        <v>51.285634432643931</v>
      </c>
      <c r="C38" s="51">
        <f>+'C7'!C38/('C7'!C38+'C9'!C38+'C11'!C38)*100</f>
        <v>55.791829882484613</v>
      </c>
      <c r="D38" s="51">
        <f>+'C7'!D38/('C7'!D38+'C9'!D38+'C11'!D38)*100</f>
        <v>53.961275048617573</v>
      </c>
      <c r="E38" s="51">
        <f>+'C7'!E38/('C7'!E38+'C9'!E38+'C11'!E38)*100</f>
        <v>53.118756936736958</v>
      </c>
      <c r="F38" s="51">
        <f>+'C7'!F38/('C7'!F38+'C9'!F38+'C11'!F38)*100</f>
        <v>56.645702306079656</v>
      </c>
      <c r="G38" s="51">
        <f>+'C7'!G38/('C7'!G38+'C9'!G38+'C11'!G38)*100</f>
        <v>57.170630548895083</v>
      </c>
      <c r="H38" s="51">
        <f>+'C7'!H38/('C7'!H38+'C9'!H38+'C11'!H38)*100</f>
        <v>58.356237849433533</v>
      </c>
      <c r="I38" s="51">
        <f>+'C7'!I38/('C7'!I38+'C9'!I38+'C11'!I38)*100</f>
        <v>58.783165599268074</v>
      </c>
      <c r="J38" s="51">
        <f>+'C7'!J38/('C7'!J38+'C9'!J38+'C11'!J38)*100</f>
        <v>89.348002750515718</v>
      </c>
      <c r="K38" s="51">
        <f>+'C7'!K38/('C7'!K38+'C9'!K38+'C11'!K38)*100</f>
        <v>75.852170792967343</v>
      </c>
      <c r="L38" s="51">
        <f>+'C7'!L38/('C7'!L38+'C9'!L38+'C11'!L38)*100</f>
        <v>82.026557066076506</v>
      </c>
      <c r="M38" s="51">
        <f>+'C7'!M38/('C7'!M38+'C9'!M38+'C11'!M38)*100</f>
        <v>75.560833993138033</v>
      </c>
      <c r="N38" s="51">
        <f>+'C7'!N38/('C7'!N38+'C9'!N38+'C11'!N38)*100</f>
        <v>72.578756917837367</v>
      </c>
    </row>
    <row r="39" spans="1:14" ht="15" customHeight="1" x14ac:dyDescent="0.2">
      <c r="A39" s="72" t="s">
        <v>253</v>
      </c>
      <c r="B39" s="51">
        <f>+'C7'!B39/('C7'!B39+'C9'!B39+'C11'!B39)*100</f>
        <v>62.344322344322343</v>
      </c>
      <c r="C39" s="51">
        <f>+'C7'!C39/('C7'!C39+'C9'!C39+'C11'!C39)*100</f>
        <v>65.25157232704403</v>
      </c>
      <c r="D39" s="51">
        <f>+'C7'!D39/('C7'!D39+'C9'!D39+'C11'!D39)*100</f>
        <v>63.327834079660619</v>
      </c>
      <c r="E39" s="51">
        <f>+'C7'!E39/('C7'!E39+'C9'!E39+'C11'!E39)*100</f>
        <v>62.283957162549044</v>
      </c>
      <c r="F39" s="51">
        <f>+'C7'!F39/('C7'!F39+'C9'!F39+'C11'!F39)*100</f>
        <v>66.287057122198121</v>
      </c>
      <c r="G39" s="51">
        <f>+'C7'!G39/('C7'!G39+'C9'!G39+'C11'!G39)*100</f>
        <v>63.792363792363794</v>
      </c>
      <c r="H39" s="51">
        <f>+'C7'!H39/('C7'!H39+'C9'!H39+'C11'!H39)*100</f>
        <v>66.792756539235413</v>
      </c>
      <c r="I39" s="51">
        <f>+'C7'!I39/('C7'!I39+'C9'!I39+'C11'!I39)*100</f>
        <v>68.313719168144445</v>
      </c>
      <c r="J39" s="51">
        <f>+'C7'!J39/('C7'!J39+'C9'!J39+'C11'!J39)*100</f>
        <v>91.425484294203912</v>
      </c>
      <c r="K39" s="51">
        <f>+'C7'!K39/('C7'!K39+'C9'!K39+'C11'!K39)*100</f>
        <v>81.300063798114408</v>
      </c>
      <c r="L39" s="51">
        <f>+'C7'!L39/('C7'!L39+'C9'!L39+'C11'!L39)*100</f>
        <v>88.314998658438427</v>
      </c>
      <c r="M39" s="51">
        <f>+'C7'!M39/('C7'!M39+'C9'!M39+'C11'!M39)*100</f>
        <v>78.646218280364621</v>
      </c>
      <c r="N39" s="51">
        <f>+'C7'!N39/('C7'!N39+'C9'!N39+'C11'!N39)*100</f>
        <v>77.374773309986864</v>
      </c>
    </row>
    <row r="40" spans="1:14" ht="15" customHeight="1" thickBot="1" x14ac:dyDescent="0.25">
      <c r="A40" s="78" t="s">
        <v>254</v>
      </c>
      <c r="B40" s="53">
        <f>+'C7'!B40/('C7'!B40+'C9'!B40+'C11'!B40)*100</f>
        <v>84.577876845918084</v>
      </c>
      <c r="C40" s="53">
        <f>+'C7'!C40/('C7'!C40+'C9'!C40+'C11'!C40)*100</f>
        <v>81.975736568457535</v>
      </c>
      <c r="D40" s="53">
        <f>+'C7'!D40/('C7'!D40+'C9'!D40+'C11'!D40)*100</f>
        <v>79.824794265994157</v>
      </c>
      <c r="E40" s="53">
        <f>+'C7'!E40/('C7'!E40+'C9'!E40+'C11'!E40)*100</f>
        <v>80.393393014752235</v>
      </c>
      <c r="F40" s="53">
        <f>+'C7'!F40/('C7'!F40+'C9'!F40+'C11'!F40)*100</f>
        <v>83.606557377049185</v>
      </c>
      <c r="G40" s="53">
        <f>+'C7'!G40/('C7'!G40+'C9'!G40+'C11'!G40)*100</f>
        <v>78.688363885893537</v>
      </c>
      <c r="H40" s="53">
        <f>+'C7'!H40/('C7'!H40+'C9'!H40+'C11'!H40)*100</f>
        <v>79.960962914769027</v>
      </c>
      <c r="I40" s="53">
        <f>+'C7'!I40/('C7'!I40+'C9'!I40+'C11'!I40)*100</f>
        <v>81.304347826086953</v>
      </c>
      <c r="J40" s="53">
        <f>+'C7'!J40/('C7'!J40+'C9'!J40+'C11'!J40)*100</f>
        <v>94.206081081081081</v>
      </c>
      <c r="K40" s="53">
        <f>+'C7'!K40/('C7'!K40+'C9'!K40+'C11'!K40)*100</f>
        <v>89.792360120462831</v>
      </c>
      <c r="L40" s="53">
        <f>+'C7'!L40/('C7'!L40+'C9'!L40+'C11'!L40)*100</f>
        <v>99.263955691590141</v>
      </c>
      <c r="M40" s="53">
        <f>+'C7'!M40/('C7'!M40+'C9'!M40+'C11'!M40)*100</f>
        <v>93.886433185991152</v>
      </c>
      <c r="N40" s="53">
        <f>+'C7'!N40/('C7'!N40+'C9'!N40+'C11'!N40)*100</f>
        <v>89.507806297962418</v>
      </c>
    </row>
    <row r="41" spans="1:14" ht="15" customHeight="1" x14ac:dyDescent="0.2">
      <c r="A41" s="239" t="s">
        <v>236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</row>
    <row r="42" spans="1:14" ht="15" customHeight="1" x14ac:dyDescent="0.2">
      <c r="A42" s="241" t="s">
        <v>241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</sheetData>
  <mergeCells count="8">
    <mergeCell ref="P2:P3"/>
    <mergeCell ref="A42:N42"/>
    <mergeCell ref="A1:N1"/>
    <mergeCell ref="A2:N2"/>
    <mergeCell ref="A3:N3"/>
    <mergeCell ref="A4:N4"/>
    <mergeCell ref="A5:N5"/>
    <mergeCell ref="A41:N41"/>
  </mergeCells>
  <hyperlinks>
    <hyperlink ref="P2" location="INDICE!A1" display="INDICE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P41"/>
  <sheetViews>
    <sheetView showGridLines="0" workbookViewId="0">
      <selection activeCell="E14" sqref="E14"/>
    </sheetView>
  </sheetViews>
  <sheetFormatPr baseColWidth="10" defaultColWidth="23.42578125" defaultRowHeight="15" customHeight="1" x14ac:dyDescent="0.2"/>
  <cols>
    <col min="1" max="1" width="21" style="73" customWidth="1"/>
    <col min="2" max="13" width="8.28515625" style="68" customWidth="1"/>
    <col min="14" max="14" width="8.2851562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264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263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258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259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238" t="s">
        <v>260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6" ht="1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40"/>
    </row>
    <row r="7" spans="1:16" ht="15" customHeight="1" x14ac:dyDescent="0.2">
      <c r="A7" s="43" t="s">
        <v>212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8.1" customHeight="1" x14ac:dyDescent="0.2">
      <c r="A8" s="67"/>
      <c r="N8" s="68"/>
    </row>
    <row r="9" spans="1:16" ht="15" customHeight="1" x14ac:dyDescent="0.2">
      <c r="A9" s="69" t="s">
        <v>206</v>
      </c>
      <c r="B9" s="98">
        <f t="shared" ref="B9:N13" si="0">+B20+B31</f>
        <v>97882</v>
      </c>
      <c r="C9" s="98">
        <f t="shared" si="0"/>
        <v>96953</v>
      </c>
      <c r="D9" s="98">
        <f t="shared" si="0"/>
        <v>96690</v>
      </c>
      <c r="E9" s="98">
        <f t="shared" si="0"/>
        <v>96512</v>
      </c>
      <c r="F9" s="98">
        <f t="shared" si="0"/>
        <v>93242</v>
      </c>
      <c r="G9" s="98">
        <f t="shared" si="0"/>
        <v>90913</v>
      </c>
      <c r="H9" s="98">
        <f t="shared" si="0"/>
        <v>86722</v>
      </c>
      <c r="I9" s="98">
        <f t="shared" si="0"/>
        <v>84753</v>
      </c>
      <c r="J9" s="98">
        <f t="shared" si="0"/>
        <v>33043</v>
      </c>
      <c r="K9" s="98">
        <f t="shared" si="0"/>
        <v>76733</v>
      </c>
      <c r="L9" s="98">
        <f t="shared" si="0"/>
        <v>61123</v>
      </c>
      <c r="M9" s="98">
        <f t="shared" si="0"/>
        <v>85364</v>
      </c>
      <c r="N9" s="98">
        <f t="shared" si="0"/>
        <v>88627</v>
      </c>
    </row>
    <row r="10" spans="1:16" ht="15" customHeight="1" x14ac:dyDescent="0.2">
      <c r="A10" s="71" t="s">
        <v>247</v>
      </c>
      <c r="B10" s="98">
        <f t="shared" si="0"/>
        <v>67744</v>
      </c>
      <c r="C10" s="98">
        <f t="shared" si="0"/>
        <v>68846</v>
      </c>
      <c r="D10" s="98">
        <f t="shared" si="0"/>
        <v>68169</v>
      </c>
      <c r="E10" s="98">
        <f t="shared" si="0"/>
        <v>67469</v>
      </c>
      <c r="F10" s="98">
        <f t="shared" si="0"/>
        <v>65209</v>
      </c>
      <c r="G10" s="98">
        <f t="shared" si="0"/>
        <v>61253</v>
      </c>
      <c r="H10" s="98">
        <f t="shared" si="0"/>
        <v>57761</v>
      </c>
      <c r="I10" s="98">
        <f t="shared" si="0"/>
        <v>56691</v>
      </c>
      <c r="J10" s="98">
        <f t="shared" si="0"/>
        <v>23017</v>
      </c>
      <c r="K10" s="98">
        <f t="shared" si="0"/>
        <v>51451</v>
      </c>
      <c r="L10" s="98">
        <f t="shared" si="0"/>
        <v>45927</v>
      </c>
      <c r="M10" s="98">
        <f t="shared" si="0"/>
        <v>56632</v>
      </c>
      <c r="N10" s="98">
        <f t="shared" si="0"/>
        <v>55198</v>
      </c>
    </row>
    <row r="11" spans="1:16" ht="15" customHeight="1" x14ac:dyDescent="0.2">
      <c r="A11" s="72" t="s">
        <v>248</v>
      </c>
      <c r="B11" s="49">
        <f t="shared" si="0"/>
        <v>28245</v>
      </c>
      <c r="C11" s="49">
        <f t="shared" si="0"/>
        <v>29020</v>
      </c>
      <c r="D11" s="49">
        <f t="shared" si="0"/>
        <v>29071</v>
      </c>
      <c r="E11" s="49">
        <f t="shared" si="0"/>
        <v>27390</v>
      </c>
      <c r="F11" s="49">
        <f t="shared" si="0"/>
        <v>25015</v>
      </c>
      <c r="G11" s="49">
        <f t="shared" si="0"/>
        <v>22536</v>
      </c>
      <c r="H11" s="49">
        <f t="shared" si="0"/>
        <v>21894</v>
      </c>
      <c r="I11" s="49">
        <f t="shared" si="0"/>
        <v>21299</v>
      </c>
      <c r="J11" s="49">
        <f t="shared" si="0"/>
        <v>10816</v>
      </c>
      <c r="K11" s="49">
        <f t="shared" si="0"/>
        <v>17810</v>
      </c>
      <c r="L11" s="49">
        <f t="shared" si="0"/>
        <v>20147</v>
      </c>
      <c r="M11" s="49">
        <f t="shared" si="0"/>
        <v>20267</v>
      </c>
      <c r="N11" s="49">
        <f t="shared" si="0"/>
        <v>20344</v>
      </c>
    </row>
    <row r="12" spans="1:16" ht="15" customHeight="1" x14ac:dyDescent="0.2">
      <c r="A12" s="72" t="s">
        <v>249</v>
      </c>
      <c r="B12" s="49">
        <f t="shared" si="0"/>
        <v>22958</v>
      </c>
      <c r="C12" s="49">
        <f t="shared" si="0"/>
        <v>23670</v>
      </c>
      <c r="D12" s="49">
        <f t="shared" si="0"/>
        <v>23059</v>
      </c>
      <c r="E12" s="49">
        <f t="shared" si="0"/>
        <v>24138</v>
      </c>
      <c r="F12" s="49">
        <f t="shared" si="0"/>
        <v>24155</v>
      </c>
      <c r="G12" s="49">
        <f t="shared" si="0"/>
        <v>22052</v>
      </c>
      <c r="H12" s="49">
        <f t="shared" si="0"/>
        <v>20737</v>
      </c>
      <c r="I12" s="49">
        <f t="shared" si="0"/>
        <v>20779</v>
      </c>
      <c r="J12" s="49">
        <f t="shared" si="0"/>
        <v>7684</v>
      </c>
      <c r="K12" s="49">
        <f t="shared" si="0"/>
        <v>19642</v>
      </c>
      <c r="L12" s="49">
        <f t="shared" si="0"/>
        <v>15599</v>
      </c>
      <c r="M12" s="49">
        <f t="shared" si="0"/>
        <v>22369</v>
      </c>
      <c r="N12" s="49">
        <f t="shared" si="0"/>
        <v>18785</v>
      </c>
    </row>
    <row r="13" spans="1:16" ht="15" customHeight="1" x14ac:dyDescent="0.2">
      <c r="A13" s="72" t="s">
        <v>250</v>
      </c>
      <c r="B13" s="49">
        <f t="shared" si="0"/>
        <v>16541</v>
      </c>
      <c r="C13" s="49">
        <f t="shared" si="0"/>
        <v>16156</v>
      </c>
      <c r="D13" s="49">
        <f t="shared" si="0"/>
        <v>16039</v>
      </c>
      <c r="E13" s="49">
        <f t="shared" si="0"/>
        <v>15941</v>
      </c>
      <c r="F13" s="49">
        <f t="shared" si="0"/>
        <v>16039</v>
      </c>
      <c r="G13" s="49">
        <f t="shared" si="0"/>
        <v>16665</v>
      </c>
      <c r="H13" s="49">
        <f t="shared" si="0"/>
        <v>15130</v>
      </c>
      <c r="I13" s="49">
        <f t="shared" si="0"/>
        <v>14613</v>
      </c>
      <c r="J13" s="49">
        <f t="shared" si="0"/>
        <v>4517</v>
      </c>
      <c r="K13" s="49">
        <f t="shared" si="0"/>
        <v>13999</v>
      </c>
      <c r="L13" s="49">
        <f t="shared" si="0"/>
        <v>10181</v>
      </c>
      <c r="M13" s="49">
        <f t="shared" si="0"/>
        <v>13996</v>
      </c>
      <c r="N13" s="49">
        <f t="shared" si="0"/>
        <v>16069</v>
      </c>
    </row>
    <row r="14" spans="1:16" ht="8.1" customHeight="1" x14ac:dyDescent="0.2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1:16" ht="15" customHeight="1" x14ac:dyDescent="0.2">
      <c r="A15" s="71" t="s">
        <v>251</v>
      </c>
      <c r="B15" s="98">
        <f t="shared" ref="B15:N18" si="1">+B26+B37</f>
        <v>30138</v>
      </c>
      <c r="C15" s="98">
        <f t="shared" si="1"/>
        <v>28107</v>
      </c>
      <c r="D15" s="98">
        <f t="shared" si="1"/>
        <v>28521</v>
      </c>
      <c r="E15" s="98">
        <f t="shared" si="1"/>
        <v>29043</v>
      </c>
      <c r="F15" s="98">
        <f t="shared" si="1"/>
        <v>28033</v>
      </c>
      <c r="G15" s="98">
        <f t="shared" si="1"/>
        <v>29660</v>
      </c>
      <c r="H15" s="98">
        <f t="shared" si="1"/>
        <v>28961</v>
      </c>
      <c r="I15" s="98">
        <f t="shared" si="1"/>
        <v>28062</v>
      </c>
      <c r="J15" s="98">
        <f t="shared" si="1"/>
        <v>10026</v>
      </c>
      <c r="K15" s="98">
        <f t="shared" si="1"/>
        <v>25282</v>
      </c>
      <c r="L15" s="98">
        <f t="shared" si="1"/>
        <v>15196</v>
      </c>
      <c r="M15" s="98">
        <f t="shared" si="1"/>
        <v>28732</v>
      </c>
      <c r="N15" s="98">
        <f t="shared" si="1"/>
        <v>33429</v>
      </c>
    </row>
    <row r="16" spans="1:16" ht="15" customHeight="1" x14ac:dyDescent="0.2">
      <c r="A16" s="72" t="s">
        <v>252</v>
      </c>
      <c r="B16" s="49">
        <f t="shared" si="1"/>
        <v>18797</v>
      </c>
      <c r="C16" s="49">
        <f t="shared" si="1"/>
        <v>17824</v>
      </c>
      <c r="D16" s="49">
        <f t="shared" si="1"/>
        <v>17515</v>
      </c>
      <c r="E16" s="49">
        <f t="shared" si="1"/>
        <v>17967</v>
      </c>
      <c r="F16" s="49">
        <f t="shared" si="1"/>
        <v>17708</v>
      </c>
      <c r="G16" s="49">
        <f t="shared" si="1"/>
        <v>17847</v>
      </c>
      <c r="H16" s="49">
        <f t="shared" si="1"/>
        <v>17652</v>
      </c>
      <c r="I16" s="49">
        <f t="shared" si="1"/>
        <v>16770</v>
      </c>
      <c r="J16" s="49">
        <f t="shared" si="1"/>
        <v>6620</v>
      </c>
      <c r="K16" s="49">
        <f t="shared" si="1"/>
        <v>15790</v>
      </c>
      <c r="L16" s="49">
        <f t="shared" si="1"/>
        <v>11187</v>
      </c>
      <c r="M16" s="49">
        <f t="shared" si="1"/>
        <v>17013</v>
      </c>
      <c r="N16" s="49">
        <f t="shared" si="1"/>
        <v>19523</v>
      </c>
    </row>
    <row r="17" spans="1:14" ht="15" customHeight="1" x14ac:dyDescent="0.2">
      <c r="A17" s="72" t="s">
        <v>253</v>
      </c>
      <c r="B17" s="49">
        <f t="shared" si="1"/>
        <v>10329</v>
      </c>
      <c r="C17" s="49">
        <f t="shared" si="1"/>
        <v>9108</v>
      </c>
      <c r="D17" s="49">
        <f t="shared" si="1"/>
        <v>9613</v>
      </c>
      <c r="E17" s="49">
        <f t="shared" si="1"/>
        <v>9718</v>
      </c>
      <c r="F17" s="49">
        <f t="shared" si="1"/>
        <v>8937</v>
      </c>
      <c r="G17" s="49">
        <f t="shared" si="1"/>
        <v>9888</v>
      </c>
      <c r="H17" s="49">
        <f t="shared" si="1"/>
        <v>9417</v>
      </c>
      <c r="I17" s="49">
        <f t="shared" si="1"/>
        <v>9350</v>
      </c>
      <c r="J17" s="49">
        <f t="shared" si="1"/>
        <v>2713</v>
      </c>
      <c r="K17" s="49">
        <f t="shared" si="1"/>
        <v>8199</v>
      </c>
      <c r="L17" s="49">
        <f t="shared" si="1"/>
        <v>3907</v>
      </c>
      <c r="M17" s="49">
        <f t="shared" si="1"/>
        <v>10812</v>
      </c>
      <c r="N17" s="49">
        <f t="shared" si="1"/>
        <v>12318</v>
      </c>
    </row>
    <row r="18" spans="1:14" ht="15" customHeight="1" x14ac:dyDescent="0.2">
      <c r="A18" s="72" t="s">
        <v>254</v>
      </c>
      <c r="B18" s="49">
        <f t="shared" si="1"/>
        <v>1012</v>
      </c>
      <c r="C18" s="49">
        <f t="shared" si="1"/>
        <v>1175</v>
      </c>
      <c r="D18" s="49">
        <f t="shared" si="1"/>
        <v>1393</v>
      </c>
      <c r="E18" s="49">
        <f t="shared" si="1"/>
        <v>1358</v>
      </c>
      <c r="F18" s="49">
        <f t="shared" si="1"/>
        <v>1388</v>
      </c>
      <c r="G18" s="49">
        <f t="shared" si="1"/>
        <v>1925</v>
      </c>
      <c r="H18" s="49">
        <f t="shared" si="1"/>
        <v>1892</v>
      </c>
      <c r="I18" s="49">
        <f t="shared" si="1"/>
        <v>1942</v>
      </c>
      <c r="J18" s="49">
        <f t="shared" si="1"/>
        <v>693</v>
      </c>
      <c r="K18" s="49">
        <f t="shared" si="1"/>
        <v>1293</v>
      </c>
      <c r="L18" s="49">
        <f t="shared" si="1"/>
        <v>102</v>
      </c>
      <c r="M18" s="49">
        <f t="shared" si="1"/>
        <v>907</v>
      </c>
      <c r="N18" s="49">
        <f t="shared" si="1"/>
        <v>1588</v>
      </c>
    </row>
    <row r="19" spans="1:14" ht="8.1" customHeight="1" x14ac:dyDescent="0.2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ht="15" customHeight="1" x14ac:dyDescent="0.2">
      <c r="A20" s="69" t="s">
        <v>255</v>
      </c>
      <c r="B20" s="98">
        <f t="shared" ref="B20:D20" si="2">+B21+B26</f>
        <v>77474</v>
      </c>
      <c r="C20" s="98">
        <f t="shared" si="2"/>
        <v>76725</v>
      </c>
      <c r="D20" s="98">
        <f t="shared" si="2"/>
        <v>74460</v>
      </c>
      <c r="E20" s="98">
        <f>+E21+E26</f>
        <v>72720</v>
      </c>
      <c r="F20" s="98">
        <f>+F21+F26</f>
        <v>68450</v>
      </c>
      <c r="G20" s="98">
        <f>+G21+G26</f>
        <v>65432</v>
      </c>
      <c r="H20" s="98">
        <f t="shared" ref="H20:N20" si="3">H21+H26</f>
        <v>63069</v>
      </c>
      <c r="I20" s="98">
        <f t="shared" si="3"/>
        <v>61069</v>
      </c>
      <c r="J20" s="98">
        <f t="shared" si="3"/>
        <v>24756</v>
      </c>
      <c r="K20" s="98">
        <f t="shared" si="3"/>
        <v>57841</v>
      </c>
      <c r="L20" s="98">
        <f t="shared" si="3"/>
        <v>44400</v>
      </c>
      <c r="M20" s="98">
        <f t="shared" si="3"/>
        <v>62867</v>
      </c>
      <c r="N20" s="98">
        <f t="shared" si="3"/>
        <v>65826</v>
      </c>
    </row>
    <row r="21" spans="1:14" ht="15" customHeight="1" x14ac:dyDescent="0.2">
      <c r="A21" s="71" t="s">
        <v>247</v>
      </c>
      <c r="B21" s="98">
        <f t="shared" ref="B21:L21" si="4">SUM(B22:B24)</f>
        <v>55462</v>
      </c>
      <c r="C21" s="98">
        <f t="shared" si="4"/>
        <v>56336</v>
      </c>
      <c r="D21" s="98">
        <f t="shared" si="4"/>
        <v>54653</v>
      </c>
      <c r="E21" s="98">
        <f t="shared" si="4"/>
        <v>53232</v>
      </c>
      <c r="F21" s="98">
        <f t="shared" si="4"/>
        <v>50224</v>
      </c>
      <c r="G21" s="98">
        <f t="shared" si="4"/>
        <v>46817</v>
      </c>
      <c r="H21" s="98">
        <f t="shared" si="4"/>
        <v>44478</v>
      </c>
      <c r="I21" s="98">
        <f t="shared" si="4"/>
        <v>43608</v>
      </c>
      <c r="J21" s="98">
        <f t="shared" si="4"/>
        <v>18231</v>
      </c>
      <c r="K21" s="98">
        <f t="shared" si="4"/>
        <v>40523</v>
      </c>
      <c r="L21" s="98">
        <f t="shared" si="4"/>
        <v>34458</v>
      </c>
      <c r="M21" s="98">
        <f t="shared" ref="M21:N21" si="5">SUM(M22:M24)</f>
        <v>43131</v>
      </c>
      <c r="N21" s="98">
        <f t="shared" si="5"/>
        <v>42754</v>
      </c>
    </row>
    <row r="22" spans="1:14" ht="15" customHeight="1" x14ac:dyDescent="0.2">
      <c r="A22" s="72" t="s">
        <v>248</v>
      </c>
      <c r="B22" s="49">
        <v>23106</v>
      </c>
      <c r="C22" s="49">
        <v>23846</v>
      </c>
      <c r="D22" s="49">
        <v>22873</v>
      </c>
      <c r="E22" s="49">
        <v>21305</v>
      </c>
      <c r="F22" s="74">
        <v>19121</v>
      </c>
      <c r="G22" s="74">
        <v>17271</v>
      </c>
      <c r="H22" s="74">
        <v>17087</v>
      </c>
      <c r="I22" s="74">
        <v>16538</v>
      </c>
      <c r="J22" s="74">
        <v>8567</v>
      </c>
      <c r="K22" s="74">
        <v>13798</v>
      </c>
      <c r="L22" s="74">
        <v>15035</v>
      </c>
      <c r="M22" s="74">
        <v>15317</v>
      </c>
      <c r="N22" s="74">
        <v>15934</v>
      </c>
    </row>
    <row r="23" spans="1:14" ht="15" customHeight="1" x14ac:dyDescent="0.2">
      <c r="A23" s="72" t="s">
        <v>249</v>
      </c>
      <c r="B23" s="49">
        <v>18654</v>
      </c>
      <c r="C23" s="49">
        <v>19210</v>
      </c>
      <c r="D23" s="49">
        <v>18741</v>
      </c>
      <c r="E23" s="49">
        <v>19019</v>
      </c>
      <c r="F23" s="49">
        <v>18430</v>
      </c>
      <c r="G23" s="49">
        <v>16663</v>
      </c>
      <c r="H23" s="49">
        <v>15683</v>
      </c>
      <c r="I23" s="49">
        <v>15802</v>
      </c>
      <c r="J23" s="49">
        <v>6094</v>
      </c>
      <c r="K23" s="49">
        <v>15578</v>
      </c>
      <c r="L23" s="49">
        <v>11539</v>
      </c>
      <c r="M23" s="49">
        <v>17176</v>
      </c>
      <c r="N23" s="49">
        <v>14468</v>
      </c>
    </row>
    <row r="24" spans="1:14" ht="15" customHeight="1" x14ac:dyDescent="0.2">
      <c r="A24" s="72" t="s">
        <v>250</v>
      </c>
      <c r="B24" s="49">
        <v>13702</v>
      </c>
      <c r="C24" s="49">
        <v>13280</v>
      </c>
      <c r="D24" s="49">
        <v>13039</v>
      </c>
      <c r="E24" s="49">
        <v>12908</v>
      </c>
      <c r="F24" s="49">
        <v>12673</v>
      </c>
      <c r="G24" s="49">
        <v>12883</v>
      </c>
      <c r="H24" s="49">
        <v>11708</v>
      </c>
      <c r="I24" s="49">
        <v>11268</v>
      </c>
      <c r="J24" s="49">
        <v>3570</v>
      </c>
      <c r="K24" s="49">
        <v>11147</v>
      </c>
      <c r="L24" s="49">
        <v>7884</v>
      </c>
      <c r="M24" s="49">
        <v>10638</v>
      </c>
      <c r="N24" s="49">
        <v>12352</v>
      </c>
    </row>
    <row r="25" spans="1:14" ht="8.1" customHeight="1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74"/>
      <c r="N25" s="74"/>
    </row>
    <row r="26" spans="1:14" ht="15" customHeight="1" x14ac:dyDescent="0.2">
      <c r="A26" s="71" t="s">
        <v>251</v>
      </c>
      <c r="B26" s="98">
        <f t="shared" ref="B26:N26" si="6">SUM(B27:B29)</f>
        <v>22012</v>
      </c>
      <c r="C26" s="98">
        <f t="shared" si="6"/>
        <v>20389</v>
      </c>
      <c r="D26" s="98">
        <f t="shared" si="6"/>
        <v>19807</v>
      </c>
      <c r="E26" s="98">
        <f t="shared" si="6"/>
        <v>19488</v>
      </c>
      <c r="F26" s="98">
        <f t="shared" si="6"/>
        <v>18226</v>
      </c>
      <c r="G26" s="98">
        <f t="shared" si="6"/>
        <v>18615</v>
      </c>
      <c r="H26" s="98">
        <f t="shared" si="6"/>
        <v>18591</v>
      </c>
      <c r="I26" s="98">
        <f t="shared" si="6"/>
        <v>17461</v>
      </c>
      <c r="J26" s="98">
        <f t="shared" si="6"/>
        <v>6525</v>
      </c>
      <c r="K26" s="98">
        <f t="shared" si="6"/>
        <v>17318</v>
      </c>
      <c r="L26" s="98">
        <f t="shared" si="6"/>
        <v>9942</v>
      </c>
      <c r="M26" s="98">
        <f t="shared" si="6"/>
        <v>19736</v>
      </c>
      <c r="N26" s="98">
        <f t="shared" si="6"/>
        <v>23072</v>
      </c>
    </row>
    <row r="27" spans="1:14" ht="15" customHeight="1" x14ac:dyDescent="0.2">
      <c r="A27" s="72" t="s">
        <v>252</v>
      </c>
      <c r="B27" s="49">
        <v>14285</v>
      </c>
      <c r="C27" s="49">
        <v>13772</v>
      </c>
      <c r="D27" s="49">
        <v>12934</v>
      </c>
      <c r="E27" s="49">
        <v>12828</v>
      </c>
      <c r="F27" s="49">
        <v>12518</v>
      </c>
      <c r="G27" s="49">
        <v>12377</v>
      </c>
      <c r="H27" s="49">
        <v>12622</v>
      </c>
      <c r="I27" s="49">
        <v>11526</v>
      </c>
      <c r="J27" s="49">
        <v>4916</v>
      </c>
      <c r="K27" s="49">
        <v>11752</v>
      </c>
      <c r="L27" s="49">
        <v>7776</v>
      </c>
      <c r="M27" s="49">
        <v>12383</v>
      </c>
      <c r="N27" s="49">
        <v>14370</v>
      </c>
    </row>
    <row r="28" spans="1:14" ht="15" customHeight="1" x14ac:dyDescent="0.2">
      <c r="A28" s="72" t="s">
        <v>253</v>
      </c>
      <c r="B28" s="49">
        <v>7719</v>
      </c>
      <c r="C28" s="49">
        <v>6615</v>
      </c>
      <c r="D28" s="49">
        <v>6868</v>
      </c>
      <c r="E28" s="49">
        <v>6655</v>
      </c>
      <c r="F28" s="49">
        <v>5691</v>
      </c>
      <c r="G28" s="49">
        <v>6238</v>
      </c>
      <c r="H28" s="49">
        <v>5963</v>
      </c>
      <c r="I28" s="49">
        <v>5935</v>
      </c>
      <c r="J28" s="49">
        <v>1602</v>
      </c>
      <c r="K28" s="49">
        <v>5561</v>
      </c>
      <c r="L28" s="49">
        <v>2165</v>
      </c>
      <c r="M28" s="49">
        <v>7345</v>
      </c>
      <c r="N28" s="49">
        <v>8700</v>
      </c>
    </row>
    <row r="29" spans="1:14" ht="15" customHeight="1" x14ac:dyDescent="0.2">
      <c r="A29" s="72" t="s">
        <v>254</v>
      </c>
      <c r="B29" s="49">
        <v>8</v>
      </c>
      <c r="C29" s="49">
        <v>2</v>
      </c>
      <c r="D29" s="49">
        <v>5</v>
      </c>
      <c r="E29" s="49">
        <v>5</v>
      </c>
      <c r="F29" s="49">
        <v>17</v>
      </c>
      <c r="G29" s="49">
        <v>0</v>
      </c>
      <c r="H29" s="49">
        <v>6</v>
      </c>
      <c r="I29" s="49">
        <v>0</v>
      </c>
      <c r="J29" s="49">
        <v>7</v>
      </c>
      <c r="K29" s="49">
        <v>5</v>
      </c>
      <c r="L29" s="49">
        <v>1</v>
      </c>
      <c r="M29" s="49">
        <v>8</v>
      </c>
      <c r="N29" s="49">
        <v>2</v>
      </c>
    </row>
    <row r="30" spans="1:14" ht="8.1" customHeight="1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74"/>
      <c r="M30" s="74"/>
      <c r="N30" s="74"/>
    </row>
    <row r="31" spans="1:14" ht="15" customHeight="1" x14ac:dyDescent="0.2">
      <c r="A31" s="69" t="s">
        <v>256</v>
      </c>
      <c r="B31" s="98">
        <f t="shared" ref="B31:N31" si="7">+B32+B37</f>
        <v>20408</v>
      </c>
      <c r="C31" s="98">
        <f t="shared" si="7"/>
        <v>20228</v>
      </c>
      <c r="D31" s="98">
        <f t="shared" si="7"/>
        <v>22230</v>
      </c>
      <c r="E31" s="98">
        <f t="shared" si="7"/>
        <v>23792</v>
      </c>
      <c r="F31" s="98">
        <f t="shared" si="7"/>
        <v>24792</v>
      </c>
      <c r="G31" s="98">
        <f t="shared" si="7"/>
        <v>25481</v>
      </c>
      <c r="H31" s="98">
        <f t="shared" si="7"/>
        <v>23653</v>
      </c>
      <c r="I31" s="98">
        <f t="shared" si="7"/>
        <v>23684</v>
      </c>
      <c r="J31" s="98">
        <f t="shared" si="7"/>
        <v>8287</v>
      </c>
      <c r="K31" s="98">
        <f t="shared" si="7"/>
        <v>18892</v>
      </c>
      <c r="L31" s="76">
        <f t="shared" si="7"/>
        <v>16723</v>
      </c>
      <c r="M31" s="76">
        <f t="shared" si="7"/>
        <v>22497</v>
      </c>
      <c r="N31" s="76">
        <f t="shared" si="7"/>
        <v>22801</v>
      </c>
    </row>
    <row r="32" spans="1:14" ht="15" customHeight="1" x14ac:dyDescent="0.2">
      <c r="A32" s="71" t="s">
        <v>247</v>
      </c>
      <c r="B32" s="98">
        <f t="shared" ref="B32:N32" si="8">SUM(B33:B35)</f>
        <v>12282</v>
      </c>
      <c r="C32" s="98">
        <f t="shared" si="8"/>
        <v>12510</v>
      </c>
      <c r="D32" s="98">
        <f t="shared" si="8"/>
        <v>13516</v>
      </c>
      <c r="E32" s="98">
        <f t="shared" si="8"/>
        <v>14237</v>
      </c>
      <c r="F32" s="98">
        <f t="shared" si="8"/>
        <v>14985</v>
      </c>
      <c r="G32" s="98">
        <f t="shared" si="8"/>
        <v>14436</v>
      </c>
      <c r="H32" s="98">
        <f t="shared" si="8"/>
        <v>13283</v>
      </c>
      <c r="I32" s="98">
        <f t="shared" si="8"/>
        <v>13083</v>
      </c>
      <c r="J32" s="98">
        <f t="shared" si="8"/>
        <v>4786</v>
      </c>
      <c r="K32" s="98">
        <f t="shared" si="8"/>
        <v>10928</v>
      </c>
      <c r="L32" s="76">
        <f t="shared" si="8"/>
        <v>11469</v>
      </c>
      <c r="M32" s="76">
        <f t="shared" si="8"/>
        <v>13501</v>
      </c>
      <c r="N32" s="76">
        <f t="shared" si="8"/>
        <v>12444</v>
      </c>
    </row>
    <row r="33" spans="1:14" ht="15" customHeight="1" x14ac:dyDescent="0.2">
      <c r="A33" s="72" t="s">
        <v>248</v>
      </c>
      <c r="B33" s="49">
        <v>5139</v>
      </c>
      <c r="C33" s="49">
        <v>5174</v>
      </c>
      <c r="D33" s="49">
        <v>6198</v>
      </c>
      <c r="E33" s="49">
        <v>6085</v>
      </c>
      <c r="F33" s="49">
        <v>5894</v>
      </c>
      <c r="G33" s="49">
        <v>5265</v>
      </c>
      <c r="H33" s="49">
        <v>4807</v>
      </c>
      <c r="I33" s="49">
        <v>4761</v>
      </c>
      <c r="J33" s="49">
        <v>2249</v>
      </c>
      <c r="K33" s="49">
        <v>4012</v>
      </c>
      <c r="L33" s="74">
        <v>5112</v>
      </c>
      <c r="M33" s="74">
        <v>4950</v>
      </c>
      <c r="N33" s="74">
        <v>4410</v>
      </c>
    </row>
    <row r="34" spans="1:14" ht="15" customHeight="1" x14ac:dyDescent="0.2">
      <c r="A34" s="72" t="s">
        <v>249</v>
      </c>
      <c r="B34" s="49">
        <v>4304</v>
      </c>
      <c r="C34" s="49">
        <v>4460</v>
      </c>
      <c r="D34" s="49">
        <v>4318</v>
      </c>
      <c r="E34" s="49">
        <v>5119</v>
      </c>
      <c r="F34" s="49">
        <v>5725</v>
      </c>
      <c r="G34" s="49">
        <v>5389</v>
      </c>
      <c r="H34" s="49">
        <v>5054</v>
      </c>
      <c r="I34" s="49">
        <v>4977</v>
      </c>
      <c r="J34" s="49">
        <v>1590</v>
      </c>
      <c r="K34" s="49">
        <v>4064</v>
      </c>
      <c r="L34" s="74">
        <v>4060</v>
      </c>
      <c r="M34" s="74">
        <v>5193</v>
      </c>
      <c r="N34" s="74">
        <v>4317</v>
      </c>
    </row>
    <row r="35" spans="1:14" ht="15" customHeight="1" x14ac:dyDescent="0.2">
      <c r="A35" s="72" t="s">
        <v>250</v>
      </c>
      <c r="B35" s="49">
        <v>2839</v>
      </c>
      <c r="C35" s="49">
        <v>2876</v>
      </c>
      <c r="D35" s="49">
        <v>3000</v>
      </c>
      <c r="E35" s="49">
        <v>3033</v>
      </c>
      <c r="F35" s="49">
        <v>3366</v>
      </c>
      <c r="G35" s="49">
        <v>3782</v>
      </c>
      <c r="H35" s="49">
        <v>3422</v>
      </c>
      <c r="I35" s="49">
        <v>3345</v>
      </c>
      <c r="J35" s="49">
        <v>947</v>
      </c>
      <c r="K35" s="49">
        <v>2852</v>
      </c>
      <c r="L35" s="74">
        <v>2297</v>
      </c>
      <c r="M35" s="74">
        <v>3358</v>
      </c>
      <c r="N35" s="74">
        <v>3717</v>
      </c>
    </row>
    <row r="36" spans="1:14" ht="8.1" customHeight="1" x14ac:dyDescent="0.2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</row>
    <row r="37" spans="1:14" ht="15" customHeight="1" x14ac:dyDescent="0.2">
      <c r="A37" s="71" t="s">
        <v>251</v>
      </c>
      <c r="B37" s="98">
        <f t="shared" ref="B37:N37" si="9">SUM(B38:B40)</f>
        <v>8126</v>
      </c>
      <c r="C37" s="98">
        <f t="shared" si="9"/>
        <v>7718</v>
      </c>
      <c r="D37" s="98">
        <f t="shared" si="9"/>
        <v>8714</v>
      </c>
      <c r="E37" s="98">
        <f t="shared" si="9"/>
        <v>9555</v>
      </c>
      <c r="F37" s="98">
        <f t="shared" si="9"/>
        <v>9807</v>
      </c>
      <c r="G37" s="98">
        <f t="shared" si="9"/>
        <v>11045</v>
      </c>
      <c r="H37" s="98">
        <f t="shared" si="9"/>
        <v>10370</v>
      </c>
      <c r="I37" s="98">
        <f t="shared" si="9"/>
        <v>10601</v>
      </c>
      <c r="J37" s="76">
        <f t="shared" si="9"/>
        <v>3501</v>
      </c>
      <c r="K37" s="98">
        <f t="shared" si="9"/>
        <v>7964</v>
      </c>
      <c r="L37" s="76">
        <f t="shared" si="9"/>
        <v>5254</v>
      </c>
      <c r="M37" s="76">
        <f t="shared" si="9"/>
        <v>8996</v>
      </c>
      <c r="N37" s="76">
        <f t="shared" si="9"/>
        <v>10357</v>
      </c>
    </row>
    <row r="38" spans="1:14" ht="15" customHeight="1" x14ac:dyDescent="0.2">
      <c r="A38" s="72" t="s">
        <v>252</v>
      </c>
      <c r="B38" s="49">
        <v>4512</v>
      </c>
      <c r="C38" s="49">
        <v>4052</v>
      </c>
      <c r="D38" s="49">
        <v>4581</v>
      </c>
      <c r="E38" s="49">
        <v>5139</v>
      </c>
      <c r="F38" s="49">
        <v>5190</v>
      </c>
      <c r="G38" s="49">
        <v>5470</v>
      </c>
      <c r="H38" s="49">
        <v>5030</v>
      </c>
      <c r="I38" s="49">
        <v>5244</v>
      </c>
      <c r="J38" s="74">
        <v>1704</v>
      </c>
      <c r="K38" s="49">
        <v>4038</v>
      </c>
      <c r="L38" s="74">
        <v>3411</v>
      </c>
      <c r="M38" s="74">
        <v>4630</v>
      </c>
      <c r="N38" s="74">
        <v>5153</v>
      </c>
    </row>
    <row r="39" spans="1:14" ht="15" customHeight="1" x14ac:dyDescent="0.2">
      <c r="A39" s="72" t="s">
        <v>253</v>
      </c>
      <c r="B39" s="49">
        <v>2610</v>
      </c>
      <c r="C39" s="49">
        <v>2493</v>
      </c>
      <c r="D39" s="49">
        <v>2745</v>
      </c>
      <c r="E39" s="49">
        <v>3063</v>
      </c>
      <c r="F39" s="49">
        <v>3246</v>
      </c>
      <c r="G39" s="49">
        <v>3650</v>
      </c>
      <c r="H39" s="49">
        <v>3454</v>
      </c>
      <c r="I39" s="49">
        <v>3415</v>
      </c>
      <c r="J39" s="74">
        <v>1111</v>
      </c>
      <c r="K39" s="49">
        <v>2638</v>
      </c>
      <c r="L39" s="74">
        <v>1742</v>
      </c>
      <c r="M39" s="74">
        <v>3467</v>
      </c>
      <c r="N39" s="74">
        <v>3618</v>
      </c>
    </row>
    <row r="40" spans="1:14" ht="15" customHeight="1" thickBot="1" x14ac:dyDescent="0.25">
      <c r="A40" s="78" t="s">
        <v>254</v>
      </c>
      <c r="B40" s="79">
        <v>1004</v>
      </c>
      <c r="C40" s="79">
        <v>1173</v>
      </c>
      <c r="D40" s="79">
        <v>1388</v>
      </c>
      <c r="E40" s="79">
        <v>1353</v>
      </c>
      <c r="F40" s="79">
        <v>1371</v>
      </c>
      <c r="G40" s="79">
        <v>1925</v>
      </c>
      <c r="H40" s="79">
        <v>1886</v>
      </c>
      <c r="I40" s="79">
        <v>1942</v>
      </c>
      <c r="J40" s="79">
        <v>686</v>
      </c>
      <c r="K40" s="79">
        <v>1288</v>
      </c>
      <c r="L40" s="79">
        <v>101</v>
      </c>
      <c r="M40" s="79">
        <v>899</v>
      </c>
      <c r="N40" s="79">
        <v>1586</v>
      </c>
    </row>
    <row r="41" spans="1:14" ht="15" customHeight="1" x14ac:dyDescent="0.2">
      <c r="A41" s="240" t="s">
        <v>241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</row>
  </sheetData>
  <mergeCells count="7">
    <mergeCell ref="A41:M41"/>
    <mergeCell ref="A5:N5"/>
    <mergeCell ref="P2:P3"/>
    <mergeCell ref="A1:N1"/>
    <mergeCell ref="A2:N2"/>
    <mergeCell ref="A3:N3"/>
    <mergeCell ref="A4:N4"/>
  </mergeCells>
  <conditionalFormatting sqref="N42:S50">
    <cfRule type="cellIs" dxfId="3" priority="1" operator="greaterThan">
      <formula>0.4999</formula>
    </cfRule>
  </conditionalFormatting>
  <hyperlinks>
    <hyperlink ref="P2" location="INDICE!A1" display="INDICE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fitToPage="1"/>
  </sheetPr>
  <dimension ref="A1:P42"/>
  <sheetViews>
    <sheetView showGridLines="0" workbookViewId="0">
      <selection activeCell="F20" sqref="F20"/>
    </sheetView>
  </sheetViews>
  <sheetFormatPr baseColWidth="10" defaultColWidth="23.42578125" defaultRowHeight="15" customHeight="1" x14ac:dyDescent="0.2"/>
  <cols>
    <col min="1" max="1" width="21" style="73" customWidth="1"/>
    <col min="2" max="13" width="8.28515625" style="68" customWidth="1"/>
    <col min="14" max="14" width="8.2851562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268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269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258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259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238" t="s">
        <v>260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6" ht="1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40"/>
    </row>
    <row r="7" spans="1:16" ht="15" customHeight="1" x14ac:dyDescent="0.2">
      <c r="A7" s="43" t="s">
        <v>212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8.1" customHeight="1" x14ac:dyDescent="0.2">
      <c r="A8" s="67"/>
      <c r="N8" s="68"/>
    </row>
    <row r="9" spans="1:16" ht="15" customHeight="1" x14ac:dyDescent="0.2">
      <c r="A9" s="69" t="s">
        <v>206</v>
      </c>
      <c r="B9" s="80">
        <f>+'C9'!B9/('C7'!B9+'C9'!B9+'C11'!B9)*100</f>
        <v>34.683240201688768</v>
      </c>
      <c r="C9" s="80">
        <f>+'C9'!C9/('C7'!C9+'C9'!C9+'C11'!C9)*100</f>
        <v>34.115796585358986</v>
      </c>
      <c r="D9" s="80">
        <f>+'C9'!D9/('C7'!D9+'C9'!D9+'C11'!D9)*100</f>
        <v>33.687665276514792</v>
      </c>
      <c r="E9" s="80">
        <f>+'C9'!E9/('C7'!E9+'C9'!E9+'C11'!E9)*100</f>
        <v>33.082418109771986</v>
      </c>
      <c r="F9" s="80">
        <f>+'C9'!F9/('C7'!F9+'C9'!F9+'C11'!F9)*100</f>
        <v>31.083360557915018</v>
      </c>
      <c r="G9" s="80">
        <f>+'C9'!G9/('C7'!G9+'C9'!G9+'C11'!G9)*100</f>
        <v>30.323841671475314</v>
      </c>
      <c r="H9" s="80">
        <f>+'C9'!H9/('C7'!H9+'C9'!H9+'C11'!H9)*100</f>
        <v>28.966424840006948</v>
      </c>
      <c r="I9" s="80">
        <f>+'C9'!I9/('C7'!I9+'C9'!I9+'C11'!I9)*100</f>
        <v>28.044035021541024</v>
      </c>
      <c r="J9" s="80">
        <f>+'C9'!J9/('C7'!J9+'C9'!J9+'C11'!J9)*100</f>
        <v>10.643341912084443</v>
      </c>
      <c r="K9" s="80">
        <f>+'C9'!K9/('C7'!K9+'C9'!K9+'C11'!K9)*100</f>
        <v>23.697360131437538</v>
      </c>
      <c r="L9" s="80">
        <f>+'C9'!L9/('C7'!L9+'C9'!L9+'C11'!L9)*100</f>
        <v>18.277042685205949</v>
      </c>
      <c r="M9" s="80">
        <f>+'C9'!M9/('C7'!M9+'C9'!M9+'C11'!M9)*100</f>
        <v>24.467380742872376</v>
      </c>
      <c r="N9" s="80">
        <f>+'C9'!N9/('C7'!N9+'C9'!N9+'C11'!N9)*100</f>
        <v>25.656338745769876</v>
      </c>
    </row>
    <row r="10" spans="1:16" ht="15" customHeight="1" x14ac:dyDescent="0.2">
      <c r="A10" s="71" t="s">
        <v>247</v>
      </c>
      <c r="B10" s="80">
        <f>+'C9'!B10/('C7'!B10+'C9'!B10+'C11'!B10)*100</f>
        <v>35.438747005095259</v>
      </c>
      <c r="C10" s="80">
        <f>+'C9'!C10/('C7'!C10+'C9'!C10+'C11'!C10)*100</f>
        <v>35.656722602030243</v>
      </c>
      <c r="D10" s="80">
        <f>+'C9'!D10/('C7'!D10+'C9'!D10+'C11'!D10)*100</f>
        <v>34.7714091885192</v>
      </c>
      <c r="E10" s="80">
        <f>+'C9'!E10/('C7'!E10+'C9'!E10+'C11'!E10)*100</f>
        <v>34.06837002625732</v>
      </c>
      <c r="F10" s="80">
        <f>+'C9'!F10/('C7'!F10+'C9'!F10+'C11'!F10)*100</f>
        <v>32.451491218902873</v>
      </c>
      <c r="G10" s="80">
        <f>+'C9'!G10/('C7'!G10+'C9'!G10+'C11'!G10)*100</f>
        <v>31.460841517031678</v>
      </c>
      <c r="H10" s="80">
        <f>+'C9'!H10/('C7'!H10+'C9'!H10+'C11'!H10)*100</f>
        <v>30.077431381840334</v>
      </c>
      <c r="I10" s="80">
        <f>+'C9'!I10/('C7'!I10+'C9'!I10+'C11'!I10)*100</f>
        <v>29.068879055290914</v>
      </c>
      <c r="J10" s="80">
        <f>+'C9'!J10/('C7'!J10+'C9'!J10+'C11'!J10)*100</f>
        <v>11.422658719721294</v>
      </c>
      <c r="K10" s="80">
        <f>+'C9'!K10/('C7'!K10+'C9'!K10+'C11'!K10)*100</f>
        <v>25.202423696185665</v>
      </c>
      <c r="L10" s="80">
        <f>+'C9'!L10/('C7'!L10+'C9'!L10+'C11'!L10)*100</f>
        <v>21.99979881299668</v>
      </c>
      <c r="M10" s="80">
        <f>+'C9'!M10/('C7'!M10+'C9'!M10+'C11'!M10)*100</f>
        <v>26.567711729631593</v>
      </c>
      <c r="N10" s="80">
        <f>+'C9'!N10/('C7'!N10+'C9'!N10+'C11'!N10)*100</f>
        <v>25.880047260929089</v>
      </c>
    </row>
    <row r="11" spans="1:16" ht="15" customHeight="1" x14ac:dyDescent="0.2">
      <c r="A11" s="72" t="s">
        <v>248</v>
      </c>
      <c r="B11" s="50">
        <f>+'C9'!B11/('C7'!B11+'C9'!B11+'C11'!B11)*100</f>
        <v>35.537689200920994</v>
      </c>
      <c r="C11" s="50">
        <f>+'C9'!C11/('C7'!C11+'C9'!C11+'C11'!C11)*100</f>
        <v>36.190856259197368</v>
      </c>
      <c r="D11" s="50">
        <f>+'C9'!D11/('C7'!D11+'C9'!D11+'C11'!D11)*100</f>
        <v>35.019394319030525</v>
      </c>
      <c r="E11" s="50">
        <f>+'C9'!E11/('C7'!E11+'C9'!E11+'C11'!E11)*100</f>
        <v>34.287216463872618</v>
      </c>
      <c r="F11" s="50">
        <f>+'C9'!F11/('C7'!F11+'C9'!F11+'C11'!F11)*100</f>
        <v>32.308685824991926</v>
      </c>
      <c r="G11" s="50">
        <f>+'C9'!G11/('C7'!G11+'C9'!G11+'C11'!G11)*100</f>
        <v>29.960913611103724</v>
      </c>
      <c r="H11" s="50">
        <f>+'C9'!H11/('C7'!H11+'C9'!H11+'C11'!H11)*100</f>
        <v>28.806378611652018</v>
      </c>
      <c r="I11" s="50">
        <f>+'C9'!I11/('C7'!I11+'C9'!I11+'C11'!I11)*100</f>
        <v>28.145730369743898</v>
      </c>
      <c r="J11" s="50">
        <f>+'C9'!J11/('C7'!J11+'C9'!J11+'C11'!J11)*100</f>
        <v>13.985001292991983</v>
      </c>
      <c r="K11" s="50">
        <f>+'C9'!K11/('C7'!K11+'C9'!K11+'C11'!K11)*100</f>
        <v>25.471603666995605</v>
      </c>
      <c r="L11" s="50">
        <f>+'C9'!L11/('C7'!L11+'C9'!L11+'C11'!L11)*100</f>
        <v>26.376633238197485</v>
      </c>
      <c r="M11" s="50">
        <f>+'C9'!M11/('C7'!M11+'C9'!M11+'C11'!M11)*100</f>
        <v>27.611340444953065</v>
      </c>
      <c r="N11" s="50">
        <f>+'C9'!N11/('C7'!N11+'C9'!N11+'C11'!N11)*100</f>
        <v>26.926436720756016</v>
      </c>
    </row>
    <row r="12" spans="1:16" ht="15" customHeight="1" x14ac:dyDescent="0.2">
      <c r="A12" s="72" t="s">
        <v>249</v>
      </c>
      <c r="B12" s="50">
        <f>+'C9'!B12/('C7'!B12+'C9'!B12+'C11'!B12)*100</f>
        <v>37.279163419069889</v>
      </c>
      <c r="C12" s="50">
        <f>+'C9'!C12/('C7'!C12+'C9'!C12+'C11'!C12)*100</f>
        <v>37.573217772274873</v>
      </c>
      <c r="D12" s="50">
        <f>+'C9'!D12/('C7'!D12+'C9'!D12+'C11'!D12)*100</f>
        <v>37.039000257003337</v>
      </c>
      <c r="E12" s="50">
        <f>+'C9'!E12/('C7'!E12+'C9'!E12+'C11'!E12)*100</f>
        <v>36.371033360455655</v>
      </c>
      <c r="F12" s="50">
        <f>+'C9'!F12/('C7'!F12+'C9'!F12+'C11'!F12)*100</f>
        <v>35.822865532634324</v>
      </c>
      <c r="G12" s="50">
        <f>+'C9'!G12/('C7'!G12+'C9'!G12+'C11'!G12)*100</f>
        <v>34.75547289949408</v>
      </c>
      <c r="H12" s="50">
        <f>+'C9'!H12/('C7'!H12+'C9'!H12+'C11'!H12)*100</f>
        <v>32.932600686062763</v>
      </c>
      <c r="I12" s="50">
        <f>+'C9'!I12/('C7'!I12+'C9'!I12+'C11'!I12)*100</f>
        <v>31.93183040585189</v>
      </c>
      <c r="J12" s="50">
        <f>+'C9'!J12/('C7'!J12+'C9'!J12+'C11'!J12)*100</f>
        <v>11.527325642448881</v>
      </c>
      <c r="K12" s="50">
        <f>+'C9'!K12/('C7'!K12+'C9'!K12+'C11'!K12)*100</f>
        <v>28.078451553878264</v>
      </c>
      <c r="L12" s="50">
        <f>+'C9'!L12/('C7'!L12+'C9'!L12+'C11'!L12)*100</f>
        <v>22.861372063371096</v>
      </c>
      <c r="M12" s="50">
        <f>+'C9'!M12/('C7'!M12+'C9'!M12+'C11'!M12)*100</f>
        <v>30.589667149850939</v>
      </c>
      <c r="N12" s="50">
        <f>+'C9'!N12/('C7'!N12+'C9'!N12+'C11'!N12)*100</f>
        <v>26.66127338272446</v>
      </c>
    </row>
    <row r="13" spans="1:16" ht="15" customHeight="1" x14ac:dyDescent="0.2">
      <c r="A13" s="72" t="s">
        <v>250</v>
      </c>
      <c r="B13" s="50">
        <f>+'C9'!B13/('C7'!B13+'C9'!B13+'C11'!B13)*100</f>
        <v>33.019263399540868</v>
      </c>
      <c r="C13" s="50">
        <f>+'C9'!C13/('C7'!C13+'C9'!C13+'C11'!C13)*100</f>
        <v>32.378700122251843</v>
      </c>
      <c r="D13" s="50">
        <f>+'C9'!D13/('C7'!D13+'C9'!D13+'C11'!D13)*100</f>
        <v>31.5858918056677</v>
      </c>
      <c r="E13" s="50">
        <f>+'C9'!E13/('C7'!E13+'C9'!E13+'C11'!E13)*100</f>
        <v>30.780073373238075</v>
      </c>
      <c r="F13" s="50">
        <f>+'C9'!F13/('C7'!F13+'C9'!F13+'C11'!F13)*100</f>
        <v>28.595624810568914</v>
      </c>
      <c r="G13" s="50">
        <f>+'C9'!G13/('C7'!G13+'C9'!G13+'C11'!G13)*100</f>
        <v>29.743525674204431</v>
      </c>
      <c r="H13" s="50">
        <f>+'C9'!H13/('C7'!H13+'C9'!H13+'C11'!H13)*100</f>
        <v>28.510052949933108</v>
      </c>
      <c r="I13" s="50">
        <f>+'C9'!I13/('C7'!I13+'C9'!I13+'C11'!I13)*100</f>
        <v>26.923502100375856</v>
      </c>
      <c r="J13" s="50">
        <f>+'C9'!J13/('C7'!J13+'C9'!J13+'C11'!J13)*100</f>
        <v>7.8551057317751809</v>
      </c>
      <c r="K13" s="50">
        <f>+'C9'!K13/('C7'!K13+'C9'!K13+'C11'!K13)*100</f>
        <v>21.779513348683803</v>
      </c>
      <c r="L13" s="50">
        <f>+'C9'!L13/('C7'!L13+'C9'!L13+'C11'!L13)*100</f>
        <v>15.871605400180838</v>
      </c>
      <c r="M13" s="50">
        <f>+'C9'!M13/('C7'!M13+'C9'!M13+'C11'!M13)*100</f>
        <v>21.004292103130535</v>
      </c>
      <c r="N13" s="50">
        <f>+'C9'!N13/('C7'!N13+'C9'!N13+'C11'!N13)*100</f>
        <v>23.886609584968486</v>
      </c>
    </row>
    <row r="14" spans="1:16" ht="8.1" customHeight="1" x14ac:dyDescent="0.2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6" ht="15" customHeight="1" x14ac:dyDescent="0.2">
      <c r="A15" s="71" t="s">
        <v>251</v>
      </c>
      <c r="B15" s="80">
        <f>+'C9'!B15/('C7'!B15+'C9'!B15+'C11'!B15)*100</f>
        <v>33.097222679801007</v>
      </c>
      <c r="C15" s="80">
        <f>+'C9'!C15/('C7'!C15+'C9'!C15+'C11'!C15)*100</f>
        <v>30.850199762918734</v>
      </c>
      <c r="D15" s="80">
        <f>+'C9'!D15/('C7'!D15+'C9'!D15+'C11'!D15)*100</f>
        <v>31.352094096955042</v>
      </c>
      <c r="E15" s="80">
        <f>+'C9'!E15/('C7'!E15+'C9'!E15+'C11'!E15)*100</f>
        <v>30.998377662980829</v>
      </c>
      <c r="F15" s="80">
        <f>+'C9'!F15/('C7'!F15+'C9'!F15+'C11'!F15)*100</f>
        <v>28.307297714856965</v>
      </c>
      <c r="G15" s="80">
        <f>+'C9'!G15/('C7'!G15+'C9'!G15+'C11'!G15)*100</f>
        <v>28.217788813730248</v>
      </c>
      <c r="H15" s="80">
        <f>+'C9'!H15/('C7'!H15+'C9'!H15+'C11'!H15)*100</f>
        <v>26.978862939812011</v>
      </c>
      <c r="I15" s="80">
        <f>+'C9'!I15/('C7'!I15+'C9'!I15+'C11'!I15)*100</f>
        <v>26.179436706439908</v>
      </c>
      <c r="J15" s="80">
        <f>+'C9'!J15/('C7'!J15+'C9'!J15+'C11'!J15)*100</f>
        <v>9.2020485709565509</v>
      </c>
      <c r="K15" s="80">
        <f>+'C9'!K15/('C7'!K15+'C9'!K15+'C11'!K15)*100</f>
        <v>21.129432609295211</v>
      </c>
      <c r="L15" s="80">
        <f>+'C9'!L15/('C7'!L15+'C9'!L15+'C11'!L15)*100</f>
        <v>12.09256429844665</v>
      </c>
      <c r="M15" s="80">
        <f>+'C9'!M15/('C7'!M15+'C9'!M15+'C11'!M15)*100</f>
        <v>21.168808204644581</v>
      </c>
      <c r="N15" s="80">
        <f>+'C9'!N15/('C7'!N15+'C9'!N15+'C11'!N15)*100</f>
        <v>25.295297188906968</v>
      </c>
    </row>
    <row r="16" spans="1:16" ht="15" customHeight="1" x14ac:dyDescent="0.2">
      <c r="A16" s="72" t="s">
        <v>252</v>
      </c>
      <c r="B16" s="50">
        <f>+'C9'!B16/('C7'!B16+'C9'!B16+'C11'!B16)*100</f>
        <v>40.015753395495381</v>
      </c>
      <c r="C16" s="50">
        <f>+'C9'!C16/('C7'!C16+'C9'!C16+'C11'!C16)*100</f>
        <v>38.142520864540977</v>
      </c>
      <c r="D16" s="50">
        <f>+'C9'!D16/('C7'!D16+'C9'!D16+'C11'!D16)*100</f>
        <v>37.738898106052446</v>
      </c>
      <c r="E16" s="50">
        <f>+'C9'!E16/('C7'!E16+'C9'!E16+'C11'!E16)*100</f>
        <v>37.492957158656957</v>
      </c>
      <c r="F16" s="50">
        <f>+'C9'!F16/('C7'!F16+'C9'!F16+'C11'!F16)*100</f>
        <v>35.270684778711711</v>
      </c>
      <c r="G16" s="50">
        <f>+'C9'!G16/('C7'!G16+'C9'!G16+'C11'!G16)*100</f>
        <v>33.586134216568183</v>
      </c>
      <c r="H16" s="50">
        <f>+'C9'!H16/('C7'!H16+'C9'!H16+'C11'!H16)*100</f>
        <v>33.276778644949665</v>
      </c>
      <c r="I16" s="50">
        <f>+'C9'!I16/('C7'!I16+'C9'!I16+'C11'!I16)*100</f>
        <v>32.620112818517796</v>
      </c>
      <c r="J16" s="50">
        <f>+'C9'!J16/('C7'!J16+'C9'!J16+'C11'!J16)*100</f>
        <v>12.334407780738202</v>
      </c>
      <c r="K16" s="50">
        <f>+'C9'!K16/('C7'!K16+'C9'!K16+'C11'!K16)*100</f>
        <v>28.437128552389872</v>
      </c>
      <c r="L16" s="50">
        <f>+'C9'!L16/('C7'!L16+'C9'!L16+'C11'!L16)*100</f>
        <v>18.051118210862622</v>
      </c>
      <c r="M16" s="50">
        <f>+'C9'!M16/('C7'!M16+'C9'!M16+'C11'!M16)*100</f>
        <v>27.458037443511945</v>
      </c>
      <c r="N16" s="50">
        <f>+'C9'!N16/('C7'!N16+'C9'!N16+'C11'!N16)*100</f>
        <v>31.620290887888309</v>
      </c>
    </row>
    <row r="17" spans="1:14" ht="15" customHeight="1" x14ac:dyDescent="0.2">
      <c r="A17" s="72" t="s">
        <v>253</v>
      </c>
      <c r="B17" s="50">
        <f>+'C9'!B17/('C7'!B17+'C9'!B17+'C11'!B17)*100</f>
        <v>28.207438964443714</v>
      </c>
      <c r="C17" s="50">
        <f>+'C9'!C17/('C7'!C17+'C9'!C17+'C11'!C17)*100</f>
        <v>24.868938401048492</v>
      </c>
      <c r="D17" s="50">
        <f>+'C9'!D17/('C7'!D17+'C9'!D17+'C11'!D17)*100</f>
        <v>26.166367249169799</v>
      </c>
      <c r="E17" s="50">
        <f>+'C9'!E17/('C7'!E17+'C9'!E17+'C11'!E17)*100</f>
        <v>25.850557284600857</v>
      </c>
      <c r="F17" s="50">
        <f>+'C9'!F17/('C7'!F17+'C9'!F17+'C11'!F17)*100</f>
        <v>22.625889263019317</v>
      </c>
      <c r="G17" s="50">
        <f>+'C9'!G17/('C7'!G17+'C9'!G17+'C11'!G17)*100</f>
        <v>23.853520854944154</v>
      </c>
      <c r="H17" s="50">
        <f>+'C9'!H17/('C7'!H17+'C9'!H17+'C11'!H17)*100</f>
        <v>21.88727484020918</v>
      </c>
      <c r="I17" s="50">
        <f>+'C9'!I17/('C7'!I17+'C9'!I17+'C11'!I17)*100</f>
        <v>21.497712275538593</v>
      </c>
      <c r="J17" s="50">
        <f>+'C9'!J17/('C7'!J17+'C9'!J17+'C11'!J17)*100</f>
        <v>6.3395256455193367</v>
      </c>
      <c r="K17" s="50">
        <f>+'C9'!K17/('C7'!K17+'C9'!K17+'C11'!K17)*100</f>
        <v>16.196515349057723</v>
      </c>
      <c r="L17" s="50">
        <f>+'C9'!L17/('C7'!L17+'C9'!L17+'C11'!L17)*100</f>
        <v>7.846484445604804</v>
      </c>
      <c r="M17" s="50">
        <f>+'C9'!M17/('C7'!M17+'C9'!M17+'C11'!M17)*100</f>
        <v>18.392759934676103</v>
      </c>
      <c r="N17" s="50">
        <f>+'C9'!N17/('C7'!N17+'C9'!N17+'C11'!N17)*100</f>
        <v>22.310367311454034</v>
      </c>
    </row>
    <row r="18" spans="1:14" ht="15" customHeight="1" x14ac:dyDescent="0.2">
      <c r="A18" s="72" t="s">
        <v>254</v>
      </c>
      <c r="B18" s="50">
        <f>+'C9'!B18/('C7'!B18+'C9'!B18+'C11'!B18)*100</f>
        <v>13.552966385429222</v>
      </c>
      <c r="C18" s="50">
        <f>+'C9'!C18/('C7'!C18+'C9'!C18+'C11'!C18)*100</f>
        <v>15.153469177198865</v>
      </c>
      <c r="D18" s="50">
        <f>+'C9'!D18/('C7'!D18+'C9'!D18+'C11'!D18)*100</f>
        <v>17.811021608489963</v>
      </c>
      <c r="E18" s="50">
        <f>+'C9'!E18/('C7'!E18+'C9'!E18+'C11'!E18)*100</f>
        <v>16.605527023722182</v>
      </c>
      <c r="F18" s="50">
        <f>+'C9'!F18/('C7'!F18+'C9'!F18+'C11'!F18)*100</f>
        <v>14.88312245335621</v>
      </c>
      <c r="G18" s="50">
        <f>+'C9'!G18/('C7'!G18+'C9'!G18+'C11'!G18)*100</f>
        <v>18.298479087452471</v>
      </c>
      <c r="H18" s="50">
        <f>+'C9'!H18/('C7'!H18+'C9'!H18+'C11'!H18)*100</f>
        <v>16.778999645264278</v>
      </c>
      <c r="I18" s="50">
        <f>+'C9'!I18/('C7'!I18+'C9'!I18+'C11'!I18)*100</f>
        <v>15.804036458333334</v>
      </c>
      <c r="J18" s="50">
        <f>+'C9'!J18/('C7'!J18+'C9'!J18+'C11'!J18)*100</f>
        <v>5.5493273542600896</v>
      </c>
      <c r="K18" s="50">
        <f>+'C9'!K18/('C7'!K18+'C9'!K18+'C11'!K18)*100</f>
        <v>9.5742317660125877</v>
      </c>
      <c r="L18" s="50">
        <f>+'C9'!L18/('C7'!L18+'C9'!L18+'C11'!L18)*100</f>
        <v>0.73397136072533642</v>
      </c>
      <c r="M18" s="50">
        <f>+'C9'!M18/('C7'!M18+'C9'!M18+'C11'!M18)*100</f>
        <v>6.0531233315536577</v>
      </c>
      <c r="N18" s="50">
        <f>+'C9'!N18/('C7'!N18+'C9'!N18+'C11'!N18)*100</f>
        <v>10.446681139398724</v>
      </c>
    </row>
    <row r="19" spans="1:14" ht="8.1" customHeight="1" x14ac:dyDescent="0.2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5" customHeight="1" x14ac:dyDescent="0.2">
      <c r="A20" s="69" t="s">
        <v>255</v>
      </c>
      <c r="B20" s="80">
        <f>+'C9'!B20/('C7'!B20+'C9'!B20+'C11'!B20)*100</f>
        <v>34.986610308030649</v>
      </c>
      <c r="C20" s="80">
        <f>+'C9'!C20/('C7'!C20+'C9'!C20+'C11'!C20)*100</f>
        <v>34.461617236872243</v>
      </c>
      <c r="D20" s="80">
        <f>+'C9'!D20/('C7'!D20+'C9'!D20+'C11'!D20)*100</f>
        <v>33.792308460330574</v>
      </c>
      <c r="E20" s="80">
        <f>+'C9'!E20/('C7'!E20+'C9'!E20+'C11'!E20)*100</f>
        <v>33.245404298312586</v>
      </c>
      <c r="F20" s="80">
        <f>+'C9'!F20/('C7'!F20+'C9'!F20+'C11'!F20)*100</f>
        <v>31.214658348838061</v>
      </c>
      <c r="G20" s="80">
        <f>+'C9'!G20/('C7'!G20+'C9'!G20+'C11'!G20)*100</f>
        <v>30.212864200951195</v>
      </c>
      <c r="H20" s="80">
        <f>+'C9'!H20/('C7'!H20+'C9'!H20+'C11'!H20)*100</f>
        <v>29.177268479538114</v>
      </c>
      <c r="I20" s="80">
        <f>+'C9'!I20/('C7'!I20+'C9'!I20+'C11'!I20)*100</f>
        <v>28.257117606503822</v>
      </c>
      <c r="J20" s="80">
        <f>+'C9'!J20/('C7'!J20+'C9'!J20+'C11'!J20)*100</f>
        <v>11.237913659267329</v>
      </c>
      <c r="K20" s="80">
        <f>+'C9'!K20/('C7'!K20+'C9'!K20+'C11'!K20)*100</f>
        <v>25.103729037186206</v>
      </c>
      <c r="L20" s="80">
        <f>+'C9'!L20/('C7'!L20+'C9'!L20+'C11'!L20)*100</f>
        <v>18.947718805610915</v>
      </c>
      <c r="M20" s="80">
        <f>+'C9'!M20/('C7'!M20+'C9'!M20+'C11'!M20)*100</f>
        <v>25.567747393079664</v>
      </c>
      <c r="N20" s="80">
        <f>+'C9'!N20/('C7'!N20+'C9'!N20+'C11'!N20)*100</f>
        <v>27.126620566879033</v>
      </c>
    </row>
    <row r="21" spans="1:14" ht="15" customHeight="1" x14ac:dyDescent="0.2">
      <c r="A21" s="71" t="s">
        <v>247</v>
      </c>
      <c r="B21" s="80">
        <f>+'C9'!B21/('C7'!B21+'C9'!B21+'C11'!B21)*100</f>
        <v>35.443054153193337</v>
      </c>
      <c r="C21" s="80">
        <f>+'C9'!C21/('C7'!C21+'C9'!C21+'C11'!C21)*100</f>
        <v>35.650732176532379</v>
      </c>
      <c r="D21" s="80">
        <f>+'C9'!D21/('C7'!D21+'C9'!D21+'C11'!D21)*100</f>
        <v>34.761453476908592</v>
      </c>
      <c r="E21" s="80">
        <f>+'C9'!E21/('C7'!E21+'C9'!E21+'C11'!E21)*100</f>
        <v>34.140146996575211</v>
      </c>
      <c r="F21" s="80">
        <f>+'C9'!F21/('C7'!F21+'C9'!F21+'C11'!F21)*100</f>
        <v>32.512493850177378</v>
      </c>
      <c r="G21" s="80">
        <f>+'C9'!G21/('C7'!G21+'C9'!G21+'C11'!G21)*100</f>
        <v>31.474459817406853</v>
      </c>
      <c r="H21" s="80">
        <f>+'C9'!H21/('C7'!H21+'C9'!H21+'C11'!H21)*100</f>
        <v>30.275266826399477</v>
      </c>
      <c r="I21" s="80">
        <f>+'C9'!I21/('C7'!I21+'C9'!I21+'C11'!I21)*100</f>
        <v>29.392178801073022</v>
      </c>
      <c r="J21" s="80">
        <f>+'C9'!J21/('C7'!J21+'C9'!J21+'C11'!J21)*100</f>
        <v>11.983829619404457</v>
      </c>
      <c r="K21" s="80">
        <f>+'C9'!K21/('C7'!K21+'C9'!K21+'C11'!K21)*100</f>
        <v>26.279166288374988</v>
      </c>
      <c r="L21" s="80">
        <f>+'C9'!L21/('C7'!L21+'C9'!L21+'C11'!L21)*100</f>
        <v>22.049874258509146</v>
      </c>
      <c r="M21" s="80">
        <f>+'C9'!M21/('C7'!M21+'C9'!M21+'C11'!M21)*100</f>
        <v>26.949800677322205</v>
      </c>
      <c r="N21" s="80">
        <f>+'C9'!N21/('C7'!N21+'C9'!N21+'C11'!N21)*100</f>
        <v>26.653616448262536</v>
      </c>
    </row>
    <row r="22" spans="1:14" ht="15" customHeight="1" x14ac:dyDescent="0.2">
      <c r="A22" s="72" t="s">
        <v>248</v>
      </c>
      <c r="B22" s="50">
        <f>+'C9'!B22/('C7'!B22+'C9'!B22+'C11'!B22)*100</f>
        <v>35.6563069041079</v>
      </c>
      <c r="C22" s="50">
        <f>+'C9'!C22/('C7'!C22+'C9'!C22+'C11'!C22)*100</f>
        <v>36.444498784979594</v>
      </c>
      <c r="D22" s="50">
        <f>+'C9'!D22/('C7'!D22+'C9'!D22+'C11'!D22)*100</f>
        <v>35.222827928177644</v>
      </c>
      <c r="E22" s="50">
        <f>+'C9'!E22/('C7'!E22+'C9'!E22+'C11'!E22)*100</f>
        <v>34.739433863814249</v>
      </c>
      <c r="F22" s="50">
        <f>+'C9'!F22/('C7'!F22+'C9'!F22+'C11'!F22)*100</f>
        <v>32.553032108686033</v>
      </c>
      <c r="G22" s="50">
        <f>+'C9'!G22/('C7'!G22+'C9'!G22+'C11'!G22)*100</f>
        <v>30.198279479647503</v>
      </c>
      <c r="H22" s="50">
        <f>+'C9'!H22/('C7'!H22+'C9'!H22+'C11'!H22)*100</f>
        <v>29.216038300418912</v>
      </c>
      <c r="I22" s="50">
        <f>+'C9'!I22/('C7'!I22+'C9'!I22+'C11'!I22)*100</f>
        <v>28.68590855477694</v>
      </c>
      <c r="J22" s="50">
        <f>+'C9'!J22/('C7'!J22+'C9'!J22+'C11'!J22)*100</f>
        <v>14.739431894430776</v>
      </c>
      <c r="K22" s="50">
        <f>+'C9'!K22/('C7'!K22+'C9'!K22+'C11'!K22)*100</f>
        <v>26.141982910517044</v>
      </c>
      <c r="L22" s="50">
        <f>+'C9'!L22/('C7'!L22+'C9'!L22+'C11'!L22)*100</f>
        <v>26.245963166623028</v>
      </c>
      <c r="M22" s="50">
        <f>+'C9'!M22/('C7'!M22+'C9'!M22+'C11'!M22)*100</f>
        <v>27.741655045007519</v>
      </c>
      <c r="N22" s="50">
        <f>+'C9'!N22/('C7'!N22+'C9'!N22+'C11'!N22)*100</f>
        <v>28.005975920555411</v>
      </c>
    </row>
    <row r="23" spans="1:14" ht="15" customHeight="1" x14ac:dyDescent="0.2">
      <c r="A23" s="72" t="s">
        <v>249</v>
      </c>
      <c r="B23" s="50">
        <f>+'C9'!B23/('C7'!B23+'C9'!B23+'C11'!B23)*100</f>
        <v>37.025128021912593</v>
      </c>
      <c r="C23" s="50">
        <f>+'C9'!C23/('C7'!C23+'C9'!C23+'C11'!C23)*100</f>
        <v>37.257564003103184</v>
      </c>
      <c r="D23" s="50">
        <f>+'C9'!D23/('C7'!D23+'C9'!D23+'C11'!D23)*100</f>
        <v>37.004640142166053</v>
      </c>
      <c r="E23" s="50">
        <f>+'C9'!E23/('C7'!E23+'C9'!E23+'C11'!E23)*100</f>
        <v>36.395820575627681</v>
      </c>
      <c r="F23" s="50">
        <f>+'C9'!F23/('C7'!F23+'C9'!F23+'C11'!F23)*100</f>
        <v>35.668666537642736</v>
      </c>
      <c r="G23" s="50">
        <f>+'C9'!G23/('C7'!G23+'C9'!G23+'C11'!G23)*100</f>
        <v>34.484685430463571</v>
      </c>
      <c r="H23" s="50">
        <f>+'C9'!H23/('C7'!H23+'C9'!H23+'C11'!H23)*100</f>
        <v>32.698121468632067</v>
      </c>
      <c r="I23" s="50">
        <f>+'C9'!I23/('C7'!I23+'C9'!I23+'C11'!I23)*100</f>
        <v>31.926457217900801</v>
      </c>
      <c r="J23" s="50">
        <f>+'C9'!J23/('C7'!J23+'C9'!J23+'C11'!J23)*100</f>
        <v>12.073542814122122</v>
      </c>
      <c r="K23" s="50">
        <f>+'C9'!K23/('C7'!K23+'C9'!K23+'C11'!K23)*100</f>
        <v>29.583910971001004</v>
      </c>
      <c r="L23" s="50">
        <f>+'C9'!L23/('C7'!L23+'C9'!L23+'C11'!L23)*100</f>
        <v>22.567964013299431</v>
      </c>
      <c r="M23" s="50">
        <f>+'C9'!M23/('C7'!M23+'C9'!M23+'C11'!M23)*100</f>
        <v>31.291104188300451</v>
      </c>
      <c r="N23" s="50">
        <f>+'C9'!N23/('C7'!N23+'C9'!N23+'C11'!N23)*100</f>
        <v>27.317699482647935</v>
      </c>
    </row>
    <row r="24" spans="1:14" ht="15" customHeight="1" x14ac:dyDescent="0.2">
      <c r="A24" s="72" t="s">
        <v>250</v>
      </c>
      <c r="B24" s="50">
        <f>+'C9'!B24/('C7'!B24+'C9'!B24+'C11'!B24)*100</f>
        <v>33.178362148288052</v>
      </c>
      <c r="C24" s="50">
        <f>+'C9'!C24/('C7'!C24+'C9'!C24+'C11'!C24)*100</f>
        <v>32.365772221003631</v>
      </c>
      <c r="D24" s="50">
        <f>+'C9'!D24/('C7'!D24+'C9'!D24+'C11'!D24)*100</f>
        <v>31.313640730067245</v>
      </c>
      <c r="E24" s="50">
        <f>+'C9'!E24/('C7'!E24+'C9'!E24+'C11'!E24)*100</f>
        <v>30.48797770324531</v>
      </c>
      <c r="F24" s="50">
        <f>+'C9'!F24/('C7'!F24+'C9'!F24+'C11'!F24)*100</f>
        <v>28.757828810020875</v>
      </c>
      <c r="G24" s="50">
        <f>+'C9'!G24/('C7'!G24+'C9'!G24+'C11'!G24)*100</f>
        <v>29.798306888097333</v>
      </c>
      <c r="H24" s="50">
        <f>+'C9'!H24/('C7'!H24+'C9'!H24+'C11'!H24)*100</f>
        <v>28.934361407671016</v>
      </c>
      <c r="I24" s="50">
        <f>+'C9'!I24/('C7'!I24+'C9'!I24+'C11'!I24)*100</f>
        <v>27.336907736723354</v>
      </c>
      <c r="J24" s="50">
        <f>+'C9'!J24/('C7'!J24+'C9'!J24+'C11'!J24)*100</f>
        <v>8.2006753497346843</v>
      </c>
      <c r="K24" s="50">
        <f>+'C9'!K24/('C7'!K24+'C9'!K24+'C11'!K24)*100</f>
        <v>22.859076367812321</v>
      </c>
      <c r="L24" s="50">
        <f>+'C9'!L24/('C7'!L24+'C9'!L24+'C11'!L24)*100</f>
        <v>16.473734798779724</v>
      </c>
      <c r="M24" s="50">
        <f>+'C9'!M24/('C7'!M24+'C9'!M24+'C11'!M24)*100</f>
        <v>21.302414994593295</v>
      </c>
      <c r="N24" s="50">
        <f>+'C9'!N24/('C7'!N24+'C9'!N24+'C11'!N24)*100</f>
        <v>24.435696057290947</v>
      </c>
    </row>
    <row r="25" spans="1:14" ht="8.1" customHeight="1" x14ac:dyDescent="0.2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14" ht="15" customHeight="1" x14ac:dyDescent="0.2">
      <c r="A26" s="71" t="s">
        <v>251</v>
      </c>
      <c r="B26" s="80">
        <f>+'C9'!B26/('C7'!B26+'C9'!B26+'C11'!B26)*100</f>
        <v>33.887032960266019</v>
      </c>
      <c r="C26" s="80">
        <f>+'C9'!C26/('C7'!C26+'C9'!C26+'C11'!C26)*100</f>
        <v>31.553615921506722</v>
      </c>
      <c r="D26" s="80">
        <f>+'C9'!D26/('C7'!D26+'C9'!D26+'C11'!D26)*100</f>
        <v>31.378419910333793</v>
      </c>
      <c r="E26" s="80">
        <f>+'C9'!E26/('C7'!E26+'C9'!E26+'C11'!E26)*100</f>
        <v>31.02443683833479</v>
      </c>
      <c r="F26" s="80">
        <f>+'C9'!F26/('C7'!F26+'C9'!F26+'C11'!F26)*100</f>
        <v>28.12133555514411</v>
      </c>
      <c r="G26" s="80">
        <f>+'C9'!G26/('C7'!G26+'C9'!G26+'C11'!G26)*100</f>
        <v>27.446036801132344</v>
      </c>
      <c r="H26" s="80">
        <f>+'C9'!H26/('C7'!H26+'C9'!H26+'C11'!H26)*100</f>
        <v>26.847760159431594</v>
      </c>
      <c r="I26" s="80">
        <f>+'C9'!I26/('C7'!I26+'C9'!I26+'C11'!I26)*100</f>
        <v>25.771552551178544</v>
      </c>
      <c r="J26" s="80">
        <f>+'C9'!J26/('C7'!J26+'C9'!J26+'C11'!J26)*100</f>
        <v>9.57306338028169</v>
      </c>
      <c r="K26" s="80">
        <f>+'C9'!K26/('C7'!K26+'C9'!K26+'C11'!K26)*100</f>
        <v>22.725244731385981</v>
      </c>
      <c r="L26" s="80">
        <f>+'C9'!L26/('C7'!L26+'C9'!L26+'C11'!L26)*100</f>
        <v>12.737009326637287</v>
      </c>
      <c r="M26" s="80">
        <f>+'C9'!M26/('C7'!M26+'C9'!M26+'C11'!M26)*100</f>
        <v>22.991076629155891</v>
      </c>
      <c r="N26" s="80">
        <f>+'C9'!N26/('C7'!N26+'C9'!N26+'C11'!N26)*100</f>
        <v>28.049017700836416</v>
      </c>
    </row>
    <row r="27" spans="1:14" ht="15" customHeight="1" x14ac:dyDescent="0.2">
      <c r="A27" s="72" t="s">
        <v>252</v>
      </c>
      <c r="B27" s="50">
        <f>+'C9'!B27/('C7'!B27+'C9'!B27+'C11'!B27)*100</f>
        <v>39.417770419426049</v>
      </c>
      <c r="C27" s="50">
        <f>+'C9'!C27/('C7'!C27+'C9'!C27+'C11'!C27)*100</f>
        <v>38.24705620973117</v>
      </c>
      <c r="D27" s="50">
        <f>+'C9'!D27/('C7'!D27+'C9'!D27+'C11'!D27)*100</f>
        <v>37.398797131621556</v>
      </c>
      <c r="E27" s="50">
        <f>+'C9'!E27/('C7'!E27+'C9'!E27+'C11'!E27)*100</f>
        <v>37.284194617217928</v>
      </c>
      <c r="F27" s="50">
        <f>+'C9'!F27/('C7'!F27+'C9'!F27+'C11'!F27)*100</f>
        <v>34.872966347225315</v>
      </c>
      <c r="G27" s="50">
        <f>+'C9'!G27/('C7'!G27+'C9'!G27+'C11'!G27)*100</f>
        <v>32.82414405813244</v>
      </c>
      <c r="H27" s="50">
        <f>+'C9'!H27/('C7'!H27+'C9'!H27+'C11'!H27)*100</f>
        <v>33.103412101025462</v>
      </c>
      <c r="I27" s="50">
        <f>+'C9'!I27/('C7'!I27+'C9'!I27+'C11'!I27)*100</f>
        <v>31.92090395480226</v>
      </c>
      <c r="J27" s="50">
        <f>+'C9'!J27/('C7'!J27+'C9'!J27+'C11'!J27)*100</f>
        <v>13.048786961830441</v>
      </c>
      <c r="K27" s="50">
        <f>+'C9'!K27/('C7'!K27+'C9'!K27+'C11'!K27)*100</f>
        <v>30.285537573446035</v>
      </c>
      <c r="L27" s="50">
        <f>+'C9'!L27/('C7'!L27+'C9'!L27+'C11'!L27)*100</f>
        <v>18.085403293329612</v>
      </c>
      <c r="M27" s="50">
        <f>+'C9'!M27/('C7'!M27+'C9'!M27+'C11'!M27)*100</f>
        <v>28.787632221318145</v>
      </c>
      <c r="N27" s="50">
        <f>+'C9'!N27/('C7'!N27+'C9'!N27+'C11'!N27)*100</f>
        <v>33.457508731082655</v>
      </c>
    </row>
    <row r="28" spans="1:14" ht="15" customHeight="1" x14ac:dyDescent="0.2">
      <c r="A28" s="72" t="s">
        <v>253</v>
      </c>
      <c r="B28" s="50">
        <f>+'C9'!B28/('C7'!B28+'C9'!B28+'C11'!B28)*100</f>
        <v>27.152807091599829</v>
      </c>
      <c r="C28" s="50">
        <f>+'C9'!C28/('C7'!C28+'C9'!C28+'C11'!C28)*100</f>
        <v>23.328396106644096</v>
      </c>
      <c r="D28" s="50">
        <f>+'C9'!D28/('C7'!D28+'C9'!D28+'C11'!D28)*100</f>
        <v>24.309783378167918</v>
      </c>
      <c r="E28" s="50">
        <f>+'C9'!E28/('C7'!E28+'C9'!E28+'C11'!E28)*100</f>
        <v>23.631134152403948</v>
      </c>
      <c r="F28" s="50">
        <f>+'C9'!F28/('C7'!F28+'C9'!F28+'C11'!F28)*100</f>
        <v>20.014067170740287</v>
      </c>
      <c r="G28" s="50">
        <f>+'C9'!G28/('C7'!G28+'C9'!G28+'C11'!G28)*100</f>
        <v>20.934290892006175</v>
      </c>
      <c r="H28" s="50">
        <f>+'C9'!H28/('C7'!H28+'C9'!H28+'C11'!H28)*100</f>
        <v>19.486928104575163</v>
      </c>
      <c r="I28" s="50">
        <f>+'C9'!I28/('C7'!I28+'C9'!I28+'C11'!I28)*100</f>
        <v>19.091581690095538</v>
      </c>
      <c r="J28" s="50">
        <f>+'C9'!J28/('C7'!J28+'C9'!J28+'C11'!J28)*100</f>
        <v>5.3689925598230444</v>
      </c>
      <c r="K28" s="50">
        <f>+'C9'!K28/('C7'!K28+'C9'!K28+'C11'!K28)*100</f>
        <v>15.229357798165138</v>
      </c>
      <c r="L28" s="50">
        <f>+'C9'!L28/('C7'!L28+'C9'!L28+'C11'!L28)*100</f>
        <v>6.2061057761215421</v>
      </c>
      <c r="M28" s="50">
        <f>+'C9'!M28/('C7'!M28+'C9'!M28+'C11'!M28)*100</f>
        <v>17.26285606844035</v>
      </c>
      <c r="N28" s="50">
        <f>+'C9'!N28/('C7'!N28+'C9'!N28+'C11'!N28)*100</f>
        <v>22.181994339766963</v>
      </c>
    </row>
    <row r="29" spans="1:14" ht="15" customHeight="1" x14ac:dyDescent="0.2">
      <c r="A29" s="72" t="s">
        <v>254</v>
      </c>
      <c r="B29" s="50">
        <f>+'C9'!B29/('C7'!B29+'C9'!B29+'C11'!B29)*100</f>
        <v>2.7681660899653981</v>
      </c>
      <c r="C29" s="50">
        <f>+'C9'!C29/('C7'!C29+'C9'!C29+'C11'!C29)*100</f>
        <v>0.79051383399209485</v>
      </c>
      <c r="D29" s="50">
        <f>+'C9'!D29/('C7'!D29+'C9'!D29+'C11'!D29)*100</f>
        <v>1.7421602787456445</v>
      </c>
      <c r="E29" s="50">
        <f>+'C9'!E29/('C7'!E29+'C9'!E29+'C11'!E29)*100</f>
        <v>2.0242914979757085</v>
      </c>
      <c r="F29" s="50">
        <f>+'C9'!F29/('C7'!F29+'C9'!F29+'C11'!F29)*100</f>
        <v>3.5343035343035343</v>
      </c>
      <c r="G29" s="50">
        <f>+'C9'!G29/('C7'!G29+'C9'!G29+'C11'!G29)*100</f>
        <v>0</v>
      </c>
      <c r="H29" s="50">
        <f>+'C9'!H29/('C7'!H29+'C9'!H29+'C11'!H29)*100</f>
        <v>1.1605415860735011</v>
      </c>
      <c r="I29" s="50">
        <f>+'C9'!I29/('C7'!I29+'C9'!I29+'C11'!I29)*100</f>
        <v>0</v>
      </c>
      <c r="J29" s="50">
        <f>+'C9'!J29/('C7'!J29+'C9'!J29+'C11'!J29)*100</f>
        <v>1.0802469135802468</v>
      </c>
      <c r="K29" s="50">
        <f>+'C9'!K29/('C7'!K29+'C9'!K29+'C11'!K29)*100</f>
        <v>0.56369785794813976</v>
      </c>
      <c r="L29" s="50">
        <f>+'C9'!L29/('C7'!L29+'C9'!L29+'C11'!L29)*100</f>
        <v>0.5714285714285714</v>
      </c>
      <c r="M29" s="50">
        <f>+'C9'!M29/('C7'!M29+'C9'!M29+'C11'!M29)*100</f>
        <v>2.8673835125448028</v>
      </c>
      <c r="N29" s="50">
        <f>+'C9'!N29/('C7'!N29+'C9'!N29+'C11'!N29)*100</f>
        <v>2.3529411764705883</v>
      </c>
    </row>
    <row r="30" spans="1:14" ht="8.1" customHeight="1" x14ac:dyDescent="0.2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81"/>
      <c r="M30" s="81"/>
      <c r="N30" s="81"/>
    </row>
    <row r="31" spans="1:14" ht="15" customHeight="1" x14ac:dyDescent="0.2">
      <c r="A31" s="69" t="s">
        <v>256</v>
      </c>
      <c r="B31" s="99">
        <f>+'C9'!B31/('C7'!B31+'C9'!B31+'C11'!B31)*100</f>
        <v>33.577939385962026</v>
      </c>
      <c r="C31" s="99">
        <f>+'C9'!C31/('C7'!C31+'C9'!C31+'C11'!C31)*100</f>
        <v>32.864871890688718</v>
      </c>
      <c r="D31" s="99">
        <f>+'C9'!D31/('C7'!D31+'C9'!D31+'C11'!D31)*100</f>
        <v>33.341832525910036</v>
      </c>
      <c r="E31" s="99">
        <f>+'C9'!E31/('C7'!E31+'C9'!E31+'C11'!E31)*100</f>
        <v>32.594013288581408</v>
      </c>
      <c r="F31" s="99">
        <f>+'C9'!F31/('C7'!F31+'C9'!F31+'C11'!F31)*100</f>
        <v>30.726520090226312</v>
      </c>
      <c r="G31" s="99">
        <f>+'C9'!G31/('C7'!G31+'C9'!G31+'C11'!G31)*100</f>
        <v>30.612588151903601</v>
      </c>
      <c r="H31" s="99">
        <f>+'C9'!H31/('C7'!H31+'C9'!H31+'C11'!H31)*100</f>
        <v>28.418839360807404</v>
      </c>
      <c r="I31" s="99">
        <f>+'C9'!I31/('C7'!I31+'C9'!I31+'C11'!I31)*100</f>
        <v>27.509146872640688</v>
      </c>
      <c r="J31" s="99">
        <f>+'C9'!J31/('C7'!J31+'C9'!J31+'C11'!J31)*100</f>
        <v>9.1907238790244783</v>
      </c>
      <c r="K31" s="99">
        <f>+'C9'!K31/('C7'!K31+'C9'!K31+'C11'!K31)*100</f>
        <v>20.227847017002869</v>
      </c>
      <c r="L31" s="99">
        <f>+'C9'!L31/('C7'!L31+'C9'!L31+'C11'!L31)*100</f>
        <v>16.706961317135548</v>
      </c>
      <c r="M31" s="99">
        <f>+'C9'!M31/('C7'!M31+'C9'!M31+'C11'!M31)*100</f>
        <v>21.8406873452745</v>
      </c>
      <c r="N31" s="99">
        <f>+'C9'!N31/('C7'!N31+'C9'!N31+'C11'!N31)*100</f>
        <v>22.184924642672971</v>
      </c>
    </row>
    <row r="32" spans="1:14" ht="15" customHeight="1" x14ac:dyDescent="0.2">
      <c r="A32" s="71" t="s">
        <v>247</v>
      </c>
      <c r="B32" s="99">
        <f>+'C9'!B32/('C7'!B32+'C9'!B32+'C11'!B32)*100</f>
        <v>35.419310185719226</v>
      </c>
      <c r="C32" s="99">
        <f>+'C9'!C32/('C7'!C32+'C9'!C32+'C11'!C32)*100</f>
        <v>35.683724114324832</v>
      </c>
      <c r="D32" s="99">
        <f>+'C9'!D32/('C7'!D32+'C9'!D32+'C11'!D32)*100</f>
        <v>34.811724102405606</v>
      </c>
      <c r="E32" s="99">
        <f>+'C9'!E32/('C7'!E32+'C9'!E32+'C11'!E32)*100</f>
        <v>33.802649698466212</v>
      </c>
      <c r="F32" s="99">
        <f>+'C9'!F32/('C7'!F32+'C9'!F32+'C11'!F32)*100</f>
        <v>32.248692620569436</v>
      </c>
      <c r="G32" s="99">
        <f>+'C9'!G32/('C7'!G32+'C9'!G32+'C11'!G32)*100</f>
        <v>31.416757344940155</v>
      </c>
      <c r="H32" s="99">
        <f>+'C9'!H32/('C7'!H32+'C9'!H32+'C11'!H32)*100</f>
        <v>29.433402025305238</v>
      </c>
      <c r="I32" s="99">
        <f>+'C9'!I32/('C7'!I32+'C9'!I32+'C11'!I32)*100</f>
        <v>28.04080845317959</v>
      </c>
      <c r="J32" s="99">
        <f>+'C9'!J32/('C7'!J32+'C9'!J32+'C11'!J32)*100</f>
        <v>9.693557207380552</v>
      </c>
      <c r="K32" s="99">
        <f>+'C9'!K32/('C7'!K32+'C9'!K32+'C11'!K32)*100</f>
        <v>21.878315882199846</v>
      </c>
      <c r="L32" s="99">
        <f>+'C9'!L32/('C7'!L32+'C9'!L32+'C11'!L32)*100</f>
        <v>21.850708733424785</v>
      </c>
      <c r="M32" s="99">
        <f>+'C9'!M32/('C7'!M32+'C9'!M32+'C11'!M32)*100</f>
        <v>25.416517630226469</v>
      </c>
      <c r="N32" s="99">
        <f>+'C9'!N32/('C7'!N32+'C9'!N32+'C11'!N32)*100</f>
        <v>23.533416543742199</v>
      </c>
    </row>
    <row r="33" spans="1:14" ht="15" customHeight="1" x14ac:dyDescent="0.2">
      <c r="A33" s="72" t="s">
        <v>248</v>
      </c>
      <c r="B33" s="51">
        <f>+'C9'!B33/('C7'!B33+'C9'!B33+'C11'!B33)*100</f>
        <v>35.013967432036516</v>
      </c>
      <c r="C33" s="51">
        <f>+'C9'!C33/('C7'!C33+'C9'!C33+'C11'!C33)*100</f>
        <v>35.066079295154182</v>
      </c>
      <c r="D33" s="51">
        <f>+'C9'!D33/('C7'!D33+'C9'!D33+'C11'!D33)*100</f>
        <v>34.288559415799959</v>
      </c>
      <c r="E33" s="51">
        <f>+'C9'!E33/('C7'!E33+'C9'!E33+'C11'!E33)*100</f>
        <v>32.792627721491705</v>
      </c>
      <c r="F33" s="51">
        <f>+'C9'!F33/('C7'!F33+'C9'!F33+'C11'!F33)*100</f>
        <v>31.540643227912451</v>
      </c>
      <c r="G33" s="51">
        <f>+'C9'!G33/('C7'!G33+'C9'!G33+'C11'!G33)*100</f>
        <v>29.207810939753685</v>
      </c>
      <c r="H33" s="51">
        <f>+'C9'!H33/('C7'!H33+'C9'!H33+'C11'!H33)*100</f>
        <v>27.438780752326046</v>
      </c>
      <c r="I33" s="51">
        <f>+'C9'!I33/('C7'!I33+'C9'!I33+'C11'!I33)*100</f>
        <v>26.417711685717453</v>
      </c>
      <c r="J33" s="51">
        <f>+'C9'!J33/('C7'!J33+'C9'!J33+'C11'!J33)*100</f>
        <v>11.703179476505179</v>
      </c>
      <c r="K33" s="51">
        <f>+'C9'!K33/('C7'!K33+'C9'!K33+'C11'!K33)*100</f>
        <v>23.407234539089849</v>
      </c>
      <c r="L33" s="51">
        <f>+'C9'!L33/('C7'!L33+'C9'!L33+'C11'!L33)*100</f>
        <v>26.768602398282454</v>
      </c>
      <c r="M33" s="51">
        <f>+'C9'!M33/('C7'!M33+'C9'!M33+'C11'!M33)*100</f>
        <v>27.21574664614031</v>
      </c>
      <c r="N33" s="51">
        <f>+'C9'!N33/('C7'!N33+'C9'!N33+'C11'!N33)*100</f>
        <v>23.634707111849508</v>
      </c>
    </row>
    <row r="34" spans="1:14" ht="15" customHeight="1" x14ac:dyDescent="0.2">
      <c r="A34" s="72" t="s">
        <v>249</v>
      </c>
      <c r="B34" s="51">
        <f>+'C9'!B34/('C7'!B34+'C9'!B34+'C11'!B34)*100</f>
        <v>38.421710408855567</v>
      </c>
      <c r="C34" s="51">
        <f>+'C9'!C34/('C7'!C34+'C9'!C34+'C11'!C34)*100</f>
        <v>38.996240272798808</v>
      </c>
      <c r="D34" s="51">
        <f>+'C9'!D34/('C7'!D34+'C9'!D34+'C11'!D34)*100</f>
        <v>37.188872620790633</v>
      </c>
      <c r="E34" s="51">
        <f>+'C9'!E34/('C7'!E34+'C9'!E34+'C11'!E34)*100</f>
        <v>36.279234585400424</v>
      </c>
      <c r="F34" s="51">
        <f>+'C9'!F34/('C7'!F34+'C9'!F34+'C11'!F34)*100</f>
        <v>36.328447236499777</v>
      </c>
      <c r="G34" s="51">
        <f>+'C9'!G34/('C7'!G34+'C9'!G34+'C11'!G34)*100</f>
        <v>35.62033181307423</v>
      </c>
      <c r="H34" s="51">
        <f>+'C9'!H34/('C7'!H34+'C9'!H34+'C11'!H34)*100</f>
        <v>33.682105964678435</v>
      </c>
      <c r="I34" s="51">
        <f>+'C9'!I34/('C7'!I34+'C9'!I34+'C11'!I34)*100</f>
        <v>31.948902298112724</v>
      </c>
      <c r="J34" s="51">
        <f>+'C9'!J34/('C7'!J34+'C9'!J34+'C11'!J34)*100</f>
        <v>9.823911028730306</v>
      </c>
      <c r="K34" s="51">
        <f>+'C9'!K34/('C7'!K34+'C9'!K34+'C11'!K34)*100</f>
        <v>23.495403827253281</v>
      </c>
      <c r="L34" s="51">
        <f>+'C9'!L34/('C7'!L34+'C9'!L34+'C11'!L34)*100</f>
        <v>23.738525404899725</v>
      </c>
      <c r="M34" s="51">
        <f>+'C9'!M34/('C7'!M34+'C9'!M34+'C11'!M34)*100</f>
        <v>28.478201261310666</v>
      </c>
      <c r="N34" s="51">
        <f>+'C9'!N34/('C7'!N34+'C9'!N34+'C11'!N34)*100</f>
        <v>24.674211248285321</v>
      </c>
    </row>
    <row r="35" spans="1:14" ht="15" customHeight="1" x14ac:dyDescent="0.2">
      <c r="A35" s="72" t="s">
        <v>250</v>
      </c>
      <c r="B35" s="51">
        <f>+'C9'!B35/('C7'!B35+'C9'!B35+'C11'!B35)*100</f>
        <v>32.272365579174718</v>
      </c>
      <c r="C35" s="51">
        <f>+'C9'!C35/('C7'!C35+'C9'!C35+'C11'!C35)*100</f>
        <v>32.438529212722763</v>
      </c>
      <c r="D35" s="51">
        <f>+'C9'!D35/('C7'!D35+'C9'!D35+'C11'!D35)*100</f>
        <v>32.826348615822297</v>
      </c>
      <c r="E35" s="51">
        <f>+'C9'!E35/('C7'!E35+'C9'!E35+'C11'!E35)*100</f>
        <v>32.088446889547185</v>
      </c>
      <c r="F35" s="51">
        <f>+'C9'!F35/('C7'!F35+'C9'!F35+'C11'!F35)*100</f>
        <v>28.000998253057151</v>
      </c>
      <c r="G35" s="51">
        <f>+'C9'!G35/('C7'!G35+'C9'!G35+'C11'!G35)*100</f>
        <v>29.558421258304023</v>
      </c>
      <c r="H35" s="51">
        <f>+'C9'!H35/('C7'!H35+'C9'!H35+'C11'!H35)*100</f>
        <v>27.147957159857199</v>
      </c>
      <c r="I35" s="51">
        <f>+'C9'!I35/('C7'!I35+'C9'!I35+'C11'!I35)*100</f>
        <v>25.61844221490388</v>
      </c>
      <c r="J35" s="51">
        <f>+'C9'!J35/('C7'!J35+'C9'!J35+'C11'!J35)*100</f>
        <v>6.7783265335337486</v>
      </c>
      <c r="K35" s="51">
        <f>+'C9'!K35/('C7'!K35+'C9'!K35+'C11'!K35)*100</f>
        <v>18.385765858690046</v>
      </c>
      <c r="L35" s="51">
        <f>+'C9'!L35/('C7'!L35+'C9'!L35+'C11'!L35)*100</f>
        <v>14.102406679764243</v>
      </c>
      <c r="M35" s="51">
        <f>+'C9'!M35/('C7'!M35+'C9'!M35+'C11'!M35)*100</f>
        <v>20.112601820795401</v>
      </c>
      <c r="N35" s="51">
        <f>+'C9'!N35/('C7'!N35+'C9'!N35+'C11'!N35)*100</f>
        <v>22.226873168689828</v>
      </c>
    </row>
    <row r="36" spans="1:14" ht="8.1" customHeight="1" x14ac:dyDescent="0.2"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</row>
    <row r="37" spans="1:14" ht="15" customHeight="1" x14ac:dyDescent="0.2">
      <c r="A37" s="71" t="s">
        <v>251</v>
      </c>
      <c r="B37" s="99">
        <f>+'C9'!B37/('C7'!B37+'C9'!B37+'C11'!B37)*100</f>
        <v>31.131714044900772</v>
      </c>
      <c r="C37" s="99">
        <f>+'C9'!C37/('C7'!C37+'C9'!C37+'C11'!C37)*100</f>
        <v>29.13442301158884</v>
      </c>
      <c r="D37" s="99">
        <f>+'C9'!D37/('C7'!D37+'C9'!D37+'C11'!D37)*100</f>
        <v>31.29241929112651</v>
      </c>
      <c r="E37" s="99">
        <f>+'C9'!E37/('C7'!E37+'C9'!E37+'C11'!E37)*100</f>
        <v>30.945363863069598</v>
      </c>
      <c r="F37" s="99">
        <f>+'C9'!F37/('C7'!F37+'C9'!F37+'C11'!F37)*100</f>
        <v>28.659516642800781</v>
      </c>
      <c r="G37" s="99">
        <f>+'C9'!G37/('C7'!G37+'C9'!G37+'C11'!G37)*100</f>
        <v>29.621583930056051</v>
      </c>
      <c r="H37" s="99">
        <f>+'C9'!H37/('C7'!H37+'C9'!H37+'C11'!H37)*100</f>
        <v>27.217133408571954</v>
      </c>
      <c r="I37" s="99">
        <f>+'C9'!I37/('C7'!I37+'C9'!I37+'C11'!I37)*100</f>
        <v>26.880166337035345</v>
      </c>
      <c r="J37" s="99">
        <f>+'C9'!J37/('C7'!J37+'C9'!J37+'C11'!J37)*100</f>
        <v>8.5821444330048546</v>
      </c>
      <c r="K37" s="99">
        <f>+'C9'!K37/('C7'!K37+'C9'!K37+'C11'!K37)*100</f>
        <v>18.33037954289134</v>
      </c>
      <c r="L37" s="99">
        <f>+'C9'!L37/('C7'!L37+'C9'!L37+'C11'!L37)*100</f>
        <v>11.035960342799529</v>
      </c>
      <c r="M37" s="99">
        <f>+'C9'!M37/('C7'!M37+'C9'!M37+'C11'!M37)*100</f>
        <v>18.033115503347634</v>
      </c>
      <c r="N37" s="99">
        <f>+'C9'!N37/('C7'!N37+'C9'!N37+'C11'!N37)*100</f>
        <v>20.755926972484417</v>
      </c>
    </row>
    <row r="38" spans="1:14" ht="15" customHeight="1" x14ac:dyDescent="0.2">
      <c r="A38" s="72" t="s">
        <v>252</v>
      </c>
      <c r="B38" s="51">
        <f>+'C9'!B38/('C7'!B38+'C9'!B38+'C11'!B38)*100</f>
        <v>42.034656232532143</v>
      </c>
      <c r="C38" s="51">
        <f>+'C9'!C38/('C7'!C38+'C9'!C38+'C11'!C38)*100</f>
        <v>37.791456817757876</v>
      </c>
      <c r="D38" s="51">
        <f>+'C9'!D38/('C7'!D38+'C9'!D38+'C11'!D38)*100</f>
        <v>38.733406611989516</v>
      </c>
      <c r="E38" s="51">
        <f>+'C9'!E38/('C7'!E38+'C9'!E38+'C11'!E38)*100</f>
        <v>38.024417314095452</v>
      </c>
      <c r="F38" s="51">
        <f>+'C9'!F38/('C7'!F38+'C9'!F38+'C11'!F38)*100</f>
        <v>36.268343815513624</v>
      </c>
      <c r="G38" s="51">
        <f>+'C9'!G38/('C7'!G38+'C9'!G38+'C11'!G38)*100</f>
        <v>35.448123906422133</v>
      </c>
      <c r="H38" s="51">
        <f>+'C9'!H38/('C7'!H38+'C9'!H38+'C11'!H38)*100</f>
        <v>33.71991687336596</v>
      </c>
      <c r="I38" s="51">
        <f>+'C9'!I38/('C7'!I38+'C9'!I38+'C11'!I38)*100</f>
        <v>34.270030061429878</v>
      </c>
      <c r="J38" s="51">
        <f>+'C9'!J38/('C7'!J38+'C9'!J38+'C11'!J38)*100</f>
        <v>10.651997249484278</v>
      </c>
      <c r="K38" s="51">
        <f>+'C9'!K38/('C7'!K38+'C9'!K38+'C11'!K38)*100</f>
        <v>24.14782920703265</v>
      </c>
      <c r="L38" s="51">
        <f>+'C9'!L38/('C7'!L38+'C9'!L38+'C11'!L38)*100</f>
        <v>17.97344293392349</v>
      </c>
      <c r="M38" s="51">
        <f>+'C9'!M38/('C7'!M38+'C9'!M38+'C11'!M38)*100</f>
        <v>24.439166006861967</v>
      </c>
      <c r="N38" s="51">
        <f>+'C9'!N38/('C7'!N38+'C9'!N38+'C11'!N38)*100</f>
        <v>27.421243082162622</v>
      </c>
    </row>
    <row r="39" spans="1:14" ht="15" customHeight="1" x14ac:dyDescent="0.2">
      <c r="A39" s="72" t="s">
        <v>253</v>
      </c>
      <c r="B39" s="51">
        <f>+'C9'!B39/('C7'!B39+'C9'!B39+'C11'!B39)*100</f>
        <v>31.868131868131865</v>
      </c>
      <c r="C39" s="51">
        <f>+'C9'!C39/('C7'!C39+'C9'!C39+'C11'!C39)*100</f>
        <v>30.152394775036285</v>
      </c>
      <c r="D39" s="51">
        <f>+'C9'!D39/('C7'!D39+'C9'!D39+'C11'!D39)*100</f>
        <v>32.347395710582134</v>
      </c>
      <c r="E39" s="51">
        <f>+'C9'!E39/('C7'!E39+'C9'!E39+'C11'!E39)*100</f>
        <v>32.4779980914007</v>
      </c>
      <c r="F39" s="51">
        <f>+'C9'!F39/('C7'!F39+'C9'!F39+'C11'!F39)*100</f>
        <v>29.338394793926248</v>
      </c>
      <c r="G39" s="51">
        <f>+'C9'!G39/('C7'!G39+'C9'!G39+'C11'!G39)*100</f>
        <v>31.317031317031319</v>
      </c>
      <c r="H39" s="51">
        <f>+'C9'!H39/('C7'!H39+'C9'!H39+'C11'!H39)*100</f>
        <v>27.798792756539235</v>
      </c>
      <c r="I39" s="51">
        <f>+'C9'!I39/('C7'!I39+'C9'!I39+'C11'!I39)*100</f>
        <v>27.527003063034016</v>
      </c>
      <c r="J39" s="51">
        <f>+'C9'!J39/('C7'!J39+'C9'!J39+'C11'!J39)*100</f>
        <v>8.5745157057960952</v>
      </c>
      <c r="K39" s="51">
        <f>+'C9'!K39/('C7'!K39+'C9'!K39+'C11'!K39)*100</f>
        <v>18.699936201885588</v>
      </c>
      <c r="L39" s="51">
        <f>+'C9'!L39/('C7'!L39+'C9'!L39+'C11'!L39)*100</f>
        <v>11.685001341561579</v>
      </c>
      <c r="M39" s="51">
        <f>+'C9'!M39/('C7'!M39+'C9'!M39+'C11'!M39)*100</f>
        <v>21.353781719635379</v>
      </c>
      <c r="N39" s="51">
        <f>+'C9'!N39/('C7'!N39+'C9'!N39+'C11'!N39)*100</f>
        <v>22.625226690013132</v>
      </c>
    </row>
    <row r="40" spans="1:14" ht="15" customHeight="1" thickBot="1" x14ac:dyDescent="0.25">
      <c r="A40" s="78" t="s">
        <v>254</v>
      </c>
      <c r="B40" s="53">
        <f>+'C9'!B40/('C7'!B40+'C9'!B40+'C11'!B40)*100</f>
        <v>13.987183059348007</v>
      </c>
      <c r="C40" s="53">
        <f>+'C9'!C40/('C7'!C40+'C9'!C40+'C11'!C40)*100</f>
        <v>15.637914944674044</v>
      </c>
      <c r="D40" s="53">
        <f>+'C9'!D40/('C7'!D40+'C9'!D40+'C11'!D40)*100</f>
        <v>18.423148393947439</v>
      </c>
      <c r="E40" s="53">
        <f>+'C9'!E40/('C7'!E40+'C9'!E40+'C11'!E40)*100</f>
        <v>17.059639389736478</v>
      </c>
      <c r="F40" s="53">
        <f>+'C9'!F40/('C7'!F40+'C9'!F40+'C11'!F40)*100</f>
        <v>15.500282645562466</v>
      </c>
      <c r="G40" s="53">
        <f>+'C9'!G40/('C7'!G40+'C9'!G40+'C11'!G40)*100</f>
        <v>18.870698951083227</v>
      </c>
      <c r="H40" s="53">
        <f>+'C9'!H40/('C7'!H40+'C9'!H40+'C11'!H40)*100</f>
        <v>17.529510177525793</v>
      </c>
      <c r="I40" s="53">
        <f>+'C9'!I40/('C7'!I40+'C9'!I40+'C11'!I40)*100</f>
        <v>16.555839727195227</v>
      </c>
      <c r="J40" s="53">
        <f>+'C9'!J40/('C7'!J40+'C9'!J40+'C11'!J40)*100</f>
        <v>5.7939189189189184</v>
      </c>
      <c r="K40" s="53">
        <f>+'C9'!K40/('C7'!K40+'C9'!K40+'C11'!K40)*100</f>
        <v>10.207639879537171</v>
      </c>
      <c r="L40" s="53">
        <f>+'C9'!L40/('C7'!L40+'C9'!L40+'C11'!L40)*100</f>
        <v>0.7360443084098528</v>
      </c>
      <c r="M40" s="53">
        <f>+'C9'!M40/('C7'!M40+'C9'!M40+'C11'!M40)*100</f>
        <v>6.1135668140088404</v>
      </c>
      <c r="N40" s="53">
        <f>+'C9'!N40/('C7'!N40+'C9'!N40+'C11'!N40)*100</f>
        <v>10.492193702037577</v>
      </c>
    </row>
    <row r="41" spans="1:14" ht="15" customHeight="1" x14ac:dyDescent="0.2">
      <c r="A41" s="239" t="s">
        <v>236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</row>
    <row r="42" spans="1:14" ht="15" customHeight="1" x14ac:dyDescent="0.2">
      <c r="A42" s="241" t="s">
        <v>241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</sheetData>
  <mergeCells count="8">
    <mergeCell ref="P2:P3"/>
    <mergeCell ref="A42:N42"/>
    <mergeCell ref="A1:N1"/>
    <mergeCell ref="A2:N2"/>
    <mergeCell ref="A3:N3"/>
    <mergeCell ref="A4:N4"/>
    <mergeCell ref="A5:N5"/>
    <mergeCell ref="A41:N41"/>
  </mergeCells>
  <hyperlinks>
    <hyperlink ref="P2" location="INDICE!A1" display="INDICE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fitToPage="1"/>
  </sheetPr>
  <dimension ref="A1:P41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21" style="73" customWidth="1"/>
    <col min="2" max="13" width="8.28515625" style="68" customWidth="1"/>
    <col min="14" max="14" width="8.2851562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265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266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258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259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238" t="s">
        <v>260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6" ht="1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40"/>
    </row>
    <row r="7" spans="1:16" ht="15" customHeight="1" x14ac:dyDescent="0.2">
      <c r="A7" s="43" t="s">
        <v>212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8.1" customHeight="1" x14ac:dyDescent="0.2">
      <c r="A8" s="67"/>
      <c r="N8" s="68"/>
    </row>
    <row r="9" spans="1:16" ht="15" customHeight="1" x14ac:dyDescent="0.2">
      <c r="A9" s="69" t="s">
        <v>206</v>
      </c>
      <c r="B9" s="98">
        <v>25745</v>
      </c>
      <c r="C9" s="98">
        <v>24209</v>
      </c>
      <c r="D9" s="98">
        <v>24995</v>
      </c>
      <c r="E9" s="98">
        <v>26405</v>
      </c>
      <c r="F9" s="98">
        <v>29230</v>
      </c>
      <c r="G9" s="98">
        <v>30826</v>
      </c>
      <c r="H9" s="98">
        <v>29986</v>
      </c>
      <c r="I9" s="98">
        <v>28591</v>
      </c>
      <c r="J9" s="98">
        <v>6</v>
      </c>
      <c r="K9" s="98">
        <v>0</v>
      </c>
      <c r="L9" s="98">
        <v>0</v>
      </c>
      <c r="M9" s="98">
        <v>29</v>
      </c>
      <c r="N9" s="98">
        <v>0</v>
      </c>
    </row>
    <row r="10" spans="1:16" ht="15" customHeight="1" x14ac:dyDescent="0.2">
      <c r="A10" s="71" t="s">
        <v>247</v>
      </c>
      <c r="B10" s="98">
        <v>18734</v>
      </c>
      <c r="C10" s="98">
        <v>18092</v>
      </c>
      <c r="D10" s="98">
        <v>18485</v>
      </c>
      <c r="E10" s="98">
        <v>19496</v>
      </c>
      <c r="F10" s="98">
        <v>22442</v>
      </c>
      <c r="G10" s="98">
        <v>22432</v>
      </c>
      <c r="H10" s="98">
        <v>21528</v>
      </c>
      <c r="I10" s="98">
        <v>20446</v>
      </c>
      <c r="J10" s="98">
        <v>2</v>
      </c>
      <c r="K10" s="98">
        <v>0</v>
      </c>
      <c r="L10" s="98">
        <v>0</v>
      </c>
      <c r="M10" s="98">
        <v>14</v>
      </c>
      <c r="N10" s="98">
        <v>0</v>
      </c>
    </row>
    <row r="11" spans="1:16" ht="15" customHeight="1" x14ac:dyDescent="0.2">
      <c r="A11" s="72" t="s">
        <v>248</v>
      </c>
      <c r="B11" s="49">
        <v>9394</v>
      </c>
      <c r="C11" s="49">
        <v>9381</v>
      </c>
      <c r="D11" s="49">
        <v>9534</v>
      </c>
      <c r="E11" s="49">
        <v>9267</v>
      </c>
      <c r="F11" s="49">
        <v>11207</v>
      </c>
      <c r="G11" s="49">
        <v>10858</v>
      </c>
      <c r="H11" s="49">
        <v>10654</v>
      </c>
      <c r="I11" s="49">
        <v>9919</v>
      </c>
      <c r="J11" s="49">
        <v>0</v>
      </c>
      <c r="K11" s="49">
        <v>0</v>
      </c>
      <c r="L11" s="49">
        <v>0</v>
      </c>
      <c r="M11" s="49">
        <v>7</v>
      </c>
      <c r="N11" s="49">
        <v>0</v>
      </c>
    </row>
    <row r="12" spans="1:16" ht="15" customHeight="1" x14ac:dyDescent="0.2">
      <c r="A12" s="72" t="s">
        <v>249</v>
      </c>
      <c r="B12" s="49">
        <v>6259</v>
      </c>
      <c r="C12" s="49">
        <v>5803</v>
      </c>
      <c r="D12" s="49">
        <v>6079</v>
      </c>
      <c r="E12" s="49">
        <v>7077</v>
      </c>
      <c r="F12" s="49">
        <v>7768</v>
      </c>
      <c r="G12" s="49">
        <v>7817</v>
      </c>
      <c r="H12" s="49">
        <v>7339</v>
      </c>
      <c r="I12" s="49">
        <v>7305</v>
      </c>
      <c r="J12" s="49">
        <v>1</v>
      </c>
      <c r="K12" s="49">
        <v>0</v>
      </c>
      <c r="L12" s="49">
        <v>0</v>
      </c>
      <c r="M12" s="49">
        <v>3</v>
      </c>
      <c r="N12" s="49">
        <v>0</v>
      </c>
    </row>
    <row r="13" spans="1:16" ht="15" customHeight="1" x14ac:dyDescent="0.2">
      <c r="A13" s="72" t="s">
        <v>250</v>
      </c>
      <c r="B13" s="49">
        <v>3081</v>
      </c>
      <c r="C13" s="49">
        <v>2908</v>
      </c>
      <c r="D13" s="49">
        <v>2872</v>
      </c>
      <c r="E13" s="49">
        <v>3152</v>
      </c>
      <c r="F13" s="49">
        <v>3467</v>
      </c>
      <c r="G13" s="49">
        <v>3757</v>
      </c>
      <c r="H13" s="49">
        <v>3535</v>
      </c>
      <c r="I13" s="49">
        <v>3222</v>
      </c>
      <c r="J13" s="49">
        <v>1</v>
      </c>
      <c r="K13" s="49">
        <v>0</v>
      </c>
      <c r="L13" s="49">
        <v>0</v>
      </c>
      <c r="M13" s="49">
        <v>4</v>
      </c>
      <c r="N13" s="49">
        <v>0</v>
      </c>
    </row>
    <row r="14" spans="1:16" ht="8.1" customHeight="1" x14ac:dyDescent="0.2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1:16" ht="15" customHeight="1" x14ac:dyDescent="0.2">
      <c r="A15" s="71" t="s">
        <v>251</v>
      </c>
      <c r="B15" s="98">
        <v>7011</v>
      </c>
      <c r="C15" s="98">
        <v>6117</v>
      </c>
      <c r="D15" s="98">
        <v>6510</v>
      </c>
      <c r="E15" s="98">
        <v>6909</v>
      </c>
      <c r="F15" s="98">
        <v>6788</v>
      </c>
      <c r="G15" s="98">
        <v>8394</v>
      </c>
      <c r="H15" s="98">
        <v>8458</v>
      </c>
      <c r="I15" s="98">
        <v>8145</v>
      </c>
      <c r="J15" s="98">
        <v>4</v>
      </c>
      <c r="K15" s="98">
        <v>0</v>
      </c>
      <c r="L15" s="98">
        <v>0</v>
      </c>
      <c r="M15" s="98">
        <v>15</v>
      </c>
      <c r="N15" s="98">
        <v>0</v>
      </c>
    </row>
    <row r="16" spans="1:16" ht="15" customHeight="1" x14ac:dyDescent="0.2">
      <c r="A16" s="72" t="s">
        <v>252</v>
      </c>
      <c r="B16" s="49">
        <v>5106</v>
      </c>
      <c r="C16" s="49">
        <v>4571</v>
      </c>
      <c r="D16" s="49">
        <v>4999</v>
      </c>
      <c r="E16" s="49">
        <v>5215</v>
      </c>
      <c r="F16" s="49">
        <v>5405</v>
      </c>
      <c r="G16" s="49">
        <v>6129</v>
      </c>
      <c r="H16" s="49">
        <v>6427</v>
      </c>
      <c r="I16" s="49">
        <v>5979</v>
      </c>
      <c r="J16" s="49">
        <v>4</v>
      </c>
      <c r="K16" s="49">
        <v>0</v>
      </c>
      <c r="L16" s="49">
        <v>0</v>
      </c>
      <c r="M16" s="49">
        <v>15</v>
      </c>
      <c r="N16" s="49">
        <v>0</v>
      </c>
    </row>
    <row r="17" spans="1:14" ht="15" customHeight="1" x14ac:dyDescent="0.2">
      <c r="A17" s="72" t="s">
        <v>253</v>
      </c>
      <c r="B17" s="49">
        <v>1802</v>
      </c>
      <c r="C17" s="49">
        <v>1366</v>
      </c>
      <c r="D17" s="49">
        <v>1379</v>
      </c>
      <c r="E17" s="49">
        <v>1492</v>
      </c>
      <c r="F17" s="49">
        <v>1304</v>
      </c>
      <c r="G17" s="49">
        <v>2016</v>
      </c>
      <c r="H17" s="49">
        <v>1761</v>
      </c>
      <c r="I17" s="49">
        <v>1915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</row>
    <row r="18" spans="1:14" ht="15" customHeight="1" x14ac:dyDescent="0.2">
      <c r="A18" s="72" t="s">
        <v>254</v>
      </c>
      <c r="B18" s="49">
        <v>103</v>
      </c>
      <c r="C18" s="49">
        <v>180</v>
      </c>
      <c r="D18" s="49">
        <v>132</v>
      </c>
      <c r="E18" s="49">
        <v>202</v>
      </c>
      <c r="F18" s="49">
        <v>79</v>
      </c>
      <c r="G18" s="49">
        <v>249</v>
      </c>
      <c r="H18" s="49">
        <v>270</v>
      </c>
      <c r="I18" s="49">
        <v>251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</row>
    <row r="19" spans="1:14" ht="8.1" customHeight="1" x14ac:dyDescent="0.2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ht="15" customHeight="1" x14ac:dyDescent="0.2">
      <c r="A20" s="69" t="s">
        <v>255</v>
      </c>
      <c r="B20" s="98">
        <v>21410</v>
      </c>
      <c r="C20" s="98">
        <v>19851</v>
      </c>
      <c r="D20" s="98">
        <v>20058</v>
      </c>
      <c r="E20" s="98">
        <v>20421</v>
      </c>
      <c r="F20" s="98">
        <v>23290</v>
      </c>
      <c r="G20" s="98">
        <v>24613</v>
      </c>
      <c r="H20" s="98">
        <v>23549</v>
      </c>
      <c r="I20" s="98">
        <v>23189</v>
      </c>
      <c r="J20" s="98">
        <v>6</v>
      </c>
      <c r="K20" s="98">
        <v>0</v>
      </c>
      <c r="L20" s="98">
        <v>0</v>
      </c>
      <c r="M20" s="98">
        <v>29</v>
      </c>
      <c r="N20" s="98">
        <v>0</v>
      </c>
    </row>
    <row r="21" spans="1:14" ht="15" customHeight="1" x14ac:dyDescent="0.2">
      <c r="A21" s="71" t="s">
        <v>247</v>
      </c>
      <c r="B21" s="98">
        <v>15693</v>
      </c>
      <c r="C21" s="98">
        <v>14981</v>
      </c>
      <c r="D21" s="98">
        <v>14911</v>
      </c>
      <c r="E21" s="98">
        <v>15405</v>
      </c>
      <c r="F21" s="98">
        <v>18079</v>
      </c>
      <c r="G21" s="98">
        <v>18177</v>
      </c>
      <c r="H21" s="98">
        <v>17215</v>
      </c>
      <c r="I21" s="98">
        <v>16874</v>
      </c>
      <c r="J21" s="98">
        <v>2</v>
      </c>
      <c r="K21" s="98">
        <v>0</v>
      </c>
      <c r="L21" s="98">
        <v>0</v>
      </c>
      <c r="M21" s="98">
        <v>14</v>
      </c>
      <c r="N21" s="98">
        <v>0</v>
      </c>
    </row>
    <row r="22" spans="1:14" ht="15" customHeight="1" x14ac:dyDescent="0.2">
      <c r="A22" s="72" t="s">
        <v>248</v>
      </c>
      <c r="B22" s="49">
        <v>7921</v>
      </c>
      <c r="C22" s="49">
        <v>7834</v>
      </c>
      <c r="D22" s="49">
        <v>7532</v>
      </c>
      <c r="E22" s="49">
        <v>7266</v>
      </c>
      <c r="F22" s="74">
        <v>9062</v>
      </c>
      <c r="G22" s="74">
        <v>8869</v>
      </c>
      <c r="H22" s="74">
        <v>8742</v>
      </c>
      <c r="I22" s="74">
        <v>8319</v>
      </c>
      <c r="J22" s="74">
        <v>0</v>
      </c>
      <c r="K22" s="74">
        <v>0</v>
      </c>
      <c r="L22" s="74">
        <v>0</v>
      </c>
      <c r="M22" s="74">
        <v>7</v>
      </c>
      <c r="N22" s="74">
        <v>0</v>
      </c>
    </row>
    <row r="23" spans="1:14" ht="15" customHeight="1" x14ac:dyDescent="0.2">
      <c r="A23" s="72" t="s">
        <v>249</v>
      </c>
      <c r="B23" s="49">
        <v>5165</v>
      </c>
      <c r="C23" s="49">
        <v>4721</v>
      </c>
      <c r="D23" s="49">
        <v>4941</v>
      </c>
      <c r="E23" s="49">
        <v>5565</v>
      </c>
      <c r="F23" s="49">
        <v>6243</v>
      </c>
      <c r="G23" s="49">
        <v>6324</v>
      </c>
      <c r="H23" s="49">
        <v>5762</v>
      </c>
      <c r="I23" s="49">
        <v>5923</v>
      </c>
      <c r="J23" s="49">
        <v>1</v>
      </c>
      <c r="K23" s="49">
        <v>0</v>
      </c>
      <c r="L23" s="49">
        <v>0</v>
      </c>
      <c r="M23" s="49">
        <v>3</v>
      </c>
      <c r="N23" s="49">
        <v>0</v>
      </c>
    </row>
    <row r="24" spans="1:14" ht="15" customHeight="1" x14ac:dyDescent="0.2">
      <c r="A24" s="72" t="s">
        <v>250</v>
      </c>
      <c r="B24" s="49">
        <v>2607</v>
      </c>
      <c r="C24" s="49">
        <v>2426</v>
      </c>
      <c r="D24" s="49">
        <v>2438</v>
      </c>
      <c r="E24" s="49">
        <v>2574</v>
      </c>
      <c r="F24" s="49">
        <v>2774</v>
      </c>
      <c r="G24" s="49">
        <v>2984</v>
      </c>
      <c r="H24" s="49">
        <v>2711</v>
      </c>
      <c r="I24" s="49">
        <v>2632</v>
      </c>
      <c r="J24" s="49">
        <v>1</v>
      </c>
      <c r="K24" s="49">
        <v>0</v>
      </c>
      <c r="L24" s="49">
        <v>0</v>
      </c>
      <c r="M24" s="49">
        <v>4</v>
      </c>
      <c r="N24" s="49">
        <v>0</v>
      </c>
    </row>
    <row r="25" spans="1:14" ht="8.1" customHeight="1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74"/>
      <c r="N25" s="74"/>
    </row>
    <row r="26" spans="1:14" ht="15" customHeight="1" x14ac:dyDescent="0.2">
      <c r="A26" s="71" t="s">
        <v>251</v>
      </c>
      <c r="B26" s="98">
        <v>5717</v>
      </c>
      <c r="C26" s="98">
        <v>4870</v>
      </c>
      <c r="D26" s="98">
        <v>5147</v>
      </c>
      <c r="E26" s="98">
        <v>5016</v>
      </c>
      <c r="F26" s="98">
        <v>5211</v>
      </c>
      <c r="G26" s="98">
        <v>6436</v>
      </c>
      <c r="H26" s="98">
        <v>6334</v>
      </c>
      <c r="I26" s="98">
        <v>6315</v>
      </c>
      <c r="J26" s="98">
        <v>4</v>
      </c>
      <c r="K26" s="98">
        <v>0</v>
      </c>
      <c r="L26" s="98">
        <v>0</v>
      </c>
      <c r="M26" s="98">
        <v>15</v>
      </c>
      <c r="N26" s="98">
        <v>0</v>
      </c>
    </row>
    <row r="27" spans="1:14" ht="15" customHeight="1" x14ac:dyDescent="0.2">
      <c r="A27" s="72" t="s">
        <v>252</v>
      </c>
      <c r="B27" s="49">
        <v>4389</v>
      </c>
      <c r="C27" s="49">
        <v>3883</v>
      </c>
      <c r="D27" s="49">
        <v>4135</v>
      </c>
      <c r="E27" s="49">
        <v>4018</v>
      </c>
      <c r="F27" s="49">
        <v>4391</v>
      </c>
      <c r="G27" s="49">
        <v>4990</v>
      </c>
      <c r="H27" s="49">
        <v>5245</v>
      </c>
      <c r="I27" s="49">
        <v>4916</v>
      </c>
      <c r="J27" s="49">
        <v>4</v>
      </c>
      <c r="K27" s="49">
        <v>0</v>
      </c>
      <c r="L27" s="49">
        <v>0</v>
      </c>
      <c r="M27" s="49">
        <v>15</v>
      </c>
      <c r="N27" s="49">
        <v>0</v>
      </c>
    </row>
    <row r="28" spans="1:14" ht="15" customHeight="1" x14ac:dyDescent="0.2">
      <c r="A28" s="72" t="s">
        <v>253</v>
      </c>
      <c r="B28" s="49">
        <v>1328</v>
      </c>
      <c r="C28" s="49">
        <v>986</v>
      </c>
      <c r="D28" s="49">
        <v>1012</v>
      </c>
      <c r="E28" s="49">
        <v>998</v>
      </c>
      <c r="F28" s="49">
        <v>820</v>
      </c>
      <c r="G28" s="49">
        <v>1446</v>
      </c>
      <c r="H28" s="49">
        <v>1089</v>
      </c>
      <c r="I28" s="49">
        <v>1399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</row>
    <row r="29" spans="1:14" ht="15" customHeight="1" x14ac:dyDescent="0.2">
      <c r="A29" s="72" t="s">
        <v>254</v>
      </c>
      <c r="B29" s="49">
        <v>0</v>
      </c>
      <c r="C29" s="49">
        <v>1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</row>
    <row r="30" spans="1:14" ht="8.1" customHeight="1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74"/>
      <c r="M30" s="74"/>
      <c r="N30" s="74"/>
    </row>
    <row r="31" spans="1:14" ht="15" customHeight="1" x14ac:dyDescent="0.2">
      <c r="A31" s="69" t="s">
        <v>256</v>
      </c>
      <c r="B31" s="98">
        <v>4335</v>
      </c>
      <c r="C31" s="98">
        <v>4358</v>
      </c>
      <c r="D31" s="98">
        <v>4937</v>
      </c>
      <c r="E31" s="98">
        <v>5984</v>
      </c>
      <c r="F31" s="98">
        <v>5940</v>
      </c>
      <c r="G31" s="98">
        <v>6213</v>
      </c>
      <c r="H31" s="98">
        <v>6437</v>
      </c>
      <c r="I31" s="98">
        <v>5402</v>
      </c>
      <c r="J31" s="98">
        <v>0</v>
      </c>
      <c r="K31" s="98">
        <v>0</v>
      </c>
      <c r="L31" s="76">
        <v>0</v>
      </c>
      <c r="M31" s="76">
        <v>0</v>
      </c>
      <c r="N31" s="76">
        <v>0</v>
      </c>
    </row>
    <row r="32" spans="1:14" ht="15" customHeight="1" x14ac:dyDescent="0.2">
      <c r="A32" s="71" t="s">
        <v>247</v>
      </c>
      <c r="B32" s="98">
        <v>3041</v>
      </c>
      <c r="C32" s="98">
        <v>3111</v>
      </c>
      <c r="D32" s="98">
        <v>3574</v>
      </c>
      <c r="E32" s="98">
        <v>4091</v>
      </c>
      <c r="F32" s="98">
        <v>4363</v>
      </c>
      <c r="G32" s="98">
        <v>4255</v>
      </c>
      <c r="H32" s="98">
        <v>4313</v>
      </c>
      <c r="I32" s="98">
        <v>3572</v>
      </c>
      <c r="J32" s="98">
        <v>0</v>
      </c>
      <c r="K32" s="98">
        <v>0</v>
      </c>
      <c r="L32" s="76">
        <v>0</v>
      </c>
      <c r="M32" s="76">
        <v>0</v>
      </c>
      <c r="N32" s="76">
        <v>0</v>
      </c>
    </row>
    <row r="33" spans="1:14" ht="15" customHeight="1" x14ac:dyDescent="0.2">
      <c r="A33" s="72" t="s">
        <v>248</v>
      </c>
      <c r="B33" s="49">
        <v>1473</v>
      </c>
      <c r="C33" s="49">
        <v>1547</v>
      </c>
      <c r="D33" s="49">
        <v>2002</v>
      </c>
      <c r="E33" s="49">
        <v>2001</v>
      </c>
      <c r="F33" s="49">
        <v>2145</v>
      </c>
      <c r="G33" s="49">
        <v>1989</v>
      </c>
      <c r="H33" s="49">
        <v>1912</v>
      </c>
      <c r="I33" s="49">
        <v>1600</v>
      </c>
      <c r="J33" s="49">
        <v>0</v>
      </c>
      <c r="K33" s="49">
        <v>0</v>
      </c>
      <c r="L33" s="74">
        <v>0</v>
      </c>
      <c r="M33" s="74">
        <v>0</v>
      </c>
      <c r="N33" s="74">
        <v>0</v>
      </c>
    </row>
    <row r="34" spans="1:14" ht="15" customHeight="1" x14ac:dyDescent="0.2">
      <c r="A34" s="72" t="s">
        <v>249</v>
      </c>
      <c r="B34" s="49">
        <v>1094</v>
      </c>
      <c r="C34" s="49">
        <v>1082</v>
      </c>
      <c r="D34" s="49">
        <v>1138</v>
      </c>
      <c r="E34" s="49">
        <v>1512</v>
      </c>
      <c r="F34" s="49">
        <v>1525</v>
      </c>
      <c r="G34" s="49">
        <v>1493</v>
      </c>
      <c r="H34" s="49">
        <v>1577</v>
      </c>
      <c r="I34" s="49">
        <v>1382</v>
      </c>
      <c r="J34" s="49">
        <v>0</v>
      </c>
      <c r="K34" s="49">
        <v>0</v>
      </c>
      <c r="L34" s="74">
        <v>0</v>
      </c>
      <c r="M34" s="74">
        <v>0</v>
      </c>
      <c r="N34" s="74">
        <v>0</v>
      </c>
    </row>
    <row r="35" spans="1:14" ht="15" customHeight="1" x14ac:dyDescent="0.2">
      <c r="A35" s="72" t="s">
        <v>250</v>
      </c>
      <c r="B35" s="49">
        <v>474</v>
      </c>
      <c r="C35" s="49">
        <v>482</v>
      </c>
      <c r="D35" s="49">
        <v>434</v>
      </c>
      <c r="E35" s="49">
        <v>578</v>
      </c>
      <c r="F35" s="49">
        <v>693</v>
      </c>
      <c r="G35" s="49">
        <v>773</v>
      </c>
      <c r="H35" s="49">
        <v>824</v>
      </c>
      <c r="I35" s="49">
        <v>590</v>
      </c>
      <c r="J35" s="49">
        <v>0</v>
      </c>
      <c r="K35" s="49">
        <v>0</v>
      </c>
      <c r="L35" s="74">
        <v>0</v>
      </c>
      <c r="M35" s="74">
        <v>0</v>
      </c>
      <c r="N35" s="74">
        <v>0</v>
      </c>
    </row>
    <row r="36" spans="1:14" ht="8.1" customHeight="1" x14ac:dyDescent="0.2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</row>
    <row r="37" spans="1:14" ht="15" customHeight="1" x14ac:dyDescent="0.2">
      <c r="A37" s="71" t="s">
        <v>251</v>
      </c>
      <c r="B37" s="98">
        <v>1294</v>
      </c>
      <c r="C37" s="98">
        <v>1247</v>
      </c>
      <c r="D37" s="98">
        <v>1363</v>
      </c>
      <c r="E37" s="98">
        <v>1893</v>
      </c>
      <c r="F37" s="98">
        <v>1577</v>
      </c>
      <c r="G37" s="98">
        <v>1958</v>
      </c>
      <c r="H37" s="98">
        <v>2124</v>
      </c>
      <c r="I37" s="98">
        <v>1830</v>
      </c>
      <c r="J37" s="76">
        <v>0</v>
      </c>
      <c r="K37" s="98">
        <v>0</v>
      </c>
      <c r="L37" s="76">
        <v>0</v>
      </c>
      <c r="M37" s="76">
        <v>0</v>
      </c>
      <c r="N37" s="76">
        <v>0</v>
      </c>
    </row>
    <row r="38" spans="1:14" ht="15" customHeight="1" x14ac:dyDescent="0.2">
      <c r="A38" s="72" t="s">
        <v>252</v>
      </c>
      <c r="B38" s="49">
        <v>717</v>
      </c>
      <c r="C38" s="49">
        <v>688</v>
      </c>
      <c r="D38" s="49">
        <v>864</v>
      </c>
      <c r="E38" s="49">
        <v>1197</v>
      </c>
      <c r="F38" s="49">
        <v>1014</v>
      </c>
      <c r="G38" s="49">
        <v>1139</v>
      </c>
      <c r="H38" s="49">
        <v>1182</v>
      </c>
      <c r="I38" s="49">
        <v>1063</v>
      </c>
      <c r="J38" s="74">
        <v>0</v>
      </c>
      <c r="K38" s="49">
        <v>0</v>
      </c>
      <c r="L38" s="74">
        <v>0</v>
      </c>
      <c r="M38" s="74">
        <v>0</v>
      </c>
      <c r="N38" s="74">
        <v>0</v>
      </c>
    </row>
    <row r="39" spans="1:14" ht="15" customHeight="1" x14ac:dyDescent="0.2">
      <c r="A39" s="72" t="s">
        <v>253</v>
      </c>
      <c r="B39" s="49">
        <v>474</v>
      </c>
      <c r="C39" s="49">
        <v>380</v>
      </c>
      <c r="D39" s="49">
        <v>367</v>
      </c>
      <c r="E39" s="49">
        <v>494</v>
      </c>
      <c r="F39" s="49">
        <v>484</v>
      </c>
      <c r="G39" s="49">
        <v>570</v>
      </c>
      <c r="H39" s="49">
        <v>672</v>
      </c>
      <c r="I39" s="49">
        <v>516</v>
      </c>
      <c r="J39" s="74">
        <v>0</v>
      </c>
      <c r="K39" s="49">
        <v>0</v>
      </c>
      <c r="L39" s="74">
        <v>0</v>
      </c>
      <c r="M39" s="74">
        <v>0</v>
      </c>
      <c r="N39" s="74">
        <v>0</v>
      </c>
    </row>
    <row r="40" spans="1:14" ht="15" customHeight="1" thickBot="1" x14ac:dyDescent="0.25">
      <c r="A40" s="78" t="s">
        <v>254</v>
      </c>
      <c r="B40" s="79">
        <v>103</v>
      </c>
      <c r="C40" s="79">
        <v>179</v>
      </c>
      <c r="D40" s="79">
        <v>132</v>
      </c>
      <c r="E40" s="79">
        <v>202</v>
      </c>
      <c r="F40" s="79">
        <v>79</v>
      </c>
      <c r="G40" s="79">
        <v>249</v>
      </c>
      <c r="H40" s="79">
        <v>270</v>
      </c>
      <c r="I40" s="79">
        <v>251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</row>
    <row r="41" spans="1:14" ht="15" customHeight="1" x14ac:dyDescent="0.2">
      <c r="A41" s="240" t="s">
        <v>195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</row>
  </sheetData>
  <mergeCells count="7">
    <mergeCell ref="P2:P3"/>
    <mergeCell ref="A41:M41"/>
    <mergeCell ref="A1:N1"/>
    <mergeCell ref="A2:N2"/>
    <mergeCell ref="A3:N3"/>
    <mergeCell ref="A4:N4"/>
    <mergeCell ref="A5:N5"/>
  </mergeCells>
  <conditionalFormatting sqref="N42:S50">
    <cfRule type="cellIs" dxfId="2" priority="1" operator="greaterThan">
      <formula>0.4999</formula>
    </cfRule>
  </conditionalFormatting>
  <hyperlinks>
    <hyperlink ref="P2" location="INDICE!A1" display="INDICE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pageSetUpPr fitToPage="1"/>
  </sheetPr>
  <dimension ref="A1:P42"/>
  <sheetViews>
    <sheetView showGridLines="0" workbookViewId="0">
      <selection activeCell="G20" sqref="G20"/>
    </sheetView>
  </sheetViews>
  <sheetFormatPr baseColWidth="10" defaultColWidth="23.42578125" defaultRowHeight="15" customHeight="1" x14ac:dyDescent="0.2"/>
  <cols>
    <col min="1" max="1" width="21" style="73" customWidth="1"/>
    <col min="2" max="13" width="8.28515625" style="68" customWidth="1"/>
    <col min="14" max="14" width="8.2851562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270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271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258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259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238" t="s">
        <v>260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6" ht="1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40"/>
    </row>
    <row r="7" spans="1:16" ht="15" customHeight="1" x14ac:dyDescent="0.2">
      <c r="A7" s="43" t="s">
        <v>212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8.1" customHeight="1" x14ac:dyDescent="0.2">
      <c r="A8" s="67"/>
      <c r="N8" s="68"/>
    </row>
    <row r="9" spans="1:16" ht="15" customHeight="1" x14ac:dyDescent="0.2">
      <c r="A9" s="69" t="s">
        <v>206</v>
      </c>
      <c r="B9" s="80">
        <f>+'C11'!B9/('C7'!B9+'C9'!B9+'C11'!B9)*100</f>
        <v>9.1224128950417587</v>
      </c>
      <c r="C9" s="80">
        <f>+'C11'!C9/('C7'!C9+'C9'!C9+'C11'!C9)*100</f>
        <v>8.5186566638985468</v>
      </c>
      <c r="D9" s="80">
        <f>+'C11'!D9/('C7'!D9+'C9'!D9+'C11'!D9)*100</f>
        <v>8.7084827136879444</v>
      </c>
      <c r="E9" s="80">
        <f>+'C11'!E9/('C7'!E9+'C9'!E9+'C11'!E9)*100</f>
        <v>9.0511154072916238</v>
      </c>
      <c r="F9" s="80">
        <f>+'C11'!F9/('C7'!F9+'C9'!F9+'C11'!F9)*100</f>
        <v>9.7441778287451584</v>
      </c>
      <c r="G9" s="80">
        <f>+'C11'!G9/('C7'!G9+'C9'!G9+'C11'!G9)*100</f>
        <v>10.281948053247589</v>
      </c>
      <c r="H9" s="80">
        <f>+'C11'!H9/('C7'!H9+'C9'!H9+'C11'!H9)*100</f>
        <v>10.015765494943016</v>
      </c>
      <c r="I9" s="80">
        <f>+'C11'!I9/('C7'!I9+'C9'!I9+'C11'!I9)*100</f>
        <v>9.460514734592044</v>
      </c>
      <c r="J9" s="206">
        <f>+'C11'!J9/('C7'!J9+'C9'!J9+'C11'!J9)*100</f>
        <v>1.9326347932241822E-3</v>
      </c>
      <c r="K9" s="80">
        <f>+'C11'!K9/('C7'!K9+'C9'!K9+'C11'!K9)*100</f>
        <v>0</v>
      </c>
      <c r="L9" s="80">
        <f>+'C11'!L9/('C7'!L9+'C9'!L9+'C11'!L9)*100</f>
        <v>0</v>
      </c>
      <c r="M9" s="204">
        <f>+'C11'!M9/('C7'!M9+'C9'!M9+'C11'!M9)*100</f>
        <v>8.3120992636626541E-3</v>
      </c>
      <c r="N9" s="80">
        <f>+'C11'!N9/('C7'!N9+'C9'!N9+'C11'!N9)*100</f>
        <v>0</v>
      </c>
    </row>
    <row r="10" spans="1:16" ht="15" customHeight="1" x14ac:dyDescent="0.2">
      <c r="A10" s="71" t="s">
        <v>247</v>
      </c>
      <c r="B10" s="80">
        <f>+'C11'!B10/('C7'!B10+'C9'!B10+'C11'!B10)*100</f>
        <v>9.8002699337720625</v>
      </c>
      <c r="C10" s="80">
        <f>+'C11'!C10/('C7'!C10+'C9'!C10+'C11'!C10)*100</f>
        <v>9.3702092396933914</v>
      </c>
      <c r="D10" s="80">
        <f>+'C11'!D10/('C7'!D10+'C9'!D10+'C11'!D10)*100</f>
        <v>9.4287652576651748</v>
      </c>
      <c r="E10" s="80">
        <f>+'C11'!E10/('C7'!E10+'C9'!E10+'C11'!E10)*100</f>
        <v>9.8444758634619269</v>
      </c>
      <c r="F10" s="80">
        <f>+'C11'!F10/('C7'!F10+'C9'!F10+'C11'!F10)*100</f>
        <v>11.168341270907671</v>
      </c>
      <c r="G10" s="80">
        <f>+'C11'!G10/('C7'!G10+'C9'!G10+'C11'!G10)*100</f>
        <v>11.52155154702716</v>
      </c>
      <c r="H10" s="80">
        <f>+'C11'!H10/('C7'!H10+'C9'!H10+'C11'!H10)*100</f>
        <v>11.210106175243828</v>
      </c>
      <c r="I10" s="80">
        <f>+'C11'!I10/('C7'!I10+'C9'!I10+'C11'!I10)*100</f>
        <v>10.483891643549734</v>
      </c>
      <c r="J10" s="206">
        <f>+'C11'!J10/('C7'!J10+'C9'!J10+'C11'!J10)*100</f>
        <v>9.925410539793453E-4</v>
      </c>
      <c r="K10" s="80">
        <f>+'C11'!K10/('C7'!K10+'C9'!K10+'C11'!K10)*100</f>
        <v>0</v>
      </c>
      <c r="L10" s="80">
        <f>+'C11'!L10/('C7'!L10+'C9'!L10+'C11'!L10)*100</f>
        <v>0</v>
      </c>
      <c r="M10" s="204">
        <f>+'C11'!M10/('C7'!M10+'C9'!M10+'C11'!M10)*100</f>
        <v>6.5678055554252417E-3</v>
      </c>
      <c r="N10" s="80">
        <f>+'C11'!N10/('C7'!N10+'C9'!N10+'C11'!N10)*100</f>
        <v>0</v>
      </c>
    </row>
    <row r="11" spans="1:16" ht="15" customHeight="1" x14ac:dyDescent="0.2">
      <c r="A11" s="72" t="s">
        <v>248</v>
      </c>
      <c r="B11" s="50">
        <f>+'C11'!B11/('C7'!B11+'C9'!B11+'C11'!B11)*100</f>
        <v>11.819474326551669</v>
      </c>
      <c r="C11" s="50">
        <f>+'C11'!C11/('C7'!C11+'C9'!C11+'C11'!C11)*100</f>
        <v>11.699049709425585</v>
      </c>
      <c r="D11" s="50">
        <f>+'C11'!D11/('C7'!D11+'C9'!D11+'C11'!D11)*100</f>
        <v>11.48480979111957</v>
      </c>
      <c r="E11" s="50">
        <f>+'C11'!E11/('C7'!E11+'C9'!E11+'C11'!E11)*100</f>
        <v>11.600570827700166</v>
      </c>
      <c r="F11" s="50">
        <f>+'C11'!F11/('C7'!F11+'C9'!F11+'C11'!F11)*100</f>
        <v>14.474652889893443</v>
      </c>
      <c r="G11" s="50">
        <f>+'C11'!G11/('C7'!G11+'C9'!G11+'C11'!G11)*100</f>
        <v>14.435374511420138</v>
      </c>
      <c r="H11" s="50">
        <f>+'C11'!H11/('C7'!H11+'C9'!H11+'C11'!H11)*100</f>
        <v>14.017683279827379</v>
      </c>
      <c r="I11" s="50">
        <f>+'C11'!I11/('C7'!I11+'C9'!I11+'C11'!I11)*100</f>
        <v>13.107540238390994</v>
      </c>
      <c r="J11" s="207">
        <f>+'C11'!J11/('C7'!J11+'C9'!J11+'C11'!J11)*100</f>
        <v>0</v>
      </c>
      <c r="K11" s="50">
        <f>+'C11'!K11/('C7'!K11+'C9'!K11+'C11'!K11)*100</f>
        <v>0</v>
      </c>
      <c r="L11" s="50">
        <f>+'C11'!L11/('C7'!L11+'C9'!L11+'C11'!L11)*100</f>
        <v>0</v>
      </c>
      <c r="M11" s="205">
        <f>+'C11'!M11/('C7'!M11+'C9'!M11+'C11'!M11)*100</f>
        <v>9.5366548139671128E-3</v>
      </c>
      <c r="N11" s="50">
        <f>+'C11'!N11/('C7'!N11+'C9'!N11+'C11'!N11)*100</f>
        <v>0</v>
      </c>
    </row>
    <row r="12" spans="1:16" ht="15" customHeight="1" x14ac:dyDescent="0.2">
      <c r="A12" s="72" t="s">
        <v>249</v>
      </c>
      <c r="B12" s="50">
        <f>+'C11'!B12/('C7'!B12+'C9'!B12+'C11'!B12)*100</f>
        <v>10.163354117952714</v>
      </c>
      <c r="C12" s="50">
        <f>+'C11'!C12/('C7'!C12+'C9'!C12+'C11'!C12)*100</f>
        <v>9.2115497563376039</v>
      </c>
      <c r="D12" s="50">
        <f>+'C11'!D12/('C7'!D12+'C9'!D12+'C11'!D12)*100</f>
        <v>9.764520688768954</v>
      </c>
      <c r="E12" s="50">
        <f>+'C11'!E12/('C7'!E12+'C9'!E12+'C11'!E12)*100</f>
        <v>10.663592803543983</v>
      </c>
      <c r="F12" s="50">
        <f>+'C11'!F12/('C7'!F12+'C9'!F12+'C11'!F12)*100</f>
        <v>11.520265761022705</v>
      </c>
      <c r="G12" s="50">
        <f>+'C11'!G12/('C7'!G12+'C9'!G12+'C11'!G12)*100</f>
        <v>12.320131128938202</v>
      </c>
      <c r="H12" s="50">
        <f>+'C11'!H12/('C7'!H12+'C9'!H12+'C11'!H12)*100</f>
        <v>11.655126413416339</v>
      </c>
      <c r="I12" s="50">
        <f>+'C11'!I12/('C7'!I12+'C9'!I12+'C11'!I12)*100</f>
        <v>11.225854040846434</v>
      </c>
      <c r="J12" s="207">
        <f>+'C11'!J12/('C7'!J12+'C9'!J12+'C11'!J12)*100</f>
        <v>1.5001725198397816E-3</v>
      </c>
      <c r="K12" s="50">
        <f>+'C11'!K12/('C7'!K12+'C9'!K12+'C11'!K12)*100</f>
        <v>0</v>
      </c>
      <c r="L12" s="50">
        <f>+'C11'!L12/('C7'!L12+'C9'!L12+'C11'!L12)*100</f>
        <v>0</v>
      </c>
      <c r="M12" s="207">
        <f>+'C11'!M12/('C7'!M12+'C9'!M12+'C11'!M12)*100</f>
        <v>4.1025079998906E-3</v>
      </c>
      <c r="N12" s="50">
        <f>+'C11'!N12/('C7'!N12+'C9'!N12+'C11'!N12)*100</f>
        <v>0</v>
      </c>
    </row>
    <row r="13" spans="1:16" ht="15" customHeight="1" x14ac:dyDescent="0.2">
      <c r="A13" s="72" t="s">
        <v>250</v>
      </c>
      <c r="B13" s="50">
        <f>+'C11'!B13/('C7'!B13+'C9'!B13+'C11'!B13)*100</f>
        <v>6.1503144026349936</v>
      </c>
      <c r="C13" s="50">
        <f>+'C11'!C13/('C7'!C13+'C9'!C13+'C11'!C13)*100</f>
        <v>5.8280056917249539</v>
      </c>
      <c r="D13" s="50">
        <f>+'C11'!D13/('C7'!D13+'C9'!D13+'C11'!D13)*100</f>
        <v>5.6558813682821638</v>
      </c>
      <c r="E13" s="50">
        <f>+'C11'!E13/('C7'!E13+'C9'!E13+'C11'!E13)*100</f>
        <v>6.0861170110059852</v>
      </c>
      <c r="F13" s="50">
        <f>+'C11'!F13/('C7'!F13+'C9'!F13+'C11'!F13)*100</f>
        <v>6.1812476599689781</v>
      </c>
      <c r="G13" s="50">
        <f>+'C11'!G13/('C7'!G13+'C9'!G13+'C11'!G13)*100</f>
        <v>6.7054561030894719</v>
      </c>
      <c r="H13" s="50">
        <f>+'C11'!H13/('C7'!H13+'C9'!H13+'C11'!H13)*100</f>
        <v>6.6611392715144433</v>
      </c>
      <c r="I13" s="50">
        <f>+'C11'!I13/('C7'!I13+'C9'!I13+'C11'!I13)*100</f>
        <v>5.9363254477116962</v>
      </c>
      <c r="J13" s="207">
        <f>+'C11'!J13/('C7'!J13+'C9'!J13+'C11'!J13)*100</f>
        <v>1.7390094602114637E-3</v>
      </c>
      <c r="K13" s="50">
        <f>+'C11'!K13/('C7'!K13+'C9'!K13+'C11'!K13)*100</f>
        <v>0</v>
      </c>
      <c r="L13" s="50">
        <f>+'C11'!L13/('C7'!L13+'C9'!L13+'C11'!L13)*100</f>
        <v>0</v>
      </c>
      <c r="M13" s="205">
        <f>+'C11'!M13/('C7'!M13+'C9'!M13+'C11'!M13)*100</f>
        <v>6.0029414413062402E-3</v>
      </c>
      <c r="N13" s="50">
        <f>+'C11'!N13/('C7'!N13+'C9'!N13+'C11'!N13)*100</f>
        <v>0</v>
      </c>
    </row>
    <row r="14" spans="1:16" ht="8.1" customHeight="1" x14ac:dyDescent="0.2">
      <c r="B14" s="80"/>
      <c r="C14" s="80"/>
      <c r="D14" s="80"/>
      <c r="E14" s="80"/>
      <c r="F14" s="80"/>
      <c r="G14" s="80"/>
      <c r="H14" s="80"/>
      <c r="I14" s="80"/>
      <c r="J14" s="206"/>
      <c r="K14" s="80"/>
      <c r="L14" s="80"/>
      <c r="M14" s="204"/>
      <c r="N14" s="80"/>
    </row>
    <row r="15" spans="1:16" ht="15" customHeight="1" x14ac:dyDescent="0.2">
      <c r="A15" s="71" t="s">
        <v>251</v>
      </c>
      <c r="B15" s="80">
        <f>+'C11'!B15/('C7'!B15+'C9'!B15+'C11'!B15)*100</f>
        <v>7.699403683326195</v>
      </c>
      <c r="C15" s="80">
        <f>+'C11'!C15/('C7'!C15+'C9'!C15+'C11'!C15)*100</f>
        <v>6.714009746674277</v>
      </c>
      <c r="D15" s="80">
        <f>+'C11'!D15/('C7'!D15+'C9'!D15+'C11'!D15)*100</f>
        <v>7.156205342420578</v>
      </c>
      <c r="E15" s="80">
        <f>+'C11'!E15/('C7'!E15+'C9'!E15+'C11'!E15)*100</f>
        <v>7.374162148315758</v>
      </c>
      <c r="F15" s="80">
        <f>+'C11'!F15/('C7'!F15+'C9'!F15+'C11'!F15)*100</f>
        <v>6.854419323242217</v>
      </c>
      <c r="G15" s="80">
        <f>+'C11'!G15/('C7'!G15+'C9'!G15+'C11'!G15)*100</f>
        <v>7.9858435368324914</v>
      </c>
      <c r="H15" s="80">
        <f>+'C11'!H15/('C7'!H15+'C9'!H15+'C11'!H15)*100</f>
        <v>7.8791209814899341</v>
      </c>
      <c r="I15" s="80">
        <f>+'C11'!I15/('C7'!I15+'C9'!I15+'C11'!I15)*100</f>
        <v>7.5985857021578296</v>
      </c>
      <c r="J15" s="206">
        <f>+'C11'!J15/('C7'!J15+'C9'!J15+'C11'!J15)*100</f>
        <v>3.6712741156818469E-3</v>
      </c>
      <c r="K15" s="80">
        <f>+'C11'!K15/('C7'!K15+'C9'!K15+'C11'!K15)*100</f>
        <v>0</v>
      </c>
      <c r="L15" s="80">
        <f>+'C11'!L15/('C7'!L15+'C9'!L15+'C11'!L15)*100</f>
        <v>0</v>
      </c>
      <c r="M15" s="204">
        <f>+'C11'!M15/('C7'!M15+'C9'!M15+'C11'!M15)*100</f>
        <v>1.1051514794294471E-2</v>
      </c>
      <c r="N15" s="80">
        <f>+'C11'!N15/('C7'!N15+'C9'!N15+'C11'!N15)*100</f>
        <v>0</v>
      </c>
    </row>
    <row r="16" spans="1:16" ht="15" customHeight="1" x14ac:dyDescent="0.2">
      <c r="A16" s="72" t="s">
        <v>252</v>
      </c>
      <c r="B16" s="50">
        <f>+'C11'!B16/('C7'!B16+'C9'!B16+'C11'!B16)*100</f>
        <v>10.869842891812493</v>
      </c>
      <c r="C16" s="50">
        <f>+'C11'!C16/('C7'!C16+'C9'!C16+'C11'!C16)*100</f>
        <v>9.7817248020543541</v>
      </c>
      <c r="D16" s="50">
        <f>+'C11'!D16/('C7'!D16+'C9'!D16+'C11'!D16)*100</f>
        <v>10.771153390360045</v>
      </c>
      <c r="E16" s="50">
        <f>+'C11'!E16/('C7'!E16+'C9'!E16+'C11'!E16)*100</f>
        <v>10.88249410488095</v>
      </c>
      <c r="F16" s="50">
        <f>+'C11'!F16/('C7'!F16+'C9'!F16+'C11'!F16)*100</f>
        <v>10.765645540373662</v>
      </c>
      <c r="G16" s="50">
        <f>+'C11'!G16/('C7'!G16+'C9'!G16+'C11'!G16)*100</f>
        <v>11.53411870977455</v>
      </c>
      <c r="H16" s="50">
        <f>+'C11'!H16/('C7'!H16+'C9'!H16+'C11'!H16)*100</f>
        <v>12.11589940806093</v>
      </c>
      <c r="I16" s="50">
        <f>+'C11'!I16/('C7'!I16+'C9'!I16+'C11'!I16)*100</f>
        <v>11.630033067496596</v>
      </c>
      <c r="J16" s="205">
        <f>+'C11'!J16/('C7'!J16+'C9'!J16+'C11'!J16)*100</f>
        <v>7.4528143690261043E-3</v>
      </c>
      <c r="K16" s="50">
        <f>+'C11'!K16/('C7'!K16+'C9'!K16+'C11'!K16)*100</f>
        <v>0</v>
      </c>
      <c r="L16" s="50">
        <f>+'C11'!L16/('C7'!L16+'C9'!L16+'C11'!L16)*100</f>
        <v>0</v>
      </c>
      <c r="M16" s="205">
        <f>+'C11'!M16/('C7'!M16+'C9'!M16+'C11'!M16)*100</f>
        <v>2.420916720464816E-2</v>
      </c>
      <c r="N16" s="50">
        <f>+'C11'!N16/('C7'!N16+'C9'!N16+'C11'!N16)*100</f>
        <v>0</v>
      </c>
    </row>
    <row r="17" spans="1:14" ht="15" customHeight="1" x14ac:dyDescent="0.2">
      <c r="A17" s="72" t="s">
        <v>253</v>
      </c>
      <c r="B17" s="50">
        <f>+'C11'!B17/('C7'!B17+'C9'!B17+'C11'!B17)*100</f>
        <v>4.9210770659238623</v>
      </c>
      <c r="C17" s="50">
        <f>+'C11'!C17/('C7'!C17+'C9'!C17+'C11'!C17)*100</f>
        <v>3.7297946701616422</v>
      </c>
      <c r="D17" s="50">
        <f>+'C11'!D17/('C7'!D17+'C9'!D17+'C11'!D17)*100</f>
        <v>3.7536066198486582</v>
      </c>
      <c r="E17" s="50">
        <f>+'C11'!E17/('C7'!E17+'C9'!E17+'C11'!E17)*100</f>
        <v>3.9688239831883596</v>
      </c>
      <c r="F17" s="50">
        <f>+'C11'!F17/('C7'!F17+'C9'!F17+'C11'!F17)*100</f>
        <v>3.3013494012506648</v>
      </c>
      <c r="G17" s="50">
        <f>+'C11'!G17/('C7'!G17+'C9'!G17+'C11'!G17)*100</f>
        <v>4.8633392034352161</v>
      </c>
      <c r="H17" s="50">
        <f>+'C11'!H17/('C7'!H17+'C9'!H17+'C11'!H17)*100</f>
        <v>4.0929692039511911</v>
      </c>
      <c r="I17" s="50">
        <f>+'C11'!I17/('C7'!I17+'C9'!I17+'C11'!I17)*100</f>
        <v>4.4030073804980114</v>
      </c>
      <c r="J17" s="205">
        <f>+'C11'!J17/('C7'!J17+'C9'!J17+'C11'!J17)*100</f>
        <v>0</v>
      </c>
      <c r="K17" s="50">
        <f>+'C11'!K17/('C7'!K17+'C9'!K17+'C11'!K17)*100</f>
        <v>0</v>
      </c>
      <c r="L17" s="50">
        <f>+'C11'!L17/('C7'!L17+'C9'!L17+'C11'!L17)*100</f>
        <v>0</v>
      </c>
      <c r="M17" s="50">
        <f>+'C11'!M17/('C7'!M17+'C9'!M17+'C11'!M17)*100</f>
        <v>0</v>
      </c>
      <c r="N17" s="50">
        <f>+'C11'!N17/('C7'!N17+'C9'!N17+'C11'!N17)*100</f>
        <v>0</v>
      </c>
    </row>
    <row r="18" spans="1:14" ht="15" customHeight="1" x14ac:dyDescent="0.2">
      <c r="A18" s="72" t="s">
        <v>254</v>
      </c>
      <c r="B18" s="50">
        <f>+'C11'!B18/('C7'!B18+'C9'!B18+'C11'!B18)*100</f>
        <v>1.3794027052363733</v>
      </c>
      <c r="C18" s="50">
        <f>+'C11'!C18/('C7'!C18+'C9'!C18+'C11'!C18)*100</f>
        <v>2.3213825122517409</v>
      </c>
      <c r="D18" s="50">
        <f>+'C11'!D18/('C7'!D18+'C9'!D18+'C11'!D18)*100</f>
        <v>1.6877637130801686</v>
      </c>
      <c r="E18" s="50">
        <f>+'C11'!E18/('C7'!E18+'C9'!E18+'C11'!E18)*100</f>
        <v>2.4700415749572024</v>
      </c>
      <c r="F18" s="50">
        <f>+'C11'!F18/('C7'!F18+'C9'!F18+'C11'!F18)*100</f>
        <v>0.8470941453999572</v>
      </c>
      <c r="G18" s="50">
        <f>+'C11'!G18/('C7'!G18+'C9'!G18+'C11'!G18)*100</f>
        <v>2.3669201520912546</v>
      </c>
      <c r="H18" s="50">
        <f>+'C11'!H18/('C7'!H18+'C9'!H18+'C11'!H18)*100</f>
        <v>2.3944661227385597</v>
      </c>
      <c r="I18" s="50">
        <f>+'C11'!I18/('C7'!I18+'C9'!I18+'C11'!I18)*100</f>
        <v>2.042643229166667</v>
      </c>
      <c r="J18" s="205">
        <f>+'C11'!J18/('C7'!J18+'C9'!J18+'C11'!J18)*100</f>
        <v>0</v>
      </c>
      <c r="K18" s="50">
        <f>+'C11'!K18/('C7'!K18+'C9'!K18+'C11'!K18)*100</f>
        <v>0</v>
      </c>
      <c r="L18" s="50">
        <f>+'C11'!L18/('C7'!L18+'C9'!L18+'C11'!L18)*100</f>
        <v>0</v>
      </c>
      <c r="M18" s="50">
        <f>+'C11'!M18/('C7'!M18+'C9'!M18+'C11'!M18)*100</f>
        <v>0</v>
      </c>
      <c r="N18" s="50">
        <f>+'C11'!N18/('C7'!N18+'C9'!N18+'C11'!N18)*100</f>
        <v>0</v>
      </c>
    </row>
    <row r="19" spans="1:14" ht="8.1" customHeight="1" x14ac:dyDescent="0.2">
      <c r="B19" s="50"/>
      <c r="C19" s="50"/>
      <c r="D19" s="50"/>
      <c r="E19" s="50"/>
      <c r="F19" s="50"/>
      <c r="G19" s="50"/>
      <c r="H19" s="50"/>
      <c r="I19" s="50"/>
      <c r="J19" s="205"/>
      <c r="K19" s="50"/>
      <c r="L19" s="50"/>
      <c r="M19" s="50"/>
      <c r="N19" s="50"/>
    </row>
    <row r="20" spans="1:14" ht="15" customHeight="1" x14ac:dyDescent="0.2">
      <c r="A20" s="69" t="s">
        <v>255</v>
      </c>
      <c r="B20" s="80">
        <f>+'C11'!B20/('C7'!B20+'C9'!B20+'C11'!B20)*100</f>
        <v>9.6685768992815184</v>
      </c>
      <c r="C20" s="80">
        <f>+'C11'!C20/('C7'!C20+'C9'!C20+'C11'!C20)*100</f>
        <v>8.9162276151078643</v>
      </c>
      <c r="D20" s="80">
        <f>+'C11'!D20/('C7'!D20+'C9'!D20+'C11'!D20)*100</f>
        <v>9.1029562597006528</v>
      </c>
      <c r="E20" s="80">
        <f>+'C11'!E20/('C7'!E20+'C9'!E20+'C11'!E20)*100</f>
        <v>9.3358691030781262</v>
      </c>
      <c r="F20" s="80">
        <f>+'C11'!F20/('C7'!F20+'C9'!F20+'C11'!F20)*100</f>
        <v>10.620736200795301</v>
      </c>
      <c r="G20" s="80">
        <f>+'C11'!G20/('C7'!G20+'C9'!G20+'C11'!G20)*100</f>
        <v>11.364916655123054</v>
      </c>
      <c r="H20" s="80">
        <f>+'C11'!H20/('C7'!H20+'C9'!H20+'C11'!H20)*100</f>
        <v>10.894345802607353</v>
      </c>
      <c r="I20" s="80">
        <f>+'C11'!I20/('C7'!I20+'C9'!I20+'C11'!I20)*100</f>
        <v>10.72973685793475</v>
      </c>
      <c r="J20" s="206">
        <f>+'C11'!J20/('C7'!J20+'C9'!J20+'C11'!J20)*100</f>
        <v>2.7236824186299877E-3</v>
      </c>
      <c r="K20" s="80">
        <f>+'C11'!K20/('C7'!K20+'C9'!K20+'C11'!K20)*100</f>
        <v>0</v>
      </c>
      <c r="L20" s="80">
        <f>+'C11'!L20/('C7'!L20+'C9'!L20+'C11'!L20)*100</f>
        <v>0</v>
      </c>
      <c r="M20" s="204">
        <f>+'C11'!M20/('C7'!M20+'C9'!M20+'C11'!M20)*100</f>
        <v>1.1794179369133411E-2</v>
      </c>
      <c r="N20" s="80">
        <f>+'C11'!N20/('C7'!N20+'C9'!N20+'C11'!N20)*100</f>
        <v>0</v>
      </c>
    </row>
    <row r="21" spans="1:14" ht="15" customHeight="1" x14ac:dyDescent="0.2">
      <c r="A21" s="71" t="s">
        <v>247</v>
      </c>
      <c r="B21" s="80">
        <f>+'C11'!B21/('C7'!B21+'C9'!B21+'C11'!B21)*100</f>
        <v>10.028629490931865</v>
      </c>
      <c r="C21" s="80">
        <f>+'C11'!C21/('C7'!C21+'C9'!C21+'C11'!C21)*100</f>
        <v>9.4803255242940843</v>
      </c>
      <c r="D21" s="80">
        <f>+'C11'!D21/('C7'!D21+'C9'!D21+'C11'!D21)*100</f>
        <v>9.483981351329005</v>
      </c>
      <c r="E21" s="80">
        <f>+'C11'!E21/('C7'!E21+'C9'!E21+'C11'!E21)*100</f>
        <v>9.8799399699849921</v>
      </c>
      <c r="F21" s="80">
        <f>+'C11'!F21/('C7'!F21+'C9'!F21+'C11'!F21)*100</f>
        <v>11.703436132473653</v>
      </c>
      <c r="G21" s="80">
        <f>+'C11'!G21/('C7'!G21+'C9'!G21+'C11'!G21)*100</f>
        <v>12.220160542132225</v>
      </c>
      <c r="H21" s="80">
        <f>+'C11'!H21/('C7'!H21+'C9'!H21+'C11'!H21)*100</f>
        <v>11.717899150511871</v>
      </c>
      <c r="I21" s="80">
        <f>+'C11'!I21/('C7'!I21+'C9'!I21+'C11'!I21)*100</f>
        <v>11.373225671649839</v>
      </c>
      <c r="J21" s="206">
        <f>+'C11'!J21/('C7'!J21+'C9'!J21+'C11'!J21)*100</f>
        <v>1.3146650890685596E-3</v>
      </c>
      <c r="K21" s="80">
        <f>+'C11'!K21/('C7'!K21+'C9'!K21+'C11'!K21)*100</f>
        <v>0</v>
      </c>
      <c r="L21" s="80">
        <f>+'C11'!L21/('C7'!L21+'C9'!L21+'C11'!L21)*100</f>
        <v>0</v>
      </c>
      <c r="M21" s="204">
        <f>+'C11'!M21/('C7'!M21+'C9'!M21+'C11'!M21)*100</f>
        <v>8.7477037277714602E-3</v>
      </c>
      <c r="N21" s="80">
        <f>+'C11'!N21/('C7'!N21+'C9'!N21+'C11'!N21)*100</f>
        <v>0</v>
      </c>
    </row>
    <row r="22" spans="1:14" ht="15" customHeight="1" x14ac:dyDescent="0.2">
      <c r="A22" s="72" t="s">
        <v>248</v>
      </c>
      <c r="B22" s="50">
        <f>+'C11'!B22/('C7'!B22+'C9'!B22+'C11'!B22)*100</f>
        <v>12.223388167031882</v>
      </c>
      <c r="C22" s="50">
        <f>+'C11'!C22/('C7'!C22+'C9'!C22+'C11'!C22)*100</f>
        <v>11.97291803579343</v>
      </c>
      <c r="D22" s="50">
        <f>+'C11'!D22/('C7'!D22+'C9'!D22+'C11'!D22)*100</f>
        <v>11.598755736240722</v>
      </c>
      <c r="E22" s="50">
        <f>+'C11'!E22/('C7'!E22+'C9'!E22+'C11'!E22)*100</f>
        <v>11.847769371249674</v>
      </c>
      <c r="F22" s="50">
        <f>+'C11'!F22/('C7'!F22+'C9'!F22+'C11'!F22)*100</f>
        <v>15.427832067826619</v>
      </c>
      <c r="G22" s="50">
        <f>+'C11'!G22/('C7'!G22+'C9'!G22+'C11'!G22)*100</f>
        <v>15.507413624283117</v>
      </c>
      <c r="H22" s="50">
        <f>+'C11'!H22/('C7'!H22+'C9'!H22+'C11'!H22)*100</f>
        <v>14.947422416004102</v>
      </c>
      <c r="I22" s="50">
        <f>+'C11'!I22/('C7'!I22+'C9'!I22+'C11'!I22)*100</f>
        <v>14.429681537500869</v>
      </c>
      <c r="J22" s="207">
        <f>+'C11'!J22/('C7'!J22+'C9'!J22+'C11'!J22)*100</f>
        <v>0</v>
      </c>
      <c r="K22" s="50">
        <f>+'C11'!K22/('C7'!K22+'C9'!K22+'C11'!K22)*100</f>
        <v>0</v>
      </c>
      <c r="L22" s="50">
        <f>+'C11'!L22/('C7'!L22+'C9'!L22+'C11'!L22)*100</f>
        <v>0</v>
      </c>
      <c r="M22" s="205">
        <f>+'C11'!M22/('C7'!M22+'C9'!M22+'C11'!M22)*100</f>
        <v>1.2678173618531867E-2</v>
      </c>
      <c r="N22" s="50">
        <f>+'C11'!N22/('C7'!N22+'C9'!N22+'C11'!N22)*100</f>
        <v>0</v>
      </c>
    </row>
    <row r="23" spans="1:14" ht="15" customHeight="1" x14ac:dyDescent="0.2">
      <c r="A23" s="72" t="s">
        <v>249</v>
      </c>
      <c r="B23" s="50">
        <f>+'C11'!B23/('C7'!B23+'C9'!B23+'C11'!B23)*100</f>
        <v>10.251677186296693</v>
      </c>
      <c r="C23" s="50">
        <f>+'C11'!C23/('C7'!C23+'C9'!C23+'C11'!C23)*100</f>
        <v>9.1563227307990687</v>
      </c>
      <c r="D23" s="50">
        <f>+'C11'!D23/('C7'!D23+'C9'!D23+'C11'!D23)*100</f>
        <v>9.7561457202093003</v>
      </c>
      <c r="E23" s="50">
        <f>+'C11'!E23/('C7'!E23+'C9'!E23+'C11'!E23)*100</f>
        <v>10.649494794856093</v>
      </c>
      <c r="F23" s="50">
        <f>+'C11'!F23/('C7'!F23+'C9'!F23+'C11'!F23)*100</f>
        <v>12.082446293787498</v>
      </c>
      <c r="G23" s="50">
        <f>+'C11'!G23/('C7'!G23+'C9'!G23+'C11'!G23)*100</f>
        <v>13.087748344370862</v>
      </c>
      <c r="H23" s="50">
        <f>+'C11'!H23/('C7'!H23+'C9'!H23+'C11'!H23)*100</f>
        <v>12.013427016658675</v>
      </c>
      <c r="I23" s="50">
        <f>+'C11'!I23/('C7'!I23+'C9'!I23+'C11'!I23)*100</f>
        <v>11.966865339933326</v>
      </c>
      <c r="J23" s="207">
        <f>+'C11'!J23/('C7'!J23+'C9'!J23+'C11'!J23)*100</f>
        <v>1.9812180528588977E-3</v>
      </c>
      <c r="K23" s="50">
        <f>+'C11'!K23/('C7'!K23+'C9'!K23+'C11'!K23)*100</f>
        <v>0</v>
      </c>
      <c r="L23" s="50">
        <f>+'C11'!L23/('C7'!L23+'C9'!L23+'C11'!L23)*100</f>
        <v>0</v>
      </c>
      <c r="M23" s="205">
        <f>+'C11'!M23/('C7'!M23+'C9'!M23+'C11'!M23)*100</f>
        <v>5.4653768377329621E-3</v>
      </c>
      <c r="N23" s="50">
        <f>+'C11'!N23/('C7'!N23+'C9'!N23+'C11'!N23)*100</f>
        <v>0</v>
      </c>
    </row>
    <row r="24" spans="1:14" ht="15" customHeight="1" x14ac:dyDescent="0.2">
      <c r="A24" s="72" t="s">
        <v>250</v>
      </c>
      <c r="B24" s="50">
        <f>+'C11'!B24/('C7'!B24+'C9'!B24+'C11'!B24)*100</f>
        <v>6.3126543658288545</v>
      </c>
      <c r="C24" s="50">
        <f>+'C11'!C24/('C7'!C24+'C9'!C24+'C11'!C24)*100</f>
        <v>5.912602666276717</v>
      </c>
      <c r="D24" s="50">
        <f>+'C11'!D24/('C7'!D24+'C9'!D24+'C11'!D24)*100</f>
        <v>5.854947166186359</v>
      </c>
      <c r="E24" s="50">
        <f>+'C11'!E24/('C7'!E24+'C9'!E24+'C11'!E24)*100</f>
        <v>6.0796447635693704</v>
      </c>
      <c r="F24" s="50">
        <f>+'C11'!F24/('C7'!F24+'C9'!F24+'C11'!F24)*100</f>
        <v>6.2948171008441491</v>
      </c>
      <c r="G24" s="50">
        <f>+'C11'!G24/('C7'!G24+'C9'!G24+'C11'!G24)*100</f>
        <v>6.9019752972197814</v>
      </c>
      <c r="H24" s="50">
        <f>+'C11'!H24/('C7'!H24+'C9'!H24+'C11'!H24)*100</f>
        <v>6.6997825227362595</v>
      </c>
      <c r="I24" s="50">
        <f>+'C11'!I24/('C7'!I24+'C9'!I24+'C11'!I24)*100</f>
        <v>6.3854047890535917</v>
      </c>
      <c r="J24" s="207">
        <f>+'C11'!J24/('C7'!J24+'C9'!J24+'C11'!J24)*100</f>
        <v>2.2971079411021524E-3</v>
      </c>
      <c r="K24" s="50">
        <f>+'C11'!K24/('C7'!K24+'C9'!K24+'C11'!K24)*100</f>
        <v>0</v>
      </c>
      <c r="L24" s="50">
        <f>+'C11'!L24/('C7'!L24+'C9'!L24+'C11'!L24)*100</f>
        <v>0</v>
      </c>
      <c r="M24" s="205">
        <f>+'C11'!M24/('C7'!M24+'C9'!M24+'C11'!M24)*100</f>
        <v>8.0099323160719282E-3</v>
      </c>
      <c r="N24" s="50">
        <f>+'C11'!N24/('C7'!N24+'C9'!N24+'C11'!N24)*100</f>
        <v>0</v>
      </c>
    </row>
    <row r="25" spans="1:14" ht="8.1" customHeight="1" x14ac:dyDescent="0.2">
      <c r="B25" s="80"/>
      <c r="C25" s="80"/>
      <c r="D25" s="80"/>
      <c r="E25" s="80"/>
      <c r="F25" s="80"/>
      <c r="G25" s="80"/>
      <c r="H25" s="80"/>
      <c r="I25" s="80"/>
      <c r="J25" s="204"/>
      <c r="K25" s="80"/>
      <c r="L25" s="80"/>
      <c r="M25" s="204"/>
      <c r="N25" s="80"/>
    </row>
    <row r="26" spans="1:14" ht="15" customHeight="1" x14ac:dyDescent="0.2">
      <c r="A26" s="71" t="s">
        <v>251</v>
      </c>
      <c r="B26" s="80">
        <f>+'C11'!B26/('C7'!B26+'C9'!B26+'C11'!B26)*100</f>
        <v>8.8012069522915155</v>
      </c>
      <c r="C26" s="80">
        <f>+'C11'!C26/('C7'!C26+'C9'!C26+'C11'!C26)*100</f>
        <v>7.5367163439961624</v>
      </c>
      <c r="D26" s="80">
        <f>+'C11'!D26/('C7'!D26+'C9'!D26+'C11'!D26)*100</f>
        <v>8.1539217084105644</v>
      </c>
      <c r="E26" s="80">
        <f>+'C11'!E26/('C7'!E26+'C9'!E26+'C11'!E26)*100</f>
        <v>7.9853538167635119</v>
      </c>
      <c r="F26" s="80">
        <f>+'C11'!F26/('C7'!F26+'C9'!F26+'C11'!F26)*100</f>
        <v>8.0401777448620617</v>
      </c>
      <c r="G26" s="80">
        <f>+'C11'!G26/('C7'!G26+'C9'!G26+'C11'!G26)*100</f>
        <v>9.4892663364000942</v>
      </c>
      <c r="H26" s="80">
        <f>+'C11'!H26/('C7'!H26+'C9'!H26+'C11'!H26)*100</f>
        <v>9.1470987493862452</v>
      </c>
      <c r="I26" s="80">
        <f>+'C11'!I26/('C7'!I26+'C9'!I26+'C11'!I26)*100</f>
        <v>9.3206204891296327</v>
      </c>
      <c r="J26" s="204">
        <f>+'C11'!J26/('C7'!J26+'C9'!J26+'C11'!J26)*100</f>
        <v>5.8685446009389668E-3</v>
      </c>
      <c r="K26" s="80">
        <f>+'C11'!K26/('C7'!K26+'C9'!K26+'C11'!K26)*100</f>
        <v>0</v>
      </c>
      <c r="L26" s="80">
        <f>+'C11'!L26/('C7'!L26+'C9'!L26+'C11'!L26)*100</f>
        <v>0</v>
      </c>
      <c r="M26" s="204">
        <f>+'C11'!M26/('C7'!M26+'C9'!M26+'C11'!M26)*100</f>
        <v>1.7473963793947018E-2</v>
      </c>
      <c r="N26" s="80">
        <f>+'C11'!N26/('C7'!N26+'C9'!N26+'C11'!N26)*100</f>
        <v>0</v>
      </c>
    </row>
    <row r="27" spans="1:14" ht="15" customHeight="1" x14ac:dyDescent="0.2">
      <c r="A27" s="72" t="s">
        <v>252</v>
      </c>
      <c r="B27" s="50">
        <f>+'C11'!B27/('C7'!B27+'C9'!B27+'C11'!B27)*100</f>
        <v>12.110927152317881</v>
      </c>
      <c r="C27" s="50">
        <f>+'C11'!C27/('C7'!C27+'C9'!C27+'C11'!C27)*100</f>
        <v>10.783714730059987</v>
      </c>
      <c r="D27" s="50">
        <f>+'C11'!D27/('C7'!D27+'C9'!D27+'C11'!D27)*100</f>
        <v>11.956396021281519</v>
      </c>
      <c r="E27" s="50">
        <f>+'C11'!E27/('C7'!E27+'C9'!E27+'C11'!E27)*100</f>
        <v>11.678195663547056</v>
      </c>
      <c r="F27" s="50">
        <f>+'C11'!F27/('C7'!F27+'C9'!F27+'C11'!F27)*100</f>
        <v>12.232560731000669</v>
      </c>
      <c r="G27" s="50">
        <f>+'C11'!G27/('C7'!G27+'C9'!G27+'C11'!G27)*100</f>
        <v>13.233617100273159</v>
      </c>
      <c r="H27" s="50">
        <f>+'C11'!H27/('C7'!H27+'C9'!H27+'C11'!H27)*100</f>
        <v>13.755933803666501</v>
      </c>
      <c r="I27" s="50">
        <f>+'C11'!I27/('C7'!I27+'C9'!I27+'C11'!I27)*100</f>
        <v>13.61471142129168</v>
      </c>
      <c r="J27" s="205">
        <f>+'C11'!J27/('C7'!J27+'C9'!J27+'C11'!J27)*100</f>
        <v>1.0617401921749748E-2</v>
      </c>
      <c r="K27" s="50">
        <f>+'C11'!K27/('C7'!K27+'C9'!K27+'C11'!K27)*100</f>
        <v>0</v>
      </c>
      <c r="L27" s="50">
        <f>+'C11'!L27/('C7'!L27+'C9'!L27+'C11'!L27)*100</f>
        <v>0</v>
      </c>
      <c r="M27" s="205">
        <f>+'C11'!M27/('C7'!M27+'C9'!M27+'C11'!M27)*100</f>
        <v>3.4871556433802159E-2</v>
      </c>
      <c r="N27" s="50">
        <f>+'C11'!N27/('C7'!N27+'C9'!N27+'C11'!N27)*100</f>
        <v>0</v>
      </c>
    </row>
    <row r="28" spans="1:14" ht="15" customHeight="1" x14ac:dyDescent="0.2">
      <c r="A28" s="72" t="s">
        <v>253</v>
      </c>
      <c r="B28" s="50">
        <f>+'C11'!B28/('C7'!B28+'C9'!B28+'C11'!B28)*100</f>
        <v>4.6714506824257773</v>
      </c>
      <c r="C28" s="50">
        <f>+'C11'!C28/('C7'!C28+'C9'!C28+'C11'!C28)*100</f>
        <v>3.477218225419664</v>
      </c>
      <c r="D28" s="50">
        <f>+'C11'!D28/('C7'!D28+'C9'!D28+'C11'!D28)*100</f>
        <v>3.5820472886875265</v>
      </c>
      <c r="E28" s="50">
        <f>+'C11'!E28/('C7'!E28+'C9'!E28+'C11'!E28)*100</f>
        <v>3.5437824018180528</v>
      </c>
      <c r="F28" s="50">
        <f>+'C11'!F28/('C7'!F28+'C9'!F28+'C11'!F28)*100</f>
        <v>2.8837700017583963</v>
      </c>
      <c r="G28" s="50">
        <f>+'C11'!G28/('C7'!G28+'C9'!G28+'C11'!G28)*100</f>
        <v>4.8526746761527617</v>
      </c>
      <c r="H28" s="50">
        <f>+'C11'!H28/('C7'!H28+'C9'!H28+'C11'!H28)*100</f>
        <v>3.5588235294117649</v>
      </c>
      <c r="I28" s="50">
        <f>+'C11'!I28/('C7'!I28+'C9'!I28+'C11'!I28)*100</f>
        <v>4.5002734261910122</v>
      </c>
      <c r="J28" s="50">
        <f>+'C11'!J28/('C7'!J28+'C9'!J28+'C11'!J28)*100</f>
        <v>0</v>
      </c>
      <c r="K28" s="50">
        <f>+'C11'!K28/('C7'!K28+'C9'!K28+'C11'!K28)*100</f>
        <v>0</v>
      </c>
      <c r="L28" s="50">
        <f>+'C11'!L28/('C7'!L28+'C9'!L28+'C11'!L28)*100</f>
        <v>0</v>
      </c>
      <c r="M28" s="50">
        <f>+'C11'!M28/('C7'!M28+'C9'!M28+'C11'!M28)*100</f>
        <v>0</v>
      </c>
      <c r="N28" s="50">
        <f>+'C11'!N28/('C7'!N28+'C9'!N28+'C11'!N28)*100</f>
        <v>0</v>
      </c>
    </row>
    <row r="29" spans="1:14" ht="15" customHeight="1" x14ac:dyDescent="0.2">
      <c r="A29" s="72" t="s">
        <v>254</v>
      </c>
      <c r="B29" s="50">
        <f>+'C11'!B29/('C7'!B29+'C9'!B29+'C11'!B29)*100</f>
        <v>0</v>
      </c>
      <c r="C29" s="50">
        <f>+'C11'!C29/('C7'!C29+'C9'!C29+'C11'!C29)*100</f>
        <v>0.39525691699604742</v>
      </c>
      <c r="D29" s="50">
        <f>+'C11'!D29/('C7'!D29+'C9'!D29+'C11'!D29)*100</f>
        <v>0</v>
      </c>
      <c r="E29" s="50">
        <f>+'C11'!E29/('C7'!E29+'C9'!E29+'C11'!E29)*100</f>
        <v>0</v>
      </c>
      <c r="F29" s="50">
        <f>+'C11'!F29/('C7'!F29+'C9'!F29+'C11'!F29)*100</f>
        <v>0</v>
      </c>
      <c r="G29" s="50">
        <f>+'C11'!G29/('C7'!G29+'C9'!G29+'C11'!G29)*100</f>
        <v>0</v>
      </c>
      <c r="H29" s="50">
        <f>+'C11'!H29/('C7'!H29+'C9'!H29+'C11'!H29)*100</f>
        <v>0</v>
      </c>
      <c r="I29" s="50">
        <f>+'C11'!I29/('C7'!I29+'C9'!I29+'C11'!I29)*100</f>
        <v>0</v>
      </c>
      <c r="J29" s="50">
        <f>+'C11'!J29/('C7'!J29+'C9'!J29+'C11'!J29)*100</f>
        <v>0</v>
      </c>
      <c r="K29" s="50">
        <f>+'C11'!K29/('C7'!K29+'C9'!K29+'C11'!K29)*100</f>
        <v>0</v>
      </c>
      <c r="L29" s="50">
        <f>+'C11'!L29/('C7'!L29+'C9'!L29+'C11'!L29)*100</f>
        <v>0</v>
      </c>
      <c r="M29" s="50">
        <f>+'C11'!M29/('C7'!M29+'C9'!M29+'C11'!M29)*100</f>
        <v>0</v>
      </c>
      <c r="N29" s="50">
        <f>+'C11'!N29/('C7'!N29+'C9'!N29+'C11'!N29)*100</f>
        <v>0</v>
      </c>
    </row>
    <row r="30" spans="1:14" ht="8.1" customHeight="1" x14ac:dyDescent="0.2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81"/>
      <c r="M30" s="81"/>
      <c r="N30" s="81"/>
    </row>
    <row r="31" spans="1:14" ht="15" customHeight="1" x14ac:dyDescent="0.2">
      <c r="A31" s="69" t="s">
        <v>256</v>
      </c>
      <c r="B31" s="99">
        <f>+'C11'!B31/('C7'!B31+'C9'!B31+'C11'!B31)*100</f>
        <v>7.1325150547895619</v>
      </c>
      <c r="C31" s="99">
        <f>+'C11'!C31/('C7'!C31+'C9'!C31+'C11'!C31)*100</f>
        <v>7.0805374579603244</v>
      </c>
      <c r="D31" s="99">
        <f>+'C11'!D31/('C7'!D31+'C9'!D31+'C11'!D31)*100</f>
        <v>7.4047965443282893</v>
      </c>
      <c r="E31" s="99">
        <f>+'C11'!E31/('C7'!E31+'C9'!E31+'C11'!E31)*100</f>
        <v>8.197821768614288</v>
      </c>
      <c r="F31" s="99">
        <f>+'C11'!F31/('C7'!F31+'C9'!F31+'C11'!F31)*100</f>
        <v>7.3618719480455095</v>
      </c>
      <c r="G31" s="99">
        <f>+'C11'!G31/('C7'!G31+'C9'!G31+'C11'!G31)*100</f>
        <v>7.4642286483174543</v>
      </c>
      <c r="H31" s="99">
        <f>+'C11'!H31/('C7'!H31+'C9'!H31+'C11'!H31)*100</f>
        <v>7.7339901477832509</v>
      </c>
      <c r="I31" s="99">
        <f>+'C11'!I31/('C7'!I31+'C9'!I31+'C11'!I31)*100</f>
        <v>6.2744642546024743</v>
      </c>
      <c r="J31" s="99">
        <f>+'C11'!J31/('C7'!J31+'C9'!J31+'C11'!J31)*100</f>
        <v>0</v>
      </c>
      <c r="K31" s="99">
        <f>+'C11'!K31/('C7'!K31+'C9'!K31+'C11'!K31)*100</f>
        <v>0</v>
      </c>
      <c r="L31" s="99">
        <f>+'C11'!L31/('C7'!L31+'C9'!L31+'C11'!L31)*100</f>
        <v>0</v>
      </c>
      <c r="M31" s="99">
        <f>+'C11'!M31/('C7'!M31+'C9'!M31+'C11'!M31)*100</f>
        <v>0</v>
      </c>
      <c r="N31" s="99">
        <f>+'C11'!N31/('C7'!N31+'C9'!N31+'C11'!N31)*100</f>
        <v>0</v>
      </c>
    </row>
    <row r="32" spans="1:14" ht="15" customHeight="1" x14ac:dyDescent="0.2">
      <c r="A32" s="71" t="s">
        <v>247</v>
      </c>
      <c r="B32" s="99">
        <f>+'C11'!B32/('C7'!B32+'C9'!B32+'C11'!B32)*100</f>
        <v>8.769754296920059</v>
      </c>
      <c r="C32" s="99">
        <f>+'C11'!C32/('C7'!C32+'C9'!C32+'C11'!C32)*100</f>
        <v>8.8738661646414521</v>
      </c>
      <c r="D32" s="99">
        <f>+'C11'!D32/('C7'!D32+'C9'!D32+'C11'!D32)*100</f>
        <v>9.2051717920980778</v>
      </c>
      <c r="E32" s="99">
        <f>+'C11'!E32/('C7'!E32+'C9'!E32+'C11'!E32)*100</f>
        <v>9.7131867610047973</v>
      </c>
      <c r="F32" s="99">
        <f>+'C11'!F32/('C7'!F32+'C9'!F32+'C11'!F32)*100</f>
        <v>9.3894591860890522</v>
      </c>
      <c r="G32" s="99">
        <f>+'C11'!G32/('C7'!G32+'C9'!G32+'C11'!G32)*100</f>
        <v>9.260065288356909</v>
      </c>
      <c r="H32" s="99">
        <f>+'C11'!H32/('C7'!H32+'C9'!H32+'C11'!H32)*100</f>
        <v>9.5570475747302179</v>
      </c>
      <c r="I32" s="99">
        <f>+'C11'!I32/('C7'!I32+'C9'!I32+'C11'!I32)*100</f>
        <v>7.6558715733973468</v>
      </c>
      <c r="J32" s="99">
        <f>+'C11'!J32/('C7'!J32+'C9'!J32+'C11'!J32)*100</f>
        <v>0</v>
      </c>
      <c r="K32" s="99">
        <f>+'C11'!K32/('C7'!K32+'C9'!K32+'C11'!K32)*100</f>
        <v>0</v>
      </c>
      <c r="L32" s="99">
        <f>+'C11'!L32/('C7'!L32+'C9'!L32+'C11'!L32)*100</f>
        <v>0</v>
      </c>
      <c r="M32" s="99">
        <f>+'C11'!M32/('C7'!M32+'C9'!M32+'C11'!M32)*100</f>
        <v>0</v>
      </c>
      <c r="N32" s="99">
        <f>+'C11'!N32/('C7'!N32+'C9'!N32+'C11'!N32)*100</f>
        <v>0</v>
      </c>
    </row>
    <row r="33" spans="1:14" ht="15" customHeight="1" x14ac:dyDescent="0.2">
      <c r="A33" s="72" t="s">
        <v>248</v>
      </c>
      <c r="B33" s="51">
        <f>+'C11'!B33/('C7'!B33+'C9'!B33+'C11'!B33)*100</f>
        <v>10.036110921850515</v>
      </c>
      <c r="C33" s="51">
        <f>+'C11'!C33/('C7'!C33+'C9'!C33+'C11'!C33)*100</f>
        <v>10.484581497797357</v>
      </c>
      <c r="D33" s="51">
        <f>+'C11'!D33/('C7'!D33+'C9'!D33+'C11'!D33)*100</f>
        <v>11.075459172383271</v>
      </c>
      <c r="E33" s="51">
        <f>+'C11'!E33/('C7'!E33+'C9'!E33+'C11'!E33)*100</f>
        <v>10.783574046130632</v>
      </c>
      <c r="F33" s="51">
        <f>+'C11'!F33/('C7'!F33+'C9'!F33+'C11'!F33)*100</f>
        <v>11.478567988441164</v>
      </c>
      <c r="G33" s="51">
        <f>+'C11'!G33/('C7'!G33+'C9'!G33+'C11'!G33)*100</f>
        <v>11.034061910573616</v>
      </c>
      <c r="H33" s="51">
        <f>+'C11'!H33/('C7'!H33+'C9'!H33+'C11'!H33)*100</f>
        <v>10.913864946629374</v>
      </c>
      <c r="I33" s="51">
        <f>+'C11'!I33/('C7'!I33+'C9'!I33+'C11'!I33)*100</f>
        <v>8.8780379536122513</v>
      </c>
      <c r="J33" s="51">
        <f>+'C11'!J33/('C7'!J33+'C9'!J33+'C11'!J33)*100</f>
        <v>0</v>
      </c>
      <c r="K33" s="51">
        <f>+'C11'!K33/('C7'!K33+'C9'!K33+'C11'!K33)*100</f>
        <v>0</v>
      </c>
      <c r="L33" s="51">
        <f>+'C11'!L33/('C7'!L33+'C9'!L33+'C11'!L33)*100</f>
        <v>0</v>
      </c>
      <c r="M33" s="51">
        <f>+'C11'!M33/('C7'!M33+'C9'!M33+'C11'!M33)*100</f>
        <v>0</v>
      </c>
      <c r="N33" s="51">
        <f>+'C11'!N33/('C7'!N33+'C9'!N33+'C11'!N33)*100</f>
        <v>0</v>
      </c>
    </row>
    <row r="34" spans="1:14" ht="15" customHeight="1" x14ac:dyDescent="0.2">
      <c r="A34" s="72" t="s">
        <v>249</v>
      </c>
      <c r="B34" s="51">
        <f>+'C11'!B34/('C7'!B34+'C9'!B34+'C11'!B34)*100</f>
        <v>9.7661131940724868</v>
      </c>
      <c r="C34" s="51">
        <f>+'C11'!C34/('C7'!C34+'C9'!C34+'C11'!C34)*100</f>
        <v>9.4605228643875154</v>
      </c>
      <c r="D34" s="51">
        <f>+'C11'!D34/('C7'!D34+'C9'!D34+'C11'!D34)*100</f>
        <v>9.8010507277581613</v>
      </c>
      <c r="E34" s="51">
        <f>+'C11'!E34/('C7'!E34+'C9'!E34+'C11'!E34)*100</f>
        <v>10.715804394046776</v>
      </c>
      <c r="F34" s="51">
        <f>+'C11'!F34/('C7'!F34+'C9'!F34+'C11'!F34)*100</f>
        <v>9.6770099625610762</v>
      </c>
      <c r="G34" s="51">
        <f>+'C11'!G34/('C7'!G34+'C9'!G34+'C11'!G34)*100</f>
        <v>9.86846453830392</v>
      </c>
      <c r="H34" s="51">
        <f>+'C11'!H34/('C7'!H34+'C9'!H34+'C11'!H34)*100</f>
        <v>10.509830056647784</v>
      </c>
      <c r="I34" s="51">
        <f>+'C11'!I34/('C7'!I34+'C9'!I34+'C11'!I34)*100</f>
        <v>8.8714854281679294</v>
      </c>
      <c r="J34" s="51">
        <f>+'C11'!J34/('C7'!J34+'C9'!J34+'C11'!J34)*100</f>
        <v>0</v>
      </c>
      <c r="K34" s="51">
        <f>+'C11'!K34/('C7'!K34+'C9'!K34+'C11'!K34)*100</f>
        <v>0</v>
      </c>
      <c r="L34" s="51">
        <f>+'C11'!L34/('C7'!L34+'C9'!L34+'C11'!L34)*100</f>
        <v>0</v>
      </c>
      <c r="M34" s="51">
        <f>+'C11'!M34/('C7'!M34+'C9'!M34+'C11'!M34)*100</f>
        <v>0</v>
      </c>
      <c r="N34" s="51">
        <f>+'C11'!N34/('C7'!N34+'C9'!N34+'C11'!N34)*100</f>
        <v>0</v>
      </c>
    </row>
    <row r="35" spans="1:14" ht="15" customHeight="1" x14ac:dyDescent="0.2">
      <c r="A35" s="72" t="s">
        <v>250</v>
      </c>
      <c r="B35" s="51">
        <f>+'C11'!B35/('C7'!B35+'C9'!B35+'C11'!B35)*100</f>
        <v>5.3882005229055361</v>
      </c>
      <c r="C35" s="51">
        <f>+'C11'!C35/('C7'!C35+'C9'!C35+'C11'!C35)*100</f>
        <v>5.4364989848860814</v>
      </c>
      <c r="D35" s="51">
        <f>+'C11'!D35/('C7'!D35+'C9'!D35+'C11'!D35)*100</f>
        <v>4.7488784330889589</v>
      </c>
      <c r="E35" s="51">
        <f>+'C11'!E35/('C7'!E35+'C9'!E35+'C11'!E35)*100</f>
        <v>6.1151079136690649</v>
      </c>
      <c r="F35" s="51">
        <f>+'C11'!F35/('C7'!F35+'C9'!F35+'C11'!F35)*100</f>
        <v>5.764911405041178</v>
      </c>
      <c r="G35" s="51">
        <f>+'C11'!G35/('C7'!G35+'C9'!G35+'C11'!G35)*100</f>
        <v>6.0414224306369677</v>
      </c>
      <c r="H35" s="51">
        <f>+'C11'!H35/('C7'!H35+'C9'!H35+'C11'!H35)*100</f>
        <v>6.5370884569615235</v>
      </c>
      <c r="I35" s="51">
        <f>+'C11'!I35/('C7'!I35+'C9'!I35+'C11'!I35)*100</f>
        <v>4.5186490005361106</v>
      </c>
      <c r="J35" s="51">
        <f>+'C11'!J35/('C7'!J35+'C9'!J35+'C11'!J35)*100</f>
        <v>0</v>
      </c>
      <c r="K35" s="51">
        <f>+'C11'!K35/('C7'!K35+'C9'!K35+'C11'!K35)*100</f>
        <v>0</v>
      </c>
      <c r="L35" s="51">
        <f>+'C11'!L35/('C7'!L35+'C9'!L35+'C11'!L35)*100</f>
        <v>0</v>
      </c>
      <c r="M35" s="51">
        <f>+'C11'!M35/('C7'!M35+'C9'!M35+'C11'!M35)*100</f>
        <v>0</v>
      </c>
      <c r="N35" s="51">
        <f>+'C11'!N35/('C7'!N35+'C9'!N35+'C11'!N35)*100</f>
        <v>0</v>
      </c>
    </row>
    <row r="36" spans="1:14" ht="8.1" customHeight="1" x14ac:dyDescent="0.2"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</row>
    <row r="37" spans="1:14" ht="15" customHeight="1" x14ac:dyDescent="0.2">
      <c r="A37" s="71" t="s">
        <v>251</v>
      </c>
      <c r="B37" s="99">
        <f>+'C11'!B37/('C7'!B37+'C9'!B37+'C11'!B37)*100</f>
        <v>4.9574745230250556</v>
      </c>
      <c r="C37" s="99">
        <f>+'C11'!C37/('C7'!C37+'C9'!C37+'C11'!C37)*100</f>
        <v>4.7072590691178133</v>
      </c>
      <c r="D37" s="99">
        <f>+'C11'!D37/('C7'!D37+'C9'!D37+'C11'!D37)*100</f>
        <v>4.8946026501957123</v>
      </c>
      <c r="E37" s="99">
        <f>+'C11'!E37/('C7'!E37+'C9'!E37+'C11'!E37)*100</f>
        <v>6.1307769537195975</v>
      </c>
      <c r="F37" s="99">
        <f>+'C11'!F37/('C7'!F37+'C9'!F37+'C11'!F37)*100</f>
        <v>4.6085508051082735</v>
      </c>
      <c r="G37" s="99">
        <f>+'C11'!G37/('C7'!G37+'C9'!G37+'C11'!G37)*100</f>
        <v>5.2511599216885241</v>
      </c>
      <c r="H37" s="99">
        <f>+'C11'!H37/('C7'!H37+'C9'!H37+'C11'!H37)*100</f>
        <v>5.5746568331539859</v>
      </c>
      <c r="I37" s="99">
        <f>+'C11'!I37/('C7'!I37+'C9'!I37+'C11'!I37)*100</f>
        <v>4.6401947360413818</v>
      </c>
      <c r="J37" s="99">
        <f>+'C11'!J37/('C7'!J37+'C9'!J37+'C11'!J37)*100</f>
        <v>0</v>
      </c>
      <c r="K37" s="99">
        <f>+'C11'!K37/('C7'!K37+'C9'!K37+'C11'!K37)*100</f>
        <v>0</v>
      </c>
      <c r="L37" s="99">
        <f>+'C11'!L37/('C7'!L37+'C9'!L37+'C11'!L37)*100</f>
        <v>0</v>
      </c>
      <c r="M37" s="99">
        <f>+'C11'!M37/('C7'!M37+'C9'!M37+'C11'!M37)*100</f>
        <v>0</v>
      </c>
      <c r="N37" s="99">
        <f>+'C11'!N37/('C7'!N37+'C9'!N37+'C11'!N37)*100</f>
        <v>0</v>
      </c>
    </row>
    <row r="38" spans="1:14" ht="15" customHeight="1" x14ac:dyDescent="0.2">
      <c r="A38" s="72" t="s">
        <v>252</v>
      </c>
      <c r="B38" s="51">
        <f>+'C11'!B38/('C7'!B38+'C9'!B38+'C11'!B38)*100</f>
        <v>6.679709334823924</v>
      </c>
      <c r="C38" s="51">
        <f>+'C11'!C38/('C7'!C38+'C9'!C38+'C11'!C38)*100</f>
        <v>6.4167132997575083</v>
      </c>
      <c r="D38" s="51">
        <f>+'C11'!D38/('C7'!D38+'C9'!D38+'C11'!D38)*100</f>
        <v>7.3053183393929144</v>
      </c>
      <c r="E38" s="51">
        <f>+'C11'!E38/('C7'!E38+'C9'!E38+'C11'!E38)*100</f>
        <v>8.8568257491675926</v>
      </c>
      <c r="F38" s="51">
        <f>+'C11'!F38/('C7'!F38+'C9'!F38+'C11'!F38)*100</f>
        <v>7.0859538784067091</v>
      </c>
      <c r="G38" s="51">
        <f>+'C11'!G38/('C7'!G38+'C9'!G38+'C11'!G38)*100</f>
        <v>7.3812455446827814</v>
      </c>
      <c r="H38" s="51">
        <f>+'C11'!H38/('C7'!H38+'C9'!H38+'C11'!H38)*100</f>
        <v>7.9238452772005097</v>
      </c>
      <c r="I38" s="51">
        <f>+'C11'!I38/('C7'!I38+'C9'!I38+'C11'!I38)*100</f>
        <v>6.9468043393020524</v>
      </c>
      <c r="J38" s="51">
        <f>+'C11'!J38/('C7'!J38+'C9'!J38+'C11'!J38)*100</f>
        <v>0</v>
      </c>
      <c r="K38" s="51">
        <f>+'C11'!K38/('C7'!K38+'C9'!K38+'C11'!K38)*100</f>
        <v>0</v>
      </c>
      <c r="L38" s="51">
        <f>+'C11'!L38/('C7'!L38+'C9'!L38+'C11'!L38)*100</f>
        <v>0</v>
      </c>
      <c r="M38" s="51">
        <f>+'C11'!M38/('C7'!M38+'C9'!M38+'C11'!M38)*100</f>
        <v>0</v>
      </c>
      <c r="N38" s="51">
        <f>+'C11'!N38/('C7'!N38+'C9'!N38+'C11'!N38)*100</f>
        <v>0</v>
      </c>
    </row>
    <row r="39" spans="1:14" ht="15" customHeight="1" x14ac:dyDescent="0.2">
      <c r="A39" s="72" t="s">
        <v>253</v>
      </c>
      <c r="B39" s="51">
        <f>+'C11'!B39/('C7'!B39+'C9'!B39+'C11'!B39)*100</f>
        <v>5.7875457875457874</v>
      </c>
      <c r="C39" s="51">
        <f>+'C11'!C39/('C7'!C39+'C9'!C39+'C11'!C39)*100</f>
        <v>4.5960328979196907</v>
      </c>
      <c r="D39" s="51">
        <f>+'C11'!D39/('C7'!D39+'C9'!D39+'C11'!D39)*100</f>
        <v>4.3247702097572471</v>
      </c>
      <c r="E39" s="51">
        <f>+'C11'!E39/('C7'!E39+'C9'!E39+'C11'!E39)*100</f>
        <v>5.2380447460502602</v>
      </c>
      <c r="F39" s="51">
        <f>+'C11'!F39/('C7'!F39+'C9'!F39+'C11'!F39)*100</f>
        <v>4.3745480838756325</v>
      </c>
      <c r="G39" s="51">
        <f>+'C11'!G39/('C7'!G39+'C9'!G39+'C11'!G39)*100</f>
        <v>4.89060489060489</v>
      </c>
      <c r="H39" s="51">
        <f>+'C11'!H39/('C7'!H39+'C9'!H39+'C11'!H39)*100</f>
        <v>5.408450704225352</v>
      </c>
      <c r="I39" s="51">
        <f>+'C11'!I39/('C7'!I39+'C9'!I39+'C11'!I39)*100</f>
        <v>4.1592777688215374</v>
      </c>
      <c r="J39" s="51">
        <f>+'C11'!J39/('C7'!J39+'C9'!J39+'C11'!J39)*100</f>
        <v>0</v>
      </c>
      <c r="K39" s="51">
        <f>+'C11'!K39/('C7'!K39+'C9'!K39+'C11'!K39)*100</f>
        <v>0</v>
      </c>
      <c r="L39" s="51">
        <f>+'C11'!L39/('C7'!L39+'C9'!L39+'C11'!L39)*100</f>
        <v>0</v>
      </c>
      <c r="M39" s="51">
        <f>+'C11'!M39/('C7'!M39+'C9'!M39+'C11'!M39)*100</f>
        <v>0</v>
      </c>
      <c r="N39" s="51">
        <f>+'C11'!N39/('C7'!N39+'C9'!N39+'C11'!N39)*100</f>
        <v>0</v>
      </c>
    </row>
    <row r="40" spans="1:14" ht="15" customHeight="1" thickBot="1" x14ac:dyDescent="0.25">
      <c r="A40" s="78" t="s">
        <v>254</v>
      </c>
      <c r="B40" s="53">
        <f>+'C11'!B40/('C7'!B40+'C9'!B40+'C11'!B40)*100</f>
        <v>1.434940094733909</v>
      </c>
      <c r="C40" s="53">
        <f>+'C11'!C40/('C7'!C40+'C9'!C40+'C11'!C40)*100</f>
        <v>2.3863484868684175</v>
      </c>
      <c r="D40" s="53">
        <f>+'C11'!D40/('C7'!D40+'C9'!D40+'C11'!D40)*100</f>
        <v>1.7520573400584019</v>
      </c>
      <c r="E40" s="53">
        <f>+'C11'!E40/('C7'!E40+'C9'!E40+'C11'!E40)*100</f>
        <v>2.5469675955112847</v>
      </c>
      <c r="F40" s="53">
        <f>+'C11'!F40/('C7'!F40+'C9'!F40+'C11'!F40)*100</f>
        <v>0.89315997738835495</v>
      </c>
      <c r="G40" s="53">
        <f>+'C11'!G40/('C7'!G40+'C9'!G40+'C11'!G40)*100</f>
        <v>2.440937163023233</v>
      </c>
      <c r="H40" s="53">
        <f>+'C11'!H40/('C7'!H40+'C9'!H40+'C11'!H40)*100</f>
        <v>2.5095269077051769</v>
      </c>
      <c r="I40" s="53">
        <f>+'C11'!I40/('C7'!I40+'C9'!I40+'C11'!I40)*100</f>
        <v>2.1398124467178175</v>
      </c>
      <c r="J40" s="53">
        <f>+'C11'!J40/('C7'!J40+'C9'!J40+'C11'!J40)*100</f>
        <v>0</v>
      </c>
      <c r="K40" s="53">
        <f>+'C11'!K40/('C7'!K40+'C9'!K40+'C11'!K40)*100</f>
        <v>0</v>
      </c>
      <c r="L40" s="53">
        <f>+'C11'!L40/('C7'!L40+'C9'!L40+'C11'!L40)*100</f>
        <v>0</v>
      </c>
      <c r="M40" s="53">
        <f>+'C11'!M40/('C7'!M40+'C9'!M40+'C11'!M40)*100</f>
        <v>0</v>
      </c>
      <c r="N40" s="53">
        <f>+'C11'!N40/('C7'!N40+'C9'!N40+'C11'!N40)*100</f>
        <v>0</v>
      </c>
    </row>
    <row r="41" spans="1:14" ht="15" customHeight="1" x14ac:dyDescent="0.2">
      <c r="A41" s="239" t="s">
        <v>236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</row>
    <row r="42" spans="1:14" ht="15" customHeight="1" x14ac:dyDescent="0.2">
      <c r="A42" s="241" t="s">
        <v>241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</sheetData>
  <mergeCells count="8">
    <mergeCell ref="P2:P3"/>
    <mergeCell ref="A42:N42"/>
    <mergeCell ref="A1:N1"/>
    <mergeCell ref="A2:N2"/>
    <mergeCell ref="A3:N3"/>
    <mergeCell ref="A4:N4"/>
    <mergeCell ref="A5:N5"/>
    <mergeCell ref="A41:N41"/>
  </mergeCells>
  <hyperlinks>
    <hyperlink ref="P2" location="INDICE!A1" display="INDICE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499984740745262"/>
    <pageSetUpPr fitToPage="1"/>
  </sheetPr>
  <dimension ref="A1:M54"/>
  <sheetViews>
    <sheetView showGridLines="0" workbookViewId="0">
      <selection activeCell="M26" sqref="M26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34" t="s">
        <v>181</v>
      </c>
      <c r="C15" s="235"/>
      <c r="D15" s="235"/>
      <c r="E15" s="235"/>
      <c r="F15" s="235"/>
      <c r="G15" s="235"/>
      <c r="H15" s="235"/>
      <c r="I15" s="235"/>
      <c r="J15" s="235"/>
      <c r="K15" s="236"/>
      <c r="L15" s="14"/>
    </row>
    <row r="16" spans="1:13" ht="15" customHeight="1" x14ac:dyDescent="0.2">
      <c r="A16" s="14"/>
      <c r="B16" s="234"/>
      <c r="C16" s="235"/>
      <c r="D16" s="235"/>
      <c r="E16" s="235"/>
      <c r="F16" s="235"/>
      <c r="G16" s="235"/>
      <c r="H16" s="235"/>
      <c r="I16" s="235"/>
      <c r="J16" s="235"/>
      <c r="K16" s="236"/>
      <c r="L16" s="14"/>
    </row>
    <row r="17" spans="1:12" ht="15" customHeight="1" x14ac:dyDescent="0.2">
      <c r="A17" s="14"/>
      <c r="B17" s="234"/>
      <c r="C17" s="235"/>
      <c r="D17" s="235"/>
      <c r="E17" s="235"/>
      <c r="F17" s="235"/>
      <c r="G17" s="235"/>
      <c r="H17" s="235"/>
      <c r="I17" s="235"/>
      <c r="J17" s="235"/>
      <c r="K17" s="236"/>
      <c r="L17" s="14"/>
    </row>
    <row r="18" spans="1:12" ht="15" customHeight="1" x14ac:dyDescent="0.2">
      <c r="A18" s="14"/>
      <c r="B18" s="234"/>
      <c r="C18" s="235"/>
      <c r="D18" s="235"/>
      <c r="E18" s="235"/>
      <c r="F18" s="235"/>
      <c r="G18" s="235"/>
      <c r="H18" s="235"/>
      <c r="I18" s="235"/>
      <c r="J18" s="235"/>
      <c r="K18" s="236"/>
      <c r="L18" s="14"/>
    </row>
    <row r="19" spans="1:12" ht="15" customHeight="1" x14ac:dyDescent="0.2">
      <c r="A19" s="14"/>
      <c r="B19" s="234"/>
      <c r="C19" s="235"/>
      <c r="D19" s="235"/>
      <c r="E19" s="235"/>
      <c r="F19" s="235"/>
      <c r="G19" s="235"/>
      <c r="H19" s="235"/>
      <c r="I19" s="235"/>
      <c r="J19" s="235"/>
      <c r="K19" s="236"/>
      <c r="L19" s="14"/>
    </row>
    <row r="20" spans="1:12" ht="15" customHeight="1" x14ac:dyDescent="0.2">
      <c r="A20" s="14"/>
      <c r="B20" s="234"/>
      <c r="C20" s="235"/>
      <c r="D20" s="235"/>
      <c r="E20" s="235"/>
      <c r="F20" s="235"/>
      <c r="G20" s="235"/>
      <c r="H20" s="235"/>
      <c r="I20" s="235"/>
      <c r="J20" s="235"/>
      <c r="K20" s="236"/>
      <c r="L20" s="14"/>
    </row>
    <row r="21" spans="1:12" ht="15" customHeight="1" x14ac:dyDescent="0.2">
      <c r="A21" s="14"/>
      <c r="B21" s="234"/>
      <c r="C21" s="235"/>
      <c r="D21" s="235"/>
      <c r="E21" s="235"/>
      <c r="F21" s="235"/>
      <c r="G21" s="235"/>
      <c r="H21" s="235"/>
      <c r="I21" s="235"/>
      <c r="J21" s="235"/>
      <c r="K21" s="236"/>
      <c r="L21" s="14"/>
    </row>
    <row r="22" spans="1:12" ht="15" customHeight="1" x14ac:dyDescent="0.2">
      <c r="A22" s="14"/>
      <c r="B22" s="234"/>
      <c r="C22" s="235"/>
      <c r="D22" s="235"/>
      <c r="E22" s="235"/>
      <c r="F22" s="235"/>
      <c r="G22" s="235"/>
      <c r="H22" s="235"/>
      <c r="I22" s="235"/>
      <c r="J22" s="235"/>
      <c r="K22" s="236"/>
      <c r="L22" s="14"/>
    </row>
    <row r="23" spans="1:12" ht="15" customHeight="1" x14ac:dyDescent="0.2">
      <c r="A23" s="14"/>
      <c r="B23" s="234"/>
      <c r="C23" s="235"/>
      <c r="D23" s="235"/>
      <c r="E23" s="235"/>
      <c r="F23" s="235"/>
      <c r="G23" s="235"/>
      <c r="H23" s="235"/>
      <c r="I23" s="235"/>
      <c r="J23" s="235"/>
      <c r="K23" s="236"/>
      <c r="L23" s="14"/>
    </row>
    <row r="24" spans="1:12" ht="15" customHeight="1" x14ac:dyDescent="0.2">
      <c r="A24" s="14"/>
      <c r="B24" s="234"/>
      <c r="C24" s="235"/>
      <c r="D24" s="235"/>
      <c r="E24" s="235"/>
      <c r="F24" s="235"/>
      <c r="G24" s="235"/>
      <c r="H24" s="235"/>
      <c r="I24" s="235"/>
      <c r="J24" s="235"/>
      <c r="K24" s="236"/>
      <c r="L24" s="14"/>
    </row>
    <row r="25" spans="1:12" ht="15" customHeight="1" x14ac:dyDescent="0.2">
      <c r="A25" s="14"/>
      <c r="B25" s="234"/>
      <c r="C25" s="235"/>
      <c r="D25" s="235"/>
      <c r="E25" s="235"/>
      <c r="F25" s="235"/>
      <c r="G25" s="235"/>
      <c r="H25" s="235"/>
      <c r="I25" s="235"/>
      <c r="J25" s="235"/>
      <c r="K25" s="236"/>
      <c r="L25" s="14"/>
    </row>
    <row r="26" spans="1:12" ht="15" customHeight="1" x14ac:dyDescent="0.2">
      <c r="A26" s="14"/>
      <c r="B26" s="234"/>
      <c r="C26" s="235"/>
      <c r="D26" s="235"/>
      <c r="E26" s="235"/>
      <c r="F26" s="235"/>
      <c r="G26" s="235"/>
      <c r="H26" s="235"/>
      <c r="I26" s="235"/>
      <c r="J26" s="235"/>
      <c r="K26" s="236"/>
      <c r="L26" s="14"/>
    </row>
    <row r="27" spans="1:12" ht="15" customHeight="1" x14ac:dyDescent="0.2">
      <c r="A27" s="14"/>
      <c r="B27" s="234"/>
      <c r="C27" s="235"/>
      <c r="D27" s="235"/>
      <c r="E27" s="235"/>
      <c r="F27" s="235"/>
      <c r="G27" s="235"/>
      <c r="H27" s="235"/>
      <c r="I27" s="235"/>
      <c r="J27" s="235"/>
      <c r="K27" s="236"/>
      <c r="L27" s="14"/>
    </row>
    <row r="28" spans="1:12" ht="15" customHeight="1" x14ac:dyDescent="0.2">
      <c r="A28" s="14"/>
      <c r="B28" s="234"/>
      <c r="C28" s="235"/>
      <c r="D28" s="235"/>
      <c r="E28" s="235"/>
      <c r="F28" s="235"/>
      <c r="G28" s="235"/>
      <c r="H28" s="235"/>
      <c r="I28" s="235"/>
      <c r="J28" s="235"/>
      <c r="K28" s="236"/>
      <c r="L28" s="14"/>
    </row>
    <row r="29" spans="1:12" ht="15" customHeight="1" x14ac:dyDescent="0.2">
      <c r="A29" s="14"/>
      <c r="B29" s="234"/>
      <c r="C29" s="235"/>
      <c r="D29" s="235"/>
      <c r="E29" s="235"/>
      <c r="F29" s="235"/>
      <c r="G29" s="235"/>
      <c r="H29" s="235"/>
      <c r="I29" s="235"/>
      <c r="J29" s="235"/>
      <c r="K29" s="236"/>
      <c r="L29" s="14"/>
    </row>
    <row r="30" spans="1:12" ht="15" customHeight="1" x14ac:dyDescent="0.2">
      <c r="B30" s="234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M2:M3"/>
    <mergeCell ref="B15:K30"/>
  </mergeCells>
  <hyperlinks>
    <hyperlink ref="M2" location="INDICE!A1" display="INDICE" xr:uid="{D44B5F8C-1F99-46E2-9803-E6FD62270746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D27"/>
  <sheetViews>
    <sheetView showGridLines="0" workbookViewId="0">
      <selection activeCell="AE22" sqref="AE22"/>
    </sheetView>
  </sheetViews>
  <sheetFormatPr baseColWidth="10" defaultColWidth="23.42578125" defaultRowHeight="15" customHeight="1" x14ac:dyDescent="0.2"/>
  <cols>
    <col min="1" max="1" width="12.42578125" style="109" customWidth="1"/>
    <col min="2" max="4" width="8.28515625" style="109" customWidth="1"/>
    <col min="5" max="5" width="1.7109375" style="109" customWidth="1"/>
    <col min="6" max="8" width="7.28515625" style="109" customWidth="1"/>
    <col min="9" max="9" width="1.7109375" style="109" customWidth="1"/>
    <col min="10" max="12" width="7.28515625" style="109" customWidth="1"/>
    <col min="13" max="13" width="1.7109375" style="109" customWidth="1"/>
    <col min="14" max="16" width="7.28515625" style="109" customWidth="1"/>
    <col min="17" max="17" width="1.7109375" style="109" customWidth="1"/>
    <col min="18" max="20" width="7.28515625" style="109" customWidth="1"/>
    <col min="21" max="21" width="1.7109375" style="109" customWidth="1"/>
    <col min="22" max="24" width="7.28515625" style="109" customWidth="1"/>
    <col min="25" max="25" width="1.7109375" style="109" customWidth="1"/>
    <col min="26" max="28" width="7.28515625" style="109" customWidth="1"/>
    <col min="29" max="116" width="10.7109375" style="6" customWidth="1"/>
    <col min="117" max="16384" width="23.42578125" style="6"/>
  </cols>
  <sheetData>
    <row r="1" spans="1:30" ht="15" customHeight="1" x14ac:dyDescent="0.2">
      <c r="A1" s="242" t="s">
        <v>288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13"/>
    </row>
    <row r="2" spans="1:30" ht="15" customHeight="1" x14ac:dyDescent="0.2">
      <c r="A2" s="243" t="s">
        <v>289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13"/>
      <c r="AD2" s="232" t="s">
        <v>47</v>
      </c>
    </row>
    <row r="3" spans="1:30" ht="15" customHeight="1" x14ac:dyDescent="0.2">
      <c r="A3" s="242" t="s">
        <v>290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13"/>
      <c r="AD3" s="232"/>
    </row>
    <row r="4" spans="1:30" ht="15" customHeight="1" x14ac:dyDescent="0.2">
      <c r="A4" s="243" t="s">
        <v>291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</row>
    <row r="5" spans="1:30" ht="15" customHeight="1" x14ac:dyDescent="0.2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214</v>
      </c>
      <c r="G6" s="244"/>
      <c r="H6" s="244"/>
      <c r="I6" s="111"/>
      <c r="J6" s="244" t="s">
        <v>215</v>
      </c>
      <c r="K6" s="244"/>
      <c r="L6" s="244"/>
      <c r="M6" s="111"/>
      <c r="N6" s="244" t="s">
        <v>216</v>
      </c>
      <c r="O6" s="244"/>
      <c r="P6" s="244"/>
      <c r="Q6" s="111"/>
      <c r="R6" s="244" t="s">
        <v>218</v>
      </c>
      <c r="S6" s="244"/>
      <c r="T6" s="244"/>
      <c r="U6" s="111"/>
      <c r="V6" s="244" t="s">
        <v>219</v>
      </c>
      <c r="W6" s="244"/>
      <c r="X6" s="244"/>
      <c r="Y6" s="111"/>
      <c r="Z6" s="244" t="s">
        <v>220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02"/>
      <c r="B8" s="103"/>
      <c r="C8" s="103"/>
      <c r="D8" s="103"/>
      <c r="E8" s="104"/>
      <c r="F8" s="103"/>
      <c r="G8" s="103"/>
      <c r="H8" s="103"/>
      <c r="I8" s="104"/>
      <c r="J8" s="103"/>
      <c r="K8" s="103"/>
      <c r="L8" s="103"/>
      <c r="M8" s="104"/>
      <c r="N8" s="103"/>
      <c r="O8" s="103"/>
      <c r="P8" s="103"/>
      <c r="Q8" s="104"/>
      <c r="R8" s="103"/>
      <c r="S8" s="103"/>
      <c r="T8" s="103"/>
      <c r="U8" s="104"/>
      <c r="V8" s="103"/>
      <c r="W8" s="103"/>
      <c r="X8" s="103"/>
      <c r="Y8" s="104"/>
      <c r="Z8" s="103"/>
      <c r="AA8" s="103"/>
      <c r="AB8" s="103"/>
    </row>
    <row r="9" spans="1:30" ht="15" customHeight="1" x14ac:dyDescent="0.2">
      <c r="A9" s="105" t="s">
        <v>206</v>
      </c>
      <c r="B9" s="103"/>
      <c r="C9" s="103"/>
      <c r="D9" s="103"/>
      <c r="E9" s="104"/>
      <c r="F9" s="103"/>
      <c r="G9" s="103"/>
      <c r="H9" s="103"/>
      <c r="I9" s="104"/>
      <c r="J9" s="103"/>
      <c r="K9" s="103"/>
      <c r="L9" s="103"/>
      <c r="M9" s="104"/>
      <c r="N9" s="103"/>
      <c r="O9" s="103"/>
      <c r="P9" s="103"/>
      <c r="Q9" s="104"/>
      <c r="R9" s="103"/>
      <c r="S9" s="103"/>
      <c r="T9" s="103"/>
      <c r="U9" s="104"/>
      <c r="V9" s="103"/>
      <c r="W9" s="103"/>
      <c r="X9" s="103"/>
      <c r="Y9" s="104"/>
      <c r="Z9" s="103"/>
      <c r="AA9" s="103"/>
      <c r="AB9" s="103"/>
    </row>
    <row r="10" spans="1:30" s="160" customFormat="1" ht="15" customHeight="1" x14ac:dyDescent="0.2">
      <c r="A10" s="106" t="s">
        <v>206</v>
      </c>
      <c r="B10" s="194">
        <v>455313</v>
      </c>
      <c r="C10" s="194">
        <v>233844</v>
      </c>
      <c r="D10" s="194">
        <v>221469</v>
      </c>
      <c r="E10" s="194"/>
      <c r="F10" s="194">
        <v>72198</v>
      </c>
      <c r="G10" s="194">
        <v>37034</v>
      </c>
      <c r="H10" s="194">
        <v>35164</v>
      </c>
      <c r="I10" s="194"/>
      <c r="J10" s="194">
        <v>75625</v>
      </c>
      <c r="K10" s="194">
        <v>38864</v>
      </c>
      <c r="L10" s="194">
        <v>36761</v>
      </c>
      <c r="M10" s="194"/>
      <c r="N10" s="194">
        <v>71931</v>
      </c>
      <c r="O10" s="194">
        <v>37024</v>
      </c>
      <c r="P10" s="194">
        <v>34907</v>
      </c>
      <c r="Q10" s="194"/>
      <c r="R10" s="194">
        <v>84655</v>
      </c>
      <c r="S10" s="194">
        <v>43628</v>
      </c>
      <c r="T10" s="194">
        <v>41027</v>
      </c>
      <c r="U10" s="194"/>
      <c r="V10" s="194">
        <v>78408</v>
      </c>
      <c r="W10" s="194">
        <v>40024</v>
      </c>
      <c r="X10" s="194">
        <v>38384</v>
      </c>
      <c r="Y10" s="194"/>
      <c r="Z10" s="194">
        <v>72496</v>
      </c>
      <c r="AA10" s="194">
        <v>37270</v>
      </c>
      <c r="AB10" s="194">
        <v>35226</v>
      </c>
    </row>
    <row r="11" spans="1:30" ht="15" customHeight="1" x14ac:dyDescent="0.2">
      <c r="A11" s="100" t="s">
        <v>280</v>
      </c>
      <c r="B11" s="96">
        <v>410713</v>
      </c>
      <c r="C11" s="96">
        <v>211233</v>
      </c>
      <c r="D11" s="96">
        <v>199480</v>
      </c>
      <c r="E11" s="96"/>
      <c r="F11" s="96">
        <v>64191</v>
      </c>
      <c r="G11" s="96">
        <v>32910</v>
      </c>
      <c r="H11" s="96">
        <v>31281</v>
      </c>
      <c r="I11" s="96"/>
      <c r="J11" s="96">
        <v>68092</v>
      </c>
      <c r="K11" s="96">
        <v>35022</v>
      </c>
      <c r="L11" s="96">
        <v>33070</v>
      </c>
      <c r="M11" s="96"/>
      <c r="N11" s="96">
        <v>64593</v>
      </c>
      <c r="O11" s="96">
        <v>33337</v>
      </c>
      <c r="P11" s="96">
        <v>31256</v>
      </c>
      <c r="Q11" s="96"/>
      <c r="R11" s="96">
        <v>77121</v>
      </c>
      <c r="S11" s="96">
        <v>39793</v>
      </c>
      <c r="T11" s="96">
        <v>37328</v>
      </c>
      <c r="U11" s="96"/>
      <c r="V11" s="96">
        <v>71095</v>
      </c>
      <c r="W11" s="96">
        <v>36349</v>
      </c>
      <c r="X11" s="96">
        <v>34746</v>
      </c>
      <c r="Y11" s="96"/>
      <c r="Z11" s="96">
        <v>65621</v>
      </c>
      <c r="AA11" s="96">
        <v>33822</v>
      </c>
      <c r="AB11" s="96">
        <v>31799</v>
      </c>
    </row>
    <row r="12" spans="1:30" ht="15" customHeight="1" x14ac:dyDescent="0.2">
      <c r="A12" s="100" t="s">
        <v>281</v>
      </c>
      <c r="B12" s="96">
        <v>39830</v>
      </c>
      <c r="C12" s="96">
        <v>20392</v>
      </c>
      <c r="D12" s="96">
        <v>19438</v>
      </c>
      <c r="E12" s="96"/>
      <c r="F12" s="96">
        <v>7264</v>
      </c>
      <c r="G12" s="96">
        <v>3759</v>
      </c>
      <c r="H12" s="96">
        <v>3505</v>
      </c>
      <c r="I12" s="96"/>
      <c r="J12" s="96">
        <v>6791</v>
      </c>
      <c r="K12" s="96">
        <v>3499</v>
      </c>
      <c r="L12" s="96">
        <v>3292</v>
      </c>
      <c r="M12" s="96"/>
      <c r="N12" s="96">
        <v>6558</v>
      </c>
      <c r="O12" s="96">
        <v>3333</v>
      </c>
      <c r="P12" s="96">
        <v>3225</v>
      </c>
      <c r="Q12" s="96"/>
      <c r="R12" s="96">
        <v>6731</v>
      </c>
      <c r="S12" s="96">
        <v>3455</v>
      </c>
      <c r="T12" s="96">
        <v>3276</v>
      </c>
      <c r="U12" s="96"/>
      <c r="V12" s="96">
        <v>6407</v>
      </c>
      <c r="W12" s="96">
        <v>3253</v>
      </c>
      <c r="X12" s="96">
        <v>3154</v>
      </c>
      <c r="Y12" s="96"/>
      <c r="Z12" s="96">
        <v>6079</v>
      </c>
      <c r="AA12" s="96">
        <v>3093</v>
      </c>
      <c r="AB12" s="96">
        <v>2986</v>
      </c>
    </row>
    <row r="13" spans="1:30" ht="15" customHeight="1" x14ac:dyDescent="0.2">
      <c r="A13" s="100" t="s">
        <v>282</v>
      </c>
      <c r="B13" s="96">
        <v>4770</v>
      </c>
      <c r="C13" s="96">
        <v>2219</v>
      </c>
      <c r="D13" s="96">
        <v>2551</v>
      </c>
      <c r="E13" s="96"/>
      <c r="F13" s="96">
        <v>743</v>
      </c>
      <c r="G13" s="96">
        <v>365</v>
      </c>
      <c r="H13" s="96">
        <v>378</v>
      </c>
      <c r="I13" s="96"/>
      <c r="J13" s="96">
        <v>742</v>
      </c>
      <c r="K13" s="96">
        <v>343</v>
      </c>
      <c r="L13" s="96">
        <v>399</v>
      </c>
      <c r="M13" s="96"/>
      <c r="N13" s="96">
        <v>780</v>
      </c>
      <c r="O13" s="96">
        <v>354</v>
      </c>
      <c r="P13" s="96">
        <v>426</v>
      </c>
      <c r="Q13" s="96"/>
      <c r="R13" s="96">
        <v>803</v>
      </c>
      <c r="S13" s="96">
        <v>380</v>
      </c>
      <c r="T13" s="96">
        <v>423</v>
      </c>
      <c r="U13" s="96"/>
      <c r="V13" s="96">
        <v>906</v>
      </c>
      <c r="W13" s="96">
        <v>422</v>
      </c>
      <c r="X13" s="96">
        <v>484</v>
      </c>
      <c r="Y13" s="96"/>
      <c r="Z13" s="96">
        <v>796</v>
      </c>
      <c r="AA13" s="96">
        <v>355</v>
      </c>
      <c r="AB13" s="96">
        <v>441</v>
      </c>
    </row>
    <row r="14" spans="1:30" ht="15" customHeight="1" x14ac:dyDescent="0.2">
      <c r="A14" s="102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</row>
    <row r="15" spans="1:30" ht="15" customHeight="1" x14ac:dyDescent="0.2">
      <c r="A15" s="105" t="s">
        <v>283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</row>
    <row r="16" spans="1:30" ht="15" customHeight="1" x14ac:dyDescent="0.2">
      <c r="A16" s="106" t="s">
        <v>206</v>
      </c>
      <c r="B16" s="194">
        <v>315378</v>
      </c>
      <c r="C16" s="194">
        <v>161602</v>
      </c>
      <c r="D16" s="194">
        <v>153776</v>
      </c>
      <c r="E16" s="194"/>
      <c r="F16" s="194">
        <v>49914</v>
      </c>
      <c r="G16" s="194">
        <v>25576</v>
      </c>
      <c r="H16" s="194">
        <v>24338</v>
      </c>
      <c r="I16" s="194"/>
      <c r="J16" s="194">
        <v>52389</v>
      </c>
      <c r="K16" s="194">
        <v>26849</v>
      </c>
      <c r="L16" s="194">
        <v>25540</v>
      </c>
      <c r="M16" s="194"/>
      <c r="N16" s="194">
        <v>49644</v>
      </c>
      <c r="O16" s="194">
        <v>25555</v>
      </c>
      <c r="P16" s="194">
        <v>24089</v>
      </c>
      <c r="Q16" s="194"/>
      <c r="R16" s="194">
        <v>58520</v>
      </c>
      <c r="S16" s="194">
        <v>29972</v>
      </c>
      <c r="T16" s="194">
        <v>28548</v>
      </c>
      <c r="U16" s="194"/>
      <c r="V16" s="194">
        <v>54133</v>
      </c>
      <c r="W16" s="194">
        <v>27683</v>
      </c>
      <c r="X16" s="194">
        <v>26450</v>
      </c>
      <c r="Y16" s="194"/>
      <c r="Z16" s="194">
        <v>50778</v>
      </c>
      <c r="AA16" s="194">
        <v>25967</v>
      </c>
      <c r="AB16" s="194">
        <v>24811</v>
      </c>
    </row>
    <row r="17" spans="1:28" ht="15" customHeight="1" x14ac:dyDescent="0.2">
      <c r="A17" s="100" t="s">
        <v>280</v>
      </c>
      <c r="B17" s="96">
        <v>273169</v>
      </c>
      <c r="C17" s="96">
        <v>140155</v>
      </c>
      <c r="D17" s="96">
        <v>133014</v>
      </c>
      <c r="E17" s="96"/>
      <c r="F17" s="96">
        <v>42363</v>
      </c>
      <c r="G17" s="96">
        <v>21683</v>
      </c>
      <c r="H17" s="96">
        <v>20680</v>
      </c>
      <c r="I17" s="96"/>
      <c r="J17" s="96">
        <v>45264</v>
      </c>
      <c r="K17" s="96">
        <v>23219</v>
      </c>
      <c r="L17" s="96">
        <v>22045</v>
      </c>
      <c r="M17" s="96"/>
      <c r="N17" s="96">
        <v>42719</v>
      </c>
      <c r="O17" s="96">
        <v>22050</v>
      </c>
      <c r="P17" s="96">
        <v>20669</v>
      </c>
      <c r="Q17" s="96"/>
      <c r="R17" s="96">
        <v>51376</v>
      </c>
      <c r="S17" s="96">
        <v>26327</v>
      </c>
      <c r="T17" s="96">
        <v>25049</v>
      </c>
      <c r="U17" s="96"/>
      <c r="V17" s="96">
        <v>47208</v>
      </c>
      <c r="W17" s="96">
        <v>24191</v>
      </c>
      <c r="X17" s="96">
        <v>23017</v>
      </c>
      <c r="Y17" s="96"/>
      <c r="Z17" s="96">
        <v>44239</v>
      </c>
      <c r="AA17" s="96">
        <v>22685</v>
      </c>
      <c r="AB17" s="96">
        <v>21554</v>
      </c>
    </row>
    <row r="18" spans="1:28" ht="15" customHeight="1" x14ac:dyDescent="0.2">
      <c r="A18" s="100" t="s">
        <v>281</v>
      </c>
      <c r="B18" s="96">
        <v>37439</v>
      </c>
      <c r="C18" s="96">
        <v>19228</v>
      </c>
      <c r="D18" s="96">
        <v>18211</v>
      </c>
      <c r="E18" s="96"/>
      <c r="F18" s="96">
        <v>6808</v>
      </c>
      <c r="G18" s="96">
        <v>3528</v>
      </c>
      <c r="H18" s="96">
        <v>3280</v>
      </c>
      <c r="I18" s="96"/>
      <c r="J18" s="96">
        <v>6383</v>
      </c>
      <c r="K18" s="96">
        <v>3287</v>
      </c>
      <c r="L18" s="96">
        <v>3096</v>
      </c>
      <c r="M18" s="96"/>
      <c r="N18" s="96">
        <v>6145</v>
      </c>
      <c r="O18" s="96">
        <v>3151</v>
      </c>
      <c r="P18" s="96">
        <v>2994</v>
      </c>
      <c r="Q18" s="96"/>
      <c r="R18" s="96">
        <v>6341</v>
      </c>
      <c r="S18" s="96">
        <v>3265</v>
      </c>
      <c r="T18" s="96">
        <v>3076</v>
      </c>
      <c r="U18" s="96"/>
      <c r="V18" s="96">
        <v>6019</v>
      </c>
      <c r="W18" s="96">
        <v>3070</v>
      </c>
      <c r="X18" s="96">
        <v>2949</v>
      </c>
      <c r="Y18" s="96"/>
      <c r="Z18" s="96">
        <v>5743</v>
      </c>
      <c r="AA18" s="96">
        <v>2927</v>
      </c>
      <c r="AB18" s="96">
        <v>2816</v>
      </c>
    </row>
    <row r="19" spans="1:28" ht="15" customHeight="1" x14ac:dyDescent="0.2">
      <c r="A19" s="100" t="s">
        <v>282</v>
      </c>
      <c r="B19" s="96">
        <v>4770</v>
      </c>
      <c r="C19" s="96">
        <v>2219</v>
      </c>
      <c r="D19" s="96">
        <v>2551</v>
      </c>
      <c r="E19" s="96"/>
      <c r="F19" s="96">
        <v>743</v>
      </c>
      <c r="G19" s="96">
        <v>365</v>
      </c>
      <c r="H19" s="96">
        <v>378</v>
      </c>
      <c r="I19" s="96"/>
      <c r="J19" s="96">
        <v>742</v>
      </c>
      <c r="K19" s="96">
        <v>343</v>
      </c>
      <c r="L19" s="96">
        <v>399</v>
      </c>
      <c r="M19" s="96"/>
      <c r="N19" s="96">
        <v>780</v>
      </c>
      <c r="O19" s="96">
        <v>354</v>
      </c>
      <c r="P19" s="96">
        <v>426</v>
      </c>
      <c r="Q19" s="96"/>
      <c r="R19" s="96">
        <v>803</v>
      </c>
      <c r="S19" s="96">
        <v>380</v>
      </c>
      <c r="T19" s="96">
        <v>423</v>
      </c>
      <c r="U19" s="96"/>
      <c r="V19" s="96">
        <v>906</v>
      </c>
      <c r="W19" s="96">
        <v>422</v>
      </c>
      <c r="X19" s="96">
        <v>484</v>
      </c>
      <c r="Y19" s="96"/>
      <c r="Z19" s="96">
        <v>796</v>
      </c>
      <c r="AA19" s="96">
        <v>355</v>
      </c>
      <c r="AB19" s="96">
        <v>441</v>
      </c>
    </row>
    <row r="20" spans="1:28" ht="15" customHeight="1" x14ac:dyDescent="0.2">
      <c r="A20" s="100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</row>
    <row r="21" spans="1:28" ht="15" customHeight="1" x14ac:dyDescent="0.2">
      <c r="A21" s="105" t="s">
        <v>284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</row>
    <row r="22" spans="1:28" ht="15" customHeight="1" x14ac:dyDescent="0.2">
      <c r="A22" s="106" t="s">
        <v>206</v>
      </c>
      <c r="B22" s="194">
        <v>139935</v>
      </c>
      <c r="C22" s="194">
        <v>72242</v>
      </c>
      <c r="D22" s="194">
        <v>67693</v>
      </c>
      <c r="E22" s="194"/>
      <c r="F22" s="194">
        <v>22284</v>
      </c>
      <c r="G22" s="194">
        <v>11458</v>
      </c>
      <c r="H22" s="194">
        <v>10826</v>
      </c>
      <c r="I22" s="194"/>
      <c r="J22" s="194">
        <v>23236</v>
      </c>
      <c r="K22" s="194">
        <v>12015</v>
      </c>
      <c r="L22" s="194">
        <v>11221</v>
      </c>
      <c r="M22" s="194"/>
      <c r="N22" s="194">
        <v>22287</v>
      </c>
      <c r="O22" s="194">
        <v>11469</v>
      </c>
      <c r="P22" s="194">
        <v>10818</v>
      </c>
      <c r="Q22" s="194"/>
      <c r="R22" s="194">
        <v>26135</v>
      </c>
      <c r="S22" s="194">
        <v>13656</v>
      </c>
      <c r="T22" s="194">
        <v>12479</v>
      </c>
      <c r="U22" s="194"/>
      <c r="V22" s="194">
        <v>24275</v>
      </c>
      <c r="W22" s="194">
        <v>12341</v>
      </c>
      <c r="X22" s="194">
        <v>11934</v>
      </c>
      <c r="Y22" s="194"/>
      <c r="Z22" s="194">
        <v>21718</v>
      </c>
      <c r="AA22" s="194">
        <v>11303</v>
      </c>
      <c r="AB22" s="194">
        <v>10415</v>
      </c>
    </row>
    <row r="23" spans="1:28" ht="15" customHeight="1" x14ac:dyDescent="0.2">
      <c r="A23" s="100" t="s">
        <v>280</v>
      </c>
      <c r="B23" s="96">
        <v>137544</v>
      </c>
      <c r="C23" s="96">
        <v>71078</v>
      </c>
      <c r="D23" s="96">
        <v>66466</v>
      </c>
      <c r="E23" s="96"/>
      <c r="F23" s="96">
        <v>21828</v>
      </c>
      <c r="G23" s="96">
        <v>11227</v>
      </c>
      <c r="H23" s="96">
        <v>10601</v>
      </c>
      <c r="I23" s="96"/>
      <c r="J23" s="96">
        <v>22828</v>
      </c>
      <c r="K23" s="96">
        <v>11803</v>
      </c>
      <c r="L23" s="96">
        <v>11025</v>
      </c>
      <c r="M23" s="96"/>
      <c r="N23" s="96">
        <v>21874</v>
      </c>
      <c r="O23" s="96">
        <v>11287</v>
      </c>
      <c r="P23" s="96">
        <v>10587</v>
      </c>
      <c r="Q23" s="96"/>
      <c r="R23" s="96">
        <v>25745</v>
      </c>
      <c r="S23" s="96">
        <v>13466</v>
      </c>
      <c r="T23" s="96">
        <v>12279</v>
      </c>
      <c r="U23" s="96"/>
      <c r="V23" s="96">
        <v>23887</v>
      </c>
      <c r="W23" s="96">
        <v>12158</v>
      </c>
      <c r="X23" s="96">
        <v>11729</v>
      </c>
      <c r="Y23" s="96"/>
      <c r="Z23" s="96">
        <v>21382</v>
      </c>
      <c r="AA23" s="96">
        <v>11137</v>
      </c>
      <c r="AB23" s="96">
        <v>10245</v>
      </c>
    </row>
    <row r="24" spans="1:28" ht="15" customHeight="1" x14ac:dyDescent="0.2">
      <c r="A24" s="100" t="s">
        <v>281</v>
      </c>
      <c r="B24" s="96">
        <v>2391</v>
      </c>
      <c r="C24" s="96">
        <v>1164</v>
      </c>
      <c r="D24" s="96">
        <v>1227</v>
      </c>
      <c r="E24" s="96"/>
      <c r="F24" s="96">
        <v>456</v>
      </c>
      <c r="G24" s="96">
        <v>231</v>
      </c>
      <c r="H24" s="96">
        <v>225</v>
      </c>
      <c r="I24" s="96"/>
      <c r="J24" s="96">
        <v>408</v>
      </c>
      <c r="K24" s="96">
        <v>212</v>
      </c>
      <c r="L24" s="96">
        <v>196</v>
      </c>
      <c r="M24" s="96"/>
      <c r="N24" s="96">
        <v>413</v>
      </c>
      <c r="O24" s="96">
        <v>182</v>
      </c>
      <c r="P24" s="96">
        <v>231</v>
      </c>
      <c r="Q24" s="96"/>
      <c r="R24" s="96">
        <v>390</v>
      </c>
      <c r="S24" s="96">
        <v>190</v>
      </c>
      <c r="T24" s="96">
        <v>200</v>
      </c>
      <c r="U24" s="96"/>
      <c r="V24" s="96">
        <v>388</v>
      </c>
      <c r="W24" s="96">
        <v>183</v>
      </c>
      <c r="X24" s="96">
        <v>205</v>
      </c>
      <c r="Y24" s="96"/>
      <c r="Z24" s="96">
        <v>336</v>
      </c>
      <c r="AA24" s="96">
        <v>166</v>
      </c>
      <c r="AB24" s="96">
        <v>170</v>
      </c>
    </row>
    <row r="25" spans="1:28" ht="15" customHeight="1" thickBot="1" x14ac:dyDescent="0.25">
      <c r="A25" s="107" t="s">
        <v>282</v>
      </c>
      <c r="B25" s="180" t="s">
        <v>455</v>
      </c>
      <c r="C25" s="180" t="s">
        <v>455</v>
      </c>
      <c r="D25" s="180" t="s">
        <v>455</v>
      </c>
      <c r="E25" s="180"/>
      <c r="F25" s="180" t="s">
        <v>455</v>
      </c>
      <c r="G25" s="180" t="s">
        <v>455</v>
      </c>
      <c r="H25" s="180" t="s">
        <v>455</v>
      </c>
      <c r="I25" s="180"/>
      <c r="J25" s="180" t="s">
        <v>455</v>
      </c>
      <c r="K25" s="180" t="s">
        <v>455</v>
      </c>
      <c r="L25" s="180" t="s">
        <v>455</v>
      </c>
      <c r="M25" s="180"/>
      <c r="N25" s="180" t="s">
        <v>455</v>
      </c>
      <c r="O25" s="180" t="s">
        <v>455</v>
      </c>
      <c r="P25" s="180" t="s">
        <v>455</v>
      </c>
      <c r="Q25" s="180"/>
      <c r="R25" s="180" t="s">
        <v>455</v>
      </c>
      <c r="S25" s="180" t="s">
        <v>455</v>
      </c>
      <c r="T25" s="180" t="s">
        <v>455</v>
      </c>
      <c r="U25" s="180"/>
      <c r="V25" s="180" t="s">
        <v>455</v>
      </c>
      <c r="W25" s="180" t="s">
        <v>455</v>
      </c>
      <c r="X25" s="180" t="s">
        <v>455</v>
      </c>
      <c r="Y25" s="180"/>
      <c r="Z25" s="180" t="s">
        <v>455</v>
      </c>
      <c r="AA25" s="180" t="s">
        <v>455</v>
      </c>
      <c r="AB25" s="180" t="s">
        <v>455</v>
      </c>
    </row>
    <row r="26" spans="1:28" ht="15" customHeight="1" x14ac:dyDescent="0.2">
      <c r="A26" s="245" t="s">
        <v>287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</row>
    <row r="27" spans="1:28" ht="15" customHeight="1" x14ac:dyDescent="0.2">
      <c r="A27" s="100"/>
    </row>
  </sheetData>
  <mergeCells count="14">
    <mergeCell ref="R6:T6"/>
    <mergeCell ref="V6:X6"/>
    <mergeCell ref="Z6:AB6"/>
    <mergeCell ref="A26:AB26"/>
    <mergeCell ref="A6:A7"/>
    <mergeCell ref="B6:D6"/>
    <mergeCell ref="F6:H6"/>
    <mergeCell ref="J6:L6"/>
    <mergeCell ref="N6:P6"/>
    <mergeCell ref="AD2:AD3"/>
    <mergeCell ref="A1:AB1"/>
    <mergeCell ref="A2:AB2"/>
    <mergeCell ref="A3:AB3"/>
    <mergeCell ref="A4:AB4"/>
  </mergeCells>
  <hyperlinks>
    <hyperlink ref="AD2" location="INDICE!A1" display="INDICE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pageSetUpPr fitToPage="1"/>
  </sheetPr>
  <dimension ref="A1:AD47"/>
  <sheetViews>
    <sheetView showGridLines="0" topLeftCell="A22" workbookViewId="0">
      <selection activeCell="B30" sqref="B30:AB45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299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295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214</v>
      </c>
      <c r="G6" s="244"/>
      <c r="H6" s="244"/>
      <c r="I6" s="111"/>
      <c r="J6" s="244" t="s">
        <v>215</v>
      </c>
      <c r="K6" s="244"/>
      <c r="L6" s="244"/>
      <c r="M6" s="111"/>
      <c r="N6" s="244" t="s">
        <v>216</v>
      </c>
      <c r="O6" s="244"/>
      <c r="P6" s="244"/>
      <c r="Q6" s="111"/>
      <c r="R6" s="244" t="s">
        <v>218</v>
      </c>
      <c r="S6" s="244"/>
      <c r="T6" s="244"/>
      <c r="U6" s="111"/>
      <c r="V6" s="244" t="s">
        <v>219</v>
      </c>
      <c r="W6" s="244"/>
      <c r="X6" s="244"/>
      <c r="Y6" s="111"/>
      <c r="Z6" s="244" t="s">
        <v>220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420319</v>
      </c>
      <c r="C11" s="124">
        <v>213911</v>
      </c>
      <c r="D11" s="124">
        <v>206408</v>
      </c>
      <c r="E11" s="124"/>
      <c r="F11" s="124">
        <v>71865</v>
      </c>
      <c r="G11" s="124">
        <v>36839</v>
      </c>
      <c r="H11" s="124">
        <v>35026</v>
      </c>
      <c r="I11" s="125"/>
      <c r="J11" s="124">
        <v>65510</v>
      </c>
      <c r="K11" s="124">
        <v>33183</v>
      </c>
      <c r="L11" s="124">
        <v>32327</v>
      </c>
      <c r="M11" s="125"/>
      <c r="N11" s="124">
        <v>64396</v>
      </c>
      <c r="O11" s="124">
        <v>32762</v>
      </c>
      <c r="P11" s="124">
        <v>31634</v>
      </c>
      <c r="Q11" s="125"/>
      <c r="R11" s="124">
        <v>76330</v>
      </c>
      <c r="S11" s="124">
        <v>38920</v>
      </c>
      <c r="T11" s="124">
        <v>37410</v>
      </c>
      <c r="U11" s="125"/>
      <c r="V11" s="124">
        <v>72180</v>
      </c>
      <c r="W11" s="124">
        <v>36422</v>
      </c>
      <c r="X11" s="124">
        <v>35758</v>
      </c>
      <c r="Y11" s="125"/>
      <c r="Z11" s="124">
        <v>70038</v>
      </c>
      <c r="AA11" s="124">
        <v>35785</v>
      </c>
      <c r="AB11" s="124">
        <v>34253</v>
      </c>
    </row>
    <row r="12" spans="1:30" ht="15" customHeight="1" x14ac:dyDescent="0.2">
      <c r="A12" s="126" t="s">
        <v>280</v>
      </c>
      <c r="B12" s="127">
        <v>376270</v>
      </c>
      <c r="C12" s="127">
        <v>191620</v>
      </c>
      <c r="D12" s="127">
        <v>184650</v>
      </c>
      <c r="E12" s="127"/>
      <c r="F12" s="127">
        <v>63908</v>
      </c>
      <c r="G12" s="127">
        <v>32741</v>
      </c>
      <c r="H12" s="127">
        <v>31167</v>
      </c>
      <c r="I12" s="127"/>
      <c r="J12" s="127">
        <v>58076</v>
      </c>
      <c r="K12" s="127">
        <v>29401</v>
      </c>
      <c r="L12" s="127">
        <v>28675</v>
      </c>
      <c r="M12" s="127"/>
      <c r="N12" s="127">
        <v>57124</v>
      </c>
      <c r="O12" s="127">
        <v>29113</v>
      </c>
      <c r="P12" s="127">
        <v>28011</v>
      </c>
      <c r="Q12" s="127"/>
      <c r="R12" s="127">
        <v>68890</v>
      </c>
      <c r="S12" s="127">
        <v>35141</v>
      </c>
      <c r="T12" s="127">
        <v>33749</v>
      </c>
      <c r="U12" s="127"/>
      <c r="V12" s="127">
        <v>64997</v>
      </c>
      <c r="W12" s="127">
        <v>32819</v>
      </c>
      <c r="X12" s="127">
        <v>32178</v>
      </c>
      <c r="Y12" s="127"/>
      <c r="Z12" s="127">
        <v>63275</v>
      </c>
      <c r="AA12" s="127">
        <v>32405</v>
      </c>
      <c r="AB12" s="127">
        <v>30870</v>
      </c>
    </row>
    <row r="13" spans="1:30" ht="15" customHeight="1" x14ac:dyDescent="0.2">
      <c r="A13" s="126" t="s">
        <v>281</v>
      </c>
      <c r="B13" s="127">
        <v>39340</v>
      </c>
      <c r="C13" s="127">
        <v>20097</v>
      </c>
      <c r="D13" s="127">
        <v>19243</v>
      </c>
      <c r="E13" s="127"/>
      <c r="F13" s="127">
        <v>7218</v>
      </c>
      <c r="G13" s="127">
        <v>3735</v>
      </c>
      <c r="H13" s="127">
        <v>3483</v>
      </c>
      <c r="I13" s="127"/>
      <c r="J13" s="127">
        <v>6697</v>
      </c>
      <c r="K13" s="127">
        <v>3443</v>
      </c>
      <c r="L13" s="127">
        <v>3254</v>
      </c>
      <c r="M13" s="127"/>
      <c r="N13" s="127">
        <v>6499</v>
      </c>
      <c r="O13" s="127">
        <v>3298</v>
      </c>
      <c r="P13" s="127">
        <v>3201</v>
      </c>
      <c r="Q13" s="127"/>
      <c r="R13" s="127">
        <v>6644</v>
      </c>
      <c r="S13" s="127">
        <v>3400</v>
      </c>
      <c r="T13" s="127">
        <v>3244</v>
      </c>
      <c r="U13" s="127"/>
      <c r="V13" s="127">
        <v>6303</v>
      </c>
      <c r="W13" s="127">
        <v>3189</v>
      </c>
      <c r="X13" s="127">
        <v>3114</v>
      </c>
      <c r="Y13" s="127"/>
      <c r="Z13" s="127">
        <v>5979</v>
      </c>
      <c r="AA13" s="127">
        <v>3032</v>
      </c>
      <c r="AB13" s="127">
        <v>2947</v>
      </c>
    </row>
    <row r="14" spans="1:30" ht="15" customHeight="1" x14ac:dyDescent="0.2">
      <c r="A14" s="126" t="s">
        <v>282</v>
      </c>
      <c r="B14" s="127">
        <v>4709</v>
      </c>
      <c r="C14" s="127">
        <v>2194</v>
      </c>
      <c r="D14" s="127">
        <v>2515</v>
      </c>
      <c r="E14" s="127"/>
      <c r="F14" s="127">
        <v>739</v>
      </c>
      <c r="G14" s="127">
        <v>363</v>
      </c>
      <c r="H14" s="127">
        <v>376</v>
      </c>
      <c r="I14" s="127"/>
      <c r="J14" s="127">
        <v>737</v>
      </c>
      <c r="K14" s="127">
        <v>339</v>
      </c>
      <c r="L14" s="127">
        <v>398</v>
      </c>
      <c r="M14" s="127"/>
      <c r="N14" s="127">
        <v>773</v>
      </c>
      <c r="O14" s="127">
        <v>351</v>
      </c>
      <c r="P14" s="127">
        <v>422</v>
      </c>
      <c r="Q14" s="127"/>
      <c r="R14" s="127">
        <v>796</v>
      </c>
      <c r="S14" s="127">
        <v>379</v>
      </c>
      <c r="T14" s="127">
        <v>417</v>
      </c>
      <c r="U14" s="127"/>
      <c r="V14" s="127">
        <v>880</v>
      </c>
      <c r="W14" s="127">
        <v>414</v>
      </c>
      <c r="X14" s="127">
        <v>466</v>
      </c>
      <c r="Y14" s="127"/>
      <c r="Z14" s="127">
        <v>784</v>
      </c>
      <c r="AA14" s="127">
        <v>348</v>
      </c>
      <c r="AB14" s="127">
        <v>436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291875</v>
      </c>
      <c r="C17" s="124">
        <v>148355</v>
      </c>
      <c r="D17" s="124">
        <v>143520</v>
      </c>
      <c r="E17" s="124"/>
      <c r="F17" s="124">
        <v>49735</v>
      </c>
      <c r="G17" s="124">
        <v>25476</v>
      </c>
      <c r="H17" s="124">
        <v>24259</v>
      </c>
      <c r="I17" s="125"/>
      <c r="J17" s="124">
        <v>45413</v>
      </c>
      <c r="K17" s="124">
        <v>22963</v>
      </c>
      <c r="L17" s="124">
        <v>22450</v>
      </c>
      <c r="M17" s="125"/>
      <c r="N17" s="124">
        <v>44778</v>
      </c>
      <c r="O17" s="124">
        <v>22811</v>
      </c>
      <c r="P17" s="124">
        <v>21967</v>
      </c>
      <c r="Q17" s="125"/>
      <c r="R17" s="124">
        <v>53102</v>
      </c>
      <c r="S17" s="124">
        <v>26982</v>
      </c>
      <c r="T17" s="124">
        <v>26120</v>
      </c>
      <c r="U17" s="125"/>
      <c r="V17" s="124">
        <v>49794</v>
      </c>
      <c r="W17" s="124">
        <v>25192</v>
      </c>
      <c r="X17" s="124">
        <v>24602</v>
      </c>
      <c r="Y17" s="125"/>
      <c r="Z17" s="124">
        <v>49053</v>
      </c>
      <c r="AA17" s="124">
        <v>24931</v>
      </c>
      <c r="AB17" s="124">
        <v>24122</v>
      </c>
    </row>
    <row r="18" spans="1:28" ht="15" customHeight="1" x14ac:dyDescent="0.2">
      <c r="A18" s="126" t="s">
        <v>280</v>
      </c>
      <c r="B18" s="128">
        <v>250184</v>
      </c>
      <c r="C18" s="128">
        <v>127213</v>
      </c>
      <c r="D18" s="128">
        <v>122971</v>
      </c>
      <c r="E18" s="128"/>
      <c r="F18" s="128">
        <v>42231</v>
      </c>
      <c r="G18" s="128">
        <v>21608</v>
      </c>
      <c r="H18" s="128">
        <v>20623</v>
      </c>
      <c r="I18" s="128"/>
      <c r="J18" s="128">
        <v>38380</v>
      </c>
      <c r="K18" s="128">
        <v>19388</v>
      </c>
      <c r="L18" s="128">
        <v>18992</v>
      </c>
      <c r="M18" s="128"/>
      <c r="N18" s="128">
        <v>37911</v>
      </c>
      <c r="O18" s="128">
        <v>19342</v>
      </c>
      <c r="P18" s="128">
        <v>18569</v>
      </c>
      <c r="Q18" s="128"/>
      <c r="R18" s="128">
        <v>46050</v>
      </c>
      <c r="S18" s="128">
        <v>23391</v>
      </c>
      <c r="T18" s="128">
        <v>22659</v>
      </c>
      <c r="U18" s="128"/>
      <c r="V18" s="128">
        <v>42988</v>
      </c>
      <c r="W18" s="128">
        <v>21768</v>
      </c>
      <c r="X18" s="128">
        <v>21220</v>
      </c>
      <c r="Y18" s="128"/>
      <c r="Z18" s="128">
        <v>42624</v>
      </c>
      <c r="AA18" s="128">
        <v>21716</v>
      </c>
      <c r="AB18" s="128">
        <v>20908</v>
      </c>
    </row>
    <row r="19" spans="1:28" ht="15" customHeight="1" x14ac:dyDescent="0.2">
      <c r="A19" s="126" t="s">
        <v>281</v>
      </c>
      <c r="B19" s="128">
        <v>36982</v>
      </c>
      <c r="C19" s="128">
        <v>18948</v>
      </c>
      <c r="D19" s="128">
        <v>18034</v>
      </c>
      <c r="E19" s="128"/>
      <c r="F19" s="128">
        <v>6765</v>
      </c>
      <c r="G19" s="128">
        <v>3505</v>
      </c>
      <c r="H19" s="128">
        <v>3260</v>
      </c>
      <c r="I19" s="128"/>
      <c r="J19" s="128">
        <v>6296</v>
      </c>
      <c r="K19" s="128">
        <v>3236</v>
      </c>
      <c r="L19" s="128">
        <v>3060</v>
      </c>
      <c r="M19" s="128"/>
      <c r="N19" s="128">
        <v>6094</v>
      </c>
      <c r="O19" s="128">
        <v>3118</v>
      </c>
      <c r="P19" s="128">
        <v>2976</v>
      </c>
      <c r="Q19" s="128"/>
      <c r="R19" s="128">
        <v>6256</v>
      </c>
      <c r="S19" s="128">
        <v>3212</v>
      </c>
      <c r="T19" s="128">
        <v>3044</v>
      </c>
      <c r="U19" s="128"/>
      <c r="V19" s="128">
        <v>5926</v>
      </c>
      <c r="W19" s="128">
        <v>3010</v>
      </c>
      <c r="X19" s="128">
        <v>2916</v>
      </c>
      <c r="Y19" s="128"/>
      <c r="Z19" s="128">
        <v>5645</v>
      </c>
      <c r="AA19" s="128">
        <v>2867</v>
      </c>
      <c r="AB19" s="128">
        <v>2778</v>
      </c>
    </row>
    <row r="20" spans="1:28" ht="15" customHeight="1" x14ac:dyDescent="0.2">
      <c r="A20" s="126" t="s">
        <v>282</v>
      </c>
      <c r="B20" s="128">
        <v>4709</v>
      </c>
      <c r="C20" s="128">
        <v>2194</v>
      </c>
      <c r="D20" s="128">
        <v>2515</v>
      </c>
      <c r="E20" s="128"/>
      <c r="F20" s="128">
        <v>739</v>
      </c>
      <c r="G20" s="128">
        <v>363</v>
      </c>
      <c r="H20" s="128">
        <v>376</v>
      </c>
      <c r="I20" s="128"/>
      <c r="J20" s="128">
        <v>737</v>
      </c>
      <c r="K20" s="128">
        <v>339</v>
      </c>
      <c r="L20" s="128">
        <v>398</v>
      </c>
      <c r="M20" s="128"/>
      <c r="N20" s="128">
        <v>773</v>
      </c>
      <c r="O20" s="128">
        <v>351</v>
      </c>
      <c r="P20" s="128">
        <v>422</v>
      </c>
      <c r="Q20" s="128"/>
      <c r="R20" s="128">
        <v>796</v>
      </c>
      <c r="S20" s="128">
        <v>379</v>
      </c>
      <c r="T20" s="128">
        <v>417</v>
      </c>
      <c r="U20" s="128"/>
      <c r="V20" s="128">
        <v>880</v>
      </c>
      <c r="W20" s="128">
        <v>414</v>
      </c>
      <c r="X20" s="128">
        <v>466</v>
      </c>
      <c r="Y20" s="128"/>
      <c r="Z20" s="128">
        <v>784</v>
      </c>
      <c r="AA20" s="128">
        <v>348</v>
      </c>
      <c r="AB20" s="128">
        <v>436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128444</v>
      </c>
      <c r="C23" s="124">
        <v>65556</v>
      </c>
      <c r="D23" s="124">
        <v>62888</v>
      </c>
      <c r="E23" s="124"/>
      <c r="F23" s="124">
        <v>22130</v>
      </c>
      <c r="G23" s="124">
        <v>11363</v>
      </c>
      <c r="H23" s="124">
        <v>10767</v>
      </c>
      <c r="I23" s="125"/>
      <c r="J23" s="124">
        <v>20097</v>
      </c>
      <c r="K23" s="124">
        <v>10220</v>
      </c>
      <c r="L23" s="124">
        <v>9877</v>
      </c>
      <c r="M23" s="125"/>
      <c r="N23" s="124">
        <v>19618</v>
      </c>
      <c r="O23" s="124">
        <v>9951</v>
      </c>
      <c r="P23" s="124">
        <v>9667</v>
      </c>
      <c r="Q23" s="125"/>
      <c r="R23" s="124">
        <v>23228</v>
      </c>
      <c r="S23" s="124">
        <v>11938</v>
      </c>
      <c r="T23" s="124">
        <v>11290</v>
      </c>
      <c r="U23" s="125"/>
      <c r="V23" s="124">
        <v>22386</v>
      </c>
      <c r="W23" s="124">
        <v>11230</v>
      </c>
      <c r="X23" s="124">
        <v>11156</v>
      </c>
      <c r="Y23" s="125"/>
      <c r="Z23" s="124">
        <v>20985</v>
      </c>
      <c r="AA23" s="124">
        <v>10854</v>
      </c>
      <c r="AB23" s="124">
        <v>10131</v>
      </c>
    </row>
    <row r="24" spans="1:28" ht="15" customHeight="1" x14ac:dyDescent="0.2">
      <c r="A24" s="126" t="s">
        <v>280</v>
      </c>
      <c r="B24" s="128">
        <v>126086</v>
      </c>
      <c r="C24" s="128">
        <v>64407</v>
      </c>
      <c r="D24" s="128">
        <v>61679</v>
      </c>
      <c r="E24" s="128"/>
      <c r="F24" s="128">
        <v>21677</v>
      </c>
      <c r="G24" s="128">
        <v>11133</v>
      </c>
      <c r="H24" s="128">
        <v>10544</v>
      </c>
      <c r="I24" s="128"/>
      <c r="J24" s="128">
        <v>19696</v>
      </c>
      <c r="K24" s="128">
        <v>10013</v>
      </c>
      <c r="L24" s="128">
        <v>9683</v>
      </c>
      <c r="M24" s="128"/>
      <c r="N24" s="128">
        <v>19213</v>
      </c>
      <c r="O24" s="128">
        <v>9771</v>
      </c>
      <c r="P24" s="128">
        <v>9442</v>
      </c>
      <c r="Q24" s="128"/>
      <c r="R24" s="128">
        <v>22840</v>
      </c>
      <c r="S24" s="128">
        <v>11750</v>
      </c>
      <c r="T24" s="128">
        <v>11090</v>
      </c>
      <c r="U24" s="128"/>
      <c r="V24" s="128">
        <v>22009</v>
      </c>
      <c r="W24" s="128">
        <v>11051</v>
      </c>
      <c r="X24" s="128">
        <v>10958</v>
      </c>
      <c r="Y24" s="128"/>
      <c r="Z24" s="128">
        <v>20651</v>
      </c>
      <c r="AA24" s="128">
        <v>10689</v>
      </c>
      <c r="AB24" s="128">
        <v>9962</v>
      </c>
    </row>
    <row r="25" spans="1:28" ht="15" customHeight="1" x14ac:dyDescent="0.2">
      <c r="A25" s="126" t="s">
        <v>281</v>
      </c>
      <c r="B25" s="128">
        <v>2358</v>
      </c>
      <c r="C25" s="128">
        <v>1149</v>
      </c>
      <c r="D25" s="128">
        <v>1209</v>
      </c>
      <c r="E25" s="128"/>
      <c r="F25" s="128">
        <v>453</v>
      </c>
      <c r="G25" s="128">
        <v>230</v>
      </c>
      <c r="H25" s="128">
        <v>223</v>
      </c>
      <c r="I25" s="128"/>
      <c r="J25" s="128">
        <v>401</v>
      </c>
      <c r="K25" s="128">
        <v>207</v>
      </c>
      <c r="L25" s="128">
        <v>194</v>
      </c>
      <c r="M25" s="128"/>
      <c r="N25" s="128">
        <v>405</v>
      </c>
      <c r="O25" s="128">
        <v>180</v>
      </c>
      <c r="P25" s="128">
        <v>225</v>
      </c>
      <c r="Q25" s="128"/>
      <c r="R25" s="128">
        <v>388</v>
      </c>
      <c r="S25" s="128">
        <v>188</v>
      </c>
      <c r="T25" s="128">
        <v>200</v>
      </c>
      <c r="U25" s="128"/>
      <c r="V25" s="128">
        <v>377</v>
      </c>
      <c r="W25" s="128">
        <v>179</v>
      </c>
      <c r="X25" s="128">
        <v>198</v>
      </c>
      <c r="Y25" s="128"/>
      <c r="Z25" s="128">
        <v>334</v>
      </c>
      <c r="AA25" s="128">
        <v>165</v>
      </c>
      <c r="AB25" s="128">
        <v>169</v>
      </c>
    </row>
    <row r="26" spans="1:28" ht="15" customHeight="1" x14ac:dyDescent="0.2">
      <c r="A26" s="126" t="s">
        <v>282</v>
      </c>
      <c r="B26" s="130"/>
      <c r="C26" s="130"/>
      <c r="D26" s="130"/>
      <c r="E26" s="128"/>
      <c r="F26" s="130"/>
      <c r="G26" s="130"/>
      <c r="H26" s="130"/>
      <c r="I26" s="128"/>
      <c r="J26" s="130"/>
      <c r="K26" s="130"/>
      <c r="L26" s="130"/>
      <c r="M26" s="128"/>
      <c r="N26" s="130"/>
      <c r="O26" s="130"/>
      <c r="P26" s="130"/>
      <c r="Q26" s="128"/>
      <c r="R26" s="130"/>
      <c r="S26" s="130"/>
      <c r="T26" s="130"/>
      <c r="U26" s="128"/>
      <c r="V26" s="130"/>
      <c r="W26" s="130"/>
      <c r="X26" s="130"/>
      <c r="Y26" s="128"/>
      <c r="Z26" s="130"/>
      <c r="AA26" s="130"/>
      <c r="AB26" s="130"/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f>+B11/'C13'!B10*100</f>
        <v>92.314298076268415</v>
      </c>
      <c r="C30" s="131">
        <f>+C11/'C13'!C10*100</f>
        <v>91.475941225774449</v>
      </c>
      <c r="D30" s="131">
        <f>+D11/'C13'!D10*100</f>
        <v>93.199499704247543</v>
      </c>
      <c r="E30" s="131"/>
      <c r="F30" s="131">
        <f>+F11/'C13'!F10*100</f>
        <v>99.538768386935928</v>
      </c>
      <c r="G30" s="131">
        <f>+G11/'C13'!G10*100</f>
        <v>99.473456823459529</v>
      </c>
      <c r="H30" s="131">
        <f>+H11/'C13'!H10*100</f>
        <v>99.607553179388006</v>
      </c>
      <c r="I30" s="131"/>
      <c r="J30" s="131">
        <f>+J11/'C13'!J10*100</f>
        <v>86.624793388429751</v>
      </c>
      <c r="K30" s="131">
        <f>+K11/'C13'!K10*100</f>
        <v>85.382358995471392</v>
      </c>
      <c r="L30" s="131">
        <f>+L11/'C13'!L10*100</f>
        <v>87.938304181061454</v>
      </c>
      <c r="M30" s="131"/>
      <c r="N30" s="131">
        <f>+N11/'C13'!N10*100</f>
        <v>89.524683377125299</v>
      </c>
      <c r="O30" s="131">
        <f>+O11/'C13'!O10*100</f>
        <v>88.488547968885044</v>
      </c>
      <c r="P30" s="131">
        <f>+P11/'C13'!P10*100</f>
        <v>90.623657146131151</v>
      </c>
      <c r="Q30" s="131"/>
      <c r="R30" s="131">
        <f>+R11/'C13'!R10*100</f>
        <v>90.165967751461821</v>
      </c>
      <c r="S30" s="131">
        <f>+S11/'C13'!S10*100</f>
        <v>89.208765013294212</v>
      </c>
      <c r="T30" s="131">
        <f>+T11/'C13'!T10*100</f>
        <v>91.183854534818536</v>
      </c>
      <c r="U30" s="131"/>
      <c r="V30" s="131">
        <f>+V11/'C13'!V10*100</f>
        <v>92.056932966023879</v>
      </c>
      <c r="W30" s="131">
        <f>+W11/'C13'!W10*100</f>
        <v>91.000399760143907</v>
      </c>
      <c r="X30" s="131">
        <f>+X11/'C13'!X10*100</f>
        <v>93.158607753230513</v>
      </c>
      <c r="Y30" s="131"/>
      <c r="Z30" s="131">
        <f>+Z11/'C13'!Z10*100</f>
        <v>96.609468108585304</v>
      </c>
      <c r="AA30" s="131">
        <f>+AA11/'C13'!AA10*100</f>
        <v>96.015562114301048</v>
      </c>
      <c r="AB30" s="131">
        <f>+AB11/'C13'!AB10*100</f>
        <v>97.237835689547495</v>
      </c>
    </row>
    <row r="31" spans="1:28" ht="15" customHeight="1" x14ac:dyDescent="0.2">
      <c r="A31" s="126" t="s">
        <v>280</v>
      </c>
      <c r="B31" s="132">
        <f>+B12/'C13'!B11*100</f>
        <v>91.613852008580196</v>
      </c>
      <c r="C31" s="132">
        <f>+C12/'C13'!C11*100</f>
        <v>90.714992449096499</v>
      </c>
      <c r="D31" s="132">
        <f>+D12/'C13'!D11*100</f>
        <v>92.56567074393422</v>
      </c>
      <c r="E31" s="132"/>
      <c r="F31" s="132">
        <f>+F12/'C13'!F11*100</f>
        <v>99.559128226698448</v>
      </c>
      <c r="G31" s="132">
        <f>+G12/'C13'!G11*100</f>
        <v>99.486478274080824</v>
      </c>
      <c r="H31" s="132">
        <f>+H12/'C13'!H11*100</f>
        <v>99.635561522969212</v>
      </c>
      <c r="I31" s="132"/>
      <c r="J31" s="132">
        <f>+J12/'C13'!J11*100</f>
        <v>85.29048933795454</v>
      </c>
      <c r="K31" s="132">
        <f>+K12/'C13'!K11*100</f>
        <v>83.950088515790071</v>
      </c>
      <c r="L31" s="132">
        <f>+L12/'C13'!L11*100</f>
        <v>86.710009071666164</v>
      </c>
      <c r="M31" s="132"/>
      <c r="N31" s="132">
        <f>+N12/'C13'!N11*100</f>
        <v>88.436827520009913</v>
      </c>
      <c r="O31" s="132">
        <f>+O12/'C13'!O11*100</f>
        <v>87.329393766685669</v>
      </c>
      <c r="P31" s="132">
        <f>+P12/'C13'!P11*100</f>
        <v>89.617993345277696</v>
      </c>
      <c r="Q31" s="132"/>
      <c r="R31" s="132">
        <f>+R12/'C13'!R11*100</f>
        <v>89.327161214195868</v>
      </c>
      <c r="S31" s="132">
        <f>+S12/'C13'!S11*100</f>
        <v>88.309501671148197</v>
      </c>
      <c r="T31" s="132">
        <f>+T12/'C13'!T11*100</f>
        <v>90.412023146163733</v>
      </c>
      <c r="U31" s="132"/>
      <c r="V31" s="132">
        <f>+V12/'C13'!V11*100</f>
        <v>91.422744215486318</v>
      </c>
      <c r="W31" s="132">
        <f>+W12/'C13'!W11*100</f>
        <v>90.28859115794107</v>
      </c>
      <c r="X31" s="132">
        <f>+X12/'C13'!X11*100</f>
        <v>92.60922120531859</v>
      </c>
      <c r="Y31" s="132"/>
      <c r="Z31" s="132">
        <f>+Z12/'C13'!Z11*100</f>
        <v>96.424924947806346</v>
      </c>
      <c r="AA31" s="132">
        <f>+AA12/'C13'!AA11*100</f>
        <v>95.810419253740164</v>
      </c>
      <c r="AB31" s="132">
        <f>+AB12/'C13'!AB11*100</f>
        <v>97.078524481901951</v>
      </c>
    </row>
    <row r="32" spans="1:28" ht="15" customHeight="1" x14ac:dyDescent="0.2">
      <c r="A32" s="126" t="s">
        <v>281</v>
      </c>
      <c r="B32" s="132">
        <f>+B13/'C13'!B12*100</f>
        <v>98.769771528998234</v>
      </c>
      <c r="C32" s="132">
        <f>+C13/'C13'!C12*100</f>
        <v>98.553354256571197</v>
      </c>
      <c r="D32" s="132">
        <f>+D13/'C13'!D12*100</f>
        <v>98.996810371437391</v>
      </c>
      <c r="E32" s="132"/>
      <c r="F32" s="132">
        <f>+F13/'C13'!F12*100</f>
        <v>99.366740088105729</v>
      </c>
      <c r="G32" s="132">
        <f>+G13/'C13'!G12*100</f>
        <v>99.361532322426186</v>
      </c>
      <c r="H32" s="132">
        <f>+H13/'C13'!H12*100</f>
        <v>99.372325249643367</v>
      </c>
      <c r="I32" s="132"/>
      <c r="J32" s="132">
        <f>+J13/'C13'!J12*100</f>
        <v>98.615815049329996</v>
      </c>
      <c r="K32" s="132">
        <f>+K13/'C13'!K12*100</f>
        <v>98.39954272649328</v>
      </c>
      <c r="L32" s="132">
        <f>+L13/'C13'!L12*100</f>
        <v>98.845686512758206</v>
      </c>
      <c r="M32" s="132"/>
      <c r="N32" s="132">
        <f>+N13/'C13'!N12*100</f>
        <v>99.100335468130524</v>
      </c>
      <c r="O32" s="132">
        <f>+O13/'C13'!O12*100</f>
        <v>98.949894989498958</v>
      </c>
      <c r="P32" s="132">
        <f>+P13/'C13'!P12*100</f>
        <v>99.255813953488371</v>
      </c>
      <c r="Q32" s="132"/>
      <c r="R32" s="132">
        <f>+R13/'C13'!R12*100</f>
        <v>98.707472886643885</v>
      </c>
      <c r="S32" s="132">
        <f>+S13/'C13'!S12*100</f>
        <v>98.408104196816197</v>
      </c>
      <c r="T32" s="132">
        <f>+T13/'C13'!T12*100</f>
        <v>99.023199023199027</v>
      </c>
      <c r="U32" s="132"/>
      <c r="V32" s="132">
        <f>+V13/'C13'!V12*100</f>
        <v>98.376775401904169</v>
      </c>
      <c r="W32" s="132">
        <f>+W13/'C13'!W12*100</f>
        <v>98.032585305871507</v>
      </c>
      <c r="X32" s="132">
        <f>+X13/'C13'!X12*100</f>
        <v>98.731769181991126</v>
      </c>
      <c r="Y32" s="132"/>
      <c r="Z32" s="132">
        <f>+Z13/'C13'!Z12*100</f>
        <v>98.354992597466691</v>
      </c>
      <c r="AA32" s="132">
        <f>+AA13/'C13'!AA12*100</f>
        <v>98.027804720336249</v>
      </c>
      <c r="AB32" s="132">
        <f>+AB13/'C13'!AB12*100</f>
        <v>98.693904889484259</v>
      </c>
    </row>
    <row r="33" spans="1:28" ht="15" customHeight="1" x14ac:dyDescent="0.2">
      <c r="A33" s="126" t="s">
        <v>282</v>
      </c>
      <c r="B33" s="132">
        <f>+B14/'C13'!B13*100</f>
        <v>98.721174004192875</v>
      </c>
      <c r="C33" s="132">
        <f>+C14/'C13'!C13*100</f>
        <v>98.873366381252808</v>
      </c>
      <c r="D33" s="132">
        <f>+D14/'C13'!D13*100</f>
        <v>98.588788710309686</v>
      </c>
      <c r="E33" s="132"/>
      <c r="F33" s="132">
        <f>+F14/'C13'!F13*100</f>
        <v>99.461641991924637</v>
      </c>
      <c r="G33" s="132">
        <f>+G14/'C13'!G13*100</f>
        <v>99.452054794520549</v>
      </c>
      <c r="H33" s="132">
        <f>+H14/'C13'!H13*100</f>
        <v>99.470899470899468</v>
      </c>
      <c r="I33" s="132"/>
      <c r="J33" s="132">
        <f>+J14/'C13'!J13*100</f>
        <v>99.326145552560646</v>
      </c>
      <c r="K33" s="132">
        <f>+K14/'C13'!K13*100</f>
        <v>98.833819241982511</v>
      </c>
      <c r="L33" s="132">
        <f>+L14/'C13'!L13*100</f>
        <v>99.749373433583955</v>
      </c>
      <c r="M33" s="132"/>
      <c r="N33" s="132">
        <f>+N14/'C13'!N13*100</f>
        <v>99.102564102564102</v>
      </c>
      <c r="O33" s="132">
        <f>+O14/'C13'!O13*100</f>
        <v>99.152542372881356</v>
      </c>
      <c r="P33" s="132">
        <f>+P14/'C13'!P13*100</f>
        <v>99.061032863849761</v>
      </c>
      <c r="Q33" s="132"/>
      <c r="R33" s="132">
        <f>+R14/'C13'!R13*100</f>
        <v>99.128268991282681</v>
      </c>
      <c r="S33" s="132">
        <f>+S14/'C13'!S13*100</f>
        <v>99.73684210526315</v>
      </c>
      <c r="T33" s="132">
        <f>+T14/'C13'!T13*100</f>
        <v>98.581560283687935</v>
      </c>
      <c r="U33" s="132"/>
      <c r="V33" s="132">
        <f>+V14/'C13'!V13*100</f>
        <v>97.130242825607056</v>
      </c>
      <c r="W33" s="132">
        <f>+W14/'C13'!W13*100</f>
        <v>98.104265402843609</v>
      </c>
      <c r="X33" s="132">
        <f>+X14/'C13'!X13*100</f>
        <v>96.280991735537185</v>
      </c>
      <c r="Y33" s="132"/>
      <c r="Z33" s="132">
        <f>+Z14/'C13'!Z13*100</f>
        <v>98.492462311557787</v>
      </c>
      <c r="AA33" s="132">
        <f>+AA14/'C13'!AA13*100</f>
        <v>98.028169014084511</v>
      </c>
      <c r="AB33" s="132">
        <f>+AB14/'C13'!AB13*100</f>
        <v>98.86621315192744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f>+B17/'C13'!B16*100</f>
        <v>92.54767295118873</v>
      </c>
      <c r="C36" s="131">
        <f>+C17/'C13'!C16*100</f>
        <v>91.80270046162795</v>
      </c>
      <c r="D36" s="131">
        <f>+D17/'C13'!D16*100</f>
        <v>93.330558734783068</v>
      </c>
      <c r="E36" s="131"/>
      <c r="F36" s="131">
        <f>+F17/'C13'!F16*100</f>
        <v>99.641383179068001</v>
      </c>
      <c r="G36" s="131">
        <f>+G17/'C13'!G16*100</f>
        <v>99.609008445417572</v>
      </c>
      <c r="H36" s="131">
        <f>+H17/'C13'!H16*100</f>
        <v>99.6754047169036</v>
      </c>
      <c r="I36" s="131"/>
      <c r="J36" s="131">
        <f>+J17/'C13'!J16*100</f>
        <v>86.684227605031595</v>
      </c>
      <c r="K36" s="131">
        <f>+K17/'C13'!K16*100</f>
        <v>85.526462810532976</v>
      </c>
      <c r="L36" s="131">
        <f>+L17/'C13'!L16*100</f>
        <v>87.901331245105723</v>
      </c>
      <c r="M36" s="131"/>
      <c r="N36" s="131">
        <f>+N17/'C13'!N16*100</f>
        <v>90.198211264201106</v>
      </c>
      <c r="O36" s="131">
        <f>+O17/'C13'!O16*100</f>
        <v>89.262375269027586</v>
      </c>
      <c r="P36" s="131">
        <f>+P17/'C13'!P16*100</f>
        <v>91.191000041512723</v>
      </c>
      <c r="Q36" s="131"/>
      <c r="R36" s="131">
        <f>+R17/'C13'!R16*100</f>
        <v>90.74162679425838</v>
      </c>
      <c r="S36" s="131">
        <f>+S17/'C13'!S16*100</f>
        <v>90.024022420926201</v>
      </c>
      <c r="T36" s="131">
        <f>+T17/'C13'!T16*100</f>
        <v>91.495025921255419</v>
      </c>
      <c r="U36" s="131"/>
      <c r="V36" s="131">
        <f>+V17/'C13'!V16*100</f>
        <v>91.984556555151201</v>
      </c>
      <c r="W36" s="131">
        <f>+W17/'C13'!W16*100</f>
        <v>91.00169779286928</v>
      </c>
      <c r="X36" s="131">
        <f>+X17/'C13'!X16*100</f>
        <v>93.013232514177687</v>
      </c>
      <c r="Y36" s="131"/>
      <c r="Z36" s="131">
        <f>+Z17/'C13'!Z16*100</f>
        <v>96.602859506085309</v>
      </c>
      <c r="AA36" s="131">
        <f>+AA17/'C13'!AA16*100</f>
        <v>96.010320791774177</v>
      </c>
      <c r="AB36" s="131">
        <f>+AB17/'C13'!AB16*100</f>
        <v>97.223005924791423</v>
      </c>
    </row>
    <row r="37" spans="1:28" ht="15" customHeight="1" x14ac:dyDescent="0.2">
      <c r="A37" s="126" t="s">
        <v>280</v>
      </c>
      <c r="B37" s="132">
        <f>+B18/'C13'!B17*100</f>
        <v>91.585794874235361</v>
      </c>
      <c r="C37" s="132">
        <f>+C18/'C13'!C17*100</f>
        <v>90.765937711819049</v>
      </c>
      <c r="D37" s="132">
        <f>+D18/'C13'!D17*100</f>
        <v>92.449666952350881</v>
      </c>
      <c r="E37" s="132"/>
      <c r="F37" s="132">
        <f>+F18/'C13'!F17*100</f>
        <v>99.688407336590885</v>
      </c>
      <c r="G37" s="132">
        <f>+G18/'C13'!G17*100</f>
        <v>99.654106904026193</v>
      </c>
      <c r="H37" s="132">
        <f>+H18/'C13'!H17*100</f>
        <v>99.724371373307548</v>
      </c>
      <c r="I37" s="132"/>
      <c r="J37" s="132">
        <f>+J18/'C13'!J17*100</f>
        <v>84.791445740544361</v>
      </c>
      <c r="K37" s="132">
        <f>+K18/'C13'!K17*100</f>
        <v>83.500581420388471</v>
      </c>
      <c r="L37" s="132">
        <f>+L18/'C13'!L17*100</f>
        <v>86.151054660920849</v>
      </c>
      <c r="M37" s="132"/>
      <c r="N37" s="132">
        <f>+N18/'C13'!N17*100</f>
        <v>88.745054893607062</v>
      </c>
      <c r="O37" s="132">
        <f>+O18/'C13'!O17*100</f>
        <v>87.718820861677997</v>
      </c>
      <c r="P37" s="132">
        <f>+P18/'C13'!P17*100</f>
        <v>89.839856790362376</v>
      </c>
      <c r="Q37" s="132"/>
      <c r="R37" s="132">
        <f>+R18/'C13'!R17*100</f>
        <v>89.633291809405165</v>
      </c>
      <c r="S37" s="132">
        <f>+S18/'C13'!S17*100</f>
        <v>88.847950772970719</v>
      </c>
      <c r="T37" s="132">
        <f>+T18/'C13'!T17*100</f>
        <v>90.458700946145555</v>
      </c>
      <c r="U37" s="132"/>
      <c r="V37" s="132">
        <f>+V18/'C13'!V17*100</f>
        <v>91.060837146246399</v>
      </c>
      <c r="W37" s="132">
        <f>+W18/'C13'!W17*100</f>
        <v>89.983878301847795</v>
      </c>
      <c r="X37" s="132">
        <f>+X18/'C13'!X17*100</f>
        <v>92.192727114741274</v>
      </c>
      <c r="Y37" s="132"/>
      <c r="Z37" s="132">
        <f>+Z18/'C13'!Z17*100</f>
        <v>96.349374985872188</v>
      </c>
      <c r="AA37" s="132">
        <f>+AA18/'C13'!AA17*100</f>
        <v>95.728454926162669</v>
      </c>
      <c r="AB37" s="132">
        <f>+AB18/'C13'!AB17*100</f>
        <v>97.002876496241996</v>
      </c>
    </row>
    <row r="38" spans="1:28" ht="15" customHeight="1" x14ac:dyDescent="0.2">
      <c r="A38" s="126" t="s">
        <v>281</v>
      </c>
      <c r="B38" s="132">
        <f>+B19/'C13'!B18*100</f>
        <v>98.779347738988747</v>
      </c>
      <c r="C38" s="132">
        <f>+C19/'C13'!C18*100</f>
        <v>98.543790305804038</v>
      </c>
      <c r="D38" s="132">
        <f>+D19/'C13'!D18*100</f>
        <v>99.028059963758167</v>
      </c>
      <c r="E38" s="132"/>
      <c r="F38" s="132">
        <f>+F19/'C13'!F18*100</f>
        <v>99.368390129259694</v>
      </c>
      <c r="G38" s="132">
        <f>+G19/'C13'!G18*100</f>
        <v>99.348072562358283</v>
      </c>
      <c r="H38" s="132">
        <f>+H19/'C13'!H18*100</f>
        <v>99.390243902439025</v>
      </c>
      <c r="I38" s="132"/>
      <c r="J38" s="132">
        <f>+J19/'C13'!J18*100</f>
        <v>98.637004543318184</v>
      </c>
      <c r="K38" s="132">
        <f>+K19/'C13'!K18*100</f>
        <v>98.448433221782778</v>
      </c>
      <c r="L38" s="132">
        <f>+L19/'C13'!L18*100</f>
        <v>98.837209302325576</v>
      </c>
      <c r="M38" s="132"/>
      <c r="N38" s="132">
        <f>+N19/'C13'!N18*100</f>
        <v>99.170056956875513</v>
      </c>
      <c r="O38" s="132">
        <f>+O19/'C13'!O18*100</f>
        <v>98.952713424309749</v>
      </c>
      <c r="P38" s="132">
        <f>+P19/'C13'!P18*100</f>
        <v>99.398797595190373</v>
      </c>
      <c r="Q38" s="132"/>
      <c r="R38" s="132">
        <f>+R19/'C13'!R18*100</f>
        <v>98.659517426273453</v>
      </c>
      <c r="S38" s="132">
        <f>+S19/'C13'!S18*100</f>
        <v>98.376722817764161</v>
      </c>
      <c r="T38" s="132">
        <f>+T19/'C13'!T18*100</f>
        <v>98.959687906371911</v>
      </c>
      <c r="U38" s="132"/>
      <c r="V38" s="132">
        <f>+V19/'C13'!V18*100</f>
        <v>98.454892839342079</v>
      </c>
      <c r="W38" s="132">
        <f>+W19/'C13'!W18*100</f>
        <v>98.045602605863195</v>
      </c>
      <c r="X38" s="132">
        <f>+X19/'C13'!X18*100</f>
        <v>98.88097660223805</v>
      </c>
      <c r="Y38" s="132"/>
      <c r="Z38" s="132">
        <f>+Z19/'C13'!Z18*100</f>
        <v>98.293574786696851</v>
      </c>
      <c r="AA38" s="132">
        <f>+AA19/'C13'!AA18*100</f>
        <v>97.950119576358048</v>
      </c>
      <c r="AB38" s="132">
        <f>+AB19/'C13'!AB18*100</f>
        <v>98.650568181818173</v>
      </c>
    </row>
    <row r="39" spans="1:28" ht="15" customHeight="1" x14ac:dyDescent="0.2">
      <c r="A39" s="126" t="s">
        <v>282</v>
      </c>
      <c r="B39" s="132">
        <f>+B20/'C13'!B19*100</f>
        <v>98.721174004192875</v>
      </c>
      <c r="C39" s="132">
        <f>+C20/'C13'!C19*100</f>
        <v>98.873366381252808</v>
      </c>
      <c r="D39" s="132">
        <f>+D20/'C13'!D19*100</f>
        <v>98.588788710309686</v>
      </c>
      <c r="E39" s="132"/>
      <c r="F39" s="132">
        <f>+F20/'C13'!F19*100</f>
        <v>99.461641991924637</v>
      </c>
      <c r="G39" s="132">
        <f>+G20/'C13'!G19*100</f>
        <v>99.452054794520549</v>
      </c>
      <c r="H39" s="132">
        <f>+H20/'C13'!H19*100</f>
        <v>99.470899470899468</v>
      </c>
      <c r="I39" s="132"/>
      <c r="J39" s="132">
        <f>+J20/'C13'!J19*100</f>
        <v>99.326145552560646</v>
      </c>
      <c r="K39" s="132">
        <f>+K20/'C13'!K19*100</f>
        <v>98.833819241982511</v>
      </c>
      <c r="L39" s="132">
        <f>+L20/'C13'!L19*100</f>
        <v>99.749373433583955</v>
      </c>
      <c r="M39" s="132"/>
      <c r="N39" s="132">
        <f>+N20/'C13'!N19*100</f>
        <v>99.102564102564102</v>
      </c>
      <c r="O39" s="132">
        <f>+O20/'C13'!O19*100</f>
        <v>99.152542372881356</v>
      </c>
      <c r="P39" s="132">
        <f>+P20/'C13'!P19*100</f>
        <v>99.061032863849761</v>
      </c>
      <c r="Q39" s="132"/>
      <c r="R39" s="132">
        <f>+R20/'C13'!R19*100</f>
        <v>99.128268991282681</v>
      </c>
      <c r="S39" s="132">
        <f>+S20/'C13'!S19*100</f>
        <v>99.73684210526315</v>
      </c>
      <c r="T39" s="132">
        <f>+T20/'C13'!T19*100</f>
        <v>98.581560283687935</v>
      </c>
      <c r="U39" s="132"/>
      <c r="V39" s="132">
        <f>+V20/'C13'!V19*100</f>
        <v>97.130242825607056</v>
      </c>
      <c r="W39" s="132">
        <f>+W20/'C13'!W19*100</f>
        <v>98.104265402843609</v>
      </c>
      <c r="X39" s="132">
        <f>+X20/'C13'!X19*100</f>
        <v>96.280991735537185</v>
      </c>
      <c r="Y39" s="132"/>
      <c r="Z39" s="132">
        <f>+Z20/'C13'!Z19*100</f>
        <v>98.492462311557787</v>
      </c>
      <c r="AA39" s="132">
        <f>+AA20/'C13'!AA19*100</f>
        <v>98.028169014084511</v>
      </c>
      <c r="AB39" s="132">
        <f>+AB20/'C13'!AB19*100</f>
        <v>98.86621315192744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f>+B23/'C13'!B22*100</f>
        <v>91.788330296208954</v>
      </c>
      <c r="C42" s="131">
        <f>+C23/'C13'!C22*100</f>
        <v>90.744995985714681</v>
      </c>
      <c r="D42" s="131">
        <f>+D23/'C13'!D22*100</f>
        <v>92.901777140915613</v>
      </c>
      <c r="E42" s="131"/>
      <c r="F42" s="131">
        <f>+F23/'C13'!F22*100</f>
        <v>99.308921199066589</v>
      </c>
      <c r="G42" s="131">
        <f>+G23/'C13'!G22*100</f>
        <v>99.170884971199158</v>
      </c>
      <c r="H42" s="131">
        <f>+H23/'C13'!H22*100</f>
        <v>99.455015702937374</v>
      </c>
      <c r="I42" s="131"/>
      <c r="J42" s="131">
        <f>+J23/'C13'!J22*100</f>
        <v>86.49079015321054</v>
      </c>
      <c r="K42" s="131">
        <f>+K23/'C13'!K22*100</f>
        <v>85.060341240116514</v>
      </c>
      <c r="L42" s="131">
        <f>+L23/'C13'!L22*100</f>
        <v>88.022457891453527</v>
      </c>
      <c r="M42" s="131"/>
      <c r="N42" s="131">
        <f>+N23/'C13'!N22*100</f>
        <v>88.024408848207486</v>
      </c>
      <c r="O42" s="131">
        <f>+O23/'C13'!O22*100</f>
        <v>86.764321213706509</v>
      </c>
      <c r="P42" s="131">
        <f>+P23/'C13'!P22*100</f>
        <v>89.36032538361988</v>
      </c>
      <c r="Q42" s="131"/>
      <c r="R42" s="131">
        <f>+R23/'C13'!R22*100</f>
        <v>88.876984886167975</v>
      </c>
      <c r="S42" s="131">
        <f>+S23/'C13'!S22*100</f>
        <v>87.41944932630345</v>
      </c>
      <c r="T42" s="131">
        <f>+T23/'C13'!T22*100</f>
        <v>90.471992948152902</v>
      </c>
      <c r="U42" s="131"/>
      <c r="V42" s="131">
        <f>+V23/'C13'!V22*100</f>
        <v>92.218331616889799</v>
      </c>
      <c r="W42" s="131">
        <f>+W23/'C13'!W22*100</f>
        <v>90.99748804797018</v>
      </c>
      <c r="X42" s="131">
        <f>+X23/'C13'!X22*100</f>
        <v>93.480811127869956</v>
      </c>
      <c r="Y42" s="131"/>
      <c r="Z42" s="131">
        <f>+Z23/'C13'!Z22*100</f>
        <v>96.624919421677873</v>
      </c>
      <c r="AA42" s="131">
        <f>+AA23/'C13'!AA22*100</f>
        <v>96.02760329116164</v>
      </c>
      <c r="AB42" s="131">
        <f>+AB23/'C13'!AB22*100</f>
        <v>97.273163706192989</v>
      </c>
    </row>
    <row r="43" spans="1:28" ht="15" customHeight="1" x14ac:dyDescent="0.2">
      <c r="A43" s="126" t="s">
        <v>280</v>
      </c>
      <c r="B43" s="132">
        <f>+B24/'C13'!B23*100</f>
        <v>91.669574826964464</v>
      </c>
      <c r="C43" s="132">
        <f>+C24/'C13'!C23*100</f>
        <v>90.61453614339176</v>
      </c>
      <c r="D43" s="132">
        <f>+D24/'C13'!D23*100</f>
        <v>92.797821442542045</v>
      </c>
      <c r="E43" s="132"/>
      <c r="F43" s="132">
        <f>+F24/'C13'!F23*100</f>
        <v>99.308227964082832</v>
      </c>
      <c r="G43" s="132">
        <f>+G24/'C13'!G23*100</f>
        <v>99.16273269796028</v>
      </c>
      <c r="H43" s="132">
        <f>+H24/'C13'!H23*100</f>
        <v>99.462314875955087</v>
      </c>
      <c r="I43" s="132"/>
      <c r="J43" s="132">
        <f>+J24/'C13'!J23*100</f>
        <v>86.280007008936394</v>
      </c>
      <c r="K43" s="132">
        <f>+K24/'C13'!K23*100</f>
        <v>84.834364144708971</v>
      </c>
      <c r="L43" s="132">
        <f>+L24/'C13'!L23*100</f>
        <v>87.827664399092981</v>
      </c>
      <c r="M43" s="132"/>
      <c r="N43" s="132">
        <f>+N24/'C13'!N23*100</f>
        <v>87.834872451312066</v>
      </c>
      <c r="O43" s="132">
        <f>+O24/'C13'!O23*100</f>
        <v>86.568618764950827</v>
      </c>
      <c r="P43" s="132">
        <f>+P24/'C13'!P23*100</f>
        <v>89.184849343534523</v>
      </c>
      <c r="Q43" s="132"/>
      <c r="R43" s="132">
        <f>+R24/'C13'!R23*100</f>
        <v>88.716255583608472</v>
      </c>
      <c r="S43" s="132">
        <f>+S24/'C13'!S23*100</f>
        <v>87.256794890836176</v>
      </c>
      <c r="T43" s="132">
        <f>+T24/'C13'!T23*100</f>
        <v>90.316801042430157</v>
      </c>
      <c r="U43" s="132"/>
      <c r="V43" s="132">
        <f>+V24/'C13'!V23*100</f>
        <v>92.137983003307227</v>
      </c>
      <c r="W43" s="132">
        <f>+W24/'C13'!W23*100</f>
        <v>90.894884026978119</v>
      </c>
      <c r="X43" s="132">
        <f>+X24/'C13'!X23*100</f>
        <v>93.426549577969126</v>
      </c>
      <c r="Y43" s="132"/>
      <c r="Z43" s="132">
        <f>+Z24/'C13'!Z23*100</f>
        <v>96.581236554110944</v>
      </c>
      <c r="AA43" s="132">
        <f>+AA24/'C13'!AA23*100</f>
        <v>95.97737272155878</v>
      </c>
      <c r="AB43" s="132">
        <f>+AB24/'C13'!AB23*100</f>
        <v>97.237676915568571</v>
      </c>
    </row>
    <row r="44" spans="1:28" ht="15" customHeight="1" x14ac:dyDescent="0.2">
      <c r="A44" s="126" t="s">
        <v>281</v>
      </c>
      <c r="B44" s="132">
        <f>+B25/'C13'!B24*100</f>
        <v>98.619824341279809</v>
      </c>
      <c r="C44" s="132">
        <f>+C25/'C13'!C24*100</f>
        <v>98.711340206185568</v>
      </c>
      <c r="D44" s="132">
        <f>+D25/'C13'!D24*100</f>
        <v>98.53300733496333</v>
      </c>
      <c r="E44" s="132"/>
      <c r="F44" s="132">
        <f>+F25/'C13'!F24*100</f>
        <v>99.342105263157904</v>
      </c>
      <c r="G44" s="132">
        <f>+G25/'C13'!G24*100</f>
        <v>99.567099567099575</v>
      </c>
      <c r="H44" s="132">
        <f>+H25/'C13'!H24*100</f>
        <v>99.111111111111114</v>
      </c>
      <c r="I44" s="132"/>
      <c r="J44" s="132">
        <f>+J25/'C13'!J24*100</f>
        <v>98.284313725490193</v>
      </c>
      <c r="K44" s="132">
        <f>+K25/'C13'!K24*100</f>
        <v>97.641509433962256</v>
      </c>
      <c r="L44" s="132">
        <f>+L25/'C13'!L24*100</f>
        <v>98.979591836734699</v>
      </c>
      <c r="M44" s="132"/>
      <c r="N44" s="132">
        <f>+N25/'C13'!N24*100</f>
        <v>98.062953995157386</v>
      </c>
      <c r="O44" s="132">
        <f>+O25/'C13'!O24*100</f>
        <v>98.901098901098905</v>
      </c>
      <c r="P44" s="132">
        <f>+P25/'C13'!P24*100</f>
        <v>97.402597402597408</v>
      </c>
      <c r="Q44" s="132"/>
      <c r="R44" s="132">
        <f>+R25/'C13'!R24*100</f>
        <v>99.487179487179489</v>
      </c>
      <c r="S44" s="132">
        <f>+S25/'C13'!S24*100</f>
        <v>98.94736842105263</v>
      </c>
      <c r="T44" s="132">
        <f>+T25/'C13'!T24*100</f>
        <v>100</v>
      </c>
      <c r="U44" s="132"/>
      <c r="V44" s="132">
        <f>+V25/'C13'!V24*100</f>
        <v>97.164948453608247</v>
      </c>
      <c r="W44" s="132">
        <f>+W25/'C13'!W24*100</f>
        <v>97.814207650273218</v>
      </c>
      <c r="X44" s="132">
        <f>+X25/'C13'!X24*100</f>
        <v>96.58536585365853</v>
      </c>
      <c r="Y44" s="132"/>
      <c r="Z44" s="132">
        <f>+Z25/'C13'!Z24*100</f>
        <v>99.404761904761912</v>
      </c>
      <c r="AA44" s="132">
        <f>+AA25/'C13'!AA24*100</f>
        <v>99.397590361445793</v>
      </c>
      <c r="AB44" s="132">
        <f>+AB25/'C13'!AB24*100</f>
        <v>99.411764705882348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6:A7"/>
    <mergeCell ref="A46:AB46"/>
    <mergeCell ref="A47:AB47"/>
    <mergeCell ref="R6:T6"/>
    <mergeCell ref="V6:X6"/>
    <mergeCell ref="Z6:AB6"/>
    <mergeCell ref="B6:D6"/>
    <mergeCell ref="F6:H6"/>
    <mergeCell ref="J6:L6"/>
    <mergeCell ref="N6:P6"/>
    <mergeCell ref="AD2:AD3"/>
    <mergeCell ref="A1:AB1"/>
    <mergeCell ref="A2:AB2"/>
    <mergeCell ref="A3:AB3"/>
    <mergeCell ref="A4:AB4"/>
  </mergeCells>
  <hyperlinks>
    <hyperlink ref="AD2" location="INDICE!A1" display="INDICE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3"/>
  <dimension ref="A1:N93"/>
  <sheetViews>
    <sheetView showGridLines="0" zoomScaleNormal="100" workbookViewId="0">
      <selection activeCell="B2" sqref="B2"/>
    </sheetView>
  </sheetViews>
  <sheetFormatPr baseColWidth="10" defaultRowHeight="15" customHeight="1" x14ac:dyDescent="0.25"/>
  <cols>
    <col min="1" max="1" width="8.5703125" style="26" customWidth="1"/>
    <col min="2" max="2" width="175.42578125" style="12" customWidth="1"/>
    <col min="3" max="16384" width="11.42578125" style="12"/>
  </cols>
  <sheetData>
    <row r="1" spans="1:14" s="1" customFormat="1" ht="30" customHeight="1" thickBot="1" x14ac:dyDescent="0.3">
      <c r="A1" s="230" t="s">
        <v>0</v>
      </c>
      <c r="B1" s="231"/>
    </row>
    <row r="2" spans="1:14" s="1" customFormat="1" ht="15" customHeight="1" x14ac:dyDescent="0.25">
      <c r="A2" s="24"/>
      <c r="B2" s="263" t="s">
        <v>1</v>
      </c>
    </row>
    <row r="3" spans="1:14" s="1" customFormat="1" ht="15" customHeight="1" x14ac:dyDescent="0.25">
      <c r="A3" s="25"/>
      <c r="B3" s="8" t="s">
        <v>2</v>
      </c>
      <c r="C3" s="2"/>
      <c r="D3" s="2"/>
    </row>
    <row r="4" spans="1:14" s="1" customFormat="1" ht="15" customHeight="1" x14ac:dyDescent="0.25">
      <c r="A4" s="25" t="s">
        <v>4</v>
      </c>
      <c r="B4" s="7"/>
      <c r="C4" s="9"/>
      <c r="D4" s="10"/>
    </row>
    <row r="5" spans="1:14" s="1" customFormat="1" ht="15" customHeight="1" x14ac:dyDescent="0.25">
      <c r="A5" s="210" t="s">
        <v>6</v>
      </c>
      <c r="B5" s="215" t="s">
        <v>105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" customFormat="1" ht="15" customHeight="1" x14ac:dyDescent="0.25">
      <c r="A6" s="211" t="s">
        <v>3</v>
      </c>
      <c r="B6" s="216" t="s">
        <v>106</v>
      </c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1" customFormat="1" ht="15" customHeight="1" x14ac:dyDescent="0.25">
      <c r="A7" s="211" t="s">
        <v>5</v>
      </c>
      <c r="B7" s="216" t="s">
        <v>208</v>
      </c>
      <c r="E7" s="10"/>
      <c r="F7" s="10"/>
      <c r="G7" s="10"/>
      <c r="H7" s="10"/>
      <c r="I7" s="10"/>
      <c r="J7" s="10"/>
      <c r="K7" s="10"/>
      <c r="L7" s="10"/>
      <c r="M7" s="10"/>
    </row>
    <row r="8" spans="1:14" s="1" customFormat="1" ht="15" customHeight="1" x14ac:dyDescent="0.25">
      <c r="A8" s="211" t="s">
        <v>7</v>
      </c>
      <c r="B8" s="216" t="s">
        <v>227</v>
      </c>
      <c r="E8" s="10"/>
      <c r="F8" s="10"/>
      <c r="G8" s="10"/>
      <c r="H8" s="10"/>
      <c r="I8" s="10"/>
      <c r="J8" s="10"/>
      <c r="K8" s="10"/>
      <c r="L8" s="10"/>
      <c r="M8" s="10"/>
    </row>
    <row r="9" spans="1:14" s="1" customFormat="1" ht="15" customHeight="1" x14ac:dyDescent="0.25">
      <c r="A9" s="211" t="s">
        <v>9</v>
      </c>
      <c r="B9" s="216" t="s">
        <v>226</v>
      </c>
      <c r="E9" s="10"/>
      <c r="F9" s="10"/>
      <c r="G9" s="10"/>
      <c r="H9" s="10"/>
      <c r="I9" s="10"/>
      <c r="J9" s="10"/>
      <c r="K9" s="10"/>
      <c r="L9" s="10"/>
      <c r="M9" s="10"/>
    </row>
    <row r="10" spans="1:14" s="1" customFormat="1" ht="15" customHeight="1" x14ac:dyDescent="0.25">
      <c r="A10" s="212" t="s">
        <v>11</v>
      </c>
      <c r="B10" s="216" t="s">
        <v>273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4" s="1" customFormat="1" ht="15" customHeight="1" x14ac:dyDescent="0.25">
      <c r="A11" s="211" t="s">
        <v>13</v>
      </c>
      <c r="B11" s="217" t="s">
        <v>245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4" s="1" customFormat="1" ht="15" customHeight="1" x14ac:dyDescent="0.25">
      <c r="A12" s="211" t="s">
        <v>14</v>
      </c>
      <c r="B12" s="217" t="s">
        <v>272</v>
      </c>
    </row>
    <row r="13" spans="1:14" s="1" customFormat="1" ht="15" customHeight="1" x14ac:dyDescent="0.25">
      <c r="A13" s="211" t="s">
        <v>15</v>
      </c>
      <c r="B13" s="217" t="s">
        <v>274</v>
      </c>
    </row>
    <row r="14" spans="1:14" s="1" customFormat="1" ht="15" customHeight="1" x14ac:dyDescent="0.25">
      <c r="A14" s="211" t="s">
        <v>16</v>
      </c>
      <c r="B14" s="217" t="s">
        <v>275</v>
      </c>
    </row>
    <row r="15" spans="1:14" s="1" customFormat="1" ht="15" customHeight="1" x14ac:dyDescent="0.25">
      <c r="A15" s="211" t="s">
        <v>17</v>
      </c>
      <c r="B15" s="217" t="s">
        <v>276</v>
      </c>
    </row>
    <row r="16" spans="1:14" s="1" customFormat="1" ht="15" customHeight="1" x14ac:dyDescent="0.25">
      <c r="A16" s="211" t="s">
        <v>18</v>
      </c>
      <c r="B16" s="217" t="s">
        <v>277</v>
      </c>
    </row>
    <row r="17" spans="1:2" s="1" customFormat="1" ht="15" customHeight="1" x14ac:dyDescent="0.25">
      <c r="A17" s="211" t="s">
        <v>19</v>
      </c>
      <c r="B17" s="217" t="s">
        <v>278</v>
      </c>
    </row>
    <row r="18" spans="1:2" s="1" customFormat="1" ht="15" customHeight="1" x14ac:dyDescent="0.25">
      <c r="A18" s="213" t="s">
        <v>8</v>
      </c>
      <c r="B18" s="215" t="s">
        <v>107</v>
      </c>
    </row>
    <row r="19" spans="1:2" s="1" customFormat="1" ht="15" customHeight="1" x14ac:dyDescent="0.25">
      <c r="A19" s="211" t="s">
        <v>20</v>
      </c>
      <c r="B19" s="217" t="s">
        <v>108</v>
      </c>
    </row>
    <row r="20" spans="1:2" s="1" customFormat="1" ht="15" customHeight="1" x14ac:dyDescent="0.25">
      <c r="A20" s="211" t="s">
        <v>21</v>
      </c>
      <c r="B20" s="218" t="s">
        <v>109</v>
      </c>
    </row>
    <row r="21" spans="1:2" s="1" customFormat="1" ht="15" customHeight="1" x14ac:dyDescent="0.25">
      <c r="A21" s="211" t="s">
        <v>22</v>
      </c>
      <c r="B21" s="218" t="s">
        <v>110</v>
      </c>
    </row>
    <row r="22" spans="1:2" s="1" customFormat="1" ht="15" customHeight="1" x14ac:dyDescent="0.25">
      <c r="A22" s="212" t="s">
        <v>23</v>
      </c>
      <c r="B22" s="218" t="s">
        <v>111</v>
      </c>
    </row>
    <row r="23" spans="1:2" s="1" customFormat="1" ht="15" customHeight="1" x14ac:dyDescent="0.25">
      <c r="A23" s="212" t="s">
        <v>24</v>
      </c>
      <c r="B23" s="218" t="s">
        <v>112</v>
      </c>
    </row>
    <row r="24" spans="1:2" s="1" customFormat="1" ht="15" customHeight="1" x14ac:dyDescent="0.25">
      <c r="A24" s="211" t="s">
        <v>25</v>
      </c>
      <c r="B24" s="218" t="s">
        <v>113</v>
      </c>
    </row>
    <row r="25" spans="1:2" s="1" customFormat="1" ht="15" customHeight="1" x14ac:dyDescent="0.25">
      <c r="A25" s="211" t="s">
        <v>26</v>
      </c>
      <c r="B25" s="218" t="s">
        <v>114</v>
      </c>
    </row>
    <row r="26" spans="1:2" s="1" customFormat="1" ht="15" customHeight="1" x14ac:dyDescent="0.25">
      <c r="A26" s="211" t="s">
        <v>27</v>
      </c>
      <c r="B26" s="218" t="s">
        <v>115</v>
      </c>
    </row>
    <row r="27" spans="1:2" s="1" customFormat="1" ht="15" customHeight="1" x14ac:dyDescent="0.25">
      <c r="A27" s="211" t="s">
        <v>28</v>
      </c>
      <c r="B27" s="218" t="s">
        <v>116</v>
      </c>
    </row>
    <row r="28" spans="1:2" s="1" customFormat="1" ht="15" customHeight="1" x14ac:dyDescent="0.25">
      <c r="A28" s="211" t="s">
        <v>29</v>
      </c>
      <c r="B28" s="216" t="s">
        <v>117</v>
      </c>
    </row>
    <row r="29" spans="1:2" s="1" customFormat="1" ht="15" customHeight="1" x14ac:dyDescent="0.25">
      <c r="A29" s="211" t="s">
        <v>30</v>
      </c>
      <c r="B29" s="216" t="s">
        <v>118</v>
      </c>
    </row>
    <row r="30" spans="1:2" s="1" customFormat="1" ht="15" customHeight="1" x14ac:dyDescent="0.25">
      <c r="A30" s="213" t="s">
        <v>10</v>
      </c>
      <c r="B30" s="215" t="s">
        <v>119</v>
      </c>
    </row>
    <row r="31" spans="1:2" s="1" customFormat="1" ht="15" customHeight="1" x14ac:dyDescent="0.25">
      <c r="A31" s="211" t="s">
        <v>31</v>
      </c>
      <c r="B31" s="216" t="s">
        <v>120</v>
      </c>
    </row>
    <row r="32" spans="1:2" s="1" customFormat="1" ht="15" customHeight="1" x14ac:dyDescent="0.25">
      <c r="A32" s="211" t="s">
        <v>32</v>
      </c>
      <c r="B32" s="216" t="s">
        <v>121</v>
      </c>
    </row>
    <row r="33" spans="1:2" s="1" customFormat="1" ht="15" customHeight="1" x14ac:dyDescent="0.25">
      <c r="A33" s="211" t="s">
        <v>33</v>
      </c>
      <c r="B33" s="216" t="s">
        <v>122</v>
      </c>
    </row>
    <row r="34" spans="1:2" s="1" customFormat="1" ht="15" customHeight="1" x14ac:dyDescent="0.25">
      <c r="A34" s="211" t="s">
        <v>34</v>
      </c>
      <c r="B34" s="216" t="s">
        <v>123</v>
      </c>
    </row>
    <row r="35" spans="1:2" s="1" customFormat="1" ht="15" customHeight="1" x14ac:dyDescent="0.25">
      <c r="A35" s="213" t="s">
        <v>12</v>
      </c>
      <c r="B35" s="215" t="s">
        <v>124</v>
      </c>
    </row>
    <row r="36" spans="1:2" s="1" customFormat="1" ht="15" customHeight="1" x14ac:dyDescent="0.25">
      <c r="A36" s="211" t="s">
        <v>35</v>
      </c>
      <c r="B36" s="216" t="s">
        <v>125</v>
      </c>
    </row>
    <row r="37" spans="1:2" s="1" customFormat="1" ht="15" customHeight="1" x14ac:dyDescent="0.25">
      <c r="A37" s="211" t="s">
        <v>36</v>
      </c>
      <c r="B37" s="216" t="s">
        <v>126</v>
      </c>
    </row>
    <row r="38" spans="1:2" s="1" customFormat="1" ht="15" customHeight="1" x14ac:dyDescent="0.25">
      <c r="A38" s="211" t="s">
        <v>37</v>
      </c>
      <c r="B38" s="216" t="s">
        <v>127</v>
      </c>
    </row>
    <row r="39" spans="1:2" s="1" customFormat="1" ht="15" customHeight="1" x14ac:dyDescent="0.25">
      <c r="A39" s="211" t="s">
        <v>38</v>
      </c>
      <c r="B39" s="216" t="s">
        <v>128</v>
      </c>
    </row>
    <row r="40" spans="1:2" s="1" customFormat="1" ht="15" customHeight="1" x14ac:dyDescent="0.25">
      <c r="A40" s="211" t="s">
        <v>39</v>
      </c>
      <c r="B40" s="216" t="s">
        <v>129</v>
      </c>
    </row>
    <row r="41" spans="1:2" s="1" customFormat="1" ht="15" customHeight="1" x14ac:dyDescent="0.25">
      <c r="A41" s="211" t="s">
        <v>40</v>
      </c>
      <c r="B41" s="216" t="s">
        <v>130</v>
      </c>
    </row>
    <row r="42" spans="1:2" s="1" customFormat="1" ht="15" customHeight="1" x14ac:dyDescent="0.25">
      <c r="A42" s="211" t="s">
        <v>41</v>
      </c>
      <c r="B42" s="216" t="s">
        <v>131</v>
      </c>
    </row>
    <row r="43" spans="1:2" s="1" customFormat="1" ht="15" customHeight="1" x14ac:dyDescent="0.25">
      <c r="A43" s="211" t="s">
        <v>42</v>
      </c>
      <c r="B43" s="216" t="s">
        <v>132</v>
      </c>
    </row>
    <row r="44" spans="1:2" s="2" customFormat="1" ht="15" customHeight="1" x14ac:dyDescent="0.25">
      <c r="A44" s="213" t="s">
        <v>88</v>
      </c>
      <c r="B44" s="215" t="s">
        <v>182</v>
      </c>
    </row>
    <row r="45" spans="1:2" s="1" customFormat="1" ht="15" customHeight="1" x14ac:dyDescent="0.25">
      <c r="A45" s="211" t="s">
        <v>43</v>
      </c>
      <c r="B45" s="216" t="s">
        <v>133</v>
      </c>
    </row>
    <row r="46" spans="1:2" s="1" customFormat="1" ht="15" customHeight="1" x14ac:dyDescent="0.25">
      <c r="A46" s="211" t="s">
        <v>44</v>
      </c>
      <c r="B46" s="218" t="s">
        <v>134</v>
      </c>
    </row>
    <row r="47" spans="1:2" s="1" customFormat="1" ht="15" customHeight="1" x14ac:dyDescent="0.25">
      <c r="A47" s="211" t="s">
        <v>45</v>
      </c>
      <c r="B47" s="216" t="s">
        <v>135</v>
      </c>
    </row>
    <row r="48" spans="1:2" s="1" customFormat="1" ht="15" customHeight="1" x14ac:dyDescent="0.25">
      <c r="A48" s="211" t="s">
        <v>46</v>
      </c>
      <c r="B48" s="216" t="s">
        <v>136</v>
      </c>
    </row>
    <row r="49" spans="1:2" s="1" customFormat="1" ht="15" customHeight="1" x14ac:dyDescent="0.25">
      <c r="A49" s="211" t="s">
        <v>59</v>
      </c>
      <c r="B49" s="216" t="s">
        <v>137</v>
      </c>
    </row>
    <row r="50" spans="1:2" s="1" customFormat="1" ht="15" customHeight="1" x14ac:dyDescent="0.25">
      <c r="A50" s="209" t="s">
        <v>61</v>
      </c>
      <c r="B50" s="216" t="s">
        <v>138</v>
      </c>
    </row>
    <row r="51" spans="1:2" s="1" customFormat="1" ht="15" customHeight="1" x14ac:dyDescent="0.25">
      <c r="A51" s="209" t="s">
        <v>62</v>
      </c>
      <c r="B51" s="216" t="s">
        <v>139</v>
      </c>
    </row>
    <row r="52" spans="1:2" s="1" customFormat="1" ht="15" customHeight="1" x14ac:dyDescent="0.25">
      <c r="A52" s="209" t="s">
        <v>63</v>
      </c>
      <c r="B52" s="216" t="s">
        <v>140</v>
      </c>
    </row>
    <row r="53" spans="1:2" s="2" customFormat="1" ht="15" customHeight="1" x14ac:dyDescent="0.25">
      <c r="A53" s="213" t="s">
        <v>89</v>
      </c>
      <c r="B53" s="215" t="s">
        <v>141</v>
      </c>
    </row>
    <row r="54" spans="1:2" s="1" customFormat="1" ht="15" customHeight="1" x14ac:dyDescent="0.25">
      <c r="A54" s="209" t="s">
        <v>64</v>
      </c>
      <c r="B54" s="216" t="s">
        <v>142</v>
      </c>
    </row>
    <row r="55" spans="1:2" s="1" customFormat="1" ht="15" customHeight="1" x14ac:dyDescent="0.25">
      <c r="A55" s="209" t="s">
        <v>65</v>
      </c>
      <c r="B55" s="216" t="s">
        <v>143</v>
      </c>
    </row>
    <row r="56" spans="1:2" s="1" customFormat="1" ht="15" customHeight="1" x14ac:dyDescent="0.25">
      <c r="A56" s="209" t="s">
        <v>66</v>
      </c>
      <c r="B56" s="216" t="s">
        <v>144</v>
      </c>
    </row>
    <row r="57" spans="1:2" s="1" customFormat="1" ht="15" customHeight="1" x14ac:dyDescent="0.25">
      <c r="A57" s="209" t="s">
        <v>67</v>
      </c>
      <c r="B57" s="216" t="s">
        <v>145</v>
      </c>
    </row>
    <row r="58" spans="1:2" s="1" customFormat="1" ht="15" customHeight="1" x14ac:dyDescent="0.25">
      <c r="A58" s="209" t="s">
        <v>68</v>
      </c>
      <c r="B58" s="216" t="s">
        <v>146</v>
      </c>
    </row>
    <row r="59" spans="1:2" s="1" customFormat="1" ht="15" customHeight="1" x14ac:dyDescent="0.25">
      <c r="A59" s="209" t="s">
        <v>69</v>
      </c>
      <c r="B59" s="216" t="s">
        <v>147</v>
      </c>
    </row>
    <row r="60" spans="1:2" s="1" customFormat="1" ht="15" customHeight="1" x14ac:dyDescent="0.25">
      <c r="A60" s="209" t="s">
        <v>70</v>
      </c>
      <c r="B60" s="216" t="s">
        <v>148</v>
      </c>
    </row>
    <row r="61" spans="1:2" s="1" customFormat="1" ht="15" customHeight="1" x14ac:dyDescent="0.25">
      <c r="A61" s="209" t="s">
        <v>71</v>
      </c>
      <c r="B61" s="216" t="s">
        <v>149</v>
      </c>
    </row>
    <row r="62" spans="1:2" s="2" customFormat="1" ht="15" customHeight="1" x14ac:dyDescent="0.25">
      <c r="A62" s="213" t="s">
        <v>102</v>
      </c>
      <c r="B62" s="215" t="s">
        <v>150</v>
      </c>
    </row>
    <row r="63" spans="1:2" s="1" customFormat="1" ht="15" customHeight="1" x14ac:dyDescent="0.25">
      <c r="A63" s="209" t="s">
        <v>72</v>
      </c>
      <c r="B63" s="216" t="s">
        <v>151</v>
      </c>
    </row>
    <row r="64" spans="1:2" s="1" customFormat="1" ht="15" customHeight="1" x14ac:dyDescent="0.25">
      <c r="A64" s="209" t="s">
        <v>73</v>
      </c>
      <c r="B64" s="216" t="s">
        <v>152</v>
      </c>
    </row>
    <row r="65" spans="1:2" s="1" customFormat="1" ht="15" customHeight="1" x14ac:dyDescent="0.25">
      <c r="A65" s="209" t="s">
        <v>74</v>
      </c>
      <c r="B65" s="216" t="s">
        <v>153</v>
      </c>
    </row>
    <row r="66" spans="1:2" s="1" customFormat="1" ht="15" customHeight="1" x14ac:dyDescent="0.25">
      <c r="A66" s="209" t="s">
        <v>75</v>
      </c>
      <c r="B66" s="216" t="s">
        <v>154</v>
      </c>
    </row>
    <row r="67" spans="1:2" s="1" customFormat="1" ht="15" customHeight="1" x14ac:dyDescent="0.25">
      <c r="A67" s="209" t="s">
        <v>76</v>
      </c>
      <c r="B67" s="216" t="s">
        <v>155</v>
      </c>
    </row>
    <row r="68" spans="1:2" s="1" customFormat="1" ht="15" customHeight="1" x14ac:dyDescent="0.25">
      <c r="A68" s="209" t="s">
        <v>77</v>
      </c>
      <c r="B68" s="216" t="s">
        <v>156</v>
      </c>
    </row>
    <row r="69" spans="1:2" s="1" customFormat="1" ht="15" customHeight="1" x14ac:dyDescent="0.25">
      <c r="A69" s="209" t="s">
        <v>78</v>
      </c>
      <c r="B69" s="216" t="s">
        <v>157</v>
      </c>
    </row>
    <row r="70" spans="1:2" s="1" customFormat="1" ht="15" customHeight="1" x14ac:dyDescent="0.25">
      <c r="A70" s="209" t="s">
        <v>79</v>
      </c>
      <c r="B70" s="216" t="s">
        <v>158</v>
      </c>
    </row>
    <row r="71" spans="1:2" s="2" customFormat="1" ht="15" customHeight="1" x14ac:dyDescent="0.25">
      <c r="A71" s="213" t="s">
        <v>103</v>
      </c>
      <c r="B71" s="215" t="s">
        <v>159</v>
      </c>
    </row>
    <row r="72" spans="1:2" s="1" customFormat="1" ht="15" customHeight="1" x14ac:dyDescent="0.25">
      <c r="A72" s="209" t="s">
        <v>80</v>
      </c>
      <c r="B72" s="216" t="s">
        <v>160</v>
      </c>
    </row>
    <row r="73" spans="1:2" s="1" customFormat="1" ht="15" customHeight="1" x14ac:dyDescent="0.25">
      <c r="A73" s="209" t="s">
        <v>81</v>
      </c>
      <c r="B73" s="216" t="s">
        <v>161</v>
      </c>
    </row>
    <row r="74" spans="1:2" s="1" customFormat="1" ht="15" customHeight="1" x14ac:dyDescent="0.25">
      <c r="A74" s="209" t="s">
        <v>82</v>
      </c>
      <c r="B74" s="216" t="s">
        <v>162</v>
      </c>
    </row>
    <row r="75" spans="1:2" s="1" customFormat="1" ht="15" customHeight="1" x14ac:dyDescent="0.25">
      <c r="A75" s="209" t="s">
        <v>83</v>
      </c>
      <c r="B75" s="216" t="s">
        <v>163</v>
      </c>
    </row>
    <row r="76" spans="1:2" s="1" customFormat="1" ht="15" customHeight="1" x14ac:dyDescent="0.25">
      <c r="A76" s="209" t="s">
        <v>84</v>
      </c>
      <c r="B76" s="216" t="s">
        <v>164</v>
      </c>
    </row>
    <row r="77" spans="1:2" s="1" customFormat="1" ht="15" customHeight="1" x14ac:dyDescent="0.25">
      <c r="A77" s="209" t="s">
        <v>85</v>
      </c>
      <c r="B77" s="216" t="s">
        <v>165</v>
      </c>
    </row>
    <row r="78" spans="1:2" s="1" customFormat="1" ht="15" customHeight="1" x14ac:dyDescent="0.25">
      <c r="A78" s="209" t="s">
        <v>86</v>
      </c>
      <c r="B78" s="216" t="s">
        <v>166</v>
      </c>
    </row>
    <row r="79" spans="1:2" s="1" customFormat="1" ht="15" customHeight="1" x14ac:dyDescent="0.25">
      <c r="A79" s="209" t="s">
        <v>87</v>
      </c>
      <c r="B79" s="216" t="s">
        <v>167</v>
      </c>
    </row>
    <row r="80" spans="1:2" s="2" customFormat="1" ht="14.1" customHeight="1" x14ac:dyDescent="0.25">
      <c r="A80" s="213" t="s">
        <v>104</v>
      </c>
      <c r="B80" s="215" t="s">
        <v>168</v>
      </c>
    </row>
    <row r="81" spans="1:2" s="1" customFormat="1" ht="15" customHeight="1" x14ac:dyDescent="0.25">
      <c r="A81" s="209" t="s">
        <v>90</v>
      </c>
      <c r="B81" s="216" t="s">
        <v>428</v>
      </c>
    </row>
    <row r="82" spans="1:2" s="1" customFormat="1" ht="15" customHeight="1" x14ac:dyDescent="0.25">
      <c r="A82" s="209" t="s">
        <v>91</v>
      </c>
      <c r="B82" s="216" t="s">
        <v>429</v>
      </c>
    </row>
    <row r="83" spans="1:2" s="1" customFormat="1" ht="14.1" customHeight="1" x14ac:dyDescent="0.25">
      <c r="A83" s="209" t="s">
        <v>92</v>
      </c>
      <c r="B83" s="216" t="s">
        <v>430</v>
      </c>
    </row>
    <row r="84" spans="1:2" s="1" customFormat="1" ht="14.1" customHeight="1" x14ac:dyDescent="0.25">
      <c r="A84" s="209" t="s">
        <v>93</v>
      </c>
      <c r="B84" s="216" t="s">
        <v>431</v>
      </c>
    </row>
    <row r="85" spans="1:2" s="1" customFormat="1" ht="14.1" customHeight="1" x14ac:dyDescent="0.25">
      <c r="A85" s="209" t="s">
        <v>94</v>
      </c>
      <c r="B85" s="216" t="s">
        <v>432</v>
      </c>
    </row>
    <row r="86" spans="1:2" s="1" customFormat="1" ht="14.1" customHeight="1" x14ac:dyDescent="0.25">
      <c r="A86" s="209" t="s">
        <v>95</v>
      </c>
      <c r="B86" s="216" t="s">
        <v>433</v>
      </c>
    </row>
    <row r="87" spans="1:2" s="1" customFormat="1" ht="14.1" customHeight="1" x14ac:dyDescent="0.25">
      <c r="A87" s="209" t="s">
        <v>96</v>
      </c>
      <c r="B87" s="216" t="s">
        <v>434</v>
      </c>
    </row>
    <row r="88" spans="1:2" s="1" customFormat="1" ht="14.1" customHeight="1" x14ac:dyDescent="0.25">
      <c r="A88" s="211" t="s">
        <v>97</v>
      </c>
      <c r="B88" s="216" t="s">
        <v>435</v>
      </c>
    </row>
    <row r="89" spans="1:2" s="2" customFormat="1" ht="14.1" customHeight="1" x14ac:dyDescent="0.25">
      <c r="A89" s="213" t="s">
        <v>172</v>
      </c>
      <c r="B89" s="215" t="s">
        <v>169</v>
      </c>
    </row>
    <row r="90" spans="1:2" s="1" customFormat="1" ht="14.1" customHeight="1" x14ac:dyDescent="0.25">
      <c r="A90" s="211" t="s">
        <v>98</v>
      </c>
      <c r="B90" s="216" t="s">
        <v>170</v>
      </c>
    </row>
    <row r="91" spans="1:2" s="1" customFormat="1" ht="14.1" customHeight="1" x14ac:dyDescent="0.25">
      <c r="A91" s="212" t="s">
        <v>99</v>
      </c>
      <c r="B91" s="216" t="s">
        <v>171</v>
      </c>
    </row>
    <row r="92" spans="1:2" s="1" customFormat="1" ht="14.1" customHeight="1" x14ac:dyDescent="0.25">
      <c r="A92" s="212" t="s">
        <v>542</v>
      </c>
      <c r="B92" s="216" t="s">
        <v>540</v>
      </c>
    </row>
    <row r="93" spans="1:2" s="1" customFormat="1" ht="14.1" customHeight="1" thickBot="1" x14ac:dyDescent="0.3">
      <c r="A93" s="214" t="s">
        <v>543</v>
      </c>
      <c r="B93" s="219" t="s">
        <v>541</v>
      </c>
    </row>
  </sheetData>
  <autoFilter ref="A2:N92" xr:uid="{00000000-0001-0000-0100-000000000000}"/>
  <sortState xmlns:xlrd2="http://schemas.microsoft.com/office/spreadsheetml/2017/richdata2" ref="A89">
    <sortCondition ref="A89"/>
  </sortState>
  <mergeCells count="1">
    <mergeCell ref="A1:B1"/>
  </mergeCells>
  <phoneticPr fontId="22" type="noConversion"/>
  <hyperlinks>
    <hyperlink ref="A6" location="'C1'!A1" display="C1" xr:uid="{00000000-0004-0000-0100-000000000000}"/>
    <hyperlink ref="A7" location="'C2'!A1" display="C2" xr:uid="{00000000-0004-0000-0100-000001000000}"/>
    <hyperlink ref="A8" location="'C3'!A1" display="C3" xr:uid="{00000000-0004-0000-0100-000002000000}"/>
    <hyperlink ref="A9" location="'C4'!A1" display="C4" xr:uid="{00000000-0004-0000-0100-000003000000}"/>
    <hyperlink ref="A10" location="'C5'!A1" display="C5" xr:uid="{00000000-0004-0000-0100-000004000000}"/>
    <hyperlink ref="A12" location="'C7'!A1" display="C7" xr:uid="{00000000-0004-0000-0100-000005000000}"/>
    <hyperlink ref="A13" location="'C8'!A1" display="C8" xr:uid="{00000000-0004-0000-0100-000006000000}"/>
    <hyperlink ref="A14" location="'C9'!A1" display="C9" xr:uid="{00000000-0004-0000-0100-000007000000}"/>
    <hyperlink ref="A15" location="'C10'!A1" display="C10" xr:uid="{00000000-0004-0000-0100-000008000000}"/>
    <hyperlink ref="A16" location="'C11'!A1" display="C11" xr:uid="{00000000-0004-0000-0100-000009000000}"/>
    <hyperlink ref="A17" location="'C12'!A1" display="C12" xr:uid="{00000000-0004-0000-0100-00000A000000}"/>
    <hyperlink ref="A19" location="'C13'!A1" display="C13" xr:uid="{00000000-0004-0000-0100-00000B000000}"/>
    <hyperlink ref="A20" location="'C14'!A1" display="C14" xr:uid="{00000000-0004-0000-0100-00000C000000}"/>
    <hyperlink ref="A21" location="'C15'!A1" display="C15" xr:uid="{00000000-0004-0000-0100-00000D000000}"/>
    <hyperlink ref="A22" location="'C16'!A1" display="C16" xr:uid="{00000000-0004-0000-0100-00000E000000}"/>
    <hyperlink ref="A23" location="'C17'!A1" display="C17" xr:uid="{00000000-0004-0000-0100-00000F000000}"/>
    <hyperlink ref="A24" location="'C18'!A1" display="C18" xr:uid="{00000000-0004-0000-0100-000010000000}"/>
    <hyperlink ref="A25" location="'C19'!A1" display="C19" xr:uid="{00000000-0004-0000-0100-000011000000}"/>
    <hyperlink ref="A26" location="'C20'!A1" display="C20" xr:uid="{00000000-0004-0000-0100-000012000000}"/>
    <hyperlink ref="A27" location="'C21'!A1" display="C21" xr:uid="{00000000-0004-0000-0100-000013000000}"/>
    <hyperlink ref="A28" location="'C22'!A1" display="C22" xr:uid="{00000000-0004-0000-0100-000014000000}"/>
    <hyperlink ref="A29" location="'C23'!A1" display="C23" xr:uid="{00000000-0004-0000-0100-000015000000}"/>
    <hyperlink ref="A31" location="'C24'!A1" display="C24" xr:uid="{00000000-0004-0000-0100-000016000000}"/>
    <hyperlink ref="A32" location="'C25'!A1" display="C25" xr:uid="{00000000-0004-0000-0100-000017000000}"/>
    <hyperlink ref="A33" location="'C26'!A1" display="C26" xr:uid="{00000000-0004-0000-0100-000018000000}"/>
    <hyperlink ref="A34" location="'C27'!A1" display="C27" xr:uid="{00000000-0004-0000-0100-000019000000}"/>
    <hyperlink ref="A36" location="'C28'!A1" display="C28" xr:uid="{00000000-0004-0000-0100-00001A000000}"/>
    <hyperlink ref="A37" location="'C29'!A1" display="C29" xr:uid="{00000000-0004-0000-0100-00001B000000}"/>
    <hyperlink ref="A38" location="'C30'!A1" display="C30" xr:uid="{00000000-0004-0000-0100-00001C000000}"/>
    <hyperlink ref="A39" location="'C31'!A1" display="C31" xr:uid="{00000000-0004-0000-0100-00001D000000}"/>
    <hyperlink ref="A40" location="'C32'!A1" display="C32" xr:uid="{00000000-0004-0000-0100-00001E000000}"/>
    <hyperlink ref="A41" location="'C33'!A1" display="C33" xr:uid="{00000000-0004-0000-0100-00001F000000}"/>
    <hyperlink ref="A42" location="'C34'!A1" display="C34" xr:uid="{00000000-0004-0000-0100-000020000000}"/>
    <hyperlink ref="A43" location="'C35'!A1" display="C35" xr:uid="{00000000-0004-0000-0100-000021000000}"/>
    <hyperlink ref="A45" location="'C36'!A1" display="C36" xr:uid="{00000000-0004-0000-0100-000022000000}"/>
    <hyperlink ref="A46" location="'C37'!A1" display="C37" xr:uid="{00000000-0004-0000-0100-000023000000}"/>
    <hyperlink ref="A47" location="'C38'!A1" display="C38" xr:uid="{00000000-0004-0000-0100-000024000000}"/>
    <hyperlink ref="A48" location="'C39'!A1" display="C39" xr:uid="{00000000-0004-0000-0100-000025000000}"/>
    <hyperlink ref="A5" location="'D1'!A1" display="D1" xr:uid="{00000000-0004-0000-0100-000026000000}"/>
    <hyperlink ref="A18" location="'D2'!A1" display="D2" xr:uid="{00000000-0004-0000-0100-000027000000}"/>
    <hyperlink ref="A30" location="'D3'!A1" display="D3" xr:uid="{00000000-0004-0000-0100-000028000000}"/>
    <hyperlink ref="A35" location="'D4'!A1" display="D4" xr:uid="{00000000-0004-0000-0100-000029000000}"/>
    <hyperlink ref="B3" location="FUNCIONARIOS!A1" display="Funcionarios que participaron en la publicación" xr:uid="{00000000-0004-0000-0100-00002B000000}"/>
    <hyperlink ref="A11" location="'C6'!A1" display="C6" xr:uid="{00000000-0004-0000-0100-00002C000000}"/>
    <hyperlink ref="A49" location="'C40'!A1" display="C40" xr:uid="{00000000-0004-0000-0100-00002D000000}"/>
    <hyperlink ref="A50" location="'C41'!A1" display="C41" xr:uid="{00000000-0004-0000-0100-00002F000000}"/>
    <hyperlink ref="A51" location="'C42'!A1" display="C42" xr:uid="{00000000-0004-0000-0100-000030000000}"/>
    <hyperlink ref="A52" location="'C43'!A1" display="C43" xr:uid="{00000000-0004-0000-0100-000031000000}"/>
    <hyperlink ref="A54" location="'C44'!A1" display="C44" xr:uid="{00000000-0004-0000-0100-000032000000}"/>
    <hyperlink ref="A55" location="'C45'!A1" display="C45" xr:uid="{00000000-0004-0000-0100-000033000000}"/>
    <hyperlink ref="A57" location="'C47'!A1" display="C47" xr:uid="{00000000-0004-0000-0100-000035000000}"/>
    <hyperlink ref="A58" location="'C48'!A1" display="C48" xr:uid="{00000000-0004-0000-0100-000036000000}"/>
    <hyperlink ref="A59" location="'C49'!A1" display="C49" xr:uid="{00000000-0004-0000-0100-000037000000}"/>
    <hyperlink ref="A60" location="'C50'!A1" display="C50" xr:uid="{00000000-0004-0000-0100-000038000000}"/>
    <hyperlink ref="A61" location="'C51'!A1" display="C51" xr:uid="{00000000-0004-0000-0100-000039000000}"/>
    <hyperlink ref="A63" location="'C52'!A1" display="C52" xr:uid="{00000000-0004-0000-0100-00003A000000}"/>
    <hyperlink ref="A64" location="'C53'!A1" display="C53" xr:uid="{00000000-0004-0000-0100-00003B000000}"/>
    <hyperlink ref="A65" location="'C54'!A1" display="C54" xr:uid="{00000000-0004-0000-0100-00003C000000}"/>
    <hyperlink ref="A66" location="'C55'!A1" display="C55" xr:uid="{00000000-0004-0000-0100-00003D000000}"/>
    <hyperlink ref="A67" location="'C56'!A1" display="C56" xr:uid="{00000000-0004-0000-0100-00003E000000}"/>
    <hyperlink ref="A68" location="'C57'!A1" display="C57" xr:uid="{00000000-0004-0000-0100-00003F000000}"/>
    <hyperlink ref="A69" location="'C58'!A1" display="C58" xr:uid="{00000000-0004-0000-0100-000040000000}"/>
    <hyperlink ref="A70" location="'C59'!A1" display="C59" xr:uid="{00000000-0004-0000-0100-000041000000}"/>
    <hyperlink ref="A72" location="'C60'!A1" display="C60" xr:uid="{00000000-0004-0000-0100-000042000000}"/>
    <hyperlink ref="A73" location="'C61'!A1" display="C61" xr:uid="{00000000-0004-0000-0100-000043000000}"/>
    <hyperlink ref="A74" location="'C62'!A1" display="C62" xr:uid="{00000000-0004-0000-0100-000044000000}"/>
    <hyperlink ref="A75" location="'C63'!A1" display="C63" xr:uid="{00000000-0004-0000-0100-000045000000}"/>
    <hyperlink ref="A76" location="'C64'!A1" display="C64" xr:uid="{00000000-0004-0000-0100-000046000000}"/>
    <hyperlink ref="A77" location="'C65'!A1" display="C65" xr:uid="{00000000-0004-0000-0100-000047000000}"/>
    <hyperlink ref="A78" location="'C66'!A1" display="C66" xr:uid="{00000000-0004-0000-0100-000048000000}"/>
    <hyperlink ref="A79" location="'C67'!A1" display="C67" xr:uid="{00000000-0004-0000-0100-000049000000}"/>
    <hyperlink ref="A44" location="'D5'!A1" display="D5" xr:uid="{00000000-0004-0000-0100-00004A000000}"/>
    <hyperlink ref="A53" location="'D6'!A1" display="D6" xr:uid="{00000000-0004-0000-0100-00004B000000}"/>
    <hyperlink ref="A80:A85" location="'C40'!A1" display="C40" xr:uid="{00000000-0004-0000-0100-00004C000000}"/>
    <hyperlink ref="A81" location="'C68'!A1" display="C68" xr:uid="{00000000-0004-0000-0100-00004D000000}"/>
    <hyperlink ref="A82" location="'C69'!A1" display="C69" xr:uid="{00000000-0004-0000-0100-00004E000000}"/>
    <hyperlink ref="A83" location="'C70'!A1" display="C70" xr:uid="{00000000-0004-0000-0100-00004F000000}"/>
    <hyperlink ref="A84" location="'C71'!A1" display="C71" xr:uid="{00000000-0004-0000-0100-000050000000}"/>
    <hyperlink ref="A85" location="'C72'!A1" display="C72" xr:uid="{00000000-0004-0000-0100-000051000000}"/>
    <hyperlink ref="A86:A90" location="'C40'!A1" display="C40" xr:uid="{00000000-0004-0000-0100-000052000000}"/>
    <hyperlink ref="A86" location="'C73'!A1" display="C73" xr:uid="{00000000-0004-0000-0100-000053000000}"/>
    <hyperlink ref="A87" location="'C74'!A1" display="C74" xr:uid="{00000000-0004-0000-0100-000054000000}"/>
    <hyperlink ref="A88" location="'C75'!A1" display="C75" xr:uid="{00000000-0004-0000-0100-000055000000}"/>
    <hyperlink ref="A90" location="'C76'!A1" display="C76" xr:uid="{00000000-0004-0000-0100-000056000000}"/>
    <hyperlink ref="A91" location="'C77'!A1" display="C77" xr:uid="{241E182D-17F1-44F7-A871-D8990B30F3AA}"/>
    <hyperlink ref="A62" location="'D7'!A1" display="D7" xr:uid="{2AB2DE31-A206-4B19-8716-C2EBEE0602D3}"/>
    <hyperlink ref="A71" location="'D8'!A1" display="D8" xr:uid="{0DC6528B-08E1-4A13-B7F6-2C8E72B3DF17}"/>
    <hyperlink ref="A80" location="'D9'!A1" display="D9" xr:uid="{144C3E27-893B-4FDF-A531-A3411B3C4B1A}"/>
    <hyperlink ref="A92" location="'C78_1'!A1" display="C78_1" xr:uid="{E2347E78-97E9-4EE3-8728-DA7F361A8188}"/>
    <hyperlink ref="A89" location="'D10'!A1" display="D10" xr:uid="{A702AC62-09E1-45F1-A030-17BF89440146}"/>
    <hyperlink ref="A56" location="'C46'!A1" display="C46" xr:uid="{56DE8B88-38B2-4DA9-A718-14862D7DB4C8}"/>
    <hyperlink ref="A93" location="'C78_2'!A1" display="C78_2" xr:uid="{1B7302FC-B6A1-4208-9C8C-36831FB02CB6}"/>
    <hyperlink ref="B2" location="'PORTADA '!Área_de_impresión" display="Portada" xr:uid="{F7DE3951-D114-4BBE-9FB0-4935D779F3E7}"/>
  </hyperlinks>
  <printOptions horizontalCentered="1"/>
  <pageMargins left="0.70866141732283472" right="0.70866141732283472" top="0.74803149606299213" bottom="0.74803149606299213" header="0.31496062992125984" footer="0.31496062992125984"/>
  <pageSetup scale="66" fitToHeight="4" orientation="landscape" r:id="rId1"/>
  <rowBreaks count="1" manualBreakCount="1">
    <brk id="4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pageSetUpPr fitToPage="1"/>
  </sheetPr>
  <dimension ref="A1:AD47"/>
  <sheetViews>
    <sheetView showGridLines="0" topLeftCell="A13" workbookViewId="0">
      <selection activeCell="B30" sqref="B30:AB45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297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301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214</v>
      </c>
      <c r="G6" s="244"/>
      <c r="H6" s="244"/>
      <c r="I6" s="111"/>
      <c r="J6" s="244" t="s">
        <v>215</v>
      </c>
      <c r="K6" s="244"/>
      <c r="L6" s="244"/>
      <c r="M6" s="111"/>
      <c r="N6" s="244" t="s">
        <v>216</v>
      </c>
      <c r="O6" s="244"/>
      <c r="P6" s="244"/>
      <c r="Q6" s="111"/>
      <c r="R6" s="244" t="s">
        <v>218</v>
      </c>
      <c r="S6" s="244"/>
      <c r="T6" s="244"/>
      <c r="U6" s="111"/>
      <c r="V6" s="244" t="s">
        <v>219</v>
      </c>
      <c r="W6" s="244"/>
      <c r="X6" s="244"/>
      <c r="Y6" s="111"/>
      <c r="Z6" s="244" t="s">
        <v>220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26551</v>
      </c>
      <c r="C11" s="124">
        <v>14926</v>
      </c>
      <c r="D11" s="124">
        <v>11625</v>
      </c>
      <c r="E11" s="124"/>
      <c r="F11" s="124">
        <v>92</v>
      </c>
      <c r="G11" s="124">
        <v>50</v>
      </c>
      <c r="H11" s="124">
        <v>42</v>
      </c>
      <c r="I11" s="125"/>
      <c r="J11" s="124">
        <v>7040</v>
      </c>
      <c r="K11" s="124">
        <v>3899</v>
      </c>
      <c r="L11" s="124">
        <v>3141</v>
      </c>
      <c r="M11" s="125"/>
      <c r="N11" s="124">
        <v>5465</v>
      </c>
      <c r="O11" s="124">
        <v>3024</v>
      </c>
      <c r="P11" s="124">
        <v>2441</v>
      </c>
      <c r="Q11" s="125"/>
      <c r="R11" s="124">
        <v>6407</v>
      </c>
      <c r="S11" s="124">
        <v>3558</v>
      </c>
      <c r="T11" s="124">
        <v>2849</v>
      </c>
      <c r="U11" s="125"/>
      <c r="V11" s="124">
        <v>5307</v>
      </c>
      <c r="W11" s="124">
        <v>3033</v>
      </c>
      <c r="X11" s="124">
        <v>2274</v>
      </c>
      <c r="Y11" s="125"/>
      <c r="Z11" s="124">
        <v>2240</v>
      </c>
      <c r="AA11" s="124">
        <v>1362</v>
      </c>
      <c r="AB11" s="124">
        <v>878</v>
      </c>
    </row>
    <row r="12" spans="1:30" ht="15" customHeight="1" x14ac:dyDescent="0.2">
      <c r="A12" s="126" t="s">
        <v>280</v>
      </c>
      <c r="B12" s="127">
        <v>26090</v>
      </c>
      <c r="C12" s="127">
        <v>14661</v>
      </c>
      <c r="D12" s="127">
        <v>11429</v>
      </c>
      <c r="E12" s="127"/>
      <c r="F12" s="127">
        <v>59</v>
      </c>
      <c r="G12" s="127">
        <v>34</v>
      </c>
      <c r="H12" s="127">
        <v>25</v>
      </c>
      <c r="I12" s="127"/>
      <c r="J12" s="127">
        <v>6966</v>
      </c>
      <c r="K12" s="127">
        <v>3855</v>
      </c>
      <c r="L12" s="127">
        <v>3111</v>
      </c>
      <c r="M12" s="127"/>
      <c r="N12" s="127">
        <v>5412</v>
      </c>
      <c r="O12" s="127">
        <v>2992</v>
      </c>
      <c r="P12" s="127">
        <v>2420</v>
      </c>
      <c r="Q12" s="127"/>
      <c r="R12" s="127">
        <v>6328</v>
      </c>
      <c r="S12" s="127">
        <v>3510</v>
      </c>
      <c r="T12" s="127">
        <v>2818</v>
      </c>
      <c r="U12" s="127"/>
      <c r="V12" s="127">
        <v>5189</v>
      </c>
      <c r="W12" s="127">
        <v>2970</v>
      </c>
      <c r="X12" s="127">
        <v>2219</v>
      </c>
      <c r="Y12" s="127"/>
      <c r="Z12" s="127">
        <v>2136</v>
      </c>
      <c r="AA12" s="127">
        <v>1300</v>
      </c>
      <c r="AB12" s="127">
        <v>836</v>
      </c>
    </row>
    <row r="13" spans="1:30" ht="15" customHeight="1" x14ac:dyDescent="0.2">
      <c r="A13" s="126" t="s">
        <v>281</v>
      </c>
      <c r="B13" s="127">
        <v>416</v>
      </c>
      <c r="C13" s="127">
        <v>248</v>
      </c>
      <c r="D13" s="127">
        <v>168</v>
      </c>
      <c r="E13" s="127"/>
      <c r="F13" s="127">
        <v>30</v>
      </c>
      <c r="G13" s="127">
        <v>14</v>
      </c>
      <c r="H13" s="127">
        <v>16</v>
      </c>
      <c r="I13" s="127"/>
      <c r="J13" s="127">
        <v>72</v>
      </c>
      <c r="K13" s="127">
        <v>43</v>
      </c>
      <c r="L13" s="127">
        <v>29</v>
      </c>
      <c r="M13" s="127"/>
      <c r="N13" s="127">
        <v>50</v>
      </c>
      <c r="O13" s="127">
        <v>31</v>
      </c>
      <c r="P13" s="127">
        <v>19</v>
      </c>
      <c r="Q13" s="127"/>
      <c r="R13" s="127">
        <v>74</v>
      </c>
      <c r="S13" s="127">
        <v>47</v>
      </c>
      <c r="T13" s="127">
        <v>27</v>
      </c>
      <c r="U13" s="127"/>
      <c r="V13" s="127">
        <v>95</v>
      </c>
      <c r="W13" s="127">
        <v>57</v>
      </c>
      <c r="X13" s="127">
        <v>38</v>
      </c>
      <c r="Y13" s="127"/>
      <c r="Z13" s="127">
        <v>95</v>
      </c>
      <c r="AA13" s="127">
        <v>56</v>
      </c>
      <c r="AB13" s="127">
        <v>39</v>
      </c>
    </row>
    <row r="14" spans="1:30" ht="15" customHeight="1" x14ac:dyDescent="0.2">
      <c r="A14" s="126" t="s">
        <v>282</v>
      </c>
      <c r="B14" s="127">
        <v>45</v>
      </c>
      <c r="C14" s="127">
        <v>17</v>
      </c>
      <c r="D14" s="127">
        <v>28</v>
      </c>
      <c r="E14" s="127"/>
      <c r="F14" s="127">
        <v>3</v>
      </c>
      <c r="G14" s="127">
        <v>2</v>
      </c>
      <c r="H14" s="127">
        <v>1</v>
      </c>
      <c r="I14" s="127"/>
      <c r="J14" s="127">
        <v>2</v>
      </c>
      <c r="K14" s="127">
        <v>1</v>
      </c>
      <c r="L14" s="127">
        <v>1</v>
      </c>
      <c r="M14" s="127"/>
      <c r="N14" s="127">
        <v>3</v>
      </c>
      <c r="O14" s="127">
        <v>1</v>
      </c>
      <c r="P14" s="127">
        <v>2</v>
      </c>
      <c r="Q14" s="127"/>
      <c r="R14" s="127">
        <v>5</v>
      </c>
      <c r="S14" s="127">
        <v>1</v>
      </c>
      <c r="T14" s="127">
        <v>4</v>
      </c>
      <c r="U14" s="127"/>
      <c r="V14" s="127">
        <v>23</v>
      </c>
      <c r="W14" s="127">
        <v>6</v>
      </c>
      <c r="X14" s="127">
        <v>17</v>
      </c>
      <c r="Y14" s="127"/>
      <c r="Z14" s="127">
        <v>9</v>
      </c>
      <c r="AA14" s="127">
        <v>6</v>
      </c>
      <c r="AB14" s="127">
        <v>3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18499</v>
      </c>
      <c r="C17" s="124">
        <v>10294</v>
      </c>
      <c r="D17" s="124">
        <v>8205</v>
      </c>
      <c r="E17" s="124"/>
      <c r="F17" s="124">
        <v>65</v>
      </c>
      <c r="G17" s="124">
        <v>33</v>
      </c>
      <c r="H17" s="124">
        <v>32</v>
      </c>
      <c r="I17" s="125"/>
      <c r="J17" s="124">
        <v>4998</v>
      </c>
      <c r="K17" s="124">
        <v>2750</v>
      </c>
      <c r="L17" s="124">
        <v>2248</v>
      </c>
      <c r="M17" s="125"/>
      <c r="N17" s="124">
        <v>3664</v>
      </c>
      <c r="O17" s="124">
        <v>2031</v>
      </c>
      <c r="P17" s="124">
        <v>1633</v>
      </c>
      <c r="Q17" s="125"/>
      <c r="R17" s="124">
        <v>4354</v>
      </c>
      <c r="S17" s="124">
        <v>2364</v>
      </c>
      <c r="T17" s="124">
        <v>1990</v>
      </c>
      <c r="U17" s="125"/>
      <c r="V17" s="124">
        <v>3797</v>
      </c>
      <c r="W17" s="124">
        <v>2141</v>
      </c>
      <c r="X17" s="124">
        <v>1656</v>
      </c>
      <c r="Y17" s="125"/>
      <c r="Z17" s="124">
        <v>1621</v>
      </c>
      <c r="AA17" s="124">
        <v>975</v>
      </c>
      <c r="AB17" s="124">
        <v>646</v>
      </c>
    </row>
    <row r="18" spans="1:28" ht="15" customHeight="1" x14ac:dyDescent="0.2">
      <c r="A18" s="126" t="s">
        <v>280</v>
      </c>
      <c r="B18" s="128">
        <v>18065</v>
      </c>
      <c r="C18" s="128">
        <v>10042</v>
      </c>
      <c r="D18" s="128">
        <v>8023</v>
      </c>
      <c r="E18" s="128"/>
      <c r="F18" s="128">
        <v>34</v>
      </c>
      <c r="G18" s="128">
        <v>18</v>
      </c>
      <c r="H18" s="128">
        <v>16</v>
      </c>
      <c r="I18" s="128"/>
      <c r="J18" s="128">
        <v>4929</v>
      </c>
      <c r="K18" s="128">
        <v>2710</v>
      </c>
      <c r="L18" s="128">
        <v>2219</v>
      </c>
      <c r="M18" s="128"/>
      <c r="N18" s="128">
        <v>3617</v>
      </c>
      <c r="O18" s="128">
        <v>2001</v>
      </c>
      <c r="P18" s="128">
        <v>1616</v>
      </c>
      <c r="Q18" s="128"/>
      <c r="R18" s="128">
        <v>4277</v>
      </c>
      <c r="S18" s="128">
        <v>2318</v>
      </c>
      <c r="T18" s="128">
        <v>1959</v>
      </c>
      <c r="U18" s="128"/>
      <c r="V18" s="128">
        <v>3689</v>
      </c>
      <c r="W18" s="128">
        <v>2081</v>
      </c>
      <c r="X18" s="128">
        <v>1608</v>
      </c>
      <c r="Y18" s="128"/>
      <c r="Z18" s="128">
        <v>1519</v>
      </c>
      <c r="AA18" s="128">
        <v>914</v>
      </c>
      <c r="AB18" s="128">
        <v>605</v>
      </c>
    </row>
    <row r="19" spans="1:28" ht="15" customHeight="1" x14ac:dyDescent="0.2">
      <c r="A19" s="126" t="s">
        <v>281</v>
      </c>
      <c r="B19" s="128">
        <v>389</v>
      </c>
      <c r="C19" s="128">
        <v>235</v>
      </c>
      <c r="D19" s="128">
        <v>154</v>
      </c>
      <c r="E19" s="128"/>
      <c r="F19" s="128">
        <v>28</v>
      </c>
      <c r="G19" s="128">
        <v>13</v>
      </c>
      <c r="H19" s="128">
        <v>15</v>
      </c>
      <c r="I19" s="128"/>
      <c r="J19" s="128">
        <v>67</v>
      </c>
      <c r="K19" s="128">
        <v>39</v>
      </c>
      <c r="L19" s="128">
        <v>28</v>
      </c>
      <c r="M19" s="128"/>
      <c r="N19" s="128">
        <v>44</v>
      </c>
      <c r="O19" s="128">
        <v>29</v>
      </c>
      <c r="P19" s="128">
        <v>15</v>
      </c>
      <c r="Q19" s="128"/>
      <c r="R19" s="128">
        <v>72</v>
      </c>
      <c r="S19" s="128">
        <v>45</v>
      </c>
      <c r="T19" s="128">
        <v>27</v>
      </c>
      <c r="U19" s="128"/>
      <c r="V19" s="128">
        <v>85</v>
      </c>
      <c r="W19" s="128">
        <v>54</v>
      </c>
      <c r="X19" s="128">
        <v>31</v>
      </c>
      <c r="Y19" s="128"/>
      <c r="Z19" s="128">
        <v>93</v>
      </c>
      <c r="AA19" s="128">
        <v>55</v>
      </c>
      <c r="AB19" s="128">
        <v>38</v>
      </c>
    </row>
    <row r="20" spans="1:28" ht="15" customHeight="1" x14ac:dyDescent="0.2">
      <c r="A20" s="126" t="s">
        <v>282</v>
      </c>
      <c r="B20" s="128">
        <v>45</v>
      </c>
      <c r="C20" s="128">
        <v>17</v>
      </c>
      <c r="D20" s="128">
        <v>28</v>
      </c>
      <c r="E20" s="128"/>
      <c r="F20" s="128">
        <v>3</v>
      </c>
      <c r="G20" s="128">
        <v>2</v>
      </c>
      <c r="H20" s="128">
        <v>1</v>
      </c>
      <c r="I20" s="128"/>
      <c r="J20" s="128">
        <v>2</v>
      </c>
      <c r="K20" s="128">
        <v>1</v>
      </c>
      <c r="L20" s="128">
        <v>1</v>
      </c>
      <c r="M20" s="128"/>
      <c r="N20" s="128">
        <v>3</v>
      </c>
      <c r="O20" s="128">
        <v>1</v>
      </c>
      <c r="P20" s="128">
        <v>2</v>
      </c>
      <c r="Q20" s="128"/>
      <c r="R20" s="128">
        <v>5</v>
      </c>
      <c r="S20" s="128">
        <v>1</v>
      </c>
      <c r="T20" s="128">
        <v>4</v>
      </c>
      <c r="U20" s="128"/>
      <c r="V20" s="128">
        <v>23</v>
      </c>
      <c r="W20" s="128">
        <v>6</v>
      </c>
      <c r="X20" s="128">
        <v>17</v>
      </c>
      <c r="Y20" s="128"/>
      <c r="Z20" s="128">
        <v>9</v>
      </c>
      <c r="AA20" s="128">
        <v>6</v>
      </c>
      <c r="AB20" s="128">
        <v>3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8052</v>
      </c>
      <c r="C23" s="124">
        <v>4632</v>
      </c>
      <c r="D23" s="124">
        <v>3420</v>
      </c>
      <c r="E23" s="124"/>
      <c r="F23" s="124">
        <v>27</v>
      </c>
      <c r="G23" s="124">
        <v>17</v>
      </c>
      <c r="H23" s="124">
        <v>10</v>
      </c>
      <c r="I23" s="125"/>
      <c r="J23" s="124">
        <v>2042</v>
      </c>
      <c r="K23" s="124">
        <v>1149</v>
      </c>
      <c r="L23" s="124">
        <v>893</v>
      </c>
      <c r="M23" s="125"/>
      <c r="N23" s="124">
        <v>1801</v>
      </c>
      <c r="O23" s="124">
        <v>993</v>
      </c>
      <c r="P23" s="124">
        <v>808</v>
      </c>
      <c r="Q23" s="125"/>
      <c r="R23" s="124">
        <v>2053</v>
      </c>
      <c r="S23" s="124">
        <v>1194</v>
      </c>
      <c r="T23" s="124">
        <v>859</v>
      </c>
      <c r="U23" s="125"/>
      <c r="V23" s="124">
        <v>1510</v>
      </c>
      <c r="W23" s="124">
        <v>892</v>
      </c>
      <c r="X23" s="124">
        <v>618</v>
      </c>
      <c r="Y23" s="125"/>
      <c r="Z23" s="124">
        <v>619</v>
      </c>
      <c r="AA23" s="124">
        <v>387</v>
      </c>
      <c r="AB23" s="124">
        <v>232</v>
      </c>
    </row>
    <row r="24" spans="1:28" ht="15" customHeight="1" x14ac:dyDescent="0.2">
      <c r="A24" s="126" t="s">
        <v>280</v>
      </c>
      <c r="B24" s="128">
        <v>8025</v>
      </c>
      <c r="C24" s="128">
        <v>4619</v>
      </c>
      <c r="D24" s="128">
        <v>3406</v>
      </c>
      <c r="E24" s="128"/>
      <c r="F24" s="128">
        <v>25</v>
      </c>
      <c r="G24" s="128">
        <v>16</v>
      </c>
      <c r="H24" s="128">
        <v>9</v>
      </c>
      <c r="I24" s="128"/>
      <c r="J24" s="128">
        <v>2037</v>
      </c>
      <c r="K24" s="128">
        <v>1145</v>
      </c>
      <c r="L24" s="128">
        <v>892</v>
      </c>
      <c r="M24" s="128"/>
      <c r="N24" s="128">
        <v>1795</v>
      </c>
      <c r="O24" s="128">
        <v>991</v>
      </c>
      <c r="P24" s="128">
        <v>804</v>
      </c>
      <c r="Q24" s="128"/>
      <c r="R24" s="128">
        <v>2051</v>
      </c>
      <c r="S24" s="128">
        <v>1192</v>
      </c>
      <c r="T24" s="128">
        <v>859</v>
      </c>
      <c r="U24" s="128"/>
      <c r="V24" s="128">
        <v>1500</v>
      </c>
      <c r="W24" s="128">
        <v>889</v>
      </c>
      <c r="X24" s="128">
        <v>611</v>
      </c>
      <c r="Y24" s="128"/>
      <c r="Z24" s="128">
        <v>617</v>
      </c>
      <c r="AA24" s="128">
        <v>386</v>
      </c>
      <c r="AB24" s="128">
        <v>231</v>
      </c>
    </row>
    <row r="25" spans="1:28" ht="15" customHeight="1" x14ac:dyDescent="0.2">
      <c r="A25" s="126" t="s">
        <v>281</v>
      </c>
      <c r="B25" s="128">
        <v>27</v>
      </c>
      <c r="C25" s="128">
        <v>13</v>
      </c>
      <c r="D25" s="128">
        <v>14</v>
      </c>
      <c r="E25" s="128"/>
      <c r="F25" s="128">
        <v>2</v>
      </c>
      <c r="G25" s="128">
        <v>1</v>
      </c>
      <c r="H25" s="128">
        <v>1</v>
      </c>
      <c r="I25" s="128"/>
      <c r="J25" s="128">
        <v>5</v>
      </c>
      <c r="K25" s="128">
        <v>4</v>
      </c>
      <c r="L25" s="128">
        <v>1</v>
      </c>
      <c r="M25" s="128"/>
      <c r="N25" s="128">
        <v>6</v>
      </c>
      <c r="O25" s="128">
        <v>2</v>
      </c>
      <c r="P25" s="128">
        <v>4</v>
      </c>
      <c r="Q25" s="128"/>
      <c r="R25" s="128">
        <v>2</v>
      </c>
      <c r="S25" s="128">
        <v>2</v>
      </c>
      <c r="T25" s="128">
        <v>0</v>
      </c>
      <c r="U25" s="128"/>
      <c r="V25" s="128">
        <v>10</v>
      </c>
      <c r="W25" s="128">
        <v>3</v>
      </c>
      <c r="X25" s="128">
        <v>7</v>
      </c>
      <c r="Y25" s="128"/>
      <c r="Z25" s="128">
        <v>2</v>
      </c>
      <c r="AA25" s="128">
        <v>1</v>
      </c>
      <c r="AB25" s="128">
        <v>1</v>
      </c>
    </row>
    <row r="26" spans="1:28" ht="15" customHeight="1" x14ac:dyDescent="0.2">
      <c r="A26" s="126" t="s">
        <v>282</v>
      </c>
      <c r="B26" s="130"/>
      <c r="C26" s="130"/>
      <c r="D26" s="130"/>
      <c r="E26" s="128"/>
      <c r="F26" s="130"/>
      <c r="G26" s="130"/>
      <c r="H26" s="130"/>
      <c r="I26" s="128"/>
      <c r="J26" s="130"/>
      <c r="K26" s="130"/>
      <c r="L26" s="130"/>
      <c r="M26" s="128"/>
      <c r="N26" s="130"/>
      <c r="O26" s="130"/>
      <c r="P26" s="130"/>
      <c r="Q26" s="128"/>
      <c r="R26" s="130"/>
      <c r="S26" s="130"/>
      <c r="T26" s="130"/>
      <c r="U26" s="128"/>
      <c r="V26" s="130"/>
      <c r="W26" s="130"/>
      <c r="X26" s="130"/>
      <c r="Y26" s="128"/>
      <c r="Z26" s="130"/>
      <c r="AA26" s="130"/>
      <c r="AB26" s="130"/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f>+B11/'C13'!B10*100</f>
        <v>5.8313731433102065</v>
      </c>
      <c r="C30" s="131">
        <f>+C11/'C13'!C10*100</f>
        <v>6.3828877371238946</v>
      </c>
      <c r="D30" s="131">
        <f>+D11/'C13'!D10*100</f>
        <v>5.2490416265933382</v>
      </c>
      <c r="E30" s="131"/>
      <c r="F30" s="131">
        <f>+F11/'C13'!F10*100</f>
        <v>0.12742735255824261</v>
      </c>
      <c r="G30" s="131">
        <f>+G11/'C13'!G10*100</f>
        <v>0.13501107090781445</v>
      </c>
      <c r="H30" s="131">
        <f>+H11/'C13'!H10*100</f>
        <v>0.11944033670799681</v>
      </c>
      <c r="I30" s="131"/>
      <c r="J30" s="131">
        <f>+J11/'C13'!J10*100</f>
        <v>9.3090909090909086</v>
      </c>
      <c r="K30" s="131">
        <f>+K11/'C13'!K10*100</f>
        <v>10.032420749279538</v>
      </c>
      <c r="L30" s="131">
        <f>+L11/'C13'!L10*100</f>
        <v>8.5443812736323821</v>
      </c>
      <c r="M30" s="131"/>
      <c r="N30" s="131">
        <f>+N11/'C13'!N10*100</f>
        <v>7.5975587716005615</v>
      </c>
      <c r="O30" s="131">
        <f>+O11/'C13'!O10*100</f>
        <v>8.1676750216076055</v>
      </c>
      <c r="P30" s="131">
        <f>+P11/'C13'!P10*100</f>
        <v>6.9928667602486598</v>
      </c>
      <c r="Q30" s="131"/>
      <c r="R30" s="131">
        <f>+R11/'C13'!R10*100</f>
        <v>7.5683657196857839</v>
      </c>
      <c r="S30" s="131">
        <f>+S11/'C13'!S10*100</f>
        <v>8.1553131016778213</v>
      </c>
      <c r="T30" s="131">
        <f>+T11/'C13'!T10*100</f>
        <v>6.9442074731274532</v>
      </c>
      <c r="U30" s="131"/>
      <c r="V30" s="131">
        <f>+V11/'C13'!V10*100</f>
        <v>6.7684419957147233</v>
      </c>
      <c r="W30" s="131">
        <f>+W11/'C13'!W10*100</f>
        <v>7.577953228063163</v>
      </c>
      <c r="X30" s="131">
        <f>+X11/'C13'!X10*100</f>
        <v>5.9243434764485201</v>
      </c>
      <c r="Y30" s="131"/>
      <c r="Z30" s="131">
        <f>+Z11/'C13'!Z10*100</f>
        <v>3.0898256455528581</v>
      </c>
      <c r="AA30" s="131">
        <f>+AA11/'C13'!AA10*100</f>
        <v>3.6544137375905552</v>
      </c>
      <c r="AB30" s="131">
        <f>+AB11/'C13'!AB10*100</f>
        <v>2.49247714756146</v>
      </c>
    </row>
    <row r="31" spans="1:28" ht="15" customHeight="1" x14ac:dyDescent="0.2">
      <c r="A31" s="126" t="s">
        <v>280</v>
      </c>
      <c r="B31" s="132">
        <f>+B12/'C13'!B11*100</f>
        <v>6.3523677117597934</v>
      </c>
      <c r="C31" s="132">
        <f>+C12/'C13'!C11*100</f>
        <v>6.9406768828734142</v>
      </c>
      <c r="D31" s="132">
        <f>+D12/'C13'!D11*100</f>
        <v>5.7293964307198717</v>
      </c>
      <c r="E31" s="132"/>
      <c r="F31" s="132">
        <f>+F12/'C13'!F11*100</f>
        <v>9.1913196554034043E-2</v>
      </c>
      <c r="G31" s="132">
        <f>+G12/'C13'!G11*100</f>
        <v>0.10331206320267396</v>
      </c>
      <c r="H31" s="132">
        <f>+H12/'C13'!H11*100</f>
        <v>7.9920718647102068E-2</v>
      </c>
      <c r="I31" s="132"/>
      <c r="J31" s="132">
        <f>+J12/'C13'!J11*100</f>
        <v>10.230276684485695</v>
      </c>
      <c r="K31" s="132">
        <f>+K12/'C13'!K11*100</f>
        <v>11.007366798012677</v>
      </c>
      <c r="L31" s="132">
        <f>+L12/'C13'!L11*100</f>
        <v>9.4073178107045656</v>
      </c>
      <c r="M31" s="132"/>
      <c r="N31" s="132">
        <f>+N12/'C13'!N11*100</f>
        <v>8.3786168779898755</v>
      </c>
      <c r="O31" s="132">
        <f>+O12/'C13'!O11*100</f>
        <v>8.9750127485976527</v>
      </c>
      <c r="P31" s="132">
        <f>+P12/'C13'!P11*100</f>
        <v>7.7425134374200146</v>
      </c>
      <c r="Q31" s="132"/>
      <c r="R31" s="132">
        <f>+R12/'C13'!R11*100</f>
        <v>8.2052877945047396</v>
      </c>
      <c r="S31" s="132">
        <f>+S12/'C13'!S11*100</f>
        <v>8.8206468474354782</v>
      </c>
      <c r="T31" s="132">
        <f>+T12/'C13'!T11*100</f>
        <v>7.5492927561080156</v>
      </c>
      <c r="U31" s="132"/>
      <c r="V31" s="132">
        <f>+V12/'C13'!V11*100</f>
        <v>7.2986848582882056</v>
      </c>
      <c r="W31" s="132">
        <f>+W12/'C13'!W11*100</f>
        <v>8.1707887424688437</v>
      </c>
      <c r="X31" s="132">
        <f>+X12/'C13'!X11*100</f>
        <v>6.3863466298278935</v>
      </c>
      <c r="Y31" s="132"/>
      <c r="Z31" s="132">
        <f>+Z12/'C13'!Z11*100</f>
        <v>3.2550555462428186</v>
      </c>
      <c r="AA31" s="132">
        <f>+AA12/'C13'!AA11*100</f>
        <v>3.8436520607888358</v>
      </c>
      <c r="AB31" s="132">
        <f>+AB12/'C13'!AB11*100</f>
        <v>2.6290134909902827</v>
      </c>
    </row>
    <row r="32" spans="1:28" ht="15" customHeight="1" x14ac:dyDescent="0.2">
      <c r="A32" s="126" t="s">
        <v>281</v>
      </c>
      <c r="B32" s="132">
        <f>+B13/'C13'!B12*100</f>
        <v>1.0444388651770022</v>
      </c>
      <c r="C32" s="132">
        <f>+C13/'C13'!C12*100</f>
        <v>1.2161632012553942</v>
      </c>
      <c r="D32" s="132">
        <f>+D13/'C13'!D12*100</f>
        <v>0.86428644922317099</v>
      </c>
      <c r="E32" s="132"/>
      <c r="F32" s="132">
        <f>+F13/'C13'!F12*100</f>
        <v>0.41299559471365638</v>
      </c>
      <c r="G32" s="132">
        <f>+G13/'C13'!G12*100</f>
        <v>0.37243947858472998</v>
      </c>
      <c r="H32" s="132">
        <f>+H13/'C13'!H12*100</f>
        <v>0.45649072753209702</v>
      </c>
      <c r="I32" s="132"/>
      <c r="J32" s="132">
        <f>+J13/'C13'!J12*100</f>
        <v>1.0602267707259609</v>
      </c>
      <c r="K32" s="132">
        <f>+K13/'C13'!K12*100</f>
        <v>1.2289225492997999</v>
      </c>
      <c r="L32" s="132">
        <f>+L13/'C13'!L12*100</f>
        <v>0.88092345078979351</v>
      </c>
      <c r="M32" s="132"/>
      <c r="N32" s="132">
        <f>+N13/'C13'!N12*100</f>
        <v>0.76242756938090883</v>
      </c>
      <c r="O32" s="132">
        <f>+O13/'C13'!O12*100</f>
        <v>0.93009300930093008</v>
      </c>
      <c r="P32" s="132">
        <f>+P13/'C13'!P12*100</f>
        <v>0.58914728682170536</v>
      </c>
      <c r="Q32" s="132"/>
      <c r="R32" s="132">
        <f>+R13/'C13'!R12*100</f>
        <v>1.0993908780270389</v>
      </c>
      <c r="S32" s="132">
        <f>+S13/'C13'!S12*100</f>
        <v>1.3603473227206948</v>
      </c>
      <c r="T32" s="132">
        <f>+T13/'C13'!T12*100</f>
        <v>0.82417582417582425</v>
      </c>
      <c r="U32" s="132"/>
      <c r="V32" s="132">
        <f>+V13/'C13'!V12*100</f>
        <v>1.4827532386452318</v>
      </c>
      <c r="W32" s="132">
        <f>+W13/'C13'!W12*100</f>
        <v>1.7522287119581925</v>
      </c>
      <c r="X32" s="132">
        <f>+X13/'C13'!X12*100</f>
        <v>1.2048192771084338</v>
      </c>
      <c r="Y32" s="132"/>
      <c r="Z32" s="132">
        <f>+Z13/'C13'!Z12*100</f>
        <v>1.5627570324066458</v>
      </c>
      <c r="AA32" s="132">
        <f>+AA13/'C13'!AA12*100</f>
        <v>1.8105399288716457</v>
      </c>
      <c r="AB32" s="132">
        <f>+AB13/'C13'!AB12*100</f>
        <v>1.3060951105157401</v>
      </c>
    </row>
    <row r="33" spans="1:28" ht="15" customHeight="1" x14ac:dyDescent="0.2">
      <c r="A33" s="126" t="s">
        <v>282</v>
      </c>
      <c r="B33" s="132">
        <f>+B14/'C13'!B13*100</f>
        <v>0.94339622641509435</v>
      </c>
      <c r="C33" s="132">
        <f>+C14/'C13'!C13*100</f>
        <v>0.76611086074808477</v>
      </c>
      <c r="D33" s="132">
        <f>+D14/'C13'!D13*100</f>
        <v>1.097608780870247</v>
      </c>
      <c r="E33" s="132"/>
      <c r="F33" s="132">
        <f>+F14/'C13'!F13*100</f>
        <v>0.40376850605652759</v>
      </c>
      <c r="G33" s="132">
        <f>+G14/'C13'!G13*100</f>
        <v>0.54794520547945202</v>
      </c>
      <c r="H33" s="132">
        <f>+H14/'C13'!H13*100</f>
        <v>0.26455026455026454</v>
      </c>
      <c r="I33" s="132"/>
      <c r="J33" s="132">
        <f>+J14/'C13'!J13*100</f>
        <v>0.26954177897574128</v>
      </c>
      <c r="K33" s="132">
        <f>+K14/'C13'!K13*100</f>
        <v>0.29154518950437319</v>
      </c>
      <c r="L33" s="132">
        <f>+L14/'C13'!L13*100</f>
        <v>0.25062656641604009</v>
      </c>
      <c r="M33" s="132"/>
      <c r="N33" s="132">
        <f>+N14/'C13'!N13*100</f>
        <v>0.38461538461538464</v>
      </c>
      <c r="O33" s="132">
        <f>+O14/'C13'!O13*100</f>
        <v>0.2824858757062147</v>
      </c>
      <c r="P33" s="132">
        <f>+P14/'C13'!P13*100</f>
        <v>0.46948356807511737</v>
      </c>
      <c r="Q33" s="132"/>
      <c r="R33" s="132">
        <f>+R14/'C13'!R13*100</f>
        <v>0.62266500622665</v>
      </c>
      <c r="S33" s="132">
        <f>+S14/'C13'!S13*100</f>
        <v>0.26315789473684209</v>
      </c>
      <c r="T33" s="132">
        <f>+T14/'C13'!T13*100</f>
        <v>0.94562647754137119</v>
      </c>
      <c r="U33" s="132"/>
      <c r="V33" s="132">
        <f>+V14/'C13'!V13*100</f>
        <v>2.5386313465783665</v>
      </c>
      <c r="W33" s="132">
        <f>+W14/'C13'!W13*100</f>
        <v>1.4218009478672986</v>
      </c>
      <c r="X33" s="132">
        <f>+X14/'C13'!X13*100</f>
        <v>3.5123966942148761</v>
      </c>
      <c r="Y33" s="132"/>
      <c r="Z33" s="132">
        <f>+Z14/'C13'!Z13*100</f>
        <v>1.1306532663316584</v>
      </c>
      <c r="AA33" s="132">
        <f>+AA14/'C13'!AA13*100</f>
        <v>1.6901408450704223</v>
      </c>
      <c r="AB33" s="132">
        <f>+AB14/'C13'!AB13*100</f>
        <v>0.68027210884353739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f>+B17/'C13'!B16*100</f>
        <v>5.8656596211530294</v>
      </c>
      <c r="C36" s="131">
        <f>+C17/'C13'!C16*100</f>
        <v>6.3699706686798434</v>
      </c>
      <c r="D36" s="131">
        <f>+D17/'C13'!D16*100</f>
        <v>5.3356830714805952</v>
      </c>
      <c r="E36" s="131"/>
      <c r="F36" s="131">
        <f>+F17/'C13'!F16*100</f>
        <v>0.13022398525463799</v>
      </c>
      <c r="G36" s="131">
        <f>+G17/'C13'!G16*100</f>
        <v>0.12902721301219894</v>
      </c>
      <c r="H36" s="131">
        <f>+H17/'C13'!H16*100</f>
        <v>0.13148163365929821</v>
      </c>
      <c r="I36" s="131"/>
      <c r="J36" s="131">
        <f>+J17/'C13'!J16*100</f>
        <v>9.5401706465097629</v>
      </c>
      <c r="K36" s="131">
        <f>+K17/'C13'!K16*100</f>
        <v>10.242467130991843</v>
      </c>
      <c r="L36" s="131">
        <f>+L17/'C13'!L16*100</f>
        <v>8.8018794048551285</v>
      </c>
      <c r="M36" s="131"/>
      <c r="N36" s="131">
        <f>+N17/'C13'!N16*100</f>
        <v>7.3805495125292078</v>
      </c>
      <c r="O36" s="131">
        <f>+O17/'C13'!O16*100</f>
        <v>7.947564077479945</v>
      </c>
      <c r="P36" s="131">
        <f>+P17/'C13'!P16*100</f>
        <v>6.7790277720121219</v>
      </c>
      <c r="Q36" s="131"/>
      <c r="R36" s="131">
        <f>+R17/'C13'!R16*100</f>
        <v>7.4401913875598078</v>
      </c>
      <c r="S36" s="131">
        <f>+S17/'C13'!S16*100</f>
        <v>7.8873615374349395</v>
      </c>
      <c r="T36" s="131">
        <f>+T17/'C13'!T16*100</f>
        <v>6.97071598710943</v>
      </c>
      <c r="U36" s="131"/>
      <c r="V36" s="131">
        <f>+V17/'C13'!V16*100</f>
        <v>7.0142057524984756</v>
      </c>
      <c r="W36" s="131">
        <f>+W17/'C13'!W16*100</f>
        <v>7.7339883683126835</v>
      </c>
      <c r="X36" s="131">
        <f>+X17/'C13'!X16*100</f>
        <v>6.2608695652173916</v>
      </c>
      <c r="Y36" s="131"/>
      <c r="Z36" s="131">
        <f>+Z17/'C13'!Z16*100</f>
        <v>3.1923273858757728</v>
      </c>
      <c r="AA36" s="131">
        <f>+AA17/'C13'!AA16*100</f>
        <v>3.7547656641121425</v>
      </c>
      <c r="AB36" s="131">
        <f>+AB17/'C13'!AB16*100</f>
        <v>2.6036838499052841</v>
      </c>
    </row>
    <row r="37" spans="1:28" ht="15" customHeight="1" x14ac:dyDescent="0.2">
      <c r="A37" s="126" t="s">
        <v>280</v>
      </c>
      <c r="B37" s="132">
        <f>+B18/'C13'!B17*100</f>
        <v>6.6131222796144513</v>
      </c>
      <c r="C37" s="132">
        <f>+C18/'C13'!C17*100</f>
        <v>7.1649245478220545</v>
      </c>
      <c r="D37" s="132">
        <f>+D18/'C13'!D17*100</f>
        <v>6.0316959117085425</v>
      </c>
      <c r="E37" s="132"/>
      <c r="F37" s="132">
        <f>+F18/'C13'!F17*100</f>
        <v>8.0258716332648777E-2</v>
      </c>
      <c r="G37" s="132">
        <f>+G18/'C13'!G17*100</f>
        <v>8.3014343033713051E-2</v>
      </c>
      <c r="H37" s="132">
        <f>+H18/'C13'!H17*100</f>
        <v>7.7369439071566723E-2</v>
      </c>
      <c r="I37" s="132"/>
      <c r="J37" s="132">
        <f>+J18/'C13'!J17*100</f>
        <v>10.889448568398727</v>
      </c>
      <c r="K37" s="132">
        <f>+K18/'C13'!K17*100</f>
        <v>11.671475946423188</v>
      </c>
      <c r="L37" s="132">
        <f>+L18/'C13'!L17*100</f>
        <v>10.06577455205262</v>
      </c>
      <c r="M37" s="132"/>
      <c r="N37" s="132">
        <f>+N18/'C13'!N17*100</f>
        <v>8.4669584962194797</v>
      </c>
      <c r="O37" s="132">
        <f>+O18/'C13'!O17*100</f>
        <v>9.0748299319727881</v>
      </c>
      <c r="P37" s="132">
        <f>+P18/'C13'!P17*100</f>
        <v>7.8184721079878079</v>
      </c>
      <c r="Q37" s="132"/>
      <c r="R37" s="132">
        <f>+R18/'C13'!R17*100</f>
        <v>8.324898785425102</v>
      </c>
      <c r="S37" s="132">
        <f>+S18/'C13'!S17*100</f>
        <v>8.8046492194325214</v>
      </c>
      <c r="T37" s="132">
        <f>+T18/'C13'!T17*100</f>
        <v>7.820671483891573</v>
      </c>
      <c r="U37" s="132"/>
      <c r="V37" s="132">
        <f>+V18/'C13'!V17*100</f>
        <v>7.81435349940688</v>
      </c>
      <c r="W37" s="132">
        <f>+W18/'C13'!W17*100</f>
        <v>8.6023727832665049</v>
      </c>
      <c r="X37" s="132">
        <f>+X18/'C13'!X17*100</f>
        <v>6.98614067862884</v>
      </c>
      <c r="Y37" s="132"/>
      <c r="Z37" s="132">
        <f>+Z18/'C13'!Z17*100</f>
        <v>3.4336219173127782</v>
      </c>
      <c r="AA37" s="132">
        <f>+AA18/'C13'!AA17*100</f>
        <v>4.0290941150540007</v>
      </c>
      <c r="AB37" s="132">
        <f>+AB18/'C13'!AB17*100</f>
        <v>2.8069035909807925</v>
      </c>
    </row>
    <row r="38" spans="1:28" ht="15" customHeight="1" x14ac:dyDescent="0.2">
      <c r="A38" s="126" t="s">
        <v>281</v>
      </c>
      <c r="B38" s="132">
        <f>+B19/'C13'!B18*100</f>
        <v>1.0390234781911911</v>
      </c>
      <c r="C38" s="132">
        <f>+C19/'C13'!C18*100</f>
        <v>1.2221759933430414</v>
      </c>
      <c r="D38" s="132">
        <f>+D19/'C13'!D18*100</f>
        <v>0.84564274339684797</v>
      </c>
      <c r="E38" s="132"/>
      <c r="F38" s="132">
        <f>+F19/'C13'!F18*100</f>
        <v>0.41128084606345477</v>
      </c>
      <c r="G38" s="132">
        <f>+G19/'C13'!G18*100</f>
        <v>0.36848072562358275</v>
      </c>
      <c r="H38" s="132">
        <f>+H19/'C13'!H18*100</f>
        <v>0.45731707317073167</v>
      </c>
      <c r="I38" s="132"/>
      <c r="J38" s="132">
        <f>+J19/'C13'!J18*100</f>
        <v>1.0496631677894406</v>
      </c>
      <c r="K38" s="132">
        <f>+K19/'C13'!K18*100</f>
        <v>1.186492242166109</v>
      </c>
      <c r="L38" s="132">
        <f>+L19/'C13'!L18*100</f>
        <v>0.90439276485788112</v>
      </c>
      <c r="M38" s="132"/>
      <c r="N38" s="132">
        <f>+N19/'C13'!N18*100</f>
        <v>0.7160292921074044</v>
      </c>
      <c r="O38" s="132">
        <f>+O19/'C13'!O18*100</f>
        <v>0.92034274833386231</v>
      </c>
      <c r="P38" s="132">
        <f>+P19/'C13'!P18*100</f>
        <v>0.50100200400801598</v>
      </c>
      <c r="Q38" s="132"/>
      <c r="R38" s="132">
        <f>+R19/'C13'!R18*100</f>
        <v>1.1354675918624821</v>
      </c>
      <c r="S38" s="132">
        <f>+S19/'C13'!S18*100</f>
        <v>1.3782542113323124</v>
      </c>
      <c r="T38" s="132">
        <f>+T19/'C13'!T18*100</f>
        <v>0.87776332899869958</v>
      </c>
      <c r="U38" s="132"/>
      <c r="V38" s="132">
        <f>+V19/'C13'!V18*100</f>
        <v>1.4121947167303539</v>
      </c>
      <c r="W38" s="132">
        <f>+W19/'C13'!W18*100</f>
        <v>1.7589576547231269</v>
      </c>
      <c r="X38" s="132">
        <f>+X19/'C13'!X18*100</f>
        <v>1.0512037978975926</v>
      </c>
      <c r="Y38" s="132"/>
      <c r="Z38" s="132">
        <f>+Z19/'C13'!Z18*100</f>
        <v>1.6193627024203376</v>
      </c>
      <c r="AA38" s="132">
        <f>+AA19/'C13'!AA18*100</f>
        <v>1.8790570550051247</v>
      </c>
      <c r="AB38" s="132">
        <f>+AB19/'C13'!AB18*100</f>
        <v>1.3494318181818181</v>
      </c>
    </row>
    <row r="39" spans="1:28" ht="15" customHeight="1" x14ac:dyDescent="0.2">
      <c r="A39" s="126" t="s">
        <v>282</v>
      </c>
      <c r="B39" s="132">
        <f>+B20/'C13'!B19*100</f>
        <v>0.94339622641509435</v>
      </c>
      <c r="C39" s="132">
        <f>+C20/'C13'!C19*100</f>
        <v>0.76611086074808477</v>
      </c>
      <c r="D39" s="132">
        <f>+D20/'C13'!D19*100</f>
        <v>1.097608780870247</v>
      </c>
      <c r="E39" s="132"/>
      <c r="F39" s="132">
        <f>+F20/'C13'!F19*100</f>
        <v>0.40376850605652759</v>
      </c>
      <c r="G39" s="132">
        <f>+G20/'C13'!G19*100</f>
        <v>0.54794520547945202</v>
      </c>
      <c r="H39" s="132">
        <f>+H20/'C13'!H19*100</f>
        <v>0.26455026455026454</v>
      </c>
      <c r="I39" s="132"/>
      <c r="J39" s="132">
        <f>+J20/'C13'!J19*100</f>
        <v>0.26954177897574128</v>
      </c>
      <c r="K39" s="132">
        <f>+K20/'C13'!K19*100</f>
        <v>0.29154518950437319</v>
      </c>
      <c r="L39" s="132">
        <f>+L20/'C13'!L19*100</f>
        <v>0.25062656641604009</v>
      </c>
      <c r="M39" s="132"/>
      <c r="N39" s="132">
        <f>+N20/'C13'!N19*100</f>
        <v>0.38461538461538464</v>
      </c>
      <c r="O39" s="132">
        <f>+O20/'C13'!O19*100</f>
        <v>0.2824858757062147</v>
      </c>
      <c r="P39" s="132">
        <f>+P20/'C13'!P19*100</f>
        <v>0.46948356807511737</v>
      </c>
      <c r="Q39" s="132"/>
      <c r="R39" s="132">
        <f>+R20/'C13'!R19*100</f>
        <v>0.62266500622665</v>
      </c>
      <c r="S39" s="132">
        <f>+S20/'C13'!S19*100</f>
        <v>0.26315789473684209</v>
      </c>
      <c r="T39" s="132">
        <f>+T20/'C13'!T19*100</f>
        <v>0.94562647754137119</v>
      </c>
      <c r="U39" s="132"/>
      <c r="V39" s="132">
        <f>+V20/'C13'!V19*100</f>
        <v>2.5386313465783665</v>
      </c>
      <c r="W39" s="132">
        <f>+W20/'C13'!W19*100</f>
        <v>1.4218009478672986</v>
      </c>
      <c r="X39" s="132">
        <f>+X20/'C13'!X19*100</f>
        <v>3.5123966942148761</v>
      </c>
      <c r="Y39" s="132"/>
      <c r="Z39" s="132">
        <f>+Z20/'C13'!Z19*100</f>
        <v>1.1306532663316584</v>
      </c>
      <c r="AA39" s="132">
        <f>+AA20/'C13'!AA19*100</f>
        <v>1.6901408450704223</v>
      </c>
      <c r="AB39" s="132">
        <f>+AB20/'C13'!AB19*100</f>
        <v>0.68027210884353739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f>+B23/'C13'!B22*100</f>
        <v>5.7541001179118876</v>
      </c>
      <c r="C42" s="131">
        <f>+C23/'C13'!C22*100</f>
        <v>6.4117826195288066</v>
      </c>
      <c r="D42" s="131">
        <f>+D23/'C13'!D22*100</f>
        <v>5.0522210568301009</v>
      </c>
      <c r="E42" s="131"/>
      <c r="F42" s="131">
        <f>+F23/'C13'!F22*100</f>
        <v>0.12116316639741519</v>
      </c>
      <c r="G42" s="131">
        <f>+G23/'C13'!G22*100</f>
        <v>0.14836795252225521</v>
      </c>
      <c r="H42" s="131">
        <f>+H23/'C13'!H22*100</f>
        <v>9.2370219841123216E-2</v>
      </c>
      <c r="I42" s="131"/>
      <c r="J42" s="131">
        <f>+J23/'C13'!J22*100</f>
        <v>8.7880874505078328</v>
      </c>
      <c r="K42" s="131">
        <f>+K23/'C13'!K22*100</f>
        <v>9.5630461922596748</v>
      </c>
      <c r="L42" s="131">
        <f>+L23/'C13'!L22*100</f>
        <v>7.9582924873005974</v>
      </c>
      <c r="M42" s="131"/>
      <c r="N42" s="131">
        <f>+N23/'C13'!N22*100</f>
        <v>8.0809440480997896</v>
      </c>
      <c r="O42" s="131">
        <f>+O23/'C13'!O22*100</f>
        <v>8.6581218938006792</v>
      </c>
      <c r="P42" s="131">
        <f>+P23/'C13'!P22*100</f>
        <v>7.4690330929931585</v>
      </c>
      <c r="Q42" s="131"/>
      <c r="R42" s="131">
        <f>+R23/'C13'!R22*100</f>
        <v>7.855366366940884</v>
      </c>
      <c r="S42" s="131">
        <f>+S23/'C13'!S22*100</f>
        <v>8.743409490333919</v>
      </c>
      <c r="T42" s="131">
        <f>+T23/'C13'!T22*100</f>
        <v>6.8835643881721298</v>
      </c>
      <c r="U42" s="131"/>
      <c r="V42" s="131">
        <f>+V23/'C13'!V22*100</f>
        <v>6.2203913491246139</v>
      </c>
      <c r="W42" s="131">
        <f>+W23/'C13'!W22*100</f>
        <v>7.2279393890284416</v>
      </c>
      <c r="X42" s="131">
        <f>+X23/'C13'!X22*100</f>
        <v>5.1784816490698846</v>
      </c>
      <c r="Y42" s="131"/>
      <c r="Z42" s="131">
        <f>+Z23/'C13'!Z22*100</f>
        <v>2.8501703655953587</v>
      </c>
      <c r="AA42" s="131">
        <f>+AA23/'C13'!AA22*100</f>
        <v>3.4238697690878528</v>
      </c>
      <c r="AB42" s="131">
        <f>+AB23/'C13'!AB22*100</f>
        <v>2.2275564090254441</v>
      </c>
    </row>
    <row r="43" spans="1:28" ht="15" customHeight="1" x14ac:dyDescent="0.2">
      <c r="A43" s="126" t="s">
        <v>280</v>
      </c>
      <c r="B43" s="132">
        <f>+B24/'C13'!B23*100</f>
        <v>5.8344965974524516</v>
      </c>
      <c r="C43" s="132">
        <f>+C24/'C13'!C23*100</f>
        <v>6.4984946115535038</v>
      </c>
      <c r="D43" s="132">
        <f>+D24/'C13'!D23*100</f>
        <v>5.1244245177985741</v>
      </c>
      <c r="E43" s="132"/>
      <c r="F43" s="132">
        <f>+F24/'C13'!F23*100</f>
        <v>0.11453179402602164</v>
      </c>
      <c r="G43" s="132">
        <f>+G24/'C13'!G23*100</f>
        <v>0.14251358332591074</v>
      </c>
      <c r="H43" s="132">
        <f>+H24/'C13'!H23*100</f>
        <v>8.4897651164984433E-2</v>
      </c>
      <c r="I43" s="132"/>
      <c r="J43" s="132">
        <f>+J24/'C13'!J23*100</f>
        <v>8.9232521464867709</v>
      </c>
      <c r="K43" s="132">
        <f>+K24/'C13'!K23*100</f>
        <v>9.7009234940269415</v>
      </c>
      <c r="L43" s="132">
        <f>+L24/'C13'!L23*100</f>
        <v>8.0907029478458057</v>
      </c>
      <c r="M43" s="132"/>
      <c r="N43" s="132">
        <f>+N24/'C13'!N23*100</f>
        <v>8.2060894212306845</v>
      </c>
      <c r="O43" s="132">
        <f>+O24/'C13'!O23*100</f>
        <v>8.7800124036502165</v>
      </c>
      <c r="P43" s="132">
        <f>+P24/'C13'!P23*100</f>
        <v>7.5942193255879848</v>
      </c>
      <c r="Q43" s="132"/>
      <c r="R43" s="132">
        <f>+R24/'C13'!R23*100</f>
        <v>7.9665954554282381</v>
      </c>
      <c r="S43" s="132">
        <f>+S24/'C13'!S23*100</f>
        <v>8.851923362542701</v>
      </c>
      <c r="T43" s="132">
        <f>+T24/'C13'!T23*100</f>
        <v>6.9956836875967099</v>
      </c>
      <c r="U43" s="132"/>
      <c r="V43" s="132">
        <f>+V24/'C13'!V23*100</f>
        <v>6.2795662912881482</v>
      </c>
      <c r="W43" s="132">
        <f>+W24/'C13'!W23*100</f>
        <v>7.3120579042605689</v>
      </c>
      <c r="X43" s="132">
        <f>+X24/'C13'!X23*100</f>
        <v>5.2093102566288687</v>
      </c>
      <c r="Y43" s="132"/>
      <c r="Z43" s="132">
        <f>+Z24/'C13'!Z23*100</f>
        <v>2.8856047142456274</v>
      </c>
      <c r="AA43" s="132">
        <f>+AA24/'C13'!AA23*100</f>
        <v>3.4659243961569546</v>
      </c>
      <c r="AB43" s="132">
        <f>+AB24/'C13'!AB23*100</f>
        <v>2.2547584187408489</v>
      </c>
    </row>
    <row r="44" spans="1:28" ht="15" customHeight="1" x14ac:dyDescent="0.2">
      <c r="A44" s="126" t="s">
        <v>281</v>
      </c>
      <c r="B44" s="132">
        <f>+B25/'C13'!B24*100</f>
        <v>1.1292346298619824</v>
      </c>
      <c r="C44" s="132">
        <f>+C25/'C13'!C24*100</f>
        <v>1.1168384879725086</v>
      </c>
      <c r="D44" s="132">
        <f>+D25/'C13'!D24*100</f>
        <v>1.140994295028525</v>
      </c>
      <c r="E44" s="132"/>
      <c r="F44" s="132">
        <f>+F25/'C13'!F24*100</f>
        <v>0.43859649122807015</v>
      </c>
      <c r="G44" s="132">
        <f>+G25/'C13'!G24*100</f>
        <v>0.4329004329004329</v>
      </c>
      <c r="H44" s="132">
        <f>+H25/'C13'!H24*100</f>
        <v>0.44444444444444442</v>
      </c>
      <c r="I44" s="132"/>
      <c r="J44" s="132">
        <f>+J25/'C13'!J24*100</f>
        <v>1.2254901960784315</v>
      </c>
      <c r="K44" s="132">
        <f>+K25/'C13'!K24*100</f>
        <v>1.8867924528301887</v>
      </c>
      <c r="L44" s="132">
        <f>+L25/'C13'!L24*100</f>
        <v>0.51020408163265307</v>
      </c>
      <c r="M44" s="132"/>
      <c r="N44" s="132">
        <f>+N25/'C13'!N24*100</f>
        <v>1.4527845036319613</v>
      </c>
      <c r="O44" s="132">
        <f>+O25/'C13'!O24*100</f>
        <v>1.098901098901099</v>
      </c>
      <c r="P44" s="132">
        <f>+P25/'C13'!P24*100</f>
        <v>1.7316017316017316</v>
      </c>
      <c r="Q44" s="132"/>
      <c r="R44" s="132">
        <f>+R25/'C13'!R24*100</f>
        <v>0.51282051282051277</v>
      </c>
      <c r="S44" s="132">
        <f>+S25/'C13'!S24*100</f>
        <v>1.0526315789473684</v>
      </c>
      <c r="T44" s="132">
        <f>+T25/'C13'!T24*100</f>
        <v>0</v>
      </c>
      <c r="U44" s="132"/>
      <c r="V44" s="132">
        <f>+V25/'C13'!V24*100</f>
        <v>2.5773195876288657</v>
      </c>
      <c r="W44" s="132">
        <f>+W25/'C13'!W24*100</f>
        <v>1.639344262295082</v>
      </c>
      <c r="X44" s="132">
        <f>+X25/'C13'!X24*100</f>
        <v>3.4146341463414638</v>
      </c>
      <c r="Y44" s="132"/>
      <c r="Z44" s="132">
        <f>+Z25/'C13'!Z24*100</f>
        <v>0.59523809523809523</v>
      </c>
      <c r="AA44" s="132">
        <f>+AA25/'C13'!AA24*100</f>
        <v>0.60240963855421692</v>
      </c>
      <c r="AB44" s="132">
        <f>+AB25/'C13'!AB24*100</f>
        <v>0.58823529411764708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45E6D352-2CA3-4B7C-B333-F124FEF5CC48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pageSetUpPr fitToPage="1"/>
  </sheetPr>
  <dimension ref="A1:AD47"/>
  <sheetViews>
    <sheetView showGridLines="0" topLeftCell="A19" workbookViewId="0">
      <selection activeCell="B30" sqref="B30:AB45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294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300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214</v>
      </c>
      <c r="G6" s="244"/>
      <c r="H6" s="244"/>
      <c r="I6" s="111"/>
      <c r="J6" s="244" t="s">
        <v>215</v>
      </c>
      <c r="K6" s="244"/>
      <c r="L6" s="244"/>
      <c r="M6" s="111"/>
      <c r="N6" s="244" t="s">
        <v>216</v>
      </c>
      <c r="O6" s="244"/>
      <c r="P6" s="244"/>
      <c r="Q6" s="111"/>
      <c r="R6" s="244" t="s">
        <v>218</v>
      </c>
      <c r="S6" s="244"/>
      <c r="T6" s="244"/>
      <c r="U6" s="111"/>
      <c r="V6" s="244" t="s">
        <v>219</v>
      </c>
      <c r="W6" s="244"/>
      <c r="X6" s="244"/>
      <c r="Y6" s="111"/>
      <c r="Z6" s="244" t="s">
        <v>220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8443</v>
      </c>
      <c r="C11" s="124">
        <v>5007</v>
      </c>
      <c r="D11" s="124">
        <v>3436</v>
      </c>
      <c r="E11" s="124"/>
      <c r="F11" s="124">
        <v>241</v>
      </c>
      <c r="G11" s="124">
        <v>145</v>
      </c>
      <c r="H11" s="124">
        <v>96</v>
      </c>
      <c r="I11" s="125"/>
      <c r="J11" s="124">
        <v>3075</v>
      </c>
      <c r="K11" s="124">
        <v>1782</v>
      </c>
      <c r="L11" s="124">
        <v>1293</v>
      </c>
      <c r="M11" s="125"/>
      <c r="N11" s="124">
        <v>2070</v>
      </c>
      <c r="O11" s="124">
        <v>1238</v>
      </c>
      <c r="P11" s="124">
        <v>832</v>
      </c>
      <c r="Q11" s="125"/>
      <c r="R11" s="124">
        <v>1918</v>
      </c>
      <c r="S11" s="124">
        <v>1150</v>
      </c>
      <c r="T11" s="124">
        <v>768</v>
      </c>
      <c r="U11" s="125"/>
      <c r="V11" s="124">
        <v>921</v>
      </c>
      <c r="W11" s="124">
        <v>569</v>
      </c>
      <c r="X11" s="124">
        <v>352</v>
      </c>
      <c r="Y11" s="125"/>
      <c r="Z11" s="124">
        <v>218</v>
      </c>
      <c r="AA11" s="124">
        <v>123</v>
      </c>
      <c r="AB11" s="124">
        <v>95</v>
      </c>
    </row>
    <row r="12" spans="1:30" ht="15" customHeight="1" x14ac:dyDescent="0.2">
      <c r="A12" s="126" t="s">
        <v>280</v>
      </c>
      <c r="B12" s="127">
        <v>8353</v>
      </c>
      <c r="C12" s="127">
        <v>4952</v>
      </c>
      <c r="D12" s="127">
        <v>3401</v>
      </c>
      <c r="E12" s="127"/>
      <c r="F12" s="127">
        <v>224</v>
      </c>
      <c r="G12" s="127">
        <v>135</v>
      </c>
      <c r="H12" s="127">
        <v>89</v>
      </c>
      <c r="I12" s="127"/>
      <c r="J12" s="127">
        <v>3050</v>
      </c>
      <c r="K12" s="127">
        <v>1766</v>
      </c>
      <c r="L12" s="127">
        <v>1284</v>
      </c>
      <c r="M12" s="127"/>
      <c r="N12" s="127">
        <v>2057</v>
      </c>
      <c r="O12" s="127">
        <v>1232</v>
      </c>
      <c r="P12" s="127">
        <v>825</v>
      </c>
      <c r="Q12" s="127"/>
      <c r="R12" s="127">
        <v>1903</v>
      </c>
      <c r="S12" s="127">
        <v>1142</v>
      </c>
      <c r="T12" s="127">
        <v>761</v>
      </c>
      <c r="U12" s="127"/>
      <c r="V12" s="127">
        <v>909</v>
      </c>
      <c r="W12" s="127">
        <v>560</v>
      </c>
      <c r="X12" s="127">
        <v>349</v>
      </c>
      <c r="Y12" s="127"/>
      <c r="Z12" s="127">
        <v>210</v>
      </c>
      <c r="AA12" s="127">
        <v>117</v>
      </c>
      <c r="AB12" s="127">
        <v>93</v>
      </c>
    </row>
    <row r="13" spans="1:30" ht="15" customHeight="1" x14ac:dyDescent="0.2">
      <c r="A13" s="126" t="s">
        <v>281</v>
      </c>
      <c r="B13" s="127">
        <v>74</v>
      </c>
      <c r="C13" s="127">
        <v>47</v>
      </c>
      <c r="D13" s="127">
        <v>27</v>
      </c>
      <c r="E13" s="127"/>
      <c r="F13" s="127">
        <v>16</v>
      </c>
      <c r="G13" s="127">
        <v>10</v>
      </c>
      <c r="H13" s="127">
        <v>6</v>
      </c>
      <c r="I13" s="127"/>
      <c r="J13" s="127">
        <v>22</v>
      </c>
      <c r="K13" s="127">
        <v>13</v>
      </c>
      <c r="L13" s="127">
        <v>9</v>
      </c>
      <c r="M13" s="127"/>
      <c r="N13" s="127">
        <v>9</v>
      </c>
      <c r="O13" s="127">
        <v>4</v>
      </c>
      <c r="P13" s="127">
        <v>5</v>
      </c>
      <c r="Q13" s="127"/>
      <c r="R13" s="127">
        <v>13</v>
      </c>
      <c r="S13" s="127">
        <v>8</v>
      </c>
      <c r="T13" s="127">
        <v>5</v>
      </c>
      <c r="U13" s="127"/>
      <c r="V13" s="127">
        <v>9</v>
      </c>
      <c r="W13" s="127">
        <v>7</v>
      </c>
      <c r="X13" s="127">
        <v>2</v>
      </c>
      <c r="Y13" s="127"/>
      <c r="Z13" s="127">
        <v>5</v>
      </c>
      <c r="AA13" s="127">
        <v>5</v>
      </c>
      <c r="AB13" s="127">
        <v>0</v>
      </c>
    </row>
    <row r="14" spans="1:30" ht="15" customHeight="1" x14ac:dyDescent="0.2">
      <c r="A14" s="126" t="s">
        <v>282</v>
      </c>
      <c r="B14" s="127">
        <v>16</v>
      </c>
      <c r="C14" s="127">
        <v>8</v>
      </c>
      <c r="D14" s="127">
        <v>8</v>
      </c>
      <c r="E14" s="127"/>
      <c r="F14" s="127">
        <v>1</v>
      </c>
      <c r="G14" s="127">
        <v>0</v>
      </c>
      <c r="H14" s="127">
        <v>1</v>
      </c>
      <c r="I14" s="127"/>
      <c r="J14" s="127">
        <v>3</v>
      </c>
      <c r="K14" s="127">
        <v>3</v>
      </c>
      <c r="L14" s="127">
        <v>0</v>
      </c>
      <c r="M14" s="127"/>
      <c r="N14" s="127">
        <v>4</v>
      </c>
      <c r="O14" s="127">
        <v>2</v>
      </c>
      <c r="P14" s="127">
        <v>2</v>
      </c>
      <c r="Q14" s="127"/>
      <c r="R14" s="127">
        <v>2</v>
      </c>
      <c r="S14" s="127">
        <v>0</v>
      </c>
      <c r="T14" s="127">
        <v>2</v>
      </c>
      <c r="U14" s="127"/>
      <c r="V14" s="127">
        <v>3</v>
      </c>
      <c r="W14" s="127">
        <v>2</v>
      </c>
      <c r="X14" s="127">
        <v>1</v>
      </c>
      <c r="Y14" s="127"/>
      <c r="Z14" s="127">
        <v>3</v>
      </c>
      <c r="AA14" s="127">
        <v>1</v>
      </c>
      <c r="AB14" s="127">
        <v>2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5004</v>
      </c>
      <c r="C17" s="124">
        <v>2953</v>
      </c>
      <c r="D17" s="124">
        <v>2051</v>
      </c>
      <c r="E17" s="124"/>
      <c r="F17" s="124">
        <v>114</v>
      </c>
      <c r="G17" s="124">
        <v>67</v>
      </c>
      <c r="H17" s="124">
        <v>47</v>
      </c>
      <c r="I17" s="125"/>
      <c r="J17" s="124">
        <v>1978</v>
      </c>
      <c r="K17" s="124">
        <v>1136</v>
      </c>
      <c r="L17" s="124">
        <v>842</v>
      </c>
      <c r="M17" s="125"/>
      <c r="N17" s="124">
        <v>1202</v>
      </c>
      <c r="O17" s="124">
        <v>713</v>
      </c>
      <c r="P17" s="124">
        <v>489</v>
      </c>
      <c r="Q17" s="125"/>
      <c r="R17" s="124">
        <v>1064</v>
      </c>
      <c r="S17" s="124">
        <v>626</v>
      </c>
      <c r="T17" s="124">
        <v>438</v>
      </c>
      <c r="U17" s="125"/>
      <c r="V17" s="124">
        <v>542</v>
      </c>
      <c r="W17" s="124">
        <v>350</v>
      </c>
      <c r="X17" s="124">
        <v>192</v>
      </c>
      <c r="Y17" s="125"/>
      <c r="Z17" s="124">
        <v>104</v>
      </c>
      <c r="AA17" s="124">
        <v>61</v>
      </c>
      <c r="AB17" s="124">
        <v>43</v>
      </c>
    </row>
    <row r="18" spans="1:28" ht="15" customHeight="1" x14ac:dyDescent="0.2">
      <c r="A18" s="126" t="s">
        <v>280</v>
      </c>
      <c r="B18" s="128">
        <v>4920</v>
      </c>
      <c r="C18" s="128">
        <v>2900</v>
      </c>
      <c r="D18" s="128">
        <v>2020</v>
      </c>
      <c r="E18" s="128"/>
      <c r="F18" s="128">
        <v>98</v>
      </c>
      <c r="G18" s="128">
        <v>57</v>
      </c>
      <c r="H18" s="128">
        <v>41</v>
      </c>
      <c r="I18" s="128"/>
      <c r="J18" s="128">
        <v>1955</v>
      </c>
      <c r="K18" s="128">
        <v>1121</v>
      </c>
      <c r="L18" s="128">
        <v>834</v>
      </c>
      <c r="M18" s="128"/>
      <c r="N18" s="128">
        <v>1191</v>
      </c>
      <c r="O18" s="128">
        <v>707</v>
      </c>
      <c r="P18" s="128">
        <v>484</v>
      </c>
      <c r="Q18" s="128"/>
      <c r="R18" s="128">
        <v>1049</v>
      </c>
      <c r="S18" s="128">
        <v>618</v>
      </c>
      <c r="T18" s="128">
        <v>431</v>
      </c>
      <c r="U18" s="128"/>
      <c r="V18" s="128">
        <v>531</v>
      </c>
      <c r="W18" s="128">
        <v>342</v>
      </c>
      <c r="X18" s="128">
        <v>189</v>
      </c>
      <c r="Y18" s="128"/>
      <c r="Z18" s="128">
        <v>96</v>
      </c>
      <c r="AA18" s="128">
        <v>55</v>
      </c>
      <c r="AB18" s="128">
        <v>41</v>
      </c>
    </row>
    <row r="19" spans="1:28" ht="15" customHeight="1" x14ac:dyDescent="0.2">
      <c r="A19" s="126" t="s">
        <v>281</v>
      </c>
      <c r="B19" s="128">
        <v>68</v>
      </c>
      <c r="C19" s="128">
        <v>45</v>
      </c>
      <c r="D19" s="128">
        <v>23</v>
      </c>
      <c r="E19" s="128"/>
      <c r="F19" s="128">
        <v>15</v>
      </c>
      <c r="G19" s="128">
        <v>10</v>
      </c>
      <c r="H19" s="128">
        <v>5</v>
      </c>
      <c r="I19" s="128"/>
      <c r="J19" s="128">
        <v>20</v>
      </c>
      <c r="K19" s="128">
        <v>12</v>
      </c>
      <c r="L19" s="128">
        <v>8</v>
      </c>
      <c r="M19" s="128"/>
      <c r="N19" s="128">
        <v>7</v>
      </c>
      <c r="O19" s="128">
        <v>4</v>
      </c>
      <c r="P19" s="128">
        <v>3</v>
      </c>
      <c r="Q19" s="128"/>
      <c r="R19" s="128">
        <v>13</v>
      </c>
      <c r="S19" s="128">
        <v>8</v>
      </c>
      <c r="T19" s="128">
        <v>5</v>
      </c>
      <c r="U19" s="128"/>
      <c r="V19" s="128">
        <v>8</v>
      </c>
      <c r="W19" s="128">
        <v>6</v>
      </c>
      <c r="X19" s="128">
        <v>2</v>
      </c>
      <c r="Y19" s="128"/>
      <c r="Z19" s="128">
        <v>5</v>
      </c>
      <c r="AA19" s="128">
        <v>5</v>
      </c>
      <c r="AB19" s="128">
        <v>0</v>
      </c>
    </row>
    <row r="20" spans="1:28" ht="15" customHeight="1" x14ac:dyDescent="0.2">
      <c r="A20" s="126" t="s">
        <v>282</v>
      </c>
      <c r="B20" s="128">
        <v>16</v>
      </c>
      <c r="C20" s="128">
        <v>8</v>
      </c>
      <c r="D20" s="128">
        <v>8</v>
      </c>
      <c r="E20" s="128"/>
      <c r="F20" s="128">
        <v>1</v>
      </c>
      <c r="G20" s="128">
        <v>0</v>
      </c>
      <c r="H20" s="128">
        <v>1</v>
      </c>
      <c r="I20" s="128"/>
      <c r="J20" s="128">
        <v>3</v>
      </c>
      <c r="K20" s="128">
        <v>3</v>
      </c>
      <c r="L20" s="128">
        <v>0</v>
      </c>
      <c r="M20" s="128"/>
      <c r="N20" s="128">
        <v>4</v>
      </c>
      <c r="O20" s="128">
        <v>2</v>
      </c>
      <c r="P20" s="128">
        <v>2</v>
      </c>
      <c r="Q20" s="128"/>
      <c r="R20" s="128">
        <v>2</v>
      </c>
      <c r="S20" s="128">
        <v>0</v>
      </c>
      <c r="T20" s="128">
        <v>2</v>
      </c>
      <c r="U20" s="128"/>
      <c r="V20" s="128">
        <v>3</v>
      </c>
      <c r="W20" s="128">
        <v>2</v>
      </c>
      <c r="X20" s="128">
        <v>1</v>
      </c>
      <c r="Y20" s="128"/>
      <c r="Z20" s="128">
        <v>3</v>
      </c>
      <c r="AA20" s="128">
        <v>1</v>
      </c>
      <c r="AB20" s="128">
        <v>2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3439</v>
      </c>
      <c r="C23" s="124">
        <v>2054</v>
      </c>
      <c r="D23" s="124">
        <v>1385</v>
      </c>
      <c r="E23" s="124"/>
      <c r="F23" s="124">
        <v>127</v>
      </c>
      <c r="G23" s="124">
        <v>78</v>
      </c>
      <c r="H23" s="124">
        <v>49</v>
      </c>
      <c r="I23" s="125"/>
      <c r="J23" s="124">
        <v>1097</v>
      </c>
      <c r="K23" s="124">
        <v>646</v>
      </c>
      <c r="L23" s="124">
        <v>451</v>
      </c>
      <c r="M23" s="125"/>
      <c r="N23" s="124">
        <v>868</v>
      </c>
      <c r="O23" s="124">
        <v>525</v>
      </c>
      <c r="P23" s="124">
        <v>343</v>
      </c>
      <c r="Q23" s="125"/>
      <c r="R23" s="124">
        <v>854</v>
      </c>
      <c r="S23" s="124">
        <v>524</v>
      </c>
      <c r="T23" s="124">
        <v>330</v>
      </c>
      <c r="U23" s="125"/>
      <c r="V23" s="124">
        <v>379</v>
      </c>
      <c r="W23" s="124">
        <v>219</v>
      </c>
      <c r="X23" s="124">
        <v>160</v>
      </c>
      <c r="Y23" s="125"/>
      <c r="Z23" s="124">
        <v>114</v>
      </c>
      <c r="AA23" s="124">
        <v>62</v>
      </c>
      <c r="AB23" s="124">
        <v>52</v>
      </c>
    </row>
    <row r="24" spans="1:28" ht="15" customHeight="1" x14ac:dyDescent="0.2">
      <c r="A24" s="126" t="s">
        <v>280</v>
      </c>
      <c r="B24" s="128">
        <v>3433</v>
      </c>
      <c r="C24" s="128">
        <v>2052</v>
      </c>
      <c r="D24" s="128">
        <v>1381</v>
      </c>
      <c r="E24" s="128"/>
      <c r="F24" s="128">
        <v>126</v>
      </c>
      <c r="G24" s="128">
        <v>78</v>
      </c>
      <c r="H24" s="128">
        <v>48</v>
      </c>
      <c r="I24" s="128"/>
      <c r="J24" s="128">
        <v>1095</v>
      </c>
      <c r="K24" s="128">
        <v>645</v>
      </c>
      <c r="L24" s="128">
        <v>450</v>
      </c>
      <c r="M24" s="128"/>
      <c r="N24" s="128">
        <v>866</v>
      </c>
      <c r="O24" s="128">
        <v>525</v>
      </c>
      <c r="P24" s="128">
        <v>341</v>
      </c>
      <c r="Q24" s="128"/>
      <c r="R24" s="128">
        <v>854</v>
      </c>
      <c r="S24" s="128">
        <v>524</v>
      </c>
      <c r="T24" s="128">
        <v>330</v>
      </c>
      <c r="U24" s="128"/>
      <c r="V24" s="128">
        <v>378</v>
      </c>
      <c r="W24" s="128">
        <v>218</v>
      </c>
      <c r="X24" s="128">
        <v>160</v>
      </c>
      <c r="Y24" s="128"/>
      <c r="Z24" s="128">
        <v>114</v>
      </c>
      <c r="AA24" s="128">
        <v>62</v>
      </c>
      <c r="AB24" s="128">
        <v>52</v>
      </c>
    </row>
    <row r="25" spans="1:28" ht="15" customHeight="1" x14ac:dyDescent="0.2">
      <c r="A25" s="126" t="s">
        <v>281</v>
      </c>
      <c r="B25" s="128">
        <v>6</v>
      </c>
      <c r="C25" s="128">
        <v>2</v>
      </c>
      <c r="D25" s="128">
        <v>4</v>
      </c>
      <c r="E25" s="128"/>
      <c r="F25" s="128">
        <v>1</v>
      </c>
      <c r="G25" s="128">
        <v>0</v>
      </c>
      <c r="H25" s="128">
        <v>1</v>
      </c>
      <c r="I25" s="128"/>
      <c r="J25" s="128">
        <v>2</v>
      </c>
      <c r="K25" s="128">
        <v>1</v>
      </c>
      <c r="L25" s="128">
        <v>1</v>
      </c>
      <c r="M25" s="128"/>
      <c r="N25" s="128">
        <v>2</v>
      </c>
      <c r="O25" s="128">
        <v>0</v>
      </c>
      <c r="P25" s="128">
        <v>2</v>
      </c>
      <c r="Q25" s="128"/>
      <c r="R25" s="128">
        <v>0</v>
      </c>
      <c r="S25" s="128">
        <v>0</v>
      </c>
      <c r="T25" s="128">
        <v>0</v>
      </c>
      <c r="U25" s="128"/>
      <c r="V25" s="128">
        <v>1</v>
      </c>
      <c r="W25" s="128">
        <v>1</v>
      </c>
      <c r="X25" s="128">
        <v>0</v>
      </c>
      <c r="Y25" s="128"/>
      <c r="Z25" s="128">
        <v>0</v>
      </c>
      <c r="AA25" s="128">
        <v>0</v>
      </c>
      <c r="AB25" s="128">
        <v>0</v>
      </c>
    </row>
    <row r="26" spans="1:28" ht="15" customHeight="1" x14ac:dyDescent="0.2">
      <c r="A26" s="126" t="s">
        <v>282</v>
      </c>
      <c r="B26" s="130"/>
      <c r="C26" s="130"/>
      <c r="D26" s="130"/>
      <c r="E26" s="128"/>
      <c r="F26" s="130"/>
      <c r="G26" s="130"/>
      <c r="H26" s="130"/>
      <c r="I26" s="128"/>
      <c r="J26" s="130"/>
      <c r="K26" s="130"/>
      <c r="L26" s="130"/>
      <c r="M26" s="128"/>
      <c r="N26" s="130"/>
      <c r="O26" s="130"/>
      <c r="P26" s="130"/>
      <c r="Q26" s="128"/>
      <c r="R26" s="130"/>
      <c r="S26" s="130"/>
      <c r="T26" s="130"/>
      <c r="U26" s="128"/>
      <c r="V26" s="130"/>
      <c r="W26" s="130"/>
      <c r="X26" s="130"/>
      <c r="Y26" s="128"/>
      <c r="Z26" s="130"/>
      <c r="AA26" s="130"/>
      <c r="AB26" s="130"/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f>+B11/'C13'!B10*100</f>
        <v>1.8543287804213806</v>
      </c>
      <c r="C30" s="131">
        <f>+C11/'C13'!C10*100</f>
        <v>2.1411710371016577</v>
      </c>
      <c r="D30" s="131">
        <f>+D11/'C13'!D10*100</f>
        <v>1.5514586691591148</v>
      </c>
      <c r="E30" s="131"/>
      <c r="F30" s="131">
        <f>+F11/'C13'!F10*100</f>
        <v>0.33380426050583117</v>
      </c>
      <c r="G30" s="131">
        <f>+G11/'C13'!G10*100</f>
        <v>0.39153210563266189</v>
      </c>
      <c r="H30" s="131">
        <f>+H11/'C13'!H10*100</f>
        <v>0.27300648390399274</v>
      </c>
      <c r="I30" s="131"/>
      <c r="J30" s="131">
        <f>+J11/'C13'!J10*100</f>
        <v>4.0661157024793386</v>
      </c>
      <c r="K30" s="131">
        <f>+K11/'C13'!K10*100</f>
        <v>4.585220255249074</v>
      </c>
      <c r="L30" s="131">
        <f>+L11/'C13'!L10*100</f>
        <v>3.5173145453061667</v>
      </c>
      <c r="M30" s="131"/>
      <c r="N30" s="131">
        <f>+N11/'C13'!N10*100</f>
        <v>2.8777578512741377</v>
      </c>
      <c r="O30" s="131">
        <f>+O11/'C13'!O10*100</f>
        <v>3.3437770095073467</v>
      </c>
      <c r="P30" s="131">
        <f>+P11/'C13'!P10*100</f>
        <v>2.3834760936201906</v>
      </c>
      <c r="Q30" s="131"/>
      <c r="R30" s="131">
        <f>+R11/'C13'!R10*100</f>
        <v>2.2656665288524009</v>
      </c>
      <c r="S30" s="131">
        <f>+S11/'C13'!S10*100</f>
        <v>2.635921885027964</v>
      </c>
      <c r="T30" s="131">
        <f>+T11/'C13'!T10*100</f>
        <v>1.8719379920540131</v>
      </c>
      <c r="U30" s="131"/>
      <c r="V30" s="131">
        <f>+V11/'C13'!V10*100</f>
        <v>1.1746250382614019</v>
      </c>
      <c r="W30" s="131">
        <f>+W11/'C13'!W10*100</f>
        <v>1.4216470117929243</v>
      </c>
      <c r="X30" s="131">
        <f>+X11/'C13'!X10*100</f>
        <v>0.9170487703209671</v>
      </c>
      <c r="Y30" s="131"/>
      <c r="Z30" s="131">
        <f>+Z11/'C13'!Z10*100</f>
        <v>0.30070624586184069</v>
      </c>
      <c r="AA30" s="131">
        <f>+AA11/'C13'!AA10*100</f>
        <v>0.3300241481083982</v>
      </c>
      <c r="AB30" s="131">
        <f>+AB11/'C13'!AB10*100</f>
        <v>0.26968716289104638</v>
      </c>
    </row>
    <row r="31" spans="1:28" ht="15" customHeight="1" x14ac:dyDescent="0.2">
      <c r="A31" s="126" t="s">
        <v>280</v>
      </c>
      <c r="B31" s="132">
        <f>+B12/'C13'!B11*100</f>
        <v>2.033780279660006</v>
      </c>
      <c r="C31" s="132">
        <f>+C12/'C13'!C11*100</f>
        <v>2.3443306680300902</v>
      </c>
      <c r="D31" s="132">
        <f>+D12/'C13'!D11*100</f>
        <v>1.7049328253458993</v>
      </c>
      <c r="E31" s="132"/>
      <c r="F31" s="132">
        <f>+F12/'C13'!F11*100</f>
        <v>0.34895857674751912</v>
      </c>
      <c r="G31" s="132">
        <f>+G12/'C13'!G11*100</f>
        <v>0.41020966271649956</v>
      </c>
      <c r="H31" s="132">
        <f>+H12/'C13'!H11*100</f>
        <v>0.28451775838368337</v>
      </c>
      <c r="I31" s="132"/>
      <c r="J31" s="132">
        <f>+J12/'C13'!J11*100</f>
        <v>4.4792339775597716</v>
      </c>
      <c r="K31" s="132">
        <f>+K12/'C13'!K11*100</f>
        <v>5.0425446861972469</v>
      </c>
      <c r="L31" s="132">
        <f>+L12/'C13'!L11*100</f>
        <v>3.8826731176292713</v>
      </c>
      <c r="M31" s="132"/>
      <c r="N31" s="132">
        <f>+N12/'C13'!N11*100</f>
        <v>3.1845556020002173</v>
      </c>
      <c r="O31" s="132">
        <f>+O12/'C13'!O11*100</f>
        <v>3.6955934847166811</v>
      </c>
      <c r="P31" s="132">
        <f>+P12/'C13'!P11*100</f>
        <v>2.6394932173022778</v>
      </c>
      <c r="Q31" s="132"/>
      <c r="R31" s="132">
        <f>+R12/'C13'!R11*100</f>
        <v>2.4675509912993867</v>
      </c>
      <c r="S31" s="132">
        <f>+S12/'C13'!S11*100</f>
        <v>2.8698514814163292</v>
      </c>
      <c r="T31" s="132">
        <f>+T12/'C13'!T11*100</f>
        <v>2.0386840977282472</v>
      </c>
      <c r="U31" s="132"/>
      <c r="V31" s="132">
        <f>+V12/'C13'!V11*100</f>
        <v>1.278570926225473</v>
      </c>
      <c r="W31" s="132">
        <f>+W12/'C13'!W11*100</f>
        <v>1.5406200995900849</v>
      </c>
      <c r="X31" s="132">
        <f>+X12/'C13'!X11*100</f>
        <v>1.0044321648535084</v>
      </c>
      <c r="Y31" s="132"/>
      <c r="Z31" s="132">
        <f>+Z12/'C13'!Z11*100</f>
        <v>0.32001950595083889</v>
      </c>
      <c r="AA31" s="132">
        <f>+AA12/'C13'!AA11*100</f>
        <v>0.3459286854709952</v>
      </c>
      <c r="AB31" s="132">
        <f>+AB12/'C13'!AB11*100</f>
        <v>0.29246202710777069</v>
      </c>
    </row>
    <row r="32" spans="1:28" ht="15" customHeight="1" x14ac:dyDescent="0.2">
      <c r="A32" s="126" t="s">
        <v>281</v>
      </c>
      <c r="B32" s="132">
        <f>+B13/'C13'!B12*100</f>
        <v>0.18578960582475521</v>
      </c>
      <c r="C32" s="132">
        <f>+C13/'C13'!C12*100</f>
        <v>0.23048254217340136</v>
      </c>
      <c r="D32" s="132">
        <f>+D13/'C13'!D12*100</f>
        <v>0.13890317933943822</v>
      </c>
      <c r="E32" s="132"/>
      <c r="F32" s="132">
        <f>+F13/'C13'!F12*100</f>
        <v>0.22026431718061676</v>
      </c>
      <c r="G32" s="132">
        <f>+G13/'C13'!G12*100</f>
        <v>0.26602819898909286</v>
      </c>
      <c r="H32" s="132">
        <f>+H13/'C13'!H12*100</f>
        <v>0.17118402282453637</v>
      </c>
      <c r="I32" s="132"/>
      <c r="J32" s="132">
        <f>+J13/'C13'!J12*100</f>
        <v>0.32395817994404358</v>
      </c>
      <c r="K32" s="132">
        <f>+K13/'C13'!K12*100</f>
        <v>0.3715347242069163</v>
      </c>
      <c r="L32" s="132">
        <f>+L13/'C13'!L12*100</f>
        <v>0.27339003645200488</v>
      </c>
      <c r="M32" s="132"/>
      <c r="N32" s="132">
        <f>+N13/'C13'!N12*100</f>
        <v>0.1372369624885636</v>
      </c>
      <c r="O32" s="132">
        <f>+O13/'C13'!O12*100</f>
        <v>0.12001200120012002</v>
      </c>
      <c r="P32" s="132">
        <f>+P13/'C13'!P12*100</f>
        <v>0.15503875968992248</v>
      </c>
      <c r="Q32" s="132"/>
      <c r="R32" s="132">
        <f>+R13/'C13'!R12*100</f>
        <v>0.19313623532907442</v>
      </c>
      <c r="S32" s="132">
        <f>+S13/'C13'!S12*100</f>
        <v>0.23154848046309695</v>
      </c>
      <c r="T32" s="132">
        <f>+T13/'C13'!T12*100</f>
        <v>0.15262515262515264</v>
      </c>
      <c r="U32" s="132"/>
      <c r="V32" s="132">
        <f>+V13/'C13'!V12*100</f>
        <v>0.14047135945060091</v>
      </c>
      <c r="W32" s="132">
        <f>+W13/'C13'!W12*100</f>
        <v>0.21518598217030432</v>
      </c>
      <c r="X32" s="132">
        <f>+X13/'C13'!X12*100</f>
        <v>6.3411540900443875E-2</v>
      </c>
      <c r="Y32" s="132"/>
      <c r="Z32" s="132">
        <f>+Z13/'C13'!Z12*100</f>
        <v>8.225037012666557E-2</v>
      </c>
      <c r="AA32" s="132">
        <f>+AA13/'C13'!AA12*100</f>
        <v>0.16165535079211121</v>
      </c>
      <c r="AB32" s="132">
        <f>+AB13/'C13'!AB12*100</f>
        <v>0</v>
      </c>
    </row>
    <row r="33" spans="1:28" ht="15" customHeight="1" x14ac:dyDescent="0.2">
      <c r="A33" s="126" t="s">
        <v>282</v>
      </c>
      <c r="B33" s="132">
        <f>+B14/'C13'!B13*100</f>
        <v>0.33542976939203351</v>
      </c>
      <c r="C33" s="132">
        <f>+C14/'C13'!C13*100</f>
        <v>0.36052275799909872</v>
      </c>
      <c r="D33" s="132">
        <f>+D14/'C13'!D13*100</f>
        <v>0.31360250882007057</v>
      </c>
      <c r="E33" s="132"/>
      <c r="F33" s="132">
        <f>+F14/'C13'!F13*100</f>
        <v>0.13458950201884254</v>
      </c>
      <c r="G33" s="132">
        <f>+G14/'C13'!G13*100</f>
        <v>0</v>
      </c>
      <c r="H33" s="132">
        <f>+H14/'C13'!H13*100</f>
        <v>0.26455026455026454</v>
      </c>
      <c r="I33" s="132"/>
      <c r="J33" s="132">
        <f>+J14/'C13'!J13*100</f>
        <v>0.40431266846361186</v>
      </c>
      <c r="K33" s="132">
        <f>+K14/'C13'!K13*100</f>
        <v>0.87463556851311952</v>
      </c>
      <c r="L33" s="132">
        <f>+L14/'C13'!L13*100</f>
        <v>0</v>
      </c>
      <c r="M33" s="132"/>
      <c r="N33" s="132">
        <f>+N14/'C13'!N13*100</f>
        <v>0.51282051282051277</v>
      </c>
      <c r="O33" s="132">
        <f>+O14/'C13'!O13*100</f>
        <v>0.56497175141242939</v>
      </c>
      <c r="P33" s="132">
        <f>+P14/'C13'!P13*100</f>
        <v>0.46948356807511737</v>
      </c>
      <c r="Q33" s="132"/>
      <c r="R33" s="132">
        <f>+R14/'C13'!R13*100</f>
        <v>0.24906600249066002</v>
      </c>
      <c r="S33" s="132">
        <f>+S14/'C13'!S13*100</f>
        <v>0</v>
      </c>
      <c r="T33" s="132">
        <f>+T14/'C13'!T13*100</f>
        <v>0.4728132387706856</v>
      </c>
      <c r="U33" s="132"/>
      <c r="V33" s="132">
        <f>+V14/'C13'!V13*100</f>
        <v>0.33112582781456956</v>
      </c>
      <c r="W33" s="132">
        <f>+W14/'C13'!W13*100</f>
        <v>0.47393364928909953</v>
      </c>
      <c r="X33" s="132">
        <f>+X14/'C13'!X13*100</f>
        <v>0.20661157024793389</v>
      </c>
      <c r="Y33" s="132"/>
      <c r="Z33" s="132">
        <f>+Z14/'C13'!Z13*100</f>
        <v>0.37688442211055273</v>
      </c>
      <c r="AA33" s="132">
        <f>+AA14/'C13'!AA13*100</f>
        <v>0.28169014084507044</v>
      </c>
      <c r="AB33" s="132">
        <f>+AB14/'C13'!AB13*100</f>
        <v>0.45351473922902497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f>+B17/'C13'!B16*100</f>
        <v>1.5866674276582386</v>
      </c>
      <c r="C36" s="131">
        <f>+C17/'C13'!C16*100</f>
        <v>1.8273288696922068</v>
      </c>
      <c r="D36" s="131">
        <f>+D17/'C13'!D16*100</f>
        <v>1.3337581937363439</v>
      </c>
      <c r="E36" s="131"/>
      <c r="F36" s="131">
        <f>+F17/'C13'!F16*100</f>
        <v>0.22839283567736507</v>
      </c>
      <c r="G36" s="131">
        <f>+G17/'C13'!G16*100</f>
        <v>0.26196434157022208</v>
      </c>
      <c r="H36" s="131">
        <f>+H17/'C13'!H16*100</f>
        <v>0.19311364943709425</v>
      </c>
      <c r="I36" s="131"/>
      <c r="J36" s="131">
        <f>+J17/'C13'!J16*100</f>
        <v>3.7756017484586457</v>
      </c>
      <c r="K36" s="131">
        <f>+K17/'C13'!K16*100</f>
        <v>4.2310700584751757</v>
      </c>
      <c r="L36" s="131">
        <f>+L17/'C13'!L16*100</f>
        <v>3.2967893500391545</v>
      </c>
      <c r="M36" s="131"/>
      <c r="N36" s="131">
        <f>+N17/'C13'!N16*100</f>
        <v>2.42123922326968</v>
      </c>
      <c r="O36" s="131">
        <f>+O17/'C13'!O16*100</f>
        <v>2.7900606534924672</v>
      </c>
      <c r="P36" s="131">
        <f>+P17/'C13'!P16*100</f>
        <v>2.0299721864751548</v>
      </c>
      <c r="Q36" s="131"/>
      <c r="R36" s="131">
        <f>+R17/'C13'!R16*100</f>
        <v>1.8181818181818181</v>
      </c>
      <c r="S36" s="131">
        <f>+S17/'C13'!S16*100</f>
        <v>2.0886160416388631</v>
      </c>
      <c r="T36" s="131">
        <f>+T17/'C13'!T16*100</f>
        <v>1.5342580916351407</v>
      </c>
      <c r="U36" s="131"/>
      <c r="V36" s="131">
        <f>+V17/'C13'!V16*100</f>
        <v>1.0012376923503223</v>
      </c>
      <c r="W36" s="131">
        <f>+W17/'C13'!W16*100</f>
        <v>1.2643138388180473</v>
      </c>
      <c r="X36" s="131">
        <f>+X17/'C13'!X16*100</f>
        <v>0.72589792060491498</v>
      </c>
      <c r="Y36" s="131"/>
      <c r="Z36" s="131">
        <f>+Z17/'C13'!Z16*100</f>
        <v>0.2048131080389145</v>
      </c>
      <c r="AA36" s="131">
        <f>+AA17/'C13'!AA16*100</f>
        <v>0.23491354411368276</v>
      </c>
      <c r="AB36" s="131">
        <f>+AB17/'C13'!AB16*100</f>
        <v>0.17331022530329288</v>
      </c>
    </row>
    <row r="37" spans="1:28" ht="15" customHeight="1" x14ac:dyDescent="0.2">
      <c r="A37" s="126" t="s">
        <v>280</v>
      </c>
      <c r="B37" s="132">
        <f>+B18/'C13'!B17*100</f>
        <v>1.8010828461501853</v>
      </c>
      <c r="C37" s="132">
        <f>+C18/'C13'!C17*100</f>
        <v>2.0691377403588884</v>
      </c>
      <c r="D37" s="132">
        <f>+D18/'C13'!D17*100</f>
        <v>1.5186371359405777</v>
      </c>
      <c r="E37" s="132"/>
      <c r="F37" s="132">
        <f>+F18/'C13'!F17*100</f>
        <v>0.23133394707645824</v>
      </c>
      <c r="G37" s="132">
        <f>+G18/'C13'!G17*100</f>
        <v>0.26287875294009133</v>
      </c>
      <c r="H37" s="132">
        <f>+H18/'C13'!H17*100</f>
        <v>0.19825918762088976</v>
      </c>
      <c r="I37" s="132"/>
      <c r="J37" s="132">
        <f>+J18/'C13'!J17*100</f>
        <v>4.3191056910569108</v>
      </c>
      <c r="K37" s="132">
        <f>+K18/'C13'!K17*100</f>
        <v>4.8279426331883366</v>
      </c>
      <c r="L37" s="132">
        <f>+L18/'C13'!L17*100</f>
        <v>3.7831707870265365</v>
      </c>
      <c r="M37" s="132"/>
      <c r="N37" s="132">
        <f>+N18/'C13'!N17*100</f>
        <v>2.7879866101734594</v>
      </c>
      <c r="O37" s="132">
        <f>+O18/'C13'!O17*100</f>
        <v>3.2063492063492065</v>
      </c>
      <c r="P37" s="132">
        <f>+P18/'C13'!P17*100</f>
        <v>2.3416711016498137</v>
      </c>
      <c r="Q37" s="132"/>
      <c r="R37" s="132">
        <f>+R18/'C13'!R17*100</f>
        <v>2.0418094051697291</v>
      </c>
      <c r="S37" s="132">
        <f>+S18/'C13'!S17*100</f>
        <v>2.3474000075967636</v>
      </c>
      <c r="T37" s="132">
        <f>+T18/'C13'!T17*100</f>
        <v>1.7206275699628726</v>
      </c>
      <c r="U37" s="132"/>
      <c r="V37" s="132">
        <f>+V18/'C13'!V17*100</f>
        <v>1.124809354346721</v>
      </c>
      <c r="W37" s="132">
        <f>+W18/'C13'!W17*100</f>
        <v>1.4137489148857014</v>
      </c>
      <c r="X37" s="132">
        <f>+X18/'C13'!X17*100</f>
        <v>0.82113220662988229</v>
      </c>
      <c r="Y37" s="132"/>
      <c r="Z37" s="132">
        <f>+Z18/'C13'!Z17*100</f>
        <v>0.21700309681502747</v>
      </c>
      <c r="AA37" s="132">
        <f>+AA18/'C13'!AA17*100</f>
        <v>0.242450958783337</v>
      </c>
      <c r="AB37" s="132">
        <f>+AB18/'C13'!AB17*100</f>
        <v>0.1902199127772107</v>
      </c>
    </row>
    <row r="38" spans="1:28" ht="15" customHeight="1" x14ac:dyDescent="0.2">
      <c r="A38" s="126" t="s">
        <v>281</v>
      </c>
      <c r="B38" s="132">
        <f>+B19/'C13'!B18*100</f>
        <v>0.18162878282005396</v>
      </c>
      <c r="C38" s="132">
        <f>+C19/'C13'!C18*100</f>
        <v>0.23403370085292283</v>
      </c>
      <c r="D38" s="132">
        <f>+D19/'C13'!D18*100</f>
        <v>0.12629729284498381</v>
      </c>
      <c r="E38" s="132"/>
      <c r="F38" s="132">
        <f>+F19/'C13'!F18*100</f>
        <v>0.22032902467685075</v>
      </c>
      <c r="G38" s="132">
        <f>+G19/'C13'!G18*100</f>
        <v>0.28344671201814059</v>
      </c>
      <c r="H38" s="132">
        <f>+H19/'C13'!H18*100</f>
        <v>0.1524390243902439</v>
      </c>
      <c r="I38" s="132"/>
      <c r="J38" s="132">
        <f>+J19/'C13'!J18*100</f>
        <v>0.31333228889237036</v>
      </c>
      <c r="K38" s="132">
        <f>+K19/'C13'!K18*100</f>
        <v>0.36507453605111045</v>
      </c>
      <c r="L38" s="132">
        <f>+L19/'C13'!L18*100</f>
        <v>0.2583979328165375</v>
      </c>
      <c r="M38" s="132"/>
      <c r="N38" s="132">
        <f>+N19/'C13'!N18*100</f>
        <v>0.11391375101708705</v>
      </c>
      <c r="O38" s="132">
        <f>+O19/'C13'!O18*100</f>
        <v>0.12694382735639478</v>
      </c>
      <c r="P38" s="132">
        <f>+P19/'C13'!P18*100</f>
        <v>0.1002004008016032</v>
      </c>
      <c r="Q38" s="132"/>
      <c r="R38" s="132">
        <f>+R19/'C13'!R18*100</f>
        <v>0.20501498186405931</v>
      </c>
      <c r="S38" s="132">
        <f>+S19/'C13'!S18*100</f>
        <v>0.24502297090352221</v>
      </c>
      <c r="T38" s="132">
        <f>+T19/'C13'!T18*100</f>
        <v>0.1625487646293888</v>
      </c>
      <c r="U38" s="132"/>
      <c r="V38" s="132">
        <f>+V19/'C13'!V18*100</f>
        <v>0.13291244392756274</v>
      </c>
      <c r="W38" s="132">
        <f>+W19/'C13'!W18*100</f>
        <v>0.19543973941368079</v>
      </c>
      <c r="X38" s="132">
        <f>+X19/'C13'!X18*100</f>
        <v>6.7819599864360799E-2</v>
      </c>
      <c r="Y38" s="132"/>
      <c r="Z38" s="132">
        <f>+Z19/'C13'!Z18*100</f>
        <v>8.7062510882813859E-2</v>
      </c>
      <c r="AA38" s="132">
        <f>+AA19/'C13'!AA18*100</f>
        <v>0.17082336863682954</v>
      </c>
      <c r="AB38" s="132">
        <f>+AB19/'C13'!AB18*100</f>
        <v>0</v>
      </c>
    </row>
    <row r="39" spans="1:28" ht="15" customHeight="1" x14ac:dyDescent="0.2">
      <c r="A39" s="126" t="s">
        <v>282</v>
      </c>
      <c r="B39" s="132">
        <f>+B20/'C13'!B19*100</f>
        <v>0.33542976939203351</v>
      </c>
      <c r="C39" s="132">
        <f>+C20/'C13'!C19*100</f>
        <v>0.36052275799909872</v>
      </c>
      <c r="D39" s="132">
        <f>+D20/'C13'!D19*100</f>
        <v>0.31360250882007057</v>
      </c>
      <c r="E39" s="132"/>
      <c r="F39" s="132">
        <f>+F20/'C13'!F19*100</f>
        <v>0.13458950201884254</v>
      </c>
      <c r="G39" s="132">
        <f>+G20/'C13'!G19*100</f>
        <v>0</v>
      </c>
      <c r="H39" s="132">
        <f>+H20/'C13'!H19*100</f>
        <v>0.26455026455026454</v>
      </c>
      <c r="I39" s="132"/>
      <c r="J39" s="132">
        <f>+J20/'C13'!J19*100</f>
        <v>0.40431266846361186</v>
      </c>
      <c r="K39" s="132">
        <f>+K20/'C13'!K19*100</f>
        <v>0.87463556851311952</v>
      </c>
      <c r="L39" s="132">
        <f>+L20/'C13'!L19*100</f>
        <v>0</v>
      </c>
      <c r="M39" s="132"/>
      <c r="N39" s="132">
        <f>+N20/'C13'!N19*100</f>
        <v>0.51282051282051277</v>
      </c>
      <c r="O39" s="132">
        <f>+O20/'C13'!O19*100</f>
        <v>0.56497175141242939</v>
      </c>
      <c r="P39" s="132">
        <f>+P20/'C13'!P19*100</f>
        <v>0.46948356807511737</v>
      </c>
      <c r="Q39" s="132"/>
      <c r="R39" s="132">
        <f>+R20/'C13'!R19*100</f>
        <v>0.24906600249066002</v>
      </c>
      <c r="S39" s="132">
        <f>+S20/'C13'!S19*100</f>
        <v>0</v>
      </c>
      <c r="T39" s="132">
        <f>+T20/'C13'!T19*100</f>
        <v>0.4728132387706856</v>
      </c>
      <c r="U39" s="132"/>
      <c r="V39" s="132">
        <f>+V20/'C13'!V19*100</f>
        <v>0.33112582781456956</v>
      </c>
      <c r="W39" s="132">
        <f>+W20/'C13'!W19*100</f>
        <v>0.47393364928909953</v>
      </c>
      <c r="X39" s="132">
        <f>+X20/'C13'!X19*100</f>
        <v>0.20661157024793389</v>
      </c>
      <c r="Y39" s="132"/>
      <c r="Z39" s="132">
        <f>+Z20/'C13'!Z19*100</f>
        <v>0.37688442211055273</v>
      </c>
      <c r="AA39" s="132">
        <f>+AA20/'C13'!AA19*100</f>
        <v>0.28169014084507044</v>
      </c>
      <c r="AB39" s="132">
        <f>+AB20/'C13'!AB19*100</f>
        <v>0.45351473922902497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f>+B23/'C13'!B22*100</f>
        <v>2.457569585879158</v>
      </c>
      <c r="C42" s="131">
        <f>+C23/'C13'!C22*100</f>
        <v>2.843221394756513</v>
      </c>
      <c r="D42" s="131">
        <f>+D23/'C13'!D22*100</f>
        <v>2.046001802254295</v>
      </c>
      <c r="E42" s="131"/>
      <c r="F42" s="131">
        <f>+F23/'C13'!F22*100</f>
        <v>0.56991563453599003</v>
      </c>
      <c r="G42" s="131">
        <f>+G23/'C13'!G22*100</f>
        <v>0.68074707627858266</v>
      </c>
      <c r="H42" s="131">
        <f>+H23/'C13'!H22*100</f>
        <v>0.45261407722150382</v>
      </c>
      <c r="I42" s="131"/>
      <c r="J42" s="131">
        <f>+J23/'C13'!J22*100</f>
        <v>4.7211223962816318</v>
      </c>
      <c r="K42" s="131">
        <f>+K23/'C13'!K22*100</f>
        <v>5.3766125676238037</v>
      </c>
      <c r="L42" s="131">
        <f>+L23/'C13'!L22*100</f>
        <v>4.0192496212458781</v>
      </c>
      <c r="M42" s="131"/>
      <c r="N42" s="131">
        <f>+N23/'C13'!N22*100</f>
        <v>3.8946471036927353</v>
      </c>
      <c r="O42" s="131">
        <f>+O23/'C13'!O22*100</f>
        <v>4.5775568924928063</v>
      </c>
      <c r="P42" s="131">
        <f>+P23/'C13'!P22*100</f>
        <v>3.1706415233869474</v>
      </c>
      <c r="Q42" s="131"/>
      <c r="R42" s="131">
        <f>+R23/'C13'!R22*100</f>
        <v>3.2676487468911422</v>
      </c>
      <c r="S42" s="131">
        <f>+S23/'C13'!S22*100</f>
        <v>3.8371411833626246</v>
      </c>
      <c r="T42" s="131">
        <f>+T23/'C13'!T22*100</f>
        <v>2.6444426636749738</v>
      </c>
      <c r="U42" s="131"/>
      <c r="V42" s="131">
        <f>+V23/'C13'!V22*100</f>
        <v>1.5612770339855819</v>
      </c>
      <c r="W42" s="131">
        <f>+W23/'C13'!W22*100</f>
        <v>1.7745725630013773</v>
      </c>
      <c r="X42" s="131">
        <f>+X23/'C13'!X22*100</f>
        <v>1.3407072230601642</v>
      </c>
      <c r="Y42" s="131"/>
      <c r="Z42" s="131">
        <f>+Z23/'C13'!Z22*100</f>
        <v>0.52491021272677041</v>
      </c>
      <c r="AA42" s="131">
        <f>+AA23/'C13'!AA22*100</f>
        <v>0.5485269397505087</v>
      </c>
      <c r="AB42" s="131">
        <f>+AB23/'C13'!AB22*100</f>
        <v>0.49927988478156504</v>
      </c>
    </row>
    <row r="43" spans="1:28" ht="15" customHeight="1" x14ac:dyDescent="0.2">
      <c r="A43" s="126" t="s">
        <v>280</v>
      </c>
      <c r="B43" s="132">
        <f>+B24/'C13'!B23*100</f>
        <v>2.4959285755830862</v>
      </c>
      <c r="C43" s="132">
        <f>+C24/'C13'!C23*100</f>
        <v>2.8869692450547286</v>
      </c>
      <c r="D43" s="132">
        <f>+D24/'C13'!D23*100</f>
        <v>2.077754039659375</v>
      </c>
      <c r="E43" s="132"/>
      <c r="F43" s="132">
        <f>+F24/'C13'!F23*100</f>
        <v>0.57724024189114898</v>
      </c>
      <c r="G43" s="132">
        <f>+G24/'C13'!G23*100</f>
        <v>0.69475371871381486</v>
      </c>
      <c r="H43" s="132">
        <f>+H24/'C13'!H23*100</f>
        <v>0.452787472879917</v>
      </c>
      <c r="I43" s="132"/>
      <c r="J43" s="132">
        <f>+J24/'C13'!J23*100</f>
        <v>4.7967408445768358</v>
      </c>
      <c r="K43" s="132">
        <f>+K24/'C13'!K23*100</f>
        <v>5.4647123612640858</v>
      </c>
      <c r="L43" s="132">
        <f>+L24/'C13'!L23*100</f>
        <v>4.0816326530612246</v>
      </c>
      <c r="M43" s="132"/>
      <c r="N43" s="132">
        <f>+N24/'C13'!N23*100</f>
        <v>3.9590381274572555</v>
      </c>
      <c r="O43" s="132">
        <f>+O24/'C13'!O23*100</f>
        <v>4.6513688313989547</v>
      </c>
      <c r="P43" s="132">
        <f>+P24/'C13'!P23*100</f>
        <v>3.220931330877491</v>
      </c>
      <c r="Q43" s="132"/>
      <c r="R43" s="132">
        <f>+R24/'C13'!R23*100</f>
        <v>3.3171489609632938</v>
      </c>
      <c r="S43" s="132">
        <f>+S24/'C13'!S23*100</f>
        <v>3.8912817466211198</v>
      </c>
      <c r="T43" s="132">
        <f>+T24/'C13'!T23*100</f>
        <v>2.6875152699731246</v>
      </c>
      <c r="U43" s="132"/>
      <c r="V43" s="132">
        <f>+V24/'C13'!V23*100</f>
        <v>1.5824507054046133</v>
      </c>
      <c r="W43" s="132">
        <f>+W24/'C13'!W23*100</f>
        <v>1.7930580687613094</v>
      </c>
      <c r="X43" s="132">
        <f>+X24/'C13'!X23*100</f>
        <v>1.3641401654019951</v>
      </c>
      <c r="Y43" s="132"/>
      <c r="Z43" s="132">
        <f>+Z24/'C13'!Z23*100</f>
        <v>0.53315873164343841</v>
      </c>
      <c r="AA43" s="132">
        <f>+AA24/'C13'!AA23*100</f>
        <v>0.55670288228427767</v>
      </c>
      <c r="AB43" s="132">
        <f>+AB24/'C13'!AB23*100</f>
        <v>0.50756466569058079</v>
      </c>
    </row>
    <row r="44" spans="1:28" ht="15" customHeight="1" x14ac:dyDescent="0.2">
      <c r="A44" s="126" t="s">
        <v>281</v>
      </c>
      <c r="B44" s="132">
        <f>+B25/'C13'!B24*100</f>
        <v>0.25094102885821828</v>
      </c>
      <c r="C44" s="132">
        <f>+C25/'C13'!C24*100</f>
        <v>0.1718213058419244</v>
      </c>
      <c r="D44" s="132">
        <f>+D25/'C13'!D24*100</f>
        <v>0.32599837000814996</v>
      </c>
      <c r="E44" s="132"/>
      <c r="F44" s="132">
        <f>+F25/'C13'!F24*100</f>
        <v>0.21929824561403508</v>
      </c>
      <c r="G44" s="132">
        <f>+G25/'C13'!G24*100</f>
        <v>0</v>
      </c>
      <c r="H44" s="132">
        <f>+H25/'C13'!H24*100</f>
        <v>0.44444444444444442</v>
      </c>
      <c r="I44" s="132"/>
      <c r="J44" s="132">
        <f>+J25/'C13'!J24*100</f>
        <v>0.49019607843137253</v>
      </c>
      <c r="K44" s="132">
        <f>+K25/'C13'!K24*100</f>
        <v>0.47169811320754718</v>
      </c>
      <c r="L44" s="132">
        <f>+L25/'C13'!L24*100</f>
        <v>0.51020408163265307</v>
      </c>
      <c r="M44" s="132"/>
      <c r="N44" s="132">
        <f>+N25/'C13'!N24*100</f>
        <v>0.48426150121065376</v>
      </c>
      <c r="O44" s="132">
        <f>+O25/'C13'!O24*100</f>
        <v>0</v>
      </c>
      <c r="P44" s="132">
        <f>+P25/'C13'!P24*100</f>
        <v>0.86580086580086579</v>
      </c>
      <c r="Q44" s="132"/>
      <c r="R44" s="132">
        <f>+R25/'C13'!R24*100</f>
        <v>0</v>
      </c>
      <c r="S44" s="132">
        <f>+S25/'C13'!S24*100</f>
        <v>0</v>
      </c>
      <c r="T44" s="132">
        <f>+T25/'C13'!T24*100</f>
        <v>0</v>
      </c>
      <c r="U44" s="132"/>
      <c r="V44" s="132">
        <f>+V25/'C13'!V24*100</f>
        <v>0.25773195876288657</v>
      </c>
      <c r="W44" s="132">
        <f>+W25/'C13'!W24*100</f>
        <v>0.54644808743169404</v>
      </c>
      <c r="X44" s="132">
        <f>+X25/'C13'!X24*100</f>
        <v>0</v>
      </c>
      <c r="Y44" s="132"/>
      <c r="Z44" s="132">
        <f>+Z25/'C13'!Z24*100</f>
        <v>0</v>
      </c>
      <c r="AA44" s="132">
        <f>+AA25/'C13'!AA24*100</f>
        <v>0</v>
      </c>
      <c r="AB44" s="132">
        <f>+AB25/'C13'!AB24*100</f>
        <v>0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BADDE806-6856-4CA3-BB62-9E0E874E252F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>
    <pageSetUpPr fitToPage="1"/>
  </sheetPr>
  <dimension ref="A1:AD37"/>
  <sheetViews>
    <sheetView showGridLines="0" workbookViewId="0">
      <selection activeCell="AC20" sqref="AC20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333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289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214</v>
      </c>
      <c r="G7" s="244"/>
      <c r="H7" s="244"/>
      <c r="I7" s="111"/>
      <c r="J7" s="244" t="s">
        <v>215</v>
      </c>
      <c r="K7" s="244"/>
      <c r="L7" s="244"/>
      <c r="M7" s="111"/>
      <c r="N7" s="244" t="s">
        <v>216</v>
      </c>
      <c r="O7" s="244"/>
      <c r="P7" s="244"/>
      <c r="Q7" s="111"/>
      <c r="R7" s="244" t="s">
        <v>218</v>
      </c>
      <c r="S7" s="244"/>
      <c r="T7" s="244"/>
      <c r="U7" s="111"/>
      <c r="V7" s="244" t="s">
        <v>219</v>
      </c>
      <c r="W7" s="244"/>
      <c r="X7" s="244"/>
      <c r="Y7" s="111"/>
      <c r="Z7" s="244" t="s">
        <v>220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5" customHeight="1" x14ac:dyDescent="0.2">
      <c r="A9" s="137" t="s">
        <v>206</v>
      </c>
      <c r="B9" s="124">
        <v>455313</v>
      </c>
      <c r="C9" s="124">
        <v>233844</v>
      </c>
      <c r="D9" s="124">
        <v>221469</v>
      </c>
      <c r="E9" s="124"/>
      <c r="F9" s="124">
        <v>72198</v>
      </c>
      <c r="G9" s="124">
        <v>37034</v>
      </c>
      <c r="H9" s="124">
        <v>35164</v>
      </c>
      <c r="I9" s="124"/>
      <c r="J9" s="124">
        <v>75625</v>
      </c>
      <c r="K9" s="124">
        <v>38864</v>
      </c>
      <c r="L9" s="124">
        <v>36761</v>
      </c>
      <c r="M9" s="124"/>
      <c r="N9" s="124">
        <v>71931</v>
      </c>
      <c r="O9" s="124">
        <v>37024</v>
      </c>
      <c r="P9" s="124">
        <v>34907</v>
      </c>
      <c r="Q9" s="124"/>
      <c r="R9" s="124">
        <v>84655</v>
      </c>
      <c r="S9" s="124">
        <v>43628</v>
      </c>
      <c r="T9" s="124">
        <v>41027</v>
      </c>
      <c r="U9" s="124"/>
      <c r="V9" s="124">
        <v>78408</v>
      </c>
      <c r="W9" s="124">
        <v>40024</v>
      </c>
      <c r="X9" s="124">
        <v>38384</v>
      </c>
      <c r="Y9" s="124"/>
      <c r="Z9" s="124">
        <v>72496</v>
      </c>
      <c r="AA9" s="124">
        <v>37270</v>
      </c>
      <c r="AB9" s="124">
        <v>35226</v>
      </c>
    </row>
    <row r="10" spans="1:30" ht="15" customHeight="1" x14ac:dyDescent="0.2">
      <c r="A10" s="136" t="s">
        <v>303</v>
      </c>
      <c r="B10" s="128">
        <v>27303</v>
      </c>
      <c r="C10" s="128">
        <v>13985</v>
      </c>
      <c r="D10" s="128">
        <v>13318</v>
      </c>
      <c r="E10" s="128"/>
      <c r="F10" s="128">
        <v>4293</v>
      </c>
      <c r="G10" s="128">
        <v>2214</v>
      </c>
      <c r="H10" s="128">
        <v>2079</v>
      </c>
      <c r="I10" s="128"/>
      <c r="J10" s="128">
        <v>4602</v>
      </c>
      <c r="K10" s="128">
        <v>2336</v>
      </c>
      <c r="L10" s="128">
        <v>2266</v>
      </c>
      <c r="M10" s="128"/>
      <c r="N10" s="128">
        <v>4398</v>
      </c>
      <c r="O10" s="128">
        <v>2291</v>
      </c>
      <c r="P10" s="128">
        <v>2107</v>
      </c>
      <c r="Q10" s="128"/>
      <c r="R10" s="128">
        <v>5087</v>
      </c>
      <c r="S10" s="128">
        <v>2592</v>
      </c>
      <c r="T10" s="128">
        <v>2495</v>
      </c>
      <c r="U10" s="128"/>
      <c r="V10" s="128">
        <v>4524</v>
      </c>
      <c r="W10" s="128">
        <v>2289</v>
      </c>
      <c r="X10" s="128">
        <v>2235</v>
      </c>
      <c r="Y10" s="128"/>
      <c r="Z10" s="128">
        <v>4399</v>
      </c>
      <c r="AA10" s="128">
        <v>2263</v>
      </c>
      <c r="AB10" s="128">
        <v>2136</v>
      </c>
    </row>
    <row r="11" spans="1:30" ht="15" customHeight="1" x14ac:dyDescent="0.2">
      <c r="A11" s="136" t="s">
        <v>304</v>
      </c>
      <c r="B11" s="128">
        <v>26642</v>
      </c>
      <c r="C11" s="128">
        <v>13571</v>
      </c>
      <c r="D11" s="128">
        <v>13071</v>
      </c>
      <c r="E11" s="128"/>
      <c r="F11" s="128">
        <v>4326</v>
      </c>
      <c r="G11" s="128">
        <v>2238</v>
      </c>
      <c r="H11" s="128">
        <v>2088</v>
      </c>
      <c r="I11" s="128"/>
      <c r="J11" s="128">
        <v>4379</v>
      </c>
      <c r="K11" s="128">
        <v>2211</v>
      </c>
      <c r="L11" s="128">
        <v>2168</v>
      </c>
      <c r="M11" s="128"/>
      <c r="N11" s="128">
        <v>4160</v>
      </c>
      <c r="O11" s="128">
        <v>2135</v>
      </c>
      <c r="P11" s="128">
        <v>2025</v>
      </c>
      <c r="Q11" s="128"/>
      <c r="R11" s="128">
        <v>4913</v>
      </c>
      <c r="S11" s="128">
        <v>2477</v>
      </c>
      <c r="T11" s="128">
        <v>2436</v>
      </c>
      <c r="U11" s="128"/>
      <c r="V11" s="128">
        <v>4564</v>
      </c>
      <c r="W11" s="128">
        <v>2333</v>
      </c>
      <c r="X11" s="128">
        <v>2231</v>
      </c>
      <c r="Y11" s="128"/>
      <c r="Z11" s="128">
        <v>4300</v>
      </c>
      <c r="AA11" s="128">
        <v>2177</v>
      </c>
      <c r="AB11" s="128">
        <v>2123</v>
      </c>
    </row>
    <row r="12" spans="1:30" ht="15" customHeight="1" x14ac:dyDescent="0.2">
      <c r="A12" s="136" t="s">
        <v>305</v>
      </c>
      <c r="B12" s="128">
        <v>24598</v>
      </c>
      <c r="C12" s="128">
        <v>12626</v>
      </c>
      <c r="D12" s="128">
        <v>11972</v>
      </c>
      <c r="E12" s="128"/>
      <c r="F12" s="128">
        <v>3905</v>
      </c>
      <c r="G12" s="128">
        <v>1960</v>
      </c>
      <c r="H12" s="128">
        <v>1945</v>
      </c>
      <c r="I12" s="128"/>
      <c r="J12" s="128">
        <v>4155</v>
      </c>
      <c r="K12" s="128">
        <v>2203</v>
      </c>
      <c r="L12" s="128">
        <v>1952</v>
      </c>
      <c r="M12" s="128"/>
      <c r="N12" s="128">
        <v>4020</v>
      </c>
      <c r="O12" s="128">
        <v>2061</v>
      </c>
      <c r="P12" s="128">
        <v>1959</v>
      </c>
      <c r="Q12" s="128"/>
      <c r="R12" s="128">
        <v>4437</v>
      </c>
      <c r="S12" s="128">
        <v>2287</v>
      </c>
      <c r="T12" s="128">
        <v>2150</v>
      </c>
      <c r="U12" s="128"/>
      <c r="V12" s="128">
        <v>4132</v>
      </c>
      <c r="W12" s="128">
        <v>2130</v>
      </c>
      <c r="X12" s="128">
        <v>2002</v>
      </c>
      <c r="Y12" s="128"/>
      <c r="Z12" s="128">
        <v>3949</v>
      </c>
      <c r="AA12" s="128">
        <v>1985</v>
      </c>
      <c r="AB12" s="128">
        <v>1964</v>
      </c>
    </row>
    <row r="13" spans="1:30" ht="15" customHeight="1" x14ac:dyDescent="0.2">
      <c r="A13" s="136" t="s">
        <v>306</v>
      </c>
      <c r="B13" s="128">
        <v>25618</v>
      </c>
      <c r="C13" s="128">
        <v>13030</v>
      </c>
      <c r="D13" s="128">
        <v>12588</v>
      </c>
      <c r="E13" s="128"/>
      <c r="F13" s="128">
        <v>3848</v>
      </c>
      <c r="G13" s="128">
        <v>1940</v>
      </c>
      <c r="H13" s="128">
        <v>1908</v>
      </c>
      <c r="I13" s="128"/>
      <c r="J13" s="128">
        <v>4227</v>
      </c>
      <c r="K13" s="128">
        <v>2174</v>
      </c>
      <c r="L13" s="128">
        <v>2053</v>
      </c>
      <c r="M13" s="128"/>
      <c r="N13" s="128">
        <v>4084</v>
      </c>
      <c r="O13" s="128">
        <v>2063</v>
      </c>
      <c r="P13" s="128">
        <v>2021</v>
      </c>
      <c r="Q13" s="128"/>
      <c r="R13" s="128">
        <v>4894</v>
      </c>
      <c r="S13" s="128">
        <v>2514</v>
      </c>
      <c r="T13" s="128">
        <v>2380</v>
      </c>
      <c r="U13" s="128"/>
      <c r="V13" s="128">
        <v>4468</v>
      </c>
      <c r="W13" s="128">
        <v>2294</v>
      </c>
      <c r="X13" s="128">
        <v>2174</v>
      </c>
      <c r="Y13" s="128"/>
      <c r="Z13" s="128">
        <v>4097</v>
      </c>
      <c r="AA13" s="128">
        <v>2045</v>
      </c>
      <c r="AB13" s="128">
        <v>2052</v>
      </c>
    </row>
    <row r="14" spans="1:30" ht="15" customHeight="1" x14ac:dyDescent="0.2">
      <c r="A14" s="136" t="s">
        <v>307</v>
      </c>
      <c r="B14" s="128">
        <v>6108</v>
      </c>
      <c r="C14" s="128">
        <v>3154</v>
      </c>
      <c r="D14" s="128">
        <v>2954</v>
      </c>
      <c r="E14" s="128"/>
      <c r="F14" s="128">
        <v>921</v>
      </c>
      <c r="G14" s="128">
        <v>473</v>
      </c>
      <c r="H14" s="128">
        <v>448</v>
      </c>
      <c r="I14" s="128"/>
      <c r="J14" s="128">
        <v>979</v>
      </c>
      <c r="K14" s="128">
        <v>503</v>
      </c>
      <c r="L14" s="128">
        <v>476</v>
      </c>
      <c r="M14" s="128"/>
      <c r="N14" s="128">
        <v>993</v>
      </c>
      <c r="O14" s="128">
        <v>509</v>
      </c>
      <c r="P14" s="128">
        <v>484</v>
      </c>
      <c r="Q14" s="128"/>
      <c r="R14" s="128">
        <v>1118</v>
      </c>
      <c r="S14" s="128">
        <v>586</v>
      </c>
      <c r="T14" s="128">
        <v>532</v>
      </c>
      <c r="U14" s="128"/>
      <c r="V14" s="128">
        <v>1095</v>
      </c>
      <c r="W14" s="128">
        <v>547</v>
      </c>
      <c r="X14" s="128">
        <v>548</v>
      </c>
      <c r="Y14" s="128"/>
      <c r="Z14" s="128">
        <v>1002</v>
      </c>
      <c r="AA14" s="128">
        <v>536</v>
      </c>
      <c r="AB14" s="128">
        <v>466</v>
      </c>
    </row>
    <row r="15" spans="1:30" ht="15" customHeight="1" x14ac:dyDescent="0.2">
      <c r="A15" s="136" t="s">
        <v>308</v>
      </c>
      <c r="B15" s="128">
        <v>14919</v>
      </c>
      <c r="C15" s="128">
        <v>7615</v>
      </c>
      <c r="D15" s="128">
        <v>7304</v>
      </c>
      <c r="E15" s="128"/>
      <c r="F15" s="128">
        <v>2323</v>
      </c>
      <c r="G15" s="128">
        <v>1175</v>
      </c>
      <c r="H15" s="128">
        <v>1148</v>
      </c>
      <c r="I15" s="128"/>
      <c r="J15" s="128">
        <v>2524</v>
      </c>
      <c r="K15" s="128">
        <v>1267</v>
      </c>
      <c r="L15" s="128">
        <v>1257</v>
      </c>
      <c r="M15" s="128"/>
      <c r="N15" s="128">
        <v>2191</v>
      </c>
      <c r="O15" s="128">
        <v>1140</v>
      </c>
      <c r="P15" s="128">
        <v>1051</v>
      </c>
      <c r="Q15" s="128"/>
      <c r="R15" s="128">
        <v>2801</v>
      </c>
      <c r="S15" s="128">
        <v>1489</v>
      </c>
      <c r="T15" s="128">
        <v>1312</v>
      </c>
      <c r="U15" s="128"/>
      <c r="V15" s="128">
        <v>2659</v>
      </c>
      <c r="W15" s="128">
        <v>1340</v>
      </c>
      <c r="X15" s="128">
        <v>1319</v>
      </c>
      <c r="Y15" s="128"/>
      <c r="Z15" s="128">
        <v>2421</v>
      </c>
      <c r="AA15" s="128">
        <v>1204</v>
      </c>
      <c r="AB15" s="128">
        <v>1217</v>
      </c>
    </row>
    <row r="16" spans="1:30" ht="15" customHeight="1" x14ac:dyDescent="0.2">
      <c r="A16" s="136" t="s">
        <v>309</v>
      </c>
      <c r="B16" s="128">
        <v>3577</v>
      </c>
      <c r="C16" s="128">
        <v>1814</v>
      </c>
      <c r="D16" s="128">
        <v>1763</v>
      </c>
      <c r="E16" s="128"/>
      <c r="F16" s="128">
        <v>568</v>
      </c>
      <c r="G16" s="128">
        <v>285</v>
      </c>
      <c r="H16" s="128">
        <v>283</v>
      </c>
      <c r="I16" s="128"/>
      <c r="J16" s="128">
        <v>573</v>
      </c>
      <c r="K16" s="128">
        <v>301</v>
      </c>
      <c r="L16" s="128">
        <v>272</v>
      </c>
      <c r="M16" s="128"/>
      <c r="N16" s="128">
        <v>567</v>
      </c>
      <c r="O16" s="128">
        <v>288</v>
      </c>
      <c r="P16" s="128">
        <v>279</v>
      </c>
      <c r="Q16" s="128"/>
      <c r="R16" s="128">
        <v>669</v>
      </c>
      <c r="S16" s="128">
        <v>338</v>
      </c>
      <c r="T16" s="128">
        <v>331</v>
      </c>
      <c r="U16" s="128"/>
      <c r="V16" s="128">
        <v>638</v>
      </c>
      <c r="W16" s="128">
        <v>309</v>
      </c>
      <c r="X16" s="128">
        <v>329</v>
      </c>
      <c r="Y16" s="128"/>
      <c r="Z16" s="128">
        <v>562</v>
      </c>
      <c r="AA16" s="128">
        <v>293</v>
      </c>
      <c r="AB16" s="128">
        <v>269</v>
      </c>
    </row>
    <row r="17" spans="1:28" ht="15" customHeight="1" x14ac:dyDescent="0.2">
      <c r="A17" s="136" t="s">
        <v>310</v>
      </c>
      <c r="B17" s="128">
        <v>41206</v>
      </c>
      <c r="C17" s="128">
        <v>21199</v>
      </c>
      <c r="D17" s="128">
        <v>20007</v>
      </c>
      <c r="E17" s="128"/>
      <c r="F17" s="128">
        <v>6732</v>
      </c>
      <c r="G17" s="128">
        <v>3482</v>
      </c>
      <c r="H17" s="128">
        <v>3250</v>
      </c>
      <c r="I17" s="128"/>
      <c r="J17" s="128">
        <v>6959</v>
      </c>
      <c r="K17" s="128">
        <v>3564</v>
      </c>
      <c r="L17" s="128">
        <v>3395</v>
      </c>
      <c r="M17" s="128"/>
      <c r="N17" s="128">
        <v>6449</v>
      </c>
      <c r="O17" s="128">
        <v>3268</v>
      </c>
      <c r="P17" s="128">
        <v>3181</v>
      </c>
      <c r="Q17" s="128"/>
      <c r="R17" s="128">
        <v>7528</v>
      </c>
      <c r="S17" s="128">
        <v>3911</v>
      </c>
      <c r="T17" s="128">
        <v>3617</v>
      </c>
      <c r="U17" s="128"/>
      <c r="V17" s="128">
        <v>6855</v>
      </c>
      <c r="W17" s="128">
        <v>3508</v>
      </c>
      <c r="X17" s="128">
        <v>3347</v>
      </c>
      <c r="Y17" s="128"/>
      <c r="Z17" s="128">
        <v>6683</v>
      </c>
      <c r="AA17" s="128">
        <v>3466</v>
      </c>
      <c r="AB17" s="128">
        <v>3217</v>
      </c>
    </row>
    <row r="18" spans="1:28" ht="15" customHeight="1" x14ac:dyDescent="0.2">
      <c r="A18" s="136" t="s">
        <v>311</v>
      </c>
      <c r="B18" s="128">
        <v>18682</v>
      </c>
      <c r="C18" s="128">
        <v>9571</v>
      </c>
      <c r="D18" s="128">
        <v>9111</v>
      </c>
      <c r="E18" s="128"/>
      <c r="F18" s="128">
        <v>2990</v>
      </c>
      <c r="G18" s="128">
        <v>1504</v>
      </c>
      <c r="H18" s="128">
        <v>1486</v>
      </c>
      <c r="I18" s="128"/>
      <c r="J18" s="128">
        <v>3137</v>
      </c>
      <c r="K18" s="128">
        <v>1606</v>
      </c>
      <c r="L18" s="128">
        <v>1531</v>
      </c>
      <c r="M18" s="128"/>
      <c r="N18" s="128">
        <v>2919</v>
      </c>
      <c r="O18" s="128">
        <v>1555</v>
      </c>
      <c r="P18" s="128">
        <v>1364</v>
      </c>
      <c r="Q18" s="128"/>
      <c r="R18" s="128">
        <v>3428</v>
      </c>
      <c r="S18" s="128">
        <v>1735</v>
      </c>
      <c r="T18" s="128">
        <v>1693</v>
      </c>
      <c r="U18" s="128"/>
      <c r="V18" s="128">
        <v>3229</v>
      </c>
      <c r="W18" s="128">
        <v>1610</v>
      </c>
      <c r="X18" s="128">
        <v>1619</v>
      </c>
      <c r="Y18" s="128"/>
      <c r="Z18" s="128">
        <v>2979</v>
      </c>
      <c r="AA18" s="128">
        <v>1561</v>
      </c>
      <c r="AB18" s="128">
        <v>1418</v>
      </c>
    </row>
    <row r="19" spans="1:28" ht="15" customHeight="1" x14ac:dyDescent="0.2">
      <c r="A19" s="136" t="s">
        <v>312</v>
      </c>
      <c r="B19" s="128">
        <v>27934</v>
      </c>
      <c r="C19" s="128">
        <v>14361</v>
      </c>
      <c r="D19" s="128">
        <v>13573</v>
      </c>
      <c r="E19" s="128"/>
      <c r="F19" s="128">
        <v>4426</v>
      </c>
      <c r="G19" s="128">
        <v>2261</v>
      </c>
      <c r="H19" s="128">
        <v>2165</v>
      </c>
      <c r="I19" s="128"/>
      <c r="J19" s="128">
        <v>4804</v>
      </c>
      <c r="K19" s="128">
        <v>2453</v>
      </c>
      <c r="L19" s="128">
        <v>2351</v>
      </c>
      <c r="M19" s="128"/>
      <c r="N19" s="128">
        <v>4523</v>
      </c>
      <c r="O19" s="128">
        <v>2299</v>
      </c>
      <c r="P19" s="128">
        <v>2224</v>
      </c>
      <c r="Q19" s="128"/>
      <c r="R19" s="128">
        <v>5040</v>
      </c>
      <c r="S19" s="128">
        <v>2622</v>
      </c>
      <c r="T19" s="128">
        <v>2418</v>
      </c>
      <c r="U19" s="128"/>
      <c r="V19" s="128">
        <v>4795</v>
      </c>
      <c r="W19" s="128">
        <v>2458</v>
      </c>
      <c r="X19" s="128">
        <v>2337</v>
      </c>
      <c r="Y19" s="128"/>
      <c r="Z19" s="128">
        <v>4346</v>
      </c>
      <c r="AA19" s="128">
        <v>2268</v>
      </c>
      <c r="AB19" s="128">
        <v>2078</v>
      </c>
    </row>
    <row r="20" spans="1:28" ht="15" customHeight="1" x14ac:dyDescent="0.2">
      <c r="A20" s="136" t="s">
        <v>313</v>
      </c>
      <c r="B20" s="128">
        <v>9214</v>
      </c>
      <c r="C20" s="128">
        <v>4842</v>
      </c>
      <c r="D20" s="128">
        <v>4372</v>
      </c>
      <c r="E20" s="128"/>
      <c r="F20" s="128">
        <v>1488</v>
      </c>
      <c r="G20" s="128">
        <v>796</v>
      </c>
      <c r="H20" s="128">
        <v>692</v>
      </c>
      <c r="I20" s="128"/>
      <c r="J20" s="128">
        <v>1592</v>
      </c>
      <c r="K20" s="128">
        <v>823</v>
      </c>
      <c r="L20" s="128">
        <v>769</v>
      </c>
      <c r="M20" s="128"/>
      <c r="N20" s="128">
        <v>1456</v>
      </c>
      <c r="O20" s="128">
        <v>763</v>
      </c>
      <c r="P20" s="128">
        <v>693</v>
      </c>
      <c r="Q20" s="128"/>
      <c r="R20" s="128">
        <v>1698</v>
      </c>
      <c r="S20" s="128">
        <v>919</v>
      </c>
      <c r="T20" s="128">
        <v>779</v>
      </c>
      <c r="U20" s="128"/>
      <c r="V20" s="128">
        <v>1525</v>
      </c>
      <c r="W20" s="128">
        <v>771</v>
      </c>
      <c r="X20" s="128">
        <v>754</v>
      </c>
      <c r="Y20" s="128"/>
      <c r="Z20" s="128">
        <v>1455</v>
      </c>
      <c r="AA20" s="128">
        <v>770</v>
      </c>
      <c r="AB20" s="128">
        <v>685</v>
      </c>
    </row>
    <row r="21" spans="1:28" ht="15" customHeight="1" x14ac:dyDescent="0.2">
      <c r="A21" s="138" t="s">
        <v>314</v>
      </c>
      <c r="B21" s="128">
        <v>36524</v>
      </c>
      <c r="C21" s="128">
        <v>18840</v>
      </c>
      <c r="D21" s="128">
        <v>17684</v>
      </c>
      <c r="E21" s="128"/>
      <c r="F21" s="128">
        <v>5652</v>
      </c>
      <c r="G21" s="128">
        <v>2895</v>
      </c>
      <c r="H21" s="128">
        <v>2757</v>
      </c>
      <c r="I21" s="128"/>
      <c r="J21" s="128">
        <v>5975</v>
      </c>
      <c r="K21" s="128">
        <v>3092</v>
      </c>
      <c r="L21" s="128">
        <v>2883</v>
      </c>
      <c r="M21" s="128"/>
      <c r="N21" s="128">
        <v>5519</v>
      </c>
      <c r="O21" s="128">
        <v>2798</v>
      </c>
      <c r="P21" s="128">
        <v>2721</v>
      </c>
      <c r="Q21" s="128"/>
      <c r="R21" s="128">
        <v>7187</v>
      </c>
      <c r="S21" s="128">
        <v>3701</v>
      </c>
      <c r="T21" s="128">
        <v>3486</v>
      </c>
      <c r="U21" s="128"/>
      <c r="V21" s="128">
        <v>6115</v>
      </c>
      <c r="W21" s="128">
        <v>3181</v>
      </c>
      <c r="X21" s="128">
        <v>2934</v>
      </c>
      <c r="Y21" s="128"/>
      <c r="Z21" s="128">
        <v>6076</v>
      </c>
      <c r="AA21" s="128">
        <v>3173</v>
      </c>
      <c r="AB21" s="128">
        <v>2903</v>
      </c>
    </row>
    <row r="22" spans="1:28" ht="15" customHeight="1" x14ac:dyDescent="0.2">
      <c r="A22" s="136" t="s">
        <v>315</v>
      </c>
      <c r="B22" s="128">
        <v>9801</v>
      </c>
      <c r="C22" s="128">
        <v>5023</v>
      </c>
      <c r="D22" s="128">
        <v>4778</v>
      </c>
      <c r="E22" s="128"/>
      <c r="F22" s="128">
        <v>1529</v>
      </c>
      <c r="G22" s="128">
        <v>782</v>
      </c>
      <c r="H22" s="128">
        <v>747</v>
      </c>
      <c r="I22" s="128"/>
      <c r="J22" s="128">
        <v>1588</v>
      </c>
      <c r="K22" s="128">
        <v>812</v>
      </c>
      <c r="L22" s="128">
        <v>776</v>
      </c>
      <c r="M22" s="128"/>
      <c r="N22" s="128">
        <v>1587</v>
      </c>
      <c r="O22" s="128">
        <v>809</v>
      </c>
      <c r="P22" s="128">
        <v>778</v>
      </c>
      <c r="Q22" s="128"/>
      <c r="R22" s="128">
        <v>1856</v>
      </c>
      <c r="S22" s="128">
        <v>955</v>
      </c>
      <c r="T22" s="128">
        <v>901</v>
      </c>
      <c r="U22" s="128"/>
      <c r="V22" s="128">
        <v>1681</v>
      </c>
      <c r="W22" s="128">
        <v>855</v>
      </c>
      <c r="X22" s="128">
        <v>826</v>
      </c>
      <c r="Y22" s="128"/>
      <c r="Z22" s="128">
        <v>1560</v>
      </c>
      <c r="AA22" s="128">
        <v>810</v>
      </c>
      <c r="AB22" s="128">
        <v>750</v>
      </c>
    </row>
    <row r="23" spans="1:28" ht="15" customHeight="1" x14ac:dyDescent="0.2">
      <c r="A23" s="136" t="s">
        <v>316</v>
      </c>
      <c r="B23" s="128">
        <v>33544</v>
      </c>
      <c r="C23" s="128">
        <v>17020</v>
      </c>
      <c r="D23" s="128">
        <v>16524</v>
      </c>
      <c r="E23" s="128"/>
      <c r="F23" s="128">
        <v>5394</v>
      </c>
      <c r="G23" s="128">
        <v>2782</v>
      </c>
      <c r="H23" s="128">
        <v>2612</v>
      </c>
      <c r="I23" s="128"/>
      <c r="J23" s="128">
        <v>5535</v>
      </c>
      <c r="K23" s="128">
        <v>2774</v>
      </c>
      <c r="L23" s="128">
        <v>2761</v>
      </c>
      <c r="M23" s="128"/>
      <c r="N23" s="128">
        <v>5331</v>
      </c>
      <c r="O23" s="128">
        <v>2768</v>
      </c>
      <c r="P23" s="128">
        <v>2563</v>
      </c>
      <c r="Q23" s="128"/>
      <c r="R23" s="128">
        <v>6213</v>
      </c>
      <c r="S23" s="128">
        <v>3121</v>
      </c>
      <c r="T23" s="128">
        <v>3092</v>
      </c>
      <c r="U23" s="128"/>
      <c r="V23" s="128">
        <v>5647</v>
      </c>
      <c r="W23" s="128">
        <v>2864</v>
      </c>
      <c r="X23" s="128">
        <v>2783</v>
      </c>
      <c r="Y23" s="128"/>
      <c r="Z23" s="128">
        <v>5424</v>
      </c>
      <c r="AA23" s="128">
        <v>2711</v>
      </c>
      <c r="AB23" s="128">
        <v>2713</v>
      </c>
    </row>
    <row r="24" spans="1:28" ht="15" customHeight="1" x14ac:dyDescent="0.2">
      <c r="A24" s="136" t="s">
        <v>317</v>
      </c>
      <c r="B24" s="128">
        <v>8502</v>
      </c>
      <c r="C24" s="128">
        <v>4420</v>
      </c>
      <c r="D24" s="128">
        <v>4082</v>
      </c>
      <c r="E24" s="128"/>
      <c r="F24" s="128">
        <v>1382</v>
      </c>
      <c r="G24" s="128">
        <v>712</v>
      </c>
      <c r="H24" s="128">
        <v>670</v>
      </c>
      <c r="I24" s="128"/>
      <c r="J24" s="128">
        <v>1353</v>
      </c>
      <c r="K24" s="128">
        <v>725</v>
      </c>
      <c r="L24" s="128">
        <v>628</v>
      </c>
      <c r="M24" s="128"/>
      <c r="N24" s="128">
        <v>1327</v>
      </c>
      <c r="O24" s="128">
        <v>704</v>
      </c>
      <c r="P24" s="128">
        <v>623</v>
      </c>
      <c r="Q24" s="128"/>
      <c r="R24" s="128">
        <v>1558</v>
      </c>
      <c r="S24" s="128">
        <v>802</v>
      </c>
      <c r="T24" s="128">
        <v>756</v>
      </c>
      <c r="U24" s="128"/>
      <c r="V24" s="128">
        <v>1544</v>
      </c>
      <c r="W24" s="128">
        <v>770</v>
      </c>
      <c r="X24" s="128">
        <v>774</v>
      </c>
      <c r="Y24" s="128"/>
      <c r="Z24" s="128">
        <v>1338</v>
      </c>
      <c r="AA24" s="128">
        <v>707</v>
      </c>
      <c r="AB24" s="128">
        <v>631</v>
      </c>
    </row>
    <row r="25" spans="1:28" ht="15" customHeight="1" x14ac:dyDescent="0.2">
      <c r="A25" s="136" t="s">
        <v>318</v>
      </c>
      <c r="B25" s="128">
        <v>13098</v>
      </c>
      <c r="C25" s="128">
        <v>6692</v>
      </c>
      <c r="D25" s="128">
        <v>6406</v>
      </c>
      <c r="E25" s="128"/>
      <c r="F25" s="128">
        <v>2078</v>
      </c>
      <c r="G25" s="128">
        <v>1052</v>
      </c>
      <c r="H25" s="128">
        <v>1026</v>
      </c>
      <c r="I25" s="128"/>
      <c r="J25" s="128">
        <v>2208</v>
      </c>
      <c r="K25" s="128">
        <v>1122</v>
      </c>
      <c r="L25" s="128">
        <v>1086</v>
      </c>
      <c r="M25" s="128"/>
      <c r="N25" s="128">
        <v>2058</v>
      </c>
      <c r="O25" s="128">
        <v>1039</v>
      </c>
      <c r="P25" s="128">
        <v>1019</v>
      </c>
      <c r="Q25" s="128"/>
      <c r="R25" s="128">
        <v>2410</v>
      </c>
      <c r="S25" s="128">
        <v>1231</v>
      </c>
      <c r="T25" s="128">
        <v>1179</v>
      </c>
      <c r="U25" s="128"/>
      <c r="V25" s="128">
        <v>2270</v>
      </c>
      <c r="W25" s="128">
        <v>1165</v>
      </c>
      <c r="X25" s="128">
        <v>1105</v>
      </c>
      <c r="Y25" s="128"/>
      <c r="Z25" s="128">
        <v>2074</v>
      </c>
      <c r="AA25" s="128">
        <v>1083</v>
      </c>
      <c r="AB25" s="128">
        <v>991</v>
      </c>
    </row>
    <row r="26" spans="1:28" ht="15" customHeight="1" x14ac:dyDescent="0.2">
      <c r="A26" s="136" t="s">
        <v>319</v>
      </c>
      <c r="B26" s="128">
        <v>7638</v>
      </c>
      <c r="C26" s="128">
        <v>3923</v>
      </c>
      <c r="D26" s="128">
        <v>3715</v>
      </c>
      <c r="E26" s="128"/>
      <c r="F26" s="128">
        <v>1221</v>
      </c>
      <c r="G26" s="128">
        <v>647</v>
      </c>
      <c r="H26" s="128">
        <v>574</v>
      </c>
      <c r="I26" s="128"/>
      <c r="J26" s="128">
        <v>1237</v>
      </c>
      <c r="K26" s="128">
        <v>625</v>
      </c>
      <c r="L26" s="128">
        <v>612</v>
      </c>
      <c r="M26" s="128"/>
      <c r="N26" s="128">
        <v>1196</v>
      </c>
      <c r="O26" s="128">
        <v>624</v>
      </c>
      <c r="P26" s="128">
        <v>572</v>
      </c>
      <c r="Q26" s="128"/>
      <c r="R26" s="128">
        <v>1352</v>
      </c>
      <c r="S26" s="128">
        <v>659</v>
      </c>
      <c r="T26" s="128">
        <v>693</v>
      </c>
      <c r="U26" s="128"/>
      <c r="V26" s="128">
        <v>1413</v>
      </c>
      <c r="W26" s="128">
        <v>746</v>
      </c>
      <c r="X26" s="128">
        <v>667</v>
      </c>
      <c r="Y26" s="128"/>
      <c r="Z26" s="128">
        <v>1219</v>
      </c>
      <c r="AA26" s="128">
        <v>622</v>
      </c>
      <c r="AB26" s="128">
        <v>597</v>
      </c>
    </row>
    <row r="27" spans="1:28" ht="15" customHeight="1" x14ac:dyDescent="0.2">
      <c r="A27" s="136" t="s">
        <v>320</v>
      </c>
      <c r="B27" s="128">
        <v>12004</v>
      </c>
      <c r="C27" s="128">
        <v>6145</v>
      </c>
      <c r="D27" s="128">
        <v>5859</v>
      </c>
      <c r="E27" s="128"/>
      <c r="F27" s="128">
        <v>1970</v>
      </c>
      <c r="G27" s="128">
        <v>1023</v>
      </c>
      <c r="H27" s="128">
        <v>947</v>
      </c>
      <c r="I27" s="128"/>
      <c r="J27" s="128">
        <v>1987</v>
      </c>
      <c r="K27" s="128">
        <v>1009</v>
      </c>
      <c r="L27" s="128">
        <v>978</v>
      </c>
      <c r="M27" s="128"/>
      <c r="N27" s="128">
        <v>1940</v>
      </c>
      <c r="O27" s="128">
        <v>995</v>
      </c>
      <c r="P27" s="128">
        <v>945</v>
      </c>
      <c r="Q27" s="128"/>
      <c r="R27" s="128">
        <v>2072</v>
      </c>
      <c r="S27" s="128">
        <v>1080</v>
      </c>
      <c r="T27" s="128">
        <v>992</v>
      </c>
      <c r="U27" s="128"/>
      <c r="V27" s="128">
        <v>2157</v>
      </c>
      <c r="W27" s="128">
        <v>1076</v>
      </c>
      <c r="X27" s="128">
        <v>1081</v>
      </c>
      <c r="Y27" s="128"/>
      <c r="Z27" s="128">
        <v>1878</v>
      </c>
      <c r="AA27" s="128">
        <v>962</v>
      </c>
      <c r="AB27" s="128">
        <v>916</v>
      </c>
    </row>
    <row r="28" spans="1:28" ht="15" customHeight="1" x14ac:dyDescent="0.2">
      <c r="A28" s="136" t="s">
        <v>321</v>
      </c>
      <c r="B28" s="128">
        <v>6852</v>
      </c>
      <c r="C28" s="128">
        <v>3502</v>
      </c>
      <c r="D28" s="128">
        <v>3350</v>
      </c>
      <c r="E28" s="128"/>
      <c r="F28" s="128">
        <v>1067</v>
      </c>
      <c r="G28" s="128">
        <v>545</v>
      </c>
      <c r="H28" s="128">
        <v>522</v>
      </c>
      <c r="I28" s="128"/>
      <c r="J28" s="128">
        <v>1135</v>
      </c>
      <c r="K28" s="128">
        <v>584</v>
      </c>
      <c r="L28" s="128">
        <v>551</v>
      </c>
      <c r="M28" s="128"/>
      <c r="N28" s="128">
        <v>1084</v>
      </c>
      <c r="O28" s="128">
        <v>565</v>
      </c>
      <c r="P28" s="128">
        <v>519</v>
      </c>
      <c r="Q28" s="128"/>
      <c r="R28" s="128">
        <v>1311</v>
      </c>
      <c r="S28" s="128">
        <v>673</v>
      </c>
      <c r="T28" s="128">
        <v>638</v>
      </c>
      <c r="U28" s="128"/>
      <c r="V28" s="128">
        <v>1188</v>
      </c>
      <c r="W28" s="128">
        <v>574</v>
      </c>
      <c r="X28" s="128">
        <v>614</v>
      </c>
      <c r="Y28" s="128"/>
      <c r="Z28" s="128">
        <v>1067</v>
      </c>
      <c r="AA28" s="128">
        <v>561</v>
      </c>
      <c r="AB28" s="128">
        <v>506</v>
      </c>
    </row>
    <row r="29" spans="1:28" ht="15" customHeight="1" x14ac:dyDescent="0.2">
      <c r="A29" s="136" t="s">
        <v>322</v>
      </c>
      <c r="B29" s="128">
        <v>14404</v>
      </c>
      <c r="C29" s="128">
        <v>7503</v>
      </c>
      <c r="D29" s="128">
        <v>6901</v>
      </c>
      <c r="E29" s="128"/>
      <c r="F29" s="128">
        <v>2327</v>
      </c>
      <c r="G29" s="128">
        <v>1236</v>
      </c>
      <c r="H29" s="128">
        <v>1091</v>
      </c>
      <c r="I29" s="128"/>
      <c r="J29" s="128">
        <v>2436</v>
      </c>
      <c r="K29" s="128">
        <v>1285</v>
      </c>
      <c r="L29" s="128">
        <v>1151</v>
      </c>
      <c r="M29" s="128"/>
      <c r="N29" s="128">
        <v>2280</v>
      </c>
      <c r="O29" s="128">
        <v>1177</v>
      </c>
      <c r="P29" s="128">
        <v>1103</v>
      </c>
      <c r="Q29" s="128"/>
      <c r="R29" s="128">
        <v>2710</v>
      </c>
      <c r="S29" s="128">
        <v>1429</v>
      </c>
      <c r="T29" s="128">
        <v>1281</v>
      </c>
      <c r="U29" s="128"/>
      <c r="V29" s="128">
        <v>2445</v>
      </c>
      <c r="W29" s="128">
        <v>1259</v>
      </c>
      <c r="X29" s="128">
        <v>1186</v>
      </c>
      <c r="Y29" s="128"/>
      <c r="Z29" s="128">
        <v>2206</v>
      </c>
      <c r="AA29" s="128">
        <v>1117</v>
      </c>
      <c r="AB29" s="128">
        <v>1089</v>
      </c>
    </row>
    <row r="30" spans="1:28" ht="15" customHeight="1" x14ac:dyDescent="0.2">
      <c r="A30" s="136" t="s">
        <v>323</v>
      </c>
      <c r="B30" s="128">
        <v>14510</v>
      </c>
      <c r="C30" s="128">
        <v>7507</v>
      </c>
      <c r="D30" s="128">
        <v>7003</v>
      </c>
      <c r="E30" s="128"/>
      <c r="F30" s="128">
        <v>2228</v>
      </c>
      <c r="G30" s="128">
        <v>1118</v>
      </c>
      <c r="H30" s="128">
        <v>1110</v>
      </c>
      <c r="I30" s="128"/>
      <c r="J30" s="128">
        <v>2376</v>
      </c>
      <c r="K30" s="128">
        <v>1236</v>
      </c>
      <c r="L30" s="128">
        <v>1140</v>
      </c>
      <c r="M30" s="128"/>
      <c r="N30" s="128">
        <v>2215</v>
      </c>
      <c r="O30" s="128">
        <v>1151</v>
      </c>
      <c r="P30" s="128">
        <v>1064</v>
      </c>
      <c r="Q30" s="128"/>
      <c r="R30" s="128">
        <v>2856</v>
      </c>
      <c r="S30" s="128">
        <v>1496</v>
      </c>
      <c r="T30" s="128">
        <v>1360</v>
      </c>
      <c r="U30" s="128"/>
      <c r="V30" s="128">
        <v>2581</v>
      </c>
      <c r="W30" s="128">
        <v>1311</v>
      </c>
      <c r="X30" s="128">
        <v>1270</v>
      </c>
      <c r="Y30" s="128"/>
      <c r="Z30" s="128">
        <v>2254</v>
      </c>
      <c r="AA30" s="128">
        <v>1195</v>
      </c>
      <c r="AB30" s="128">
        <v>1059</v>
      </c>
    </row>
    <row r="31" spans="1:28" ht="15" customHeight="1" x14ac:dyDescent="0.2">
      <c r="A31" s="136" t="s">
        <v>324</v>
      </c>
      <c r="B31" s="128">
        <v>8407</v>
      </c>
      <c r="C31" s="128">
        <v>4384</v>
      </c>
      <c r="D31" s="128">
        <v>4023</v>
      </c>
      <c r="E31" s="128"/>
      <c r="F31" s="128">
        <v>1305</v>
      </c>
      <c r="G31" s="128">
        <v>665</v>
      </c>
      <c r="H31" s="128">
        <v>640</v>
      </c>
      <c r="I31" s="128"/>
      <c r="J31" s="128">
        <v>1397</v>
      </c>
      <c r="K31" s="128">
        <v>733</v>
      </c>
      <c r="L31" s="128">
        <v>664</v>
      </c>
      <c r="M31" s="128"/>
      <c r="N31" s="128">
        <v>1382</v>
      </c>
      <c r="O31" s="128">
        <v>751</v>
      </c>
      <c r="P31" s="128">
        <v>631</v>
      </c>
      <c r="Q31" s="128"/>
      <c r="R31" s="128">
        <v>1536</v>
      </c>
      <c r="S31" s="128">
        <v>792</v>
      </c>
      <c r="T31" s="128">
        <v>744</v>
      </c>
      <c r="U31" s="128"/>
      <c r="V31" s="128">
        <v>1519</v>
      </c>
      <c r="W31" s="128">
        <v>807</v>
      </c>
      <c r="X31" s="128">
        <v>712</v>
      </c>
      <c r="Y31" s="128"/>
      <c r="Z31" s="128">
        <v>1268</v>
      </c>
      <c r="AA31" s="128">
        <v>636</v>
      </c>
      <c r="AB31" s="128">
        <v>632</v>
      </c>
    </row>
    <row r="32" spans="1:28" ht="15" customHeight="1" x14ac:dyDescent="0.2">
      <c r="A32" s="136" t="s">
        <v>325</v>
      </c>
      <c r="B32" s="128">
        <v>8909</v>
      </c>
      <c r="C32" s="128">
        <v>4670</v>
      </c>
      <c r="D32" s="128">
        <v>4239</v>
      </c>
      <c r="E32" s="128"/>
      <c r="F32" s="128">
        <v>1354</v>
      </c>
      <c r="G32" s="128">
        <v>731</v>
      </c>
      <c r="H32" s="128">
        <v>623</v>
      </c>
      <c r="I32" s="128"/>
      <c r="J32" s="128">
        <v>1459</v>
      </c>
      <c r="K32" s="128">
        <v>771</v>
      </c>
      <c r="L32" s="128">
        <v>688</v>
      </c>
      <c r="M32" s="128"/>
      <c r="N32" s="128">
        <v>1344</v>
      </c>
      <c r="O32" s="128">
        <v>689</v>
      </c>
      <c r="P32" s="128">
        <v>655</v>
      </c>
      <c r="Q32" s="128"/>
      <c r="R32" s="128">
        <v>1691</v>
      </c>
      <c r="S32" s="128">
        <v>897</v>
      </c>
      <c r="T32" s="128">
        <v>794</v>
      </c>
      <c r="U32" s="128"/>
      <c r="V32" s="128">
        <v>1659</v>
      </c>
      <c r="W32" s="128">
        <v>855</v>
      </c>
      <c r="X32" s="128">
        <v>804</v>
      </c>
      <c r="Y32" s="128"/>
      <c r="Z32" s="128">
        <v>1402</v>
      </c>
      <c r="AA32" s="128">
        <v>727</v>
      </c>
      <c r="AB32" s="128">
        <v>675</v>
      </c>
    </row>
    <row r="33" spans="1:28" ht="15" customHeight="1" x14ac:dyDescent="0.2">
      <c r="A33" s="136" t="s">
        <v>326</v>
      </c>
      <c r="B33" s="128">
        <v>3228</v>
      </c>
      <c r="C33" s="128">
        <v>1679</v>
      </c>
      <c r="D33" s="128">
        <v>1549</v>
      </c>
      <c r="E33" s="128"/>
      <c r="F33" s="128">
        <v>558</v>
      </c>
      <c r="G33" s="128">
        <v>281</v>
      </c>
      <c r="H33" s="128">
        <v>277</v>
      </c>
      <c r="I33" s="128"/>
      <c r="J33" s="128">
        <v>532</v>
      </c>
      <c r="K33" s="128">
        <v>293</v>
      </c>
      <c r="L33" s="128">
        <v>239</v>
      </c>
      <c r="M33" s="128"/>
      <c r="N33" s="128">
        <v>518</v>
      </c>
      <c r="O33" s="128">
        <v>255</v>
      </c>
      <c r="P33" s="128">
        <v>263</v>
      </c>
      <c r="Q33" s="128"/>
      <c r="R33" s="128">
        <v>590</v>
      </c>
      <c r="S33" s="128">
        <v>322</v>
      </c>
      <c r="T33" s="128">
        <v>268</v>
      </c>
      <c r="U33" s="128"/>
      <c r="V33" s="128">
        <v>561</v>
      </c>
      <c r="W33" s="128">
        <v>286</v>
      </c>
      <c r="X33" s="128">
        <v>275</v>
      </c>
      <c r="Y33" s="128"/>
      <c r="Z33" s="128">
        <v>469</v>
      </c>
      <c r="AA33" s="128">
        <v>242</v>
      </c>
      <c r="AB33" s="128">
        <v>227</v>
      </c>
    </row>
    <row r="34" spans="1:28" ht="15" customHeight="1" x14ac:dyDescent="0.2">
      <c r="A34" s="136" t="s">
        <v>327</v>
      </c>
      <c r="B34" s="128">
        <v>26749</v>
      </c>
      <c r="C34" s="128">
        <v>13827</v>
      </c>
      <c r="D34" s="128">
        <v>12922</v>
      </c>
      <c r="E34" s="128"/>
      <c r="F34" s="128">
        <v>4255</v>
      </c>
      <c r="G34" s="128">
        <v>2176</v>
      </c>
      <c r="H34" s="128">
        <v>2079</v>
      </c>
      <c r="I34" s="128"/>
      <c r="J34" s="128">
        <v>4313</v>
      </c>
      <c r="K34" s="128">
        <v>2273</v>
      </c>
      <c r="L34" s="128">
        <v>2040</v>
      </c>
      <c r="M34" s="128"/>
      <c r="N34" s="128">
        <v>4374</v>
      </c>
      <c r="O34" s="128">
        <v>2268</v>
      </c>
      <c r="P34" s="128">
        <v>2106</v>
      </c>
      <c r="Q34" s="128"/>
      <c r="R34" s="128">
        <v>4995</v>
      </c>
      <c r="S34" s="128">
        <v>2575</v>
      </c>
      <c r="T34" s="128">
        <v>2420</v>
      </c>
      <c r="U34" s="128"/>
      <c r="V34" s="128">
        <v>4773</v>
      </c>
      <c r="W34" s="128">
        <v>2462</v>
      </c>
      <c r="X34" s="128">
        <v>2311</v>
      </c>
      <c r="Y34" s="128"/>
      <c r="Z34" s="128">
        <v>4039</v>
      </c>
      <c r="AA34" s="128">
        <v>2073</v>
      </c>
      <c r="AB34" s="128">
        <v>1966</v>
      </c>
    </row>
    <row r="35" spans="1:28" ht="15" customHeight="1" x14ac:dyDescent="0.2">
      <c r="A35" s="136" t="s">
        <v>328</v>
      </c>
      <c r="B35" s="128">
        <v>21363</v>
      </c>
      <c r="C35" s="128">
        <v>10927</v>
      </c>
      <c r="D35" s="128">
        <v>10436</v>
      </c>
      <c r="E35" s="128"/>
      <c r="F35" s="128">
        <v>3376</v>
      </c>
      <c r="G35" s="128">
        <v>1725</v>
      </c>
      <c r="H35" s="128">
        <v>1651</v>
      </c>
      <c r="I35" s="128"/>
      <c r="J35" s="128">
        <v>3537</v>
      </c>
      <c r="K35" s="128">
        <v>1785</v>
      </c>
      <c r="L35" s="128">
        <v>1752</v>
      </c>
      <c r="M35" s="128"/>
      <c r="N35" s="128">
        <v>3304</v>
      </c>
      <c r="O35" s="128">
        <v>1686</v>
      </c>
      <c r="P35" s="128">
        <v>1618</v>
      </c>
      <c r="Q35" s="128"/>
      <c r="R35" s="128">
        <v>3923</v>
      </c>
      <c r="S35" s="128">
        <v>2014</v>
      </c>
      <c r="T35" s="128">
        <v>1909</v>
      </c>
      <c r="U35" s="128"/>
      <c r="V35" s="128">
        <v>3769</v>
      </c>
      <c r="W35" s="128">
        <v>1925</v>
      </c>
      <c r="X35" s="128">
        <v>1844</v>
      </c>
      <c r="Y35" s="128"/>
      <c r="Z35" s="128">
        <v>3454</v>
      </c>
      <c r="AA35" s="128">
        <v>1792</v>
      </c>
      <c r="AB35" s="128">
        <v>1662</v>
      </c>
    </row>
    <row r="36" spans="1:28" ht="15" customHeight="1" thickBot="1" x14ac:dyDescent="0.25">
      <c r="A36" s="139" t="s">
        <v>329</v>
      </c>
      <c r="B36" s="140">
        <v>3979</v>
      </c>
      <c r="C36" s="140">
        <v>2014</v>
      </c>
      <c r="D36" s="140">
        <v>1965</v>
      </c>
      <c r="E36" s="140"/>
      <c r="F36" s="140">
        <v>682</v>
      </c>
      <c r="G36" s="140">
        <v>336</v>
      </c>
      <c r="H36" s="140">
        <v>346</v>
      </c>
      <c r="I36" s="140"/>
      <c r="J36" s="140">
        <v>626</v>
      </c>
      <c r="K36" s="140">
        <v>304</v>
      </c>
      <c r="L36" s="140">
        <v>322</v>
      </c>
      <c r="M36" s="140"/>
      <c r="N36" s="140">
        <v>712</v>
      </c>
      <c r="O36" s="140">
        <v>373</v>
      </c>
      <c r="P36" s="140">
        <v>339</v>
      </c>
      <c r="Q36" s="140"/>
      <c r="R36" s="140">
        <v>782</v>
      </c>
      <c r="S36" s="140">
        <v>411</v>
      </c>
      <c r="T36" s="140">
        <v>371</v>
      </c>
      <c r="U36" s="140"/>
      <c r="V36" s="140">
        <v>602</v>
      </c>
      <c r="W36" s="140">
        <v>299</v>
      </c>
      <c r="X36" s="140">
        <v>303</v>
      </c>
      <c r="Y36" s="140"/>
      <c r="Z36" s="140">
        <v>575</v>
      </c>
      <c r="AA36" s="140">
        <v>291</v>
      </c>
      <c r="AB36" s="140">
        <v>284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37:AB37"/>
    <mergeCell ref="A5:AB5"/>
    <mergeCell ref="A7:A8"/>
    <mergeCell ref="B7:D7"/>
    <mergeCell ref="F7:H7"/>
    <mergeCell ref="J7:L7"/>
    <mergeCell ref="N7:P7"/>
    <mergeCell ref="R7:T7"/>
    <mergeCell ref="V7:X7"/>
    <mergeCell ref="Z7:AB7"/>
    <mergeCell ref="AD2:AD3"/>
    <mergeCell ref="A1:AB1"/>
    <mergeCell ref="A2:AB2"/>
    <mergeCell ref="A3:AB3"/>
    <mergeCell ref="A4:AB4"/>
  </mergeCells>
  <hyperlinks>
    <hyperlink ref="AD2" location="INDICE!A1" display="INDICE" xr:uid="{00000000-0004-0000-16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6">
    <pageSetUpPr fitToPage="1"/>
  </sheetPr>
  <dimension ref="A1:AD37"/>
  <sheetViews>
    <sheetView showGridLines="0" workbookViewId="0">
      <selection activeCell="AE22" sqref="AE22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330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295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214</v>
      </c>
      <c r="G7" s="244"/>
      <c r="H7" s="244"/>
      <c r="I7" s="111"/>
      <c r="J7" s="244" t="s">
        <v>215</v>
      </c>
      <c r="K7" s="244"/>
      <c r="L7" s="244"/>
      <c r="M7" s="111"/>
      <c r="N7" s="244" t="s">
        <v>216</v>
      </c>
      <c r="O7" s="244"/>
      <c r="P7" s="244"/>
      <c r="Q7" s="111"/>
      <c r="R7" s="244" t="s">
        <v>218</v>
      </c>
      <c r="S7" s="244"/>
      <c r="T7" s="244"/>
      <c r="U7" s="111"/>
      <c r="V7" s="244" t="s">
        <v>219</v>
      </c>
      <c r="W7" s="244"/>
      <c r="X7" s="244"/>
      <c r="Y7" s="111"/>
      <c r="Z7" s="244" t="s">
        <v>220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5" customHeight="1" x14ac:dyDescent="0.2">
      <c r="A9" s="137" t="s">
        <v>206</v>
      </c>
      <c r="B9" s="124">
        <v>420319</v>
      </c>
      <c r="C9" s="124">
        <v>213911</v>
      </c>
      <c r="D9" s="124">
        <v>206408</v>
      </c>
      <c r="E9" s="124"/>
      <c r="F9" s="124">
        <v>71865</v>
      </c>
      <c r="G9" s="124">
        <v>36839</v>
      </c>
      <c r="H9" s="124">
        <v>35026</v>
      </c>
      <c r="I9" s="124"/>
      <c r="J9" s="124">
        <v>65510</v>
      </c>
      <c r="K9" s="124">
        <v>33183</v>
      </c>
      <c r="L9" s="124">
        <v>32327</v>
      </c>
      <c r="M9" s="124"/>
      <c r="N9" s="124">
        <v>64396</v>
      </c>
      <c r="O9" s="124">
        <v>32762</v>
      </c>
      <c r="P9" s="124">
        <v>31634</v>
      </c>
      <c r="Q9" s="124"/>
      <c r="R9" s="124">
        <v>76330</v>
      </c>
      <c r="S9" s="124">
        <v>38920</v>
      </c>
      <c r="T9" s="124">
        <v>37410</v>
      </c>
      <c r="U9" s="124"/>
      <c r="V9" s="124">
        <v>72180</v>
      </c>
      <c r="W9" s="124">
        <v>36422</v>
      </c>
      <c r="X9" s="124">
        <v>35758</v>
      </c>
      <c r="Y9" s="124"/>
      <c r="Z9" s="124">
        <v>70038</v>
      </c>
      <c r="AA9" s="124">
        <v>35785</v>
      </c>
      <c r="AB9" s="124">
        <v>34253</v>
      </c>
    </row>
    <row r="10" spans="1:30" ht="15" customHeight="1" x14ac:dyDescent="0.2">
      <c r="A10" s="136" t="s">
        <v>303</v>
      </c>
      <c r="B10" s="128">
        <v>24547</v>
      </c>
      <c r="C10" s="128">
        <v>12411</v>
      </c>
      <c r="D10" s="128">
        <v>12136</v>
      </c>
      <c r="E10" s="128"/>
      <c r="F10" s="128">
        <v>4267</v>
      </c>
      <c r="G10" s="128">
        <v>2194</v>
      </c>
      <c r="H10" s="128">
        <v>2073</v>
      </c>
      <c r="I10" s="128"/>
      <c r="J10" s="128">
        <v>3864</v>
      </c>
      <c r="K10" s="128">
        <v>1909</v>
      </c>
      <c r="L10" s="128">
        <v>1955</v>
      </c>
      <c r="M10" s="128"/>
      <c r="N10" s="128">
        <v>3867</v>
      </c>
      <c r="O10" s="128">
        <v>1986</v>
      </c>
      <c r="P10" s="128">
        <v>1881</v>
      </c>
      <c r="Q10" s="128"/>
      <c r="R10" s="128">
        <v>4346</v>
      </c>
      <c r="S10" s="128">
        <v>2181</v>
      </c>
      <c r="T10" s="128">
        <v>2165</v>
      </c>
      <c r="U10" s="128"/>
      <c r="V10" s="128">
        <v>4039</v>
      </c>
      <c r="W10" s="128">
        <v>2018</v>
      </c>
      <c r="X10" s="128">
        <v>2021</v>
      </c>
      <c r="Y10" s="128"/>
      <c r="Z10" s="128">
        <v>4164</v>
      </c>
      <c r="AA10" s="128">
        <v>2123</v>
      </c>
      <c r="AB10" s="128">
        <v>2041</v>
      </c>
    </row>
    <row r="11" spans="1:30" ht="15" customHeight="1" x14ac:dyDescent="0.2">
      <c r="A11" s="136" t="s">
        <v>304</v>
      </c>
      <c r="B11" s="128">
        <v>24947</v>
      </c>
      <c r="C11" s="128">
        <v>12588</v>
      </c>
      <c r="D11" s="128">
        <v>12359</v>
      </c>
      <c r="E11" s="128"/>
      <c r="F11" s="128">
        <v>4311</v>
      </c>
      <c r="G11" s="128">
        <v>2229</v>
      </c>
      <c r="H11" s="128">
        <v>2082</v>
      </c>
      <c r="I11" s="128"/>
      <c r="J11" s="128">
        <v>3915</v>
      </c>
      <c r="K11" s="128">
        <v>1936</v>
      </c>
      <c r="L11" s="128">
        <v>1979</v>
      </c>
      <c r="M11" s="128"/>
      <c r="N11" s="128">
        <v>3807</v>
      </c>
      <c r="O11" s="128">
        <v>1924</v>
      </c>
      <c r="P11" s="128">
        <v>1883</v>
      </c>
      <c r="Q11" s="128"/>
      <c r="R11" s="128">
        <v>4554</v>
      </c>
      <c r="S11" s="128">
        <v>2272</v>
      </c>
      <c r="T11" s="128">
        <v>2282</v>
      </c>
      <c r="U11" s="128"/>
      <c r="V11" s="128">
        <v>4238</v>
      </c>
      <c r="W11" s="128">
        <v>2151</v>
      </c>
      <c r="X11" s="128">
        <v>2087</v>
      </c>
      <c r="Y11" s="128"/>
      <c r="Z11" s="128">
        <v>4122</v>
      </c>
      <c r="AA11" s="128">
        <v>2076</v>
      </c>
      <c r="AB11" s="128">
        <v>2046</v>
      </c>
    </row>
    <row r="12" spans="1:30" ht="15" customHeight="1" x14ac:dyDescent="0.2">
      <c r="A12" s="136" t="s">
        <v>305</v>
      </c>
      <c r="B12" s="128">
        <v>22070</v>
      </c>
      <c r="C12" s="128">
        <v>11268</v>
      </c>
      <c r="D12" s="128">
        <v>10802</v>
      </c>
      <c r="E12" s="128"/>
      <c r="F12" s="128">
        <v>3875</v>
      </c>
      <c r="G12" s="128">
        <v>1947</v>
      </c>
      <c r="H12" s="128">
        <v>1928</v>
      </c>
      <c r="I12" s="128"/>
      <c r="J12" s="128">
        <v>3387</v>
      </c>
      <c r="K12" s="128">
        <v>1794</v>
      </c>
      <c r="L12" s="128">
        <v>1593</v>
      </c>
      <c r="M12" s="128"/>
      <c r="N12" s="128">
        <v>3548</v>
      </c>
      <c r="O12" s="128">
        <v>1807</v>
      </c>
      <c r="P12" s="128">
        <v>1741</v>
      </c>
      <c r="Q12" s="128"/>
      <c r="R12" s="128">
        <v>3896</v>
      </c>
      <c r="S12" s="128">
        <v>2017</v>
      </c>
      <c r="T12" s="128">
        <v>1879</v>
      </c>
      <c r="U12" s="128"/>
      <c r="V12" s="128">
        <v>3594</v>
      </c>
      <c r="W12" s="128">
        <v>1833</v>
      </c>
      <c r="X12" s="128">
        <v>1761</v>
      </c>
      <c r="Y12" s="128"/>
      <c r="Z12" s="128">
        <v>3770</v>
      </c>
      <c r="AA12" s="128">
        <v>1870</v>
      </c>
      <c r="AB12" s="128">
        <v>1900</v>
      </c>
    </row>
    <row r="13" spans="1:30" ht="15" customHeight="1" x14ac:dyDescent="0.2">
      <c r="A13" s="136" t="s">
        <v>306</v>
      </c>
      <c r="B13" s="128">
        <v>23648</v>
      </c>
      <c r="C13" s="128">
        <v>11949</v>
      </c>
      <c r="D13" s="128">
        <v>11699</v>
      </c>
      <c r="E13" s="128"/>
      <c r="F13" s="128">
        <v>3830</v>
      </c>
      <c r="G13" s="128">
        <v>1931</v>
      </c>
      <c r="H13" s="128">
        <v>1899</v>
      </c>
      <c r="I13" s="128"/>
      <c r="J13" s="128">
        <v>3698</v>
      </c>
      <c r="K13" s="128">
        <v>1875</v>
      </c>
      <c r="L13" s="128">
        <v>1823</v>
      </c>
      <c r="M13" s="128"/>
      <c r="N13" s="128">
        <v>3645</v>
      </c>
      <c r="O13" s="128">
        <v>1808</v>
      </c>
      <c r="P13" s="128">
        <v>1837</v>
      </c>
      <c r="Q13" s="128"/>
      <c r="R13" s="128">
        <v>4442</v>
      </c>
      <c r="S13" s="128">
        <v>2280</v>
      </c>
      <c r="T13" s="128">
        <v>2162</v>
      </c>
      <c r="U13" s="128"/>
      <c r="V13" s="128">
        <v>4091</v>
      </c>
      <c r="W13" s="128">
        <v>2087</v>
      </c>
      <c r="X13" s="128">
        <v>2004</v>
      </c>
      <c r="Y13" s="128"/>
      <c r="Z13" s="128">
        <v>3942</v>
      </c>
      <c r="AA13" s="128">
        <v>1968</v>
      </c>
      <c r="AB13" s="128">
        <v>1974</v>
      </c>
    </row>
    <row r="14" spans="1:30" ht="15" customHeight="1" x14ac:dyDescent="0.2">
      <c r="A14" s="136" t="s">
        <v>307</v>
      </c>
      <c r="B14" s="128">
        <v>5804</v>
      </c>
      <c r="C14" s="128">
        <v>2977</v>
      </c>
      <c r="D14" s="128">
        <v>2827</v>
      </c>
      <c r="E14" s="128"/>
      <c r="F14" s="128">
        <v>920</v>
      </c>
      <c r="G14" s="128">
        <v>473</v>
      </c>
      <c r="H14" s="128">
        <v>447</v>
      </c>
      <c r="I14" s="128"/>
      <c r="J14" s="128">
        <v>891</v>
      </c>
      <c r="K14" s="128">
        <v>452</v>
      </c>
      <c r="L14" s="128">
        <v>439</v>
      </c>
      <c r="M14" s="128"/>
      <c r="N14" s="128">
        <v>930</v>
      </c>
      <c r="O14" s="128">
        <v>471</v>
      </c>
      <c r="P14" s="128">
        <v>459</v>
      </c>
      <c r="Q14" s="128"/>
      <c r="R14" s="128">
        <v>1032</v>
      </c>
      <c r="S14" s="128">
        <v>537</v>
      </c>
      <c r="T14" s="128">
        <v>495</v>
      </c>
      <c r="U14" s="128"/>
      <c r="V14" s="128">
        <v>1058</v>
      </c>
      <c r="W14" s="128">
        <v>523</v>
      </c>
      <c r="X14" s="128">
        <v>535</v>
      </c>
      <c r="Y14" s="128"/>
      <c r="Z14" s="128">
        <v>973</v>
      </c>
      <c r="AA14" s="128">
        <v>521</v>
      </c>
      <c r="AB14" s="128">
        <v>452</v>
      </c>
    </row>
    <row r="15" spans="1:30" ht="15" customHeight="1" x14ac:dyDescent="0.2">
      <c r="A15" s="136" t="s">
        <v>308</v>
      </c>
      <c r="B15" s="128">
        <v>14090</v>
      </c>
      <c r="C15" s="128">
        <v>7139</v>
      </c>
      <c r="D15" s="128">
        <v>6951</v>
      </c>
      <c r="E15" s="128"/>
      <c r="F15" s="128">
        <v>2314</v>
      </c>
      <c r="G15" s="128">
        <v>1167</v>
      </c>
      <c r="H15" s="128">
        <v>1147</v>
      </c>
      <c r="I15" s="128"/>
      <c r="J15" s="128">
        <v>2252</v>
      </c>
      <c r="K15" s="128">
        <v>1109</v>
      </c>
      <c r="L15" s="128">
        <v>1143</v>
      </c>
      <c r="M15" s="128"/>
      <c r="N15" s="128">
        <v>2025</v>
      </c>
      <c r="O15" s="128">
        <v>1044</v>
      </c>
      <c r="P15" s="128">
        <v>981</v>
      </c>
      <c r="Q15" s="128"/>
      <c r="R15" s="128">
        <v>2570</v>
      </c>
      <c r="S15" s="128">
        <v>1357</v>
      </c>
      <c r="T15" s="128">
        <v>1213</v>
      </c>
      <c r="U15" s="128"/>
      <c r="V15" s="128">
        <v>2553</v>
      </c>
      <c r="W15" s="128">
        <v>1283</v>
      </c>
      <c r="X15" s="128">
        <v>1270</v>
      </c>
      <c r="Y15" s="128"/>
      <c r="Z15" s="128">
        <v>2376</v>
      </c>
      <c r="AA15" s="128">
        <v>1179</v>
      </c>
      <c r="AB15" s="128">
        <v>1197</v>
      </c>
    </row>
    <row r="16" spans="1:30" ht="15" customHeight="1" x14ac:dyDescent="0.2">
      <c r="A16" s="136" t="s">
        <v>309</v>
      </c>
      <c r="B16" s="128">
        <v>3507</v>
      </c>
      <c r="C16" s="128">
        <v>1780</v>
      </c>
      <c r="D16" s="128">
        <v>1727</v>
      </c>
      <c r="E16" s="128"/>
      <c r="F16" s="128">
        <v>566</v>
      </c>
      <c r="G16" s="128">
        <v>283</v>
      </c>
      <c r="H16" s="128">
        <v>283</v>
      </c>
      <c r="I16" s="128"/>
      <c r="J16" s="128">
        <v>542</v>
      </c>
      <c r="K16" s="128">
        <v>290</v>
      </c>
      <c r="L16" s="128">
        <v>252</v>
      </c>
      <c r="M16" s="128"/>
      <c r="N16" s="128">
        <v>553</v>
      </c>
      <c r="O16" s="128">
        <v>280</v>
      </c>
      <c r="P16" s="128">
        <v>273</v>
      </c>
      <c r="Q16" s="128"/>
      <c r="R16" s="128">
        <v>651</v>
      </c>
      <c r="S16" s="128">
        <v>328</v>
      </c>
      <c r="T16" s="128">
        <v>323</v>
      </c>
      <c r="U16" s="128"/>
      <c r="V16" s="128">
        <v>633</v>
      </c>
      <c r="W16" s="128">
        <v>306</v>
      </c>
      <c r="X16" s="128">
        <v>327</v>
      </c>
      <c r="Y16" s="128"/>
      <c r="Z16" s="128">
        <v>562</v>
      </c>
      <c r="AA16" s="128">
        <v>293</v>
      </c>
      <c r="AB16" s="128">
        <v>269</v>
      </c>
    </row>
    <row r="17" spans="1:28" ht="15" customHeight="1" x14ac:dyDescent="0.2">
      <c r="A17" s="136" t="s">
        <v>310</v>
      </c>
      <c r="B17" s="128">
        <v>37914</v>
      </c>
      <c r="C17" s="128">
        <v>19347</v>
      </c>
      <c r="D17" s="128">
        <v>18567</v>
      </c>
      <c r="E17" s="128"/>
      <c r="F17" s="128">
        <v>6707</v>
      </c>
      <c r="G17" s="128">
        <v>3467</v>
      </c>
      <c r="H17" s="128">
        <v>3240</v>
      </c>
      <c r="I17" s="128"/>
      <c r="J17" s="128">
        <v>5964</v>
      </c>
      <c r="K17" s="128">
        <v>2991</v>
      </c>
      <c r="L17" s="128">
        <v>2973</v>
      </c>
      <c r="M17" s="128"/>
      <c r="N17" s="128">
        <v>5781</v>
      </c>
      <c r="O17" s="128">
        <v>2900</v>
      </c>
      <c r="P17" s="128">
        <v>2881</v>
      </c>
      <c r="Q17" s="128"/>
      <c r="R17" s="128">
        <v>6806</v>
      </c>
      <c r="S17" s="128">
        <v>3504</v>
      </c>
      <c r="T17" s="128">
        <v>3302</v>
      </c>
      <c r="U17" s="128"/>
      <c r="V17" s="128">
        <v>6211</v>
      </c>
      <c r="W17" s="128">
        <v>3156</v>
      </c>
      <c r="X17" s="128">
        <v>3055</v>
      </c>
      <c r="Y17" s="128"/>
      <c r="Z17" s="128">
        <v>6445</v>
      </c>
      <c r="AA17" s="128">
        <v>3329</v>
      </c>
      <c r="AB17" s="128">
        <v>3116</v>
      </c>
    </row>
    <row r="18" spans="1:28" ht="15" customHeight="1" x14ac:dyDescent="0.2">
      <c r="A18" s="136" t="s">
        <v>311</v>
      </c>
      <c r="B18" s="128">
        <v>17583</v>
      </c>
      <c r="C18" s="128">
        <v>8971</v>
      </c>
      <c r="D18" s="128">
        <v>8612</v>
      </c>
      <c r="E18" s="128"/>
      <c r="F18" s="128">
        <v>2985</v>
      </c>
      <c r="G18" s="128">
        <v>1501</v>
      </c>
      <c r="H18" s="128">
        <v>1484</v>
      </c>
      <c r="I18" s="128"/>
      <c r="J18" s="128">
        <v>2784</v>
      </c>
      <c r="K18" s="128">
        <v>1415</v>
      </c>
      <c r="L18" s="128">
        <v>1369</v>
      </c>
      <c r="M18" s="128"/>
      <c r="N18" s="128">
        <v>2693</v>
      </c>
      <c r="O18" s="128">
        <v>1437</v>
      </c>
      <c r="P18" s="128">
        <v>1256</v>
      </c>
      <c r="Q18" s="128"/>
      <c r="R18" s="128">
        <v>3165</v>
      </c>
      <c r="S18" s="128">
        <v>1591</v>
      </c>
      <c r="T18" s="128">
        <v>1574</v>
      </c>
      <c r="U18" s="128"/>
      <c r="V18" s="128">
        <v>3042</v>
      </c>
      <c r="W18" s="128">
        <v>1511</v>
      </c>
      <c r="X18" s="128">
        <v>1531</v>
      </c>
      <c r="Y18" s="128"/>
      <c r="Z18" s="128">
        <v>2914</v>
      </c>
      <c r="AA18" s="128">
        <v>1516</v>
      </c>
      <c r="AB18" s="128">
        <v>1398</v>
      </c>
    </row>
    <row r="19" spans="1:28" ht="15" customHeight="1" x14ac:dyDescent="0.2">
      <c r="A19" s="136" t="s">
        <v>312</v>
      </c>
      <c r="B19" s="128">
        <v>24904</v>
      </c>
      <c r="C19" s="128">
        <v>12621</v>
      </c>
      <c r="D19" s="128">
        <v>12283</v>
      </c>
      <c r="E19" s="128"/>
      <c r="F19" s="128">
        <v>4391</v>
      </c>
      <c r="G19" s="128">
        <v>2241</v>
      </c>
      <c r="H19" s="128">
        <v>2150</v>
      </c>
      <c r="I19" s="128"/>
      <c r="J19" s="128">
        <v>3907</v>
      </c>
      <c r="K19" s="128">
        <v>1940</v>
      </c>
      <c r="L19" s="128">
        <v>1967</v>
      </c>
      <c r="M19" s="128"/>
      <c r="N19" s="128">
        <v>3769</v>
      </c>
      <c r="O19" s="128">
        <v>1894</v>
      </c>
      <c r="P19" s="128">
        <v>1875</v>
      </c>
      <c r="Q19" s="128"/>
      <c r="R19" s="128">
        <v>4387</v>
      </c>
      <c r="S19" s="128">
        <v>2253</v>
      </c>
      <c r="T19" s="128">
        <v>2134</v>
      </c>
      <c r="U19" s="128"/>
      <c r="V19" s="128">
        <v>4295</v>
      </c>
      <c r="W19" s="128">
        <v>2148</v>
      </c>
      <c r="X19" s="128">
        <v>2147</v>
      </c>
      <c r="Y19" s="128"/>
      <c r="Z19" s="128">
        <v>4155</v>
      </c>
      <c r="AA19" s="128">
        <v>2145</v>
      </c>
      <c r="AB19" s="128">
        <v>2010</v>
      </c>
    </row>
    <row r="20" spans="1:28" ht="15" customHeight="1" x14ac:dyDescent="0.2">
      <c r="A20" s="136" t="s">
        <v>313</v>
      </c>
      <c r="B20" s="128">
        <v>8674</v>
      </c>
      <c r="C20" s="128">
        <v>4516</v>
      </c>
      <c r="D20" s="128">
        <v>4158</v>
      </c>
      <c r="E20" s="128"/>
      <c r="F20" s="128">
        <v>1487</v>
      </c>
      <c r="G20" s="128">
        <v>795</v>
      </c>
      <c r="H20" s="128">
        <v>692</v>
      </c>
      <c r="I20" s="128"/>
      <c r="J20" s="128">
        <v>1426</v>
      </c>
      <c r="K20" s="128">
        <v>735</v>
      </c>
      <c r="L20" s="128">
        <v>691</v>
      </c>
      <c r="M20" s="128"/>
      <c r="N20" s="128">
        <v>1325</v>
      </c>
      <c r="O20" s="128">
        <v>681</v>
      </c>
      <c r="P20" s="128">
        <v>644</v>
      </c>
      <c r="Q20" s="128"/>
      <c r="R20" s="128">
        <v>1563</v>
      </c>
      <c r="S20" s="128">
        <v>837</v>
      </c>
      <c r="T20" s="128">
        <v>726</v>
      </c>
      <c r="U20" s="128"/>
      <c r="V20" s="128">
        <v>1439</v>
      </c>
      <c r="W20" s="128">
        <v>713</v>
      </c>
      <c r="X20" s="128">
        <v>726</v>
      </c>
      <c r="Y20" s="128"/>
      <c r="Z20" s="128">
        <v>1434</v>
      </c>
      <c r="AA20" s="128">
        <v>755</v>
      </c>
      <c r="AB20" s="128">
        <v>679</v>
      </c>
    </row>
    <row r="21" spans="1:28" ht="15" customHeight="1" x14ac:dyDescent="0.2">
      <c r="A21" s="138" t="s">
        <v>314</v>
      </c>
      <c r="B21" s="128">
        <v>34358</v>
      </c>
      <c r="C21" s="128">
        <v>17670</v>
      </c>
      <c r="D21" s="128">
        <v>16688</v>
      </c>
      <c r="E21" s="128"/>
      <c r="F21" s="128">
        <v>5645</v>
      </c>
      <c r="G21" s="128">
        <v>2892</v>
      </c>
      <c r="H21" s="128">
        <v>2753</v>
      </c>
      <c r="I21" s="128"/>
      <c r="J21" s="128">
        <v>5272</v>
      </c>
      <c r="K21" s="128">
        <v>2729</v>
      </c>
      <c r="L21" s="128">
        <v>2543</v>
      </c>
      <c r="M21" s="128"/>
      <c r="N21" s="128">
        <v>5172</v>
      </c>
      <c r="O21" s="128">
        <v>2626</v>
      </c>
      <c r="P21" s="128">
        <v>2546</v>
      </c>
      <c r="Q21" s="128"/>
      <c r="R21" s="128">
        <v>6674</v>
      </c>
      <c r="S21" s="128">
        <v>3424</v>
      </c>
      <c r="T21" s="128">
        <v>3250</v>
      </c>
      <c r="U21" s="128"/>
      <c r="V21" s="128">
        <v>5721</v>
      </c>
      <c r="W21" s="128">
        <v>2960</v>
      </c>
      <c r="X21" s="128">
        <v>2761</v>
      </c>
      <c r="Y21" s="128"/>
      <c r="Z21" s="128">
        <v>5874</v>
      </c>
      <c r="AA21" s="128">
        <v>3039</v>
      </c>
      <c r="AB21" s="128">
        <v>2835</v>
      </c>
    </row>
    <row r="22" spans="1:28" ht="15" customHeight="1" x14ac:dyDescent="0.2">
      <c r="A22" s="136" t="s">
        <v>315</v>
      </c>
      <c r="B22" s="128">
        <v>8876</v>
      </c>
      <c r="C22" s="128">
        <v>4522</v>
      </c>
      <c r="D22" s="128">
        <v>4354</v>
      </c>
      <c r="E22" s="128"/>
      <c r="F22" s="128">
        <v>1511</v>
      </c>
      <c r="G22" s="128">
        <v>769</v>
      </c>
      <c r="H22" s="128">
        <v>742</v>
      </c>
      <c r="I22" s="128"/>
      <c r="J22" s="128">
        <v>1377</v>
      </c>
      <c r="K22" s="128">
        <v>694</v>
      </c>
      <c r="L22" s="128">
        <v>683</v>
      </c>
      <c r="M22" s="128"/>
      <c r="N22" s="128">
        <v>1401</v>
      </c>
      <c r="O22" s="128">
        <v>711</v>
      </c>
      <c r="P22" s="128">
        <v>690</v>
      </c>
      <c r="Q22" s="128"/>
      <c r="R22" s="128">
        <v>1617</v>
      </c>
      <c r="S22" s="128">
        <v>811</v>
      </c>
      <c r="T22" s="128">
        <v>806</v>
      </c>
      <c r="U22" s="128"/>
      <c r="V22" s="128">
        <v>1496</v>
      </c>
      <c r="W22" s="128">
        <v>767</v>
      </c>
      <c r="X22" s="128">
        <v>729</v>
      </c>
      <c r="Y22" s="128"/>
      <c r="Z22" s="128">
        <v>1474</v>
      </c>
      <c r="AA22" s="128">
        <v>770</v>
      </c>
      <c r="AB22" s="128">
        <v>704</v>
      </c>
    </row>
    <row r="23" spans="1:28" ht="15" customHeight="1" x14ac:dyDescent="0.2">
      <c r="A23" s="136" t="s">
        <v>316</v>
      </c>
      <c r="B23" s="128">
        <v>31915</v>
      </c>
      <c r="C23" s="128">
        <v>16133</v>
      </c>
      <c r="D23" s="128">
        <v>15782</v>
      </c>
      <c r="E23" s="128"/>
      <c r="F23" s="128">
        <v>5383</v>
      </c>
      <c r="G23" s="128">
        <v>2774</v>
      </c>
      <c r="H23" s="128">
        <v>2609</v>
      </c>
      <c r="I23" s="128"/>
      <c r="J23" s="128">
        <v>4925</v>
      </c>
      <c r="K23" s="128">
        <v>2445</v>
      </c>
      <c r="L23" s="128">
        <v>2480</v>
      </c>
      <c r="M23" s="128"/>
      <c r="N23" s="128">
        <v>5052</v>
      </c>
      <c r="O23" s="128">
        <v>2620</v>
      </c>
      <c r="P23" s="128">
        <v>2432</v>
      </c>
      <c r="Q23" s="128"/>
      <c r="R23" s="128">
        <v>5852</v>
      </c>
      <c r="S23" s="128">
        <v>2930</v>
      </c>
      <c r="T23" s="128">
        <v>2922</v>
      </c>
      <c r="U23" s="128"/>
      <c r="V23" s="128">
        <v>5381</v>
      </c>
      <c r="W23" s="128">
        <v>2708</v>
      </c>
      <c r="X23" s="128">
        <v>2673</v>
      </c>
      <c r="Y23" s="128"/>
      <c r="Z23" s="128">
        <v>5322</v>
      </c>
      <c r="AA23" s="128">
        <v>2656</v>
      </c>
      <c r="AB23" s="128">
        <v>2666</v>
      </c>
    </row>
    <row r="24" spans="1:28" ht="15" customHeight="1" x14ac:dyDescent="0.2">
      <c r="A24" s="136" t="s">
        <v>317</v>
      </c>
      <c r="B24" s="128">
        <v>7659</v>
      </c>
      <c r="C24" s="128">
        <v>3918</v>
      </c>
      <c r="D24" s="128">
        <v>3741</v>
      </c>
      <c r="E24" s="128"/>
      <c r="F24" s="128">
        <v>1369</v>
      </c>
      <c r="G24" s="128">
        <v>702</v>
      </c>
      <c r="H24" s="128">
        <v>667</v>
      </c>
      <c r="I24" s="128"/>
      <c r="J24" s="128">
        <v>1125</v>
      </c>
      <c r="K24" s="128">
        <v>578</v>
      </c>
      <c r="L24" s="128">
        <v>547</v>
      </c>
      <c r="M24" s="128"/>
      <c r="N24" s="128">
        <v>1118</v>
      </c>
      <c r="O24" s="128">
        <v>583</v>
      </c>
      <c r="P24" s="128">
        <v>535</v>
      </c>
      <c r="Q24" s="128"/>
      <c r="R24" s="128">
        <v>1350</v>
      </c>
      <c r="S24" s="128">
        <v>688</v>
      </c>
      <c r="T24" s="128">
        <v>662</v>
      </c>
      <c r="U24" s="128"/>
      <c r="V24" s="128">
        <v>1422</v>
      </c>
      <c r="W24" s="128">
        <v>700</v>
      </c>
      <c r="X24" s="128">
        <v>722</v>
      </c>
      <c r="Y24" s="128"/>
      <c r="Z24" s="128">
        <v>1275</v>
      </c>
      <c r="AA24" s="128">
        <v>667</v>
      </c>
      <c r="AB24" s="128">
        <v>608</v>
      </c>
    </row>
    <row r="25" spans="1:28" ht="15" customHeight="1" x14ac:dyDescent="0.2">
      <c r="A25" s="136" t="s">
        <v>318</v>
      </c>
      <c r="B25" s="128">
        <v>12073</v>
      </c>
      <c r="C25" s="128">
        <v>6082</v>
      </c>
      <c r="D25" s="128">
        <v>5991</v>
      </c>
      <c r="E25" s="128"/>
      <c r="F25" s="128">
        <v>2075</v>
      </c>
      <c r="G25" s="128">
        <v>1050</v>
      </c>
      <c r="H25" s="128">
        <v>1025</v>
      </c>
      <c r="I25" s="128"/>
      <c r="J25" s="128">
        <v>1884</v>
      </c>
      <c r="K25" s="128">
        <v>939</v>
      </c>
      <c r="L25" s="128">
        <v>945</v>
      </c>
      <c r="M25" s="128"/>
      <c r="N25" s="128">
        <v>1824</v>
      </c>
      <c r="O25" s="128">
        <v>898</v>
      </c>
      <c r="P25" s="128">
        <v>926</v>
      </c>
      <c r="Q25" s="128"/>
      <c r="R25" s="128">
        <v>2172</v>
      </c>
      <c r="S25" s="128">
        <v>1085</v>
      </c>
      <c r="T25" s="128">
        <v>1087</v>
      </c>
      <c r="U25" s="128"/>
      <c r="V25" s="128">
        <v>2102</v>
      </c>
      <c r="W25" s="128">
        <v>1060</v>
      </c>
      <c r="X25" s="128">
        <v>1042</v>
      </c>
      <c r="Y25" s="128"/>
      <c r="Z25" s="128">
        <v>2016</v>
      </c>
      <c r="AA25" s="128">
        <v>1050</v>
      </c>
      <c r="AB25" s="128">
        <v>966</v>
      </c>
    </row>
    <row r="26" spans="1:28" ht="15" customHeight="1" x14ac:dyDescent="0.2">
      <c r="A26" s="136" t="s">
        <v>319</v>
      </c>
      <c r="B26" s="128">
        <v>7275</v>
      </c>
      <c r="C26" s="128">
        <v>3702</v>
      </c>
      <c r="D26" s="128">
        <v>3573</v>
      </c>
      <c r="E26" s="128"/>
      <c r="F26" s="128">
        <v>1220</v>
      </c>
      <c r="G26" s="128">
        <v>647</v>
      </c>
      <c r="H26" s="128">
        <v>573</v>
      </c>
      <c r="I26" s="128"/>
      <c r="J26" s="128">
        <v>1182</v>
      </c>
      <c r="K26" s="128">
        <v>596</v>
      </c>
      <c r="L26" s="128">
        <v>586</v>
      </c>
      <c r="M26" s="128"/>
      <c r="N26" s="128">
        <v>1097</v>
      </c>
      <c r="O26" s="128">
        <v>564</v>
      </c>
      <c r="P26" s="128">
        <v>533</v>
      </c>
      <c r="Q26" s="128"/>
      <c r="R26" s="128">
        <v>1254</v>
      </c>
      <c r="S26" s="128">
        <v>599</v>
      </c>
      <c r="T26" s="128">
        <v>655</v>
      </c>
      <c r="U26" s="128"/>
      <c r="V26" s="128">
        <v>1340</v>
      </c>
      <c r="W26" s="128">
        <v>701</v>
      </c>
      <c r="X26" s="128">
        <v>639</v>
      </c>
      <c r="Y26" s="128"/>
      <c r="Z26" s="128">
        <v>1182</v>
      </c>
      <c r="AA26" s="128">
        <v>595</v>
      </c>
      <c r="AB26" s="128">
        <v>587</v>
      </c>
    </row>
    <row r="27" spans="1:28" ht="15" customHeight="1" x14ac:dyDescent="0.2">
      <c r="A27" s="136" t="s">
        <v>320</v>
      </c>
      <c r="B27" s="128">
        <v>11262</v>
      </c>
      <c r="C27" s="128">
        <v>5735</v>
      </c>
      <c r="D27" s="128">
        <v>5527</v>
      </c>
      <c r="E27" s="128"/>
      <c r="F27" s="128">
        <v>1964</v>
      </c>
      <c r="G27" s="128">
        <v>1020</v>
      </c>
      <c r="H27" s="128">
        <v>944</v>
      </c>
      <c r="I27" s="128"/>
      <c r="J27" s="128">
        <v>1778</v>
      </c>
      <c r="K27" s="128">
        <v>899</v>
      </c>
      <c r="L27" s="128">
        <v>879</v>
      </c>
      <c r="M27" s="128"/>
      <c r="N27" s="128">
        <v>1739</v>
      </c>
      <c r="O27" s="128">
        <v>885</v>
      </c>
      <c r="P27" s="128">
        <v>854</v>
      </c>
      <c r="Q27" s="128"/>
      <c r="R27" s="128">
        <v>1893</v>
      </c>
      <c r="S27" s="128">
        <v>984</v>
      </c>
      <c r="T27" s="128">
        <v>909</v>
      </c>
      <c r="U27" s="128"/>
      <c r="V27" s="128">
        <v>2043</v>
      </c>
      <c r="W27" s="128">
        <v>1006</v>
      </c>
      <c r="X27" s="128">
        <v>1037</v>
      </c>
      <c r="Y27" s="128"/>
      <c r="Z27" s="128">
        <v>1845</v>
      </c>
      <c r="AA27" s="128">
        <v>941</v>
      </c>
      <c r="AB27" s="128">
        <v>904</v>
      </c>
    </row>
    <row r="28" spans="1:28" ht="15" customHeight="1" x14ac:dyDescent="0.2">
      <c r="A28" s="136" t="s">
        <v>321</v>
      </c>
      <c r="B28" s="128">
        <v>6284</v>
      </c>
      <c r="C28" s="128">
        <v>3191</v>
      </c>
      <c r="D28" s="128">
        <v>3093</v>
      </c>
      <c r="E28" s="128"/>
      <c r="F28" s="128">
        <v>1066</v>
      </c>
      <c r="G28" s="128">
        <v>544</v>
      </c>
      <c r="H28" s="128">
        <v>522</v>
      </c>
      <c r="I28" s="128"/>
      <c r="J28" s="128">
        <v>981</v>
      </c>
      <c r="K28" s="128">
        <v>495</v>
      </c>
      <c r="L28" s="128">
        <v>486</v>
      </c>
      <c r="M28" s="128"/>
      <c r="N28" s="128">
        <v>958</v>
      </c>
      <c r="O28" s="128">
        <v>498</v>
      </c>
      <c r="P28" s="128">
        <v>460</v>
      </c>
      <c r="Q28" s="128"/>
      <c r="R28" s="128">
        <v>1143</v>
      </c>
      <c r="S28" s="128">
        <v>585</v>
      </c>
      <c r="T28" s="128">
        <v>558</v>
      </c>
      <c r="U28" s="128"/>
      <c r="V28" s="128">
        <v>1092</v>
      </c>
      <c r="W28" s="128">
        <v>522</v>
      </c>
      <c r="X28" s="128">
        <v>570</v>
      </c>
      <c r="Y28" s="128"/>
      <c r="Z28" s="128">
        <v>1044</v>
      </c>
      <c r="AA28" s="128">
        <v>547</v>
      </c>
      <c r="AB28" s="128">
        <v>497</v>
      </c>
    </row>
    <row r="29" spans="1:28" ht="15" customHeight="1" x14ac:dyDescent="0.2">
      <c r="A29" s="136" t="s">
        <v>322</v>
      </c>
      <c r="B29" s="128">
        <v>13131</v>
      </c>
      <c r="C29" s="128">
        <v>6773</v>
      </c>
      <c r="D29" s="128">
        <v>6358</v>
      </c>
      <c r="E29" s="128"/>
      <c r="F29" s="128">
        <v>2317</v>
      </c>
      <c r="G29" s="128">
        <v>1234</v>
      </c>
      <c r="H29" s="128">
        <v>1083</v>
      </c>
      <c r="I29" s="128"/>
      <c r="J29" s="128">
        <v>1980</v>
      </c>
      <c r="K29" s="128">
        <v>1049</v>
      </c>
      <c r="L29" s="128">
        <v>931</v>
      </c>
      <c r="M29" s="128"/>
      <c r="N29" s="128">
        <v>2002</v>
      </c>
      <c r="O29" s="128">
        <v>1004</v>
      </c>
      <c r="P29" s="128">
        <v>998</v>
      </c>
      <c r="Q29" s="128"/>
      <c r="R29" s="128">
        <v>2419</v>
      </c>
      <c r="S29" s="128">
        <v>1248</v>
      </c>
      <c r="T29" s="128">
        <v>1171</v>
      </c>
      <c r="U29" s="128"/>
      <c r="V29" s="128">
        <v>2237</v>
      </c>
      <c r="W29" s="128">
        <v>1141</v>
      </c>
      <c r="X29" s="128">
        <v>1096</v>
      </c>
      <c r="Y29" s="128"/>
      <c r="Z29" s="128">
        <v>2176</v>
      </c>
      <c r="AA29" s="128">
        <v>1097</v>
      </c>
      <c r="AB29" s="128">
        <v>1079</v>
      </c>
    </row>
    <row r="30" spans="1:28" ht="15" customHeight="1" x14ac:dyDescent="0.2">
      <c r="A30" s="136" t="s">
        <v>323</v>
      </c>
      <c r="B30" s="128">
        <v>13373</v>
      </c>
      <c r="C30" s="128">
        <v>6845</v>
      </c>
      <c r="D30" s="128">
        <v>6528</v>
      </c>
      <c r="E30" s="128"/>
      <c r="F30" s="128">
        <v>2214</v>
      </c>
      <c r="G30" s="128">
        <v>1107</v>
      </c>
      <c r="H30" s="128">
        <v>1107</v>
      </c>
      <c r="I30" s="128"/>
      <c r="J30" s="128">
        <v>2022</v>
      </c>
      <c r="K30" s="128">
        <v>1034</v>
      </c>
      <c r="L30" s="128">
        <v>988</v>
      </c>
      <c r="M30" s="128"/>
      <c r="N30" s="128">
        <v>1950</v>
      </c>
      <c r="O30" s="128">
        <v>1003</v>
      </c>
      <c r="P30" s="128">
        <v>947</v>
      </c>
      <c r="Q30" s="128"/>
      <c r="R30" s="128">
        <v>2575</v>
      </c>
      <c r="S30" s="128">
        <v>1328</v>
      </c>
      <c r="T30" s="128">
        <v>1247</v>
      </c>
      <c r="U30" s="128"/>
      <c r="V30" s="128">
        <v>2419</v>
      </c>
      <c r="W30" s="128">
        <v>1213</v>
      </c>
      <c r="X30" s="128">
        <v>1206</v>
      </c>
      <c r="Y30" s="128"/>
      <c r="Z30" s="128">
        <v>2193</v>
      </c>
      <c r="AA30" s="128">
        <v>1160</v>
      </c>
      <c r="AB30" s="128">
        <v>1033</v>
      </c>
    </row>
    <row r="31" spans="1:28" ht="15" customHeight="1" x14ac:dyDescent="0.2">
      <c r="A31" s="136" t="s">
        <v>324</v>
      </c>
      <c r="B31" s="128">
        <v>7532</v>
      </c>
      <c r="C31" s="128">
        <v>3837</v>
      </c>
      <c r="D31" s="128">
        <v>3695</v>
      </c>
      <c r="E31" s="128"/>
      <c r="F31" s="128">
        <v>1304</v>
      </c>
      <c r="G31" s="128">
        <v>664</v>
      </c>
      <c r="H31" s="128">
        <v>640</v>
      </c>
      <c r="I31" s="128"/>
      <c r="J31" s="128">
        <v>1153</v>
      </c>
      <c r="K31" s="128">
        <v>590</v>
      </c>
      <c r="L31" s="128">
        <v>563</v>
      </c>
      <c r="M31" s="128"/>
      <c r="N31" s="128">
        <v>1173</v>
      </c>
      <c r="O31" s="128">
        <v>620</v>
      </c>
      <c r="P31" s="128">
        <v>553</v>
      </c>
      <c r="Q31" s="128"/>
      <c r="R31" s="128">
        <v>1283</v>
      </c>
      <c r="S31" s="128">
        <v>636</v>
      </c>
      <c r="T31" s="128">
        <v>647</v>
      </c>
      <c r="U31" s="128"/>
      <c r="V31" s="128">
        <v>1385</v>
      </c>
      <c r="W31" s="128">
        <v>718</v>
      </c>
      <c r="X31" s="128">
        <v>667</v>
      </c>
      <c r="Y31" s="128"/>
      <c r="Z31" s="128">
        <v>1234</v>
      </c>
      <c r="AA31" s="128">
        <v>609</v>
      </c>
      <c r="AB31" s="128">
        <v>625</v>
      </c>
    </row>
    <row r="32" spans="1:28" ht="15" customHeight="1" x14ac:dyDescent="0.2">
      <c r="A32" s="136" t="s">
        <v>325</v>
      </c>
      <c r="B32" s="128">
        <v>8165</v>
      </c>
      <c r="C32" s="128">
        <v>4227</v>
      </c>
      <c r="D32" s="128">
        <v>3938</v>
      </c>
      <c r="E32" s="128"/>
      <c r="F32" s="128">
        <v>1349</v>
      </c>
      <c r="G32" s="128">
        <v>728</v>
      </c>
      <c r="H32" s="128">
        <v>621</v>
      </c>
      <c r="I32" s="128"/>
      <c r="J32" s="128">
        <v>1246</v>
      </c>
      <c r="K32" s="128">
        <v>637</v>
      </c>
      <c r="L32" s="128">
        <v>609</v>
      </c>
      <c r="M32" s="128"/>
      <c r="N32" s="128">
        <v>1178</v>
      </c>
      <c r="O32" s="128">
        <v>594</v>
      </c>
      <c r="P32" s="128">
        <v>584</v>
      </c>
      <c r="Q32" s="128"/>
      <c r="R32" s="128">
        <v>1514</v>
      </c>
      <c r="S32" s="128">
        <v>788</v>
      </c>
      <c r="T32" s="128">
        <v>726</v>
      </c>
      <c r="U32" s="128"/>
      <c r="V32" s="128">
        <v>1526</v>
      </c>
      <c r="W32" s="128">
        <v>782</v>
      </c>
      <c r="X32" s="128">
        <v>744</v>
      </c>
      <c r="Y32" s="128"/>
      <c r="Z32" s="128">
        <v>1352</v>
      </c>
      <c r="AA32" s="128">
        <v>698</v>
      </c>
      <c r="AB32" s="128">
        <v>654</v>
      </c>
    </row>
    <row r="33" spans="1:28" ht="15" customHeight="1" x14ac:dyDescent="0.2">
      <c r="A33" s="136" t="s">
        <v>326</v>
      </c>
      <c r="B33" s="128">
        <v>2987</v>
      </c>
      <c r="C33" s="128">
        <v>1537</v>
      </c>
      <c r="D33" s="128">
        <v>1450</v>
      </c>
      <c r="E33" s="128"/>
      <c r="F33" s="128">
        <v>554</v>
      </c>
      <c r="G33" s="128">
        <v>281</v>
      </c>
      <c r="H33" s="128">
        <v>273</v>
      </c>
      <c r="I33" s="128"/>
      <c r="J33" s="128">
        <v>477</v>
      </c>
      <c r="K33" s="128">
        <v>254</v>
      </c>
      <c r="L33" s="128">
        <v>223</v>
      </c>
      <c r="M33" s="128"/>
      <c r="N33" s="128">
        <v>457</v>
      </c>
      <c r="O33" s="128">
        <v>217</v>
      </c>
      <c r="P33" s="128">
        <v>240</v>
      </c>
      <c r="Q33" s="128"/>
      <c r="R33" s="128">
        <v>512</v>
      </c>
      <c r="S33" s="128">
        <v>279</v>
      </c>
      <c r="T33" s="128">
        <v>233</v>
      </c>
      <c r="U33" s="128"/>
      <c r="V33" s="128">
        <v>531</v>
      </c>
      <c r="W33" s="128">
        <v>271</v>
      </c>
      <c r="X33" s="128">
        <v>260</v>
      </c>
      <c r="Y33" s="128"/>
      <c r="Z33" s="128">
        <v>456</v>
      </c>
      <c r="AA33" s="128">
        <v>235</v>
      </c>
      <c r="AB33" s="128">
        <v>221</v>
      </c>
    </row>
    <row r="34" spans="1:28" ht="15" customHeight="1" x14ac:dyDescent="0.2">
      <c r="A34" s="136" t="s">
        <v>327</v>
      </c>
      <c r="B34" s="128">
        <v>24950</v>
      </c>
      <c r="C34" s="128">
        <v>12728</v>
      </c>
      <c r="D34" s="128">
        <v>12222</v>
      </c>
      <c r="E34" s="128"/>
      <c r="F34" s="128">
        <v>4240</v>
      </c>
      <c r="G34" s="128">
        <v>2170</v>
      </c>
      <c r="H34" s="128">
        <v>2070</v>
      </c>
      <c r="I34" s="128"/>
      <c r="J34" s="128">
        <v>3906</v>
      </c>
      <c r="K34" s="128">
        <v>2041</v>
      </c>
      <c r="L34" s="128">
        <v>1865</v>
      </c>
      <c r="M34" s="128"/>
      <c r="N34" s="128">
        <v>3894</v>
      </c>
      <c r="O34" s="128">
        <v>1984</v>
      </c>
      <c r="P34" s="128">
        <v>1910</v>
      </c>
      <c r="Q34" s="128"/>
      <c r="R34" s="128">
        <v>4579</v>
      </c>
      <c r="S34" s="128">
        <v>2313</v>
      </c>
      <c r="T34" s="128">
        <v>2266</v>
      </c>
      <c r="U34" s="128"/>
      <c r="V34" s="128">
        <v>4421</v>
      </c>
      <c r="W34" s="128">
        <v>2231</v>
      </c>
      <c r="X34" s="128">
        <v>2190</v>
      </c>
      <c r="Y34" s="128"/>
      <c r="Z34" s="128">
        <v>3910</v>
      </c>
      <c r="AA34" s="128">
        <v>1989</v>
      </c>
      <c r="AB34" s="128">
        <v>1921</v>
      </c>
    </row>
    <row r="35" spans="1:28" ht="15" customHeight="1" x14ac:dyDescent="0.2">
      <c r="A35" s="136" t="s">
        <v>328</v>
      </c>
      <c r="B35" s="128">
        <v>19687</v>
      </c>
      <c r="C35" s="128">
        <v>9914</v>
      </c>
      <c r="D35" s="128">
        <v>9773</v>
      </c>
      <c r="E35" s="128"/>
      <c r="F35" s="128">
        <v>3370</v>
      </c>
      <c r="G35" s="128">
        <v>1722</v>
      </c>
      <c r="H35" s="128">
        <v>1648</v>
      </c>
      <c r="I35" s="128"/>
      <c r="J35" s="128">
        <v>3130</v>
      </c>
      <c r="K35" s="128">
        <v>1552</v>
      </c>
      <c r="L35" s="128">
        <v>1578</v>
      </c>
      <c r="M35" s="128"/>
      <c r="N35" s="128">
        <v>2926</v>
      </c>
      <c r="O35" s="128">
        <v>1460</v>
      </c>
      <c r="P35" s="128">
        <v>1466</v>
      </c>
      <c r="Q35" s="128"/>
      <c r="R35" s="128">
        <v>3508</v>
      </c>
      <c r="S35" s="128">
        <v>1775</v>
      </c>
      <c r="T35" s="128">
        <v>1733</v>
      </c>
      <c r="U35" s="128"/>
      <c r="V35" s="128">
        <v>3420</v>
      </c>
      <c r="W35" s="128">
        <v>1695</v>
      </c>
      <c r="X35" s="128">
        <v>1725</v>
      </c>
      <c r="Y35" s="128"/>
      <c r="Z35" s="128">
        <v>3333</v>
      </c>
      <c r="AA35" s="128">
        <v>1710</v>
      </c>
      <c r="AB35" s="128">
        <v>1623</v>
      </c>
    </row>
    <row r="36" spans="1:28" ht="15" customHeight="1" thickBot="1" x14ac:dyDescent="0.25">
      <c r="A36" s="139" t="s">
        <v>329</v>
      </c>
      <c r="B36" s="140">
        <v>3104</v>
      </c>
      <c r="C36" s="140">
        <v>1530</v>
      </c>
      <c r="D36" s="140">
        <v>1574</v>
      </c>
      <c r="E36" s="140"/>
      <c r="F36" s="140">
        <v>631</v>
      </c>
      <c r="G36" s="140">
        <v>307</v>
      </c>
      <c r="H36" s="140">
        <v>324</v>
      </c>
      <c r="I36" s="140"/>
      <c r="J36" s="140">
        <v>442</v>
      </c>
      <c r="K36" s="140">
        <v>205</v>
      </c>
      <c r="L36" s="140">
        <v>237</v>
      </c>
      <c r="M36" s="140"/>
      <c r="N36" s="140">
        <v>512</v>
      </c>
      <c r="O36" s="140">
        <v>263</v>
      </c>
      <c r="P36" s="140">
        <v>249</v>
      </c>
      <c r="Q36" s="140"/>
      <c r="R36" s="140">
        <v>573</v>
      </c>
      <c r="S36" s="140">
        <v>290</v>
      </c>
      <c r="T36" s="140">
        <v>283</v>
      </c>
      <c r="U36" s="140"/>
      <c r="V36" s="140">
        <v>451</v>
      </c>
      <c r="W36" s="140">
        <v>218</v>
      </c>
      <c r="X36" s="140">
        <v>233</v>
      </c>
      <c r="Y36" s="140"/>
      <c r="Z36" s="140">
        <v>495</v>
      </c>
      <c r="AA36" s="140">
        <v>247</v>
      </c>
      <c r="AB36" s="140">
        <v>248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DD0FF0BD-BB97-4AF9-9993-7772368E2F04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D37"/>
  <sheetViews>
    <sheetView showGridLines="0" topLeftCell="P18" workbookViewId="0">
      <selection activeCell="B9" sqref="B9:AB36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336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412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214</v>
      </c>
      <c r="G7" s="244"/>
      <c r="H7" s="244"/>
      <c r="I7" s="111"/>
      <c r="J7" s="244" t="s">
        <v>215</v>
      </c>
      <c r="K7" s="244"/>
      <c r="L7" s="244"/>
      <c r="M7" s="111"/>
      <c r="N7" s="244" t="s">
        <v>216</v>
      </c>
      <c r="O7" s="244"/>
      <c r="P7" s="244"/>
      <c r="Q7" s="111"/>
      <c r="R7" s="244" t="s">
        <v>218</v>
      </c>
      <c r="S7" s="244"/>
      <c r="T7" s="244"/>
      <c r="U7" s="111"/>
      <c r="V7" s="244" t="s">
        <v>219</v>
      </c>
      <c r="W7" s="244"/>
      <c r="X7" s="244"/>
      <c r="Y7" s="111"/>
      <c r="Z7" s="244" t="s">
        <v>220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5" customHeight="1" x14ac:dyDescent="0.2">
      <c r="A9" s="137" t="s">
        <v>206</v>
      </c>
      <c r="B9" s="142">
        <f>+'C20'!B9/'C17'!B9*100</f>
        <v>5.8313731433102065</v>
      </c>
      <c r="C9" s="142">
        <f>+'C20'!C9/'C17'!C9*100</f>
        <v>6.3828877371238946</v>
      </c>
      <c r="D9" s="142">
        <f>+'C20'!D9/'C17'!D9*100</f>
        <v>5.2490416265933382</v>
      </c>
      <c r="E9" s="142"/>
      <c r="F9" s="142">
        <f>+'C20'!F9/'C17'!F9*100</f>
        <v>0.12742735255824261</v>
      </c>
      <c r="G9" s="142">
        <f>+'C20'!G9/'C17'!G9*100</f>
        <v>0.13501107090781445</v>
      </c>
      <c r="H9" s="142">
        <f>+'C20'!H9/'C17'!H9*100</f>
        <v>0.11944033670799681</v>
      </c>
      <c r="I9" s="142"/>
      <c r="J9" s="142">
        <f>+'C20'!J9/'C17'!J9*100</f>
        <v>9.3090909090909086</v>
      </c>
      <c r="K9" s="142">
        <f>+'C20'!K9/'C17'!K9*100</f>
        <v>10.032420749279538</v>
      </c>
      <c r="L9" s="142">
        <f>+'C20'!L9/'C17'!L9*100</f>
        <v>8.5443812736323821</v>
      </c>
      <c r="M9" s="142"/>
      <c r="N9" s="142">
        <f>+'C20'!N9/'C17'!N9*100</f>
        <v>7.5975587716005615</v>
      </c>
      <c r="O9" s="142">
        <f>+'C20'!O9/'C17'!O9*100</f>
        <v>8.1676750216076055</v>
      </c>
      <c r="P9" s="142">
        <f>+'C20'!P9/'C17'!P9*100</f>
        <v>6.9928667602486598</v>
      </c>
      <c r="Q9" s="142"/>
      <c r="R9" s="142">
        <f>+'C20'!R9/'C17'!R9*100</f>
        <v>7.5683657196857839</v>
      </c>
      <c r="S9" s="142">
        <f>+'C20'!S9/'C17'!S9*100</f>
        <v>8.1553131016778213</v>
      </c>
      <c r="T9" s="142">
        <f>+'C20'!T9/'C17'!T9*100</f>
        <v>6.9442074731274532</v>
      </c>
      <c r="U9" s="142"/>
      <c r="V9" s="142">
        <f>+'C20'!V9/'C17'!V9*100</f>
        <v>6.7684419957147233</v>
      </c>
      <c r="W9" s="142">
        <f>+'C20'!W9/'C17'!W9*100</f>
        <v>7.577953228063163</v>
      </c>
      <c r="X9" s="142">
        <f>+'C20'!X9/'C17'!X9*100</f>
        <v>5.9243434764485201</v>
      </c>
      <c r="Y9" s="142"/>
      <c r="Z9" s="142">
        <f>+'C20'!Z9/'C17'!Z9*100</f>
        <v>3.0898256455528581</v>
      </c>
      <c r="AA9" s="142">
        <f>+'C20'!AA9/'C17'!AA9*100</f>
        <v>3.6544137375905552</v>
      </c>
      <c r="AB9" s="142">
        <f>+'C20'!AB9/'C17'!AB9*100</f>
        <v>2.49247714756146</v>
      </c>
    </row>
    <row r="10" spans="1:30" ht="15" customHeight="1" x14ac:dyDescent="0.2">
      <c r="A10" s="136" t="s">
        <v>303</v>
      </c>
      <c r="B10" s="143">
        <f>+'C20'!B10/'C17'!B10*100</f>
        <v>7.5339706259385419</v>
      </c>
      <c r="C10" s="143">
        <f>+'C20'!C10/'C17'!C10*100</f>
        <v>8.3089023954236687</v>
      </c>
      <c r="D10" s="143">
        <f>+'C20'!D10/'C17'!D10*100</f>
        <v>6.7202282625018777</v>
      </c>
      <c r="E10" s="143"/>
      <c r="F10" s="143">
        <f>+'C20'!F10/'C17'!F10*100</f>
        <v>0.37269974376892617</v>
      </c>
      <c r="G10" s="143">
        <f>+'C20'!G10/'C17'!G10*100</f>
        <v>0.54200542005420049</v>
      </c>
      <c r="H10" s="143">
        <f>+'C20'!H10/'C17'!H10*100</f>
        <v>0.1924001924001924</v>
      </c>
      <c r="I10" s="143"/>
      <c r="J10" s="143">
        <f>+'C20'!J10/'C17'!J10*100</f>
        <v>9.6914385049978282</v>
      </c>
      <c r="K10" s="143">
        <f>+'C20'!K10/'C17'!K10*100</f>
        <v>10.873287671232877</v>
      </c>
      <c r="L10" s="143">
        <f>+'C20'!L10/'C17'!L10*100</f>
        <v>8.4730803177405125</v>
      </c>
      <c r="M10" s="143"/>
      <c r="N10" s="143">
        <f>+'C20'!N10/'C17'!N10*100</f>
        <v>8.685766257389723</v>
      </c>
      <c r="O10" s="143">
        <f>+'C20'!O10/'C17'!O10*100</f>
        <v>9.5591444783937156</v>
      </c>
      <c r="P10" s="143">
        <f>+'C20'!P10/'C17'!P10*100</f>
        <v>7.7361177028951111</v>
      </c>
      <c r="Q10" s="143"/>
      <c r="R10" s="143">
        <f>+'C20'!R10/'C17'!R10*100</f>
        <v>11.224690387261647</v>
      </c>
      <c r="S10" s="143">
        <f>+'C20'!S10/'C17'!S10*100</f>
        <v>11.998456790123457</v>
      </c>
      <c r="T10" s="143">
        <f>+'C20'!T10/'C17'!T10*100</f>
        <v>10.420841683366733</v>
      </c>
      <c r="U10" s="143"/>
      <c r="V10" s="143">
        <f>+'C20'!V10/'C17'!V10*100</f>
        <v>9.1954022988505741</v>
      </c>
      <c r="W10" s="143">
        <f>+'C20'!W10/'C17'!W10*100</f>
        <v>10.091743119266056</v>
      </c>
      <c r="X10" s="143">
        <f>+'C20'!X10/'C17'!X10*100</f>
        <v>8.2774049217002243</v>
      </c>
      <c r="Y10" s="143"/>
      <c r="Z10" s="143">
        <f>+'C20'!Z10/'C17'!Z10*100</f>
        <v>5.1375312571038876</v>
      </c>
      <c r="AA10" s="143">
        <f>+'C20'!AA10/'C17'!AA10*100</f>
        <v>5.9655324790101636</v>
      </c>
      <c r="AB10" s="143">
        <f>+'C20'!AB10/'C17'!AB10*100</f>
        <v>4.2602996254681651</v>
      </c>
    </row>
    <row r="11" spans="1:30" ht="15" customHeight="1" x14ac:dyDescent="0.2">
      <c r="A11" s="136" t="s">
        <v>304</v>
      </c>
      <c r="B11" s="143">
        <f>+'C20'!B11/'C17'!B11*100</f>
        <v>5.1647774191126796</v>
      </c>
      <c r="C11" s="143">
        <f>+'C20'!C11/'C17'!C11*100</f>
        <v>5.7254439613882546</v>
      </c>
      <c r="D11" s="143">
        <f>+'C20'!D11/'C17'!D11*100</f>
        <v>4.5826639124780053</v>
      </c>
      <c r="E11" s="143"/>
      <c r="F11" s="143">
        <f>+'C20'!F11/'C17'!F11*100</f>
        <v>0.13869625520110956</v>
      </c>
      <c r="G11" s="143">
        <f>+'C20'!G11/'C17'!G11*100</f>
        <v>8.936550491510277E-2</v>
      </c>
      <c r="H11" s="143">
        <f>+'C20'!H11/'C17'!H11*100</f>
        <v>0.19157088122605362</v>
      </c>
      <c r="I11" s="143"/>
      <c r="J11" s="143">
        <f>+'C20'!J11/'C17'!J11*100</f>
        <v>8.061201187485727</v>
      </c>
      <c r="K11" s="143">
        <f>+'C20'!K11/'C17'!K11*100</f>
        <v>9.2265943012211658</v>
      </c>
      <c r="L11" s="143">
        <f>+'C20'!L11/'C17'!L11*100</f>
        <v>6.8726937269372694</v>
      </c>
      <c r="M11" s="143"/>
      <c r="N11" s="143">
        <f>+'C20'!N11/'C17'!N11*100</f>
        <v>6.3942307692307683</v>
      </c>
      <c r="O11" s="143">
        <f>+'C20'!O11/'C17'!O11*100</f>
        <v>7.3536299765807955</v>
      </c>
      <c r="P11" s="143">
        <f>+'C20'!P11/'C17'!P11*100</f>
        <v>5.382716049382716</v>
      </c>
      <c r="Q11" s="143"/>
      <c r="R11" s="143">
        <f>+'C20'!R11/'C17'!R11*100</f>
        <v>6.0451862405862</v>
      </c>
      <c r="S11" s="143">
        <f>+'C20'!S11/'C17'!S11*100</f>
        <v>6.701655228098506</v>
      </c>
      <c r="T11" s="143">
        <f>+'C20'!T11/'C17'!T11*100</f>
        <v>5.3776683087027912</v>
      </c>
      <c r="U11" s="143"/>
      <c r="V11" s="143">
        <f>+'C20'!V11/'C17'!V11*100</f>
        <v>6.2664329535495185</v>
      </c>
      <c r="W11" s="143">
        <f>+'C20'!W11/'C17'!W11*100</f>
        <v>6.6009429918559794</v>
      </c>
      <c r="X11" s="143">
        <f>+'C20'!X11/'C17'!X11*100</f>
        <v>5.9166293142088753</v>
      </c>
      <c r="Y11" s="143"/>
      <c r="Z11" s="143">
        <f>+'C20'!Z11/'C17'!Z11*100</f>
        <v>3.9069767441860463</v>
      </c>
      <c r="AA11" s="143">
        <f>+'C20'!AA11/'C17'!AA11*100</f>
        <v>4.3178686265502986</v>
      </c>
      <c r="AB11" s="143">
        <f>+'C20'!AB11/'C17'!AB11*100</f>
        <v>3.4856335374470091</v>
      </c>
    </row>
    <row r="12" spans="1:30" ht="15" customHeight="1" x14ac:dyDescent="0.2">
      <c r="A12" s="136" t="s">
        <v>305</v>
      </c>
      <c r="B12" s="143">
        <f>+'C20'!B12/'C17'!B12*100</f>
        <v>8.1266769656069613</v>
      </c>
      <c r="C12" s="143">
        <f>+'C20'!C12/'C17'!C12*100</f>
        <v>8.3003326469190561</v>
      </c>
      <c r="D12" s="143">
        <f>+'C20'!D12/'C17'!D12*100</f>
        <v>7.9435349148012024</v>
      </c>
      <c r="E12" s="143"/>
      <c r="F12" s="143">
        <f>+'C20'!F12/'C17'!F12*100</f>
        <v>0.58898847631242002</v>
      </c>
      <c r="G12" s="143">
        <f>+'C20'!G12/'C17'!G12*100</f>
        <v>0.40816326530612246</v>
      </c>
      <c r="H12" s="143">
        <f>+'C20'!H12/'C17'!H12*100</f>
        <v>0.77120822622107965</v>
      </c>
      <c r="I12" s="143"/>
      <c r="J12" s="143">
        <f>+'C20'!J12/'C17'!J12*100</f>
        <v>13.309265944645007</v>
      </c>
      <c r="K12" s="143">
        <f>+'C20'!K12/'C17'!K12*100</f>
        <v>13.118474807081254</v>
      </c>
      <c r="L12" s="143">
        <f>+'C20'!L12/'C17'!L12*100</f>
        <v>13.524590163934427</v>
      </c>
      <c r="M12" s="143"/>
      <c r="N12" s="143">
        <f>+'C20'!N12/'C17'!N12*100</f>
        <v>8.6815920398009947</v>
      </c>
      <c r="O12" s="143">
        <f>+'C20'!O12/'C17'!O12*100</f>
        <v>8.8791848617176115</v>
      </c>
      <c r="P12" s="143">
        <f>+'C20'!P12/'C17'!P12*100</f>
        <v>8.4737110770801429</v>
      </c>
      <c r="Q12" s="143"/>
      <c r="R12" s="143">
        <f>+'C20'!R12/'C17'!R12*100</f>
        <v>9.9166103222898361</v>
      </c>
      <c r="S12" s="143">
        <f>+'C20'!S12/'C17'!S12*100</f>
        <v>9.2260603410581545</v>
      </c>
      <c r="T12" s="143">
        <f>+'C20'!T12/'C17'!T12*100</f>
        <v>10.651162790697674</v>
      </c>
      <c r="U12" s="143"/>
      <c r="V12" s="143">
        <f>+'C20'!V12/'C17'!V12*100</f>
        <v>11.253630203291385</v>
      </c>
      <c r="W12" s="143">
        <f>+'C20'!W12/'C17'!W12*100</f>
        <v>11.549295774647888</v>
      </c>
      <c r="X12" s="143">
        <f>+'C20'!X12/'C17'!X12*100</f>
        <v>10.939060939060939</v>
      </c>
      <c r="Y12" s="143"/>
      <c r="Z12" s="143">
        <f>+'C20'!Z12/'C17'!Z12*100</f>
        <v>4.2795644466953657</v>
      </c>
      <c r="AA12" s="143">
        <f>+'C20'!AA12/'C17'!AA12*100</f>
        <v>5.5919395465994963</v>
      </c>
      <c r="AB12" s="143">
        <f>+'C20'!AB12/'C17'!AB12*100</f>
        <v>2.9531568228105907</v>
      </c>
    </row>
    <row r="13" spans="1:30" ht="15" customHeight="1" x14ac:dyDescent="0.2">
      <c r="A13" s="136" t="s">
        <v>306</v>
      </c>
      <c r="B13" s="143">
        <f>+'C20'!B13/'C17'!B13*100</f>
        <v>6.0426262783980018</v>
      </c>
      <c r="C13" s="143">
        <f>+'C20'!C13/'C17'!C13*100</f>
        <v>6.5234075211051419</v>
      </c>
      <c r="D13" s="143">
        <f>+'C20'!D13/'C17'!D13*100</f>
        <v>5.5449634572608835</v>
      </c>
      <c r="E13" s="143"/>
      <c r="F13" s="143">
        <f>+'C20'!F13/'C17'!F13*100</f>
        <v>0.15592515592515593</v>
      </c>
      <c r="G13" s="143">
        <f>+'C20'!G13/'C17'!G13*100</f>
        <v>0.15463917525773196</v>
      </c>
      <c r="H13" s="143">
        <f>+'C20'!H13/'C17'!H13*100</f>
        <v>0.15723270440251574</v>
      </c>
      <c r="I13" s="143"/>
      <c r="J13" s="143">
        <f>+'C20'!J13/'C17'!J13*100</f>
        <v>8.8715400993612494</v>
      </c>
      <c r="K13" s="143">
        <f>+'C20'!K13/'C17'!K13*100</f>
        <v>9.843606255749771</v>
      </c>
      <c r="L13" s="143">
        <f>+'C20'!L13/'C17'!L13*100</f>
        <v>7.84218217243059</v>
      </c>
      <c r="M13" s="143"/>
      <c r="N13" s="143">
        <f>+'C20'!N13/'C17'!N13*100</f>
        <v>7.9089128305582763</v>
      </c>
      <c r="O13" s="143">
        <f>+'C20'!O13/'C17'!O13*100</f>
        <v>9.1129423170140562</v>
      </c>
      <c r="P13" s="143">
        <f>+'C20'!P13/'C17'!P13*100</f>
        <v>6.6798614547253834</v>
      </c>
      <c r="Q13" s="143"/>
      <c r="R13" s="143">
        <f>+'C20'!R13/'C17'!R13*100</f>
        <v>7.6215774417654272</v>
      </c>
      <c r="S13" s="143">
        <f>+'C20'!S13/'C17'!S13*100</f>
        <v>7.6770087509944309</v>
      </c>
      <c r="T13" s="143">
        <f>+'C20'!T13/'C17'!T13*100</f>
        <v>7.5630252100840334</v>
      </c>
      <c r="U13" s="143"/>
      <c r="V13" s="143">
        <f>+'C20'!V13/'C17'!V13*100</f>
        <v>7.2963294538943595</v>
      </c>
      <c r="W13" s="143">
        <f>+'C20'!W13/'C17'!W13*100</f>
        <v>7.8465562336530086</v>
      </c>
      <c r="X13" s="143">
        <f>+'C20'!X13/'C17'!X13*100</f>
        <v>6.7157313707451705</v>
      </c>
      <c r="Y13" s="143"/>
      <c r="Z13" s="143">
        <f>+'C20'!Z13/'C17'!Z13*100</f>
        <v>3.5391750061020257</v>
      </c>
      <c r="AA13" s="143">
        <f>+'C20'!AA13/'C17'!AA13*100</f>
        <v>3.5207823960880194</v>
      </c>
      <c r="AB13" s="143">
        <f>+'C20'!AB13/'C17'!AB13*100</f>
        <v>3.5575048732943468</v>
      </c>
    </row>
    <row r="14" spans="1:30" ht="15" customHeight="1" x14ac:dyDescent="0.2">
      <c r="A14" s="136" t="s">
        <v>307</v>
      </c>
      <c r="B14" s="143">
        <f>+'C20'!B14/'C17'!B14*100</f>
        <v>4.1584806810740016</v>
      </c>
      <c r="C14" s="143">
        <f>+'C20'!C14/'C17'!C14*100</f>
        <v>4.5656309448319599</v>
      </c>
      <c r="D14" s="143">
        <f>+'C20'!D14/'C17'!D14*100</f>
        <v>3.7237643872714963</v>
      </c>
      <c r="E14" s="143"/>
      <c r="F14" s="143">
        <f>+'C20'!F14/'C17'!F14*100</f>
        <v>0</v>
      </c>
      <c r="G14" s="143">
        <f>+'C20'!G14/'C17'!G14*100</f>
        <v>0</v>
      </c>
      <c r="H14" s="143">
        <f>+'C20'!H14/'C17'!H14*100</f>
        <v>0</v>
      </c>
      <c r="I14" s="143"/>
      <c r="J14" s="143">
        <f>+'C20'!J14/'C17'!J14*100</f>
        <v>6.6394279877425939</v>
      </c>
      <c r="K14" s="143">
        <f>+'C20'!K14/'C17'!K14*100</f>
        <v>7.3558648111332001</v>
      </c>
      <c r="L14" s="143">
        <f>+'C20'!L14/'C17'!L14*100</f>
        <v>5.8823529411764701</v>
      </c>
      <c r="M14" s="143"/>
      <c r="N14" s="143">
        <f>+'C20'!N14/'C17'!N14*100</f>
        <v>4.833836858006042</v>
      </c>
      <c r="O14" s="143">
        <f>+'C20'!O14/'C17'!O14*100</f>
        <v>5.1080550098231825</v>
      </c>
      <c r="P14" s="143">
        <f>+'C20'!P14/'C17'!P14*100</f>
        <v>4.5454545454545459</v>
      </c>
      <c r="Q14" s="143"/>
      <c r="R14" s="143">
        <f>+'C20'!R14/'C17'!R14*100</f>
        <v>7.0661896243291595</v>
      </c>
      <c r="S14" s="143">
        <f>+'C20'!S14/'C17'!S14*100</f>
        <v>7.5085324232081918</v>
      </c>
      <c r="T14" s="143">
        <f>+'C20'!T14/'C17'!T14*100</f>
        <v>6.5789473684210522</v>
      </c>
      <c r="U14" s="143"/>
      <c r="V14" s="143">
        <f>+'C20'!V14/'C17'!V14*100</f>
        <v>3.1963470319634704</v>
      </c>
      <c r="W14" s="143">
        <f>+'C20'!W14/'C17'!W14*100</f>
        <v>4.0219378427787937</v>
      </c>
      <c r="X14" s="143">
        <f>+'C20'!X14/'C17'!X14*100</f>
        <v>2.3722627737226274</v>
      </c>
      <c r="Y14" s="143"/>
      <c r="Z14" s="143">
        <f>+'C20'!Z14/'C17'!Z14*100</f>
        <v>2.6946107784431139</v>
      </c>
      <c r="AA14" s="143">
        <f>+'C20'!AA14/'C17'!AA14*100</f>
        <v>2.7985074626865671</v>
      </c>
      <c r="AB14" s="143">
        <f>+'C20'!AB14/'C17'!AB14*100</f>
        <v>2.5751072961373391</v>
      </c>
    </row>
    <row r="15" spans="1:30" ht="15" customHeight="1" x14ac:dyDescent="0.2">
      <c r="A15" s="136" t="s">
        <v>308</v>
      </c>
      <c r="B15" s="143">
        <f>+'C20'!B15/'C17'!B15*100</f>
        <v>4.3769689657483752</v>
      </c>
      <c r="C15" s="143">
        <f>+'C20'!C15/'C17'!C15*100</f>
        <v>4.9376231122783976</v>
      </c>
      <c r="D15" s="143">
        <f>+'C20'!D15/'C17'!D15*100</f>
        <v>3.7924424972617743</v>
      </c>
      <c r="E15" s="143"/>
      <c r="F15" s="143">
        <f>+'C20'!F15/'C17'!F15*100</f>
        <v>0.25828669823504091</v>
      </c>
      <c r="G15" s="143">
        <f>+'C20'!G15/'C17'!G15*100</f>
        <v>0.42553191489361702</v>
      </c>
      <c r="H15" s="143">
        <f>+'C20'!H15/'C17'!H15*100</f>
        <v>8.7108013937282236E-2</v>
      </c>
      <c r="I15" s="143"/>
      <c r="J15" s="143">
        <f>+'C20'!J15/'C17'!J15*100</f>
        <v>7.6465927099841524</v>
      </c>
      <c r="K15" s="143">
        <f>+'C20'!K15/'C17'!K15*100</f>
        <v>8.681925808997633</v>
      </c>
      <c r="L15" s="143">
        <f>+'C20'!L15/'C17'!L15*100</f>
        <v>6.6030230708035003</v>
      </c>
      <c r="M15" s="143"/>
      <c r="N15" s="143">
        <f>+'C20'!N15/'C17'!N15*100</f>
        <v>5.7507987220447285</v>
      </c>
      <c r="O15" s="143">
        <f>+'C20'!O15/'C17'!O15*100</f>
        <v>6.3157894736842106</v>
      </c>
      <c r="P15" s="143">
        <f>+'C20'!P15/'C17'!P15*100</f>
        <v>5.1379638439581345</v>
      </c>
      <c r="Q15" s="143"/>
      <c r="R15" s="143">
        <f>+'C20'!R15/'C17'!R15*100</f>
        <v>6.7118886112102816</v>
      </c>
      <c r="S15" s="143">
        <f>+'C20'!S15/'C17'!S15*100</f>
        <v>7.3875083948959031</v>
      </c>
      <c r="T15" s="143">
        <f>+'C20'!T15/'C17'!T15*100</f>
        <v>5.9451219512195124</v>
      </c>
      <c r="U15" s="143"/>
      <c r="V15" s="143">
        <f>+'C20'!V15/'C17'!V15*100</f>
        <v>3.6479879654005267</v>
      </c>
      <c r="W15" s="143">
        <f>+'C20'!W15/'C17'!W15*100</f>
        <v>4.1044776119402986</v>
      </c>
      <c r="X15" s="143">
        <f>+'C20'!X15/'C17'!X15*100</f>
        <v>3.1842304776345718</v>
      </c>
      <c r="Y15" s="143"/>
      <c r="Z15" s="143">
        <f>+'C20'!Z15/'C17'!Z15*100</f>
        <v>1.7761255679471293</v>
      </c>
      <c r="AA15" s="143">
        <f>+'C20'!AA15/'C17'!AA15*100</f>
        <v>1.9933554817275747</v>
      </c>
      <c r="AB15" s="143">
        <f>+'C20'!AB15/'C17'!AB15*100</f>
        <v>1.561216105176664</v>
      </c>
    </row>
    <row r="16" spans="1:30" ht="15" customHeight="1" x14ac:dyDescent="0.2">
      <c r="A16" s="136" t="s">
        <v>309</v>
      </c>
      <c r="B16" s="143">
        <f>+'C20'!B16/'C17'!B16*100</f>
        <v>1.1741682974559686</v>
      </c>
      <c r="C16" s="143">
        <f>+'C20'!C16/'C17'!C16*100</f>
        <v>1.3230429988974641</v>
      </c>
      <c r="D16" s="143">
        <f>+'C20'!D16/'C17'!D16*100</f>
        <v>1.0209869540555871</v>
      </c>
      <c r="E16" s="143"/>
      <c r="F16" s="143">
        <f>+'C20'!F16/'C17'!F16*100</f>
        <v>0</v>
      </c>
      <c r="G16" s="143">
        <f>+'C20'!G16/'C17'!G16*100</f>
        <v>0</v>
      </c>
      <c r="H16" s="143">
        <f>+'C20'!H16/'C17'!H16*100</f>
        <v>0</v>
      </c>
      <c r="I16" s="143"/>
      <c r="J16" s="143">
        <f>+'C20'!J16/'C17'!J16*100</f>
        <v>2.4432809773123907</v>
      </c>
      <c r="K16" s="143">
        <f>+'C20'!K16/'C17'!K16*100</f>
        <v>2.3255813953488373</v>
      </c>
      <c r="L16" s="143">
        <f>+'C20'!L16/'C17'!L16*100</f>
        <v>2.5735294117647056</v>
      </c>
      <c r="M16" s="143"/>
      <c r="N16" s="143">
        <f>+'C20'!N16/'C17'!N16*100</f>
        <v>1.7636684303350969</v>
      </c>
      <c r="O16" s="143">
        <f>+'C20'!O16/'C17'!O16*100</f>
        <v>1.7361111111111112</v>
      </c>
      <c r="P16" s="143">
        <f>+'C20'!P16/'C17'!P16*100</f>
        <v>1.7921146953405016</v>
      </c>
      <c r="Q16" s="143"/>
      <c r="R16" s="143">
        <f>+'C20'!R16/'C17'!R16*100</f>
        <v>2.2421524663677128</v>
      </c>
      <c r="S16" s="143">
        <f>+'C20'!S16/'C17'!S16*100</f>
        <v>2.6627218934911245</v>
      </c>
      <c r="T16" s="143">
        <f>+'C20'!T16/'C17'!T16*100</f>
        <v>1.8126888217522661</v>
      </c>
      <c r="U16" s="143"/>
      <c r="V16" s="143">
        <f>+'C20'!V16/'C17'!V16*100</f>
        <v>0.47021943573667713</v>
      </c>
      <c r="W16" s="143">
        <f>+'C20'!W16/'C17'!W16*100</f>
        <v>0.97087378640776689</v>
      </c>
      <c r="X16" s="143">
        <f>+'C20'!X16/'C17'!X16*100</f>
        <v>0</v>
      </c>
      <c r="Y16" s="143"/>
      <c r="Z16" s="143">
        <f>+'C20'!Z16/'C17'!Z16*100</f>
        <v>0</v>
      </c>
      <c r="AA16" s="143">
        <f>+'C20'!AA16/'C17'!AA16*100</f>
        <v>0</v>
      </c>
      <c r="AB16" s="143">
        <f>+'C20'!AB16/'C17'!AB16*100</f>
        <v>0</v>
      </c>
    </row>
    <row r="17" spans="1:28" ht="15" customHeight="1" x14ac:dyDescent="0.2">
      <c r="A17" s="136" t="s">
        <v>310</v>
      </c>
      <c r="B17" s="143">
        <f>+'C20'!B17/'C17'!B17*100</f>
        <v>6.0064068339562207</v>
      </c>
      <c r="C17" s="143">
        <f>+'C20'!C17/'C17'!C17*100</f>
        <v>6.4295485636114913</v>
      </c>
      <c r="D17" s="143">
        <f>+'C20'!D17/'C17'!D17*100</f>
        <v>5.5580546808616988</v>
      </c>
      <c r="E17" s="143"/>
      <c r="F17" s="143">
        <f>+'C20'!F17/'C17'!F17*100</f>
        <v>5.9417706476530011E-2</v>
      </c>
      <c r="G17" s="143">
        <f>+'C20'!G17/'C17'!G17*100</f>
        <v>5.7438253877082138E-2</v>
      </c>
      <c r="H17" s="143">
        <f>+'C20'!H17/'C17'!H17*100</f>
        <v>6.1538461538461542E-2</v>
      </c>
      <c r="I17" s="143"/>
      <c r="J17" s="143">
        <f>+'C20'!J17/'C17'!J17*100</f>
        <v>9.4410116396033921</v>
      </c>
      <c r="K17" s="143">
        <f>+'C20'!K17/'C17'!K17*100</f>
        <v>10.69023569023569</v>
      </c>
      <c r="L17" s="143">
        <f>+'C20'!L17/'C17'!L17*100</f>
        <v>8.1296023564064797</v>
      </c>
      <c r="M17" s="143"/>
      <c r="N17" s="143">
        <f>+'C20'!N17/'C17'!N17*100</f>
        <v>7.5050395410141109</v>
      </c>
      <c r="O17" s="143">
        <f>+'C20'!O17/'C17'!O17*100</f>
        <v>7.9559363525091795</v>
      </c>
      <c r="P17" s="143">
        <f>+'C20'!P17/'C17'!P17*100</f>
        <v>7.0418107513360582</v>
      </c>
      <c r="Q17" s="143"/>
      <c r="R17" s="143">
        <f>+'C20'!R17/'C17'!R17*100</f>
        <v>7.2794899043570673</v>
      </c>
      <c r="S17" s="143">
        <f>+'C20'!S17/'C17'!S17*100</f>
        <v>7.69624137049348</v>
      </c>
      <c r="T17" s="143">
        <f>+'C20'!T17/'C17'!T17*100</f>
        <v>6.8288636991982301</v>
      </c>
      <c r="U17" s="143"/>
      <c r="V17" s="143">
        <f>+'C20'!V17/'C17'!V17*100</f>
        <v>8.2713347921225377</v>
      </c>
      <c r="W17" s="143">
        <f>+'C20'!W17/'C17'!W17*100</f>
        <v>8.4378563283922468</v>
      </c>
      <c r="X17" s="143">
        <f>+'C20'!X17/'C17'!X17*100</f>
        <v>8.096803107260234</v>
      </c>
      <c r="Y17" s="143"/>
      <c r="Z17" s="143">
        <f>+'C20'!Z17/'C17'!Z17*100</f>
        <v>3.2171180607511598</v>
      </c>
      <c r="AA17" s="143">
        <f>+'C20'!AA17/'C17'!AA17*100</f>
        <v>3.5487593768032317</v>
      </c>
      <c r="AB17" s="143">
        <f>+'C20'!AB17/'C17'!AB17*100</f>
        <v>2.8598072738576312</v>
      </c>
    </row>
    <row r="18" spans="1:28" ht="15" customHeight="1" x14ac:dyDescent="0.2">
      <c r="A18" s="136" t="s">
        <v>311</v>
      </c>
      <c r="B18" s="143">
        <f>+'C20'!B18/'C17'!B18*100</f>
        <v>4.0627341826356922</v>
      </c>
      <c r="C18" s="143">
        <f>+'C20'!C18/'C17'!C18*100</f>
        <v>4.1374986939713718</v>
      </c>
      <c r="D18" s="143">
        <f>+'C20'!D18/'C17'!D18*100</f>
        <v>3.984194929206454</v>
      </c>
      <c r="E18" s="143"/>
      <c r="F18" s="143">
        <f>+'C20'!F18/'C17'!F18*100</f>
        <v>3.3444816053511704E-2</v>
      </c>
      <c r="G18" s="143">
        <f>+'C20'!G18/'C17'!G18*100</f>
        <v>0</v>
      </c>
      <c r="H18" s="143">
        <f>+'C20'!H18/'C17'!H18*100</f>
        <v>6.7294751009421269E-2</v>
      </c>
      <c r="I18" s="143"/>
      <c r="J18" s="143">
        <f>+'C20'!J18/'C17'!J18*100</f>
        <v>6.3436404207841885</v>
      </c>
      <c r="K18" s="143">
        <f>+'C20'!K18/'C17'!K18*100</f>
        <v>6.2889165628891659</v>
      </c>
      <c r="L18" s="143">
        <f>+'C20'!L18/'C17'!L18*100</f>
        <v>6.4010450685826257</v>
      </c>
      <c r="M18" s="143"/>
      <c r="N18" s="143">
        <f>+'C20'!N18/'C17'!N18*100</f>
        <v>5.1387461459403907</v>
      </c>
      <c r="O18" s="143">
        <f>+'C20'!O18/'C17'!O18*100</f>
        <v>4.630225080385852</v>
      </c>
      <c r="P18" s="143">
        <f>+'C20'!P18/'C17'!P18*100</f>
        <v>5.7184750733137824</v>
      </c>
      <c r="Q18" s="143"/>
      <c r="R18" s="143">
        <f>+'C20'!R18/'C17'!R18*100</f>
        <v>5.5717619603267208</v>
      </c>
      <c r="S18" s="143">
        <f>+'C20'!S18/'C17'!S18*100</f>
        <v>5.8213256484149856</v>
      </c>
      <c r="T18" s="143">
        <f>+'C20'!T18/'C17'!T18*100</f>
        <v>5.3160070880094512</v>
      </c>
      <c r="U18" s="143"/>
      <c r="V18" s="143">
        <f>+'C20'!V18/'C17'!V18*100</f>
        <v>4.8621864354289253</v>
      </c>
      <c r="W18" s="143">
        <f>+'C20'!W18/'C17'!W18*100</f>
        <v>4.9068322981366457</v>
      </c>
      <c r="X18" s="143">
        <f>+'C20'!X18/'C17'!X18*100</f>
        <v>4.8177887584928971</v>
      </c>
      <c r="Y18" s="143"/>
      <c r="Z18" s="143">
        <f>+'C20'!Z18/'C17'!Z18*100</f>
        <v>2.0476670023497818</v>
      </c>
      <c r="AA18" s="143">
        <f>+'C20'!AA18/'C17'!AA18*100</f>
        <v>2.7546444586803331</v>
      </c>
      <c r="AB18" s="143">
        <f>+'C20'!AB18/'C17'!AB18*100</f>
        <v>1.2693935119887165</v>
      </c>
    </row>
    <row r="19" spans="1:28" ht="15" customHeight="1" x14ac:dyDescent="0.2">
      <c r="A19" s="136" t="s">
        <v>312</v>
      </c>
      <c r="B19" s="143">
        <f>+'C20'!B19/'C17'!B19*100</f>
        <v>8.1585165031860818</v>
      </c>
      <c r="C19" s="143">
        <f>+'C20'!C19/'C17'!C19*100</f>
        <v>8.9826613745560895</v>
      </c>
      <c r="D19" s="143">
        <f>+'C20'!D19/'C17'!D19*100</f>
        <v>7.2865247181905248</v>
      </c>
      <c r="E19" s="143"/>
      <c r="F19" s="143">
        <f>+'C20'!F19/'C17'!F19*100</f>
        <v>4.5187528242205156E-2</v>
      </c>
      <c r="G19" s="143">
        <f>+'C20'!G19/'C17'!G19*100</f>
        <v>4.4228217602830605E-2</v>
      </c>
      <c r="H19" s="143">
        <f>+'C20'!H19/'C17'!H19*100</f>
        <v>4.6189376443418015E-2</v>
      </c>
      <c r="I19" s="143"/>
      <c r="J19" s="143">
        <f>+'C20'!J19/'C17'!J19*100</f>
        <v>13.343047460449625</v>
      </c>
      <c r="K19" s="143">
        <f>+'C20'!K19/'C17'!K19*100</f>
        <v>14.757439869547492</v>
      </c>
      <c r="L19" s="143">
        <f>+'C20'!L19/'C17'!L19*100</f>
        <v>11.867290514674607</v>
      </c>
      <c r="M19" s="143"/>
      <c r="N19" s="143">
        <f>+'C20'!N19/'C17'!N19*100</f>
        <v>12.403272164492593</v>
      </c>
      <c r="O19" s="143">
        <f>+'C20'!O19/'C17'!O19*100</f>
        <v>12.962157459765114</v>
      </c>
      <c r="P19" s="143">
        <f>+'C20'!P19/'C17'!P19*100</f>
        <v>11.825539568345324</v>
      </c>
      <c r="Q19" s="143"/>
      <c r="R19" s="143">
        <f>+'C20'!R19/'C17'!R19*100</f>
        <v>9.5238095238095237</v>
      </c>
      <c r="S19" s="143">
        <f>+'C20'!S19/'C17'!S19*100</f>
        <v>10.030511060259343</v>
      </c>
      <c r="T19" s="143">
        <f>+'C20'!T19/'C17'!T19*100</f>
        <v>8.9743589743589745</v>
      </c>
      <c r="U19" s="143"/>
      <c r="V19" s="143">
        <f>+'C20'!V19/'C17'!V19*100</f>
        <v>8.7174139728884263</v>
      </c>
      <c r="W19" s="143">
        <f>+'C20'!W19/'C17'!W19*100</f>
        <v>10.374288039056143</v>
      </c>
      <c r="X19" s="143">
        <f>+'C20'!X19/'C17'!X19*100</f>
        <v>6.9747539580658966</v>
      </c>
      <c r="Y19" s="143"/>
      <c r="Z19" s="143">
        <f>+'C20'!Z19/'C17'!Z19*100</f>
        <v>4.0727105384261391</v>
      </c>
      <c r="AA19" s="143">
        <f>+'C20'!AA19/'C17'!AA19*100</f>
        <v>4.894179894179894</v>
      </c>
      <c r="AB19" s="143">
        <f>+'C20'!AB19/'C17'!AB19*100</f>
        <v>3.1761308950914344</v>
      </c>
    </row>
    <row r="20" spans="1:28" ht="15" customHeight="1" x14ac:dyDescent="0.2">
      <c r="A20" s="136" t="s">
        <v>313</v>
      </c>
      <c r="B20" s="143">
        <f>+'C20'!B20/'C17'!B20*100</f>
        <v>4.7970479704797047</v>
      </c>
      <c r="C20" s="143">
        <f>+'C20'!C20/'C17'!C20*100</f>
        <v>5.4316398182569188</v>
      </c>
      <c r="D20" s="143">
        <f>+'C20'!D20/'C17'!D20*100</f>
        <v>4.09423604757548</v>
      </c>
      <c r="E20" s="143"/>
      <c r="F20" s="143">
        <f>+'C20'!F20/'C17'!F20*100</f>
        <v>0</v>
      </c>
      <c r="G20" s="143">
        <f>+'C20'!G20/'C17'!G20*100</f>
        <v>0</v>
      </c>
      <c r="H20" s="143">
        <f>+'C20'!H20/'C17'!H20*100</f>
        <v>0</v>
      </c>
      <c r="I20" s="143"/>
      <c r="J20" s="143">
        <f>+'C20'!J20/'C17'!J20*100</f>
        <v>7.9145728643216078</v>
      </c>
      <c r="K20" s="143">
        <f>+'C20'!K20/'C17'!K20*100</f>
        <v>8.019441069258809</v>
      </c>
      <c r="L20" s="143">
        <f>+'C20'!L20/'C17'!L20*100</f>
        <v>7.8023407022106639</v>
      </c>
      <c r="M20" s="143"/>
      <c r="N20" s="143">
        <f>+'C20'!N20/'C17'!N20*100</f>
        <v>7.0054945054945055</v>
      </c>
      <c r="O20" s="143">
        <f>+'C20'!O20/'C17'!O20*100</f>
        <v>8.2568807339449553</v>
      </c>
      <c r="P20" s="143">
        <f>+'C20'!P20/'C17'!P20*100</f>
        <v>5.6277056277056277</v>
      </c>
      <c r="Q20" s="143"/>
      <c r="R20" s="143">
        <f>+'C20'!R20/'C17'!R20*100</f>
        <v>6.9493521790341575</v>
      </c>
      <c r="S20" s="143">
        <f>+'C20'!S20/'C17'!S20*100</f>
        <v>7.7257889009793264</v>
      </c>
      <c r="T20" s="143">
        <f>+'C20'!T20/'C17'!T20*100</f>
        <v>6.033376123234917</v>
      </c>
      <c r="U20" s="143"/>
      <c r="V20" s="143">
        <f>+'C20'!V20/'C17'!V20*100</f>
        <v>4.9836065573770494</v>
      </c>
      <c r="W20" s="143">
        <f>+'C20'!W20/'C17'!W20*100</f>
        <v>6.2256809338521402</v>
      </c>
      <c r="X20" s="143">
        <f>+'C20'!X20/'C17'!X20*100</f>
        <v>3.7135278514588856</v>
      </c>
      <c r="Y20" s="143"/>
      <c r="Z20" s="143">
        <f>+'C20'!Z20/'C17'!Z20*100</f>
        <v>1.3745704467353952</v>
      </c>
      <c r="AA20" s="143">
        <f>+'C20'!AA20/'C17'!AA20*100</f>
        <v>1.948051948051948</v>
      </c>
      <c r="AB20" s="143">
        <f>+'C20'!AB20/'C17'!AB20*100</f>
        <v>0.72992700729927007</v>
      </c>
    </row>
    <row r="21" spans="1:28" ht="15" customHeight="1" x14ac:dyDescent="0.2">
      <c r="A21" s="138" t="s">
        <v>314</v>
      </c>
      <c r="B21" s="143">
        <f>+'C20'!B21/'C17'!B21*100</f>
        <v>5.265031212353521</v>
      </c>
      <c r="C21" s="143">
        <f>+'C20'!C21/'C17'!C21*100</f>
        <v>5.488322717622081</v>
      </c>
      <c r="D21" s="143">
        <f>+'C20'!D21/'C17'!D21*100</f>
        <v>5.0271431802759556</v>
      </c>
      <c r="E21" s="143"/>
      <c r="F21" s="143">
        <f>+'C20'!F21/'C17'!F21*100</f>
        <v>3.5385704175513094E-2</v>
      </c>
      <c r="G21" s="143">
        <f>+'C20'!G21/'C17'!G21*100</f>
        <v>6.9084628670120898E-2</v>
      </c>
      <c r="H21" s="143">
        <f>+'C20'!H21/'C17'!H21*100</f>
        <v>0</v>
      </c>
      <c r="I21" s="143"/>
      <c r="J21" s="143">
        <f>+'C20'!J21/'C17'!J21*100</f>
        <v>9.6569037656903767</v>
      </c>
      <c r="K21" s="143">
        <f>+'C20'!K21/'C17'!K21*100</f>
        <v>9.4113842173350584</v>
      </c>
      <c r="L21" s="143">
        <f>+'C20'!L21/'C17'!L21*100</f>
        <v>9.9202219909816165</v>
      </c>
      <c r="M21" s="143"/>
      <c r="N21" s="143">
        <f>+'C20'!N21/'C17'!N21*100</f>
        <v>5.6169595941293711</v>
      </c>
      <c r="O21" s="143">
        <f>+'C20'!O21/'C17'!O21*100</f>
        <v>5.4681915654038598</v>
      </c>
      <c r="P21" s="143">
        <f>+'C20'!P21/'C17'!P21*100</f>
        <v>5.7699375229694958</v>
      </c>
      <c r="Q21" s="143"/>
      <c r="R21" s="143">
        <f>+'C20'!R21/'C17'!R21*100</f>
        <v>6.6508974537359116</v>
      </c>
      <c r="S21" s="143">
        <f>+'C20'!S21/'C17'!S21*100</f>
        <v>6.9440691704944619</v>
      </c>
      <c r="T21" s="143">
        <f>+'C20'!T21/'C17'!T21*100</f>
        <v>6.3396442914515196</v>
      </c>
      <c r="U21" s="143"/>
      <c r="V21" s="143">
        <f>+'C20'!V21/'C17'!V21*100</f>
        <v>5.8544562551103843</v>
      </c>
      <c r="W21" s="143">
        <f>+'C20'!W21/'C17'!W21*100</f>
        <v>6.2558943728387302</v>
      </c>
      <c r="X21" s="143">
        <f>+'C20'!X21/'C17'!X21*100</f>
        <v>5.4192229038854807</v>
      </c>
      <c r="Y21" s="143"/>
      <c r="Z21" s="143">
        <f>+'C20'!Z21/'C17'!Z21*100</f>
        <v>3.2587228439763001</v>
      </c>
      <c r="AA21" s="143">
        <f>+'C20'!AA21/'C17'!AA21*100</f>
        <v>4.1601008509297195</v>
      </c>
      <c r="AB21" s="143">
        <f>+'C20'!AB21/'C17'!AB21*100</f>
        <v>2.273510161901481</v>
      </c>
    </row>
    <row r="22" spans="1:28" ht="15" customHeight="1" x14ac:dyDescent="0.2">
      <c r="A22" s="136" t="s">
        <v>315</v>
      </c>
      <c r="B22" s="143">
        <f>+'C20'!B22/'C17'!B22*100</f>
        <v>3.8363432302826239</v>
      </c>
      <c r="C22" s="143">
        <f>+'C20'!C20/'C17'!C20*100</f>
        <v>5.4316398182569188</v>
      </c>
      <c r="D22" s="143">
        <f>+'C20'!D22/'C17'!D22*100</f>
        <v>3.4742570113017996</v>
      </c>
      <c r="E22" s="143"/>
      <c r="F22" s="143">
        <f>+'C20'!F22/'C17'!F22*100</f>
        <v>0.13080444735120994</v>
      </c>
      <c r="G22" s="143">
        <f>+'C20'!G22/'C17'!G22*100</f>
        <v>0.12787723785166241</v>
      </c>
      <c r="H22" s="143">
        <f>+'C20'!H22/'C17'!H22*100</f>
        <v>0.13386880856760375</v>
      </c>
      <c r="I22" s="143"/>
      <c r="J22" s="143">
        <f>+'C20'!J22/'C17'!J22*100</f>
        <v>6.6120906801007555</v>
      </c>
      <c r="K22" s="143">
        <f>+'C20'!K22/'C17'!K22*100</f>
        <v>7.0197044334975365</v>
      </c>
      <c r="L22" s="143">
        <f>+'C20'!L22/'C17'!L22*100</f>
        <v>6.1855670103092786</v>
      </c>
      <c r="M22" s="143"/>
      <c r="N22" s="143">
        <f>+'C20'!N22/'C17'!N22*100</f>
        <v>4.536862003780719</v>
      </c>
      <c r="O22" s="143">
        <f>+'C20'!O22/'C17'!O22*100</f>
        <v>4.9443757725587147</v>
      </c>
      <c r="P22" s="143">
        <f>+'C20'!P22/'C17'!P22*100</f>
        <v>4.1131105398457581</v>
      </c>
      <c r="Q22" s="143"/>
      <c r="R22" s="143">
        <f>+'C20'!R22/'C17'!R22*100</f>
        <v>5.118534482758621</v>
      </c>
      <c r="S22" s="143">
        <f>+'C20'!S22/'C17'!S22*100</f>
        <v>6.0732984293193715</v>
      </c>
      <c r="T22" s="143">
        <f>+'C20'!T22/'C17'!T22*100</f>
        <v>4.1065482796892345</v>
      </c>
      <c r="U22" s="143"/>
      <c r="V22" s="143">
        <f>+'C20'!V22/'C17'!V22*100</f>
        <v>4.7590719809637116</v>
      </c>
      <c r="W22" s="143">
        <f>+'C20'!W22/'C17'!W22*100</f>
        <v>5.3801169590643276</v>
      </c>
      <c r="X22" s="143">
        <f>+'C20'!X22/'C17'!X22*100</f>
        <v>4.1162227602905572</v>
      </c>
      <c r="Y22" s="143"/>
      <c r="Z22" s="143">
        <f>+'C20'!Z22/'C17'!Z22*100</f>
        <v>1.4102564102564104</v>
      </c>
      <c r="AA22" s="143">
        <f>+'C20'!AA22/'C17'!AA22*100</f>
        <v>0.98765432098765427</v>
      </c>
      <c r="AB22" s="143">
        <f>+'C20'!AB22/'C17'!AB22*100</f>
        <v>1.8666666666666669</v>
      </c>
    </row>
    <row r="23" spans="1:28" ht="15" customHeight="1" x14ac:dyDescent="0.2">
      <c r="A23" s="136" t="s">
        <v>316</v>
      </c>
      <c r="B23" s="143">
        <f>+'C20'!B23/'C17'!B23*100</f>
        <v>4.1795850226568092</v>
      </c>
      <c r="C23" s="143">
        <f>+'C20'!C23/'C17'!C23*100</f>
        <v>4.4653349001175089</v>
      </c>
      <c r="D23" s="143">
        <f>+'C20'!D23/'C17'!D23*100</f>
        <v>3.8852578068264343</v>
      </c>
      <c r="E23" s="143"/>
      <c r="F23" s="143">
        <f>+'C20'!F23/'C17'!F23*100</f>
        <v>1.853911753800519E-2</v>
      </c>
      <c r="G23" s="143">
        <f>+'C20'!G23/'C17'!G23*100</f>
        <v>3.5945363048166791E-2</v>
      </c>
      <c r="H23" s="143">
        <f>+'C20'!H23/'C17'!H23*100</f>
        <v>0</v>
      </c>
      <c r="I23" s="143"/>
      <c r="J23" s="143">
        <f>+'C20'!J23/'C17'!J23*100</f>
        <v>8.7985546522131894</v>
      </c>
      <c r="K23" s="143">
        <f>+'C20'!K23/'C17'!K23*100</f>
        <v>9.4448449891852917</v>
      </c>
      <c r="L23" s="143">
        <f>+'C20'!L23/'C17'!L23*100</f>
        <v>8.1492212966316551</v>
      </c>
      <c r="M23" s="143"/>
      <c r="N23" s="143">
        <f>+'C20'!N23/'C17'!N23*100</f>
        <v>4.5957606452823114</v>
      </c>
      <c r="O23" s="143">
        <f>+'C20'!O23/'C17'!O23*100</f>
        <v>4.6604046242774571</v>
      </c>
      <c r="P23" s="143">
        <f>+'C20'!P23/'C17'!P23*100</f>
        <v>4.5259461568474446</v>
      </c>
      <c r="Q23" s="143"/>
      <c r="R23" s="143">
        <f>+'C20'!R23/'C17'!R23*100</f>
        <v>5.2792531788186059</v>
      </c>
      <c r="S23" s="143">
        <f>+'C20'!S23/'C17'!S23*100</f>
        <v>5.5110541493111187</v>
      </c>
      <c r="T23" s="143">
        <f>+'C20'!T23/'C17'!T23*100</f>
        <v>5.0452781371280722</v>
      </c>
      <c r="U23" s="143"/>
      <c r="V23" s="143">
        <f>+'C20'!V23/'C17'!V23*100</f>
        <v>4.3385868602797943</v>
      </c>
      <c r="W23" s="143">
        <f>+'C20'!W23/'C17'!W23*100</f>
        <v>5.0628491620111733</v>
      </c>
      <c r="X23" s="143">
        <f>+'C20'!X23/'C17'!X23*100</f>
        <v>3.5932446999640675</v>
      </c>
      <c r="Y23" s="143"/>
      <c r="Z23" s="143">
        <f>+'C20'!Z23/'C17'!Z23*100</f>
        <v>1.7699115044247788</v>
      </c>
      <c r="AA23" s="143">
        <f>+'C20'!AA23/'C17'!AA23*100</f>
        <v>1.8812246403541129</v>
      </c>
      <c r="AB23" s="143">
        <f>+'C20'!AB23/'C17'!AB23*100</f>
        <v>1.6586804275709546</v>
      </c>
    </row>
    <row r="24" spans="1:28" ht="15" customHeight="1" x14ac:dyDescent="0.2">
      <c r="A24" s="136" t="s">
        <v>317</v>
      </c>
      <c r="B24" s="143">
        <f>+'C20'!B24/'C17'!B24*100</f>
        <v>7.139496589037873</v>
      </c>
      <c r="C24" s="143">
        <f>+'C20'!C24/'C17'!C24*100</f>
        <v>8.0542986425339365</v>
      </c>
      <c r="D24" s="143">
        <f>+'C20'!D24/'C17'!D24*100</f>
        <v>6.1489465948064677</v>
      </c>
      <c r="E24" s="143"/>
      <c r="F24" s="143">
        <f>+'C20'!F24/'C17'!F24*100</f>
        <v>0</v>
      </c>
      <c r="G24" s="143">
        <f>+'C20'!G24/'C17'!G24*100</f>
        <v>0</v>
      </c>
      <c r="H24" s="143">
        <f>+'C20'!H24/'C17'!H24*100</f>
        <v>0</v>
      </c>
      <c r="I24" s="143"/>
      <c r="J24" s="143">
        <f>+'C20'!J24/'C17'!J24*100</f>
        <v>10.125646711012564</v>
      </c>
      <c r="K24" s="143">
        <f>+'C20'!K24/'C17'!K24*100</f>
        <v>12.827586206896552</v>
      </c>
      <c r="L24" s="143">
        <f>+'C20'!L24/'C17'!L24*100</f>
        <v>7.0063694267515926</v>
      </c>
      <c r="M24" s="143"/>
      <c r="N24" s="143">
        <f>+'C20'!N24/'C17'!N24*100</f>
        <v>11.228334589299171</v>
      </c>
      <c r="O24" s="143">
        <f>+'C20'!O24/'C17'!O24*100</f>
        <v>11.789772727272728</v>
      </c>
      <c r="P24" s="143">
        <f>+'C20'!P24/'C17'!P24*100</f>
        <v>10.593900481540931</v>
      </c>
      <c r="Q24" s="143"/>
      <c r="R24" s="143">
        <f>+'C20'!R24/'C17'!R24*100</f>
        <v>9.8844672657252879</v>
      </c>
      <c r="S24" s="143">
        <f>+'C20'!S24/'C17'!S24*100</f>
        <v>10.224438902743142</v>
      </c>
      <c r="T24" s="143">
        <f>+'C20'!T24/'C17'!T24*100</f>
        <v>9.5238095238095237</v>
      </c>
      <c r="U24" s="143"/>
      <c r="V24" s="143">
        <f>+'C20'!V24/'C17'!V24*100</f>
        <v>6.8005181347150261</v>
      </c>
      <c r="W24" s="143">
        <f>+'C20'!W24/'C17'!W24*100</f>
        <v>7.662337662337662</v>
      </c>
      <c r="X24" s="143">
        <f>+'C20'!X24/'C17'!X24*100</f>
        <v>5.9431524547803614</v>
      </c>
      <c r="Y24" s="143"/>
      <c r="Z24" s="143">
        <f>+'C20'!Z24/'C17'!Z24*100</f>
        <v>4.6337817638266072</v>
      </c>
      <c r="AA24" s="143">
        <f>+'C20'!AA24/'C17'!AA24*100</f>
        <v>5.5162659123055162</v>
      </c>
      <c r="AB24" s="143">
        <f>+'C20'!AB24/'C17'!AB24*100</f>
        <v>3.6450079239302693</v>
      </c>
    </row>
    <row r="25" spans="1:28" ht="15" customHeight="1" x14ac:dyDescent="0.2">
      <c r="A25" s="136" t="s">
        <v>318</v>
      </c>
      <c r="B25" s="143">
        <f>+'C20'!B25/'C17'!B25*100</f>
        <v>6.0543594441899531</v>
      </c>
      <c r="C25" s="143">
        <f>+'C20'!C25/'C17'!C25*100</f>
        <v>6.8141063956963537</v>
      </c>
      <c r="D25" s="143">
        <f>+'C20'!D25/'C17'!D25*100</f>
        <v>5.2606931002185453</v>
      </c>
      <c r="E25" s="143"/>
      <c r="F25" s="143">
        <f>+'C20'!F25/'C17'!F25*100</f>
        <v>4.8123195380173248E-2</v>
      </c>
      <c r="G25" s="143">
        <f>+'C20'!G25/'C17'!G25*100</f>
        <v>0</v>
      </c>
      <c r="H25" s="143">
        <f>+'C20'!H25/'C17'!H25*100</f>
        <v>9.7465886939571145E-2</v>
      </c>
      <c r="I25" s="143"/>
      <c r="J25" s="143">
        <f>+'C20'!J25/'C17'!J25*100</f>
        <v>11.005434782608695</v>
      </c>
      <c r="K25" s="143">
        <f>+'C20'!K25/'C17'!K25*100</f>
        <v>12.121212121212121</v>
      </c>
      <c r="L25" s="143">
        <f>+'C20'!L25/'C17'!L25*100</f>
        <v>9.8526703499079193</v>
      </c>
      <c r="M25" s="143"/>
      <c r="N25" s="143">
        <f>+'C20'!N25/'C17'!N25*100</f>
        <v>8.6491739552964049</v>
      </c>
      <c r="O25" s="143">
        <f>+'C20'!O25/'C17'!O25*100</f>
        <v>9.624639076034649</v>
      </c>
      <c r="P25" s="143">
        <f>+'C20'!P25/'C17'!P25*100</f>
        <v>7.654563297350343</v>
      </c>
      <c r="Q25" s="143"/>
      <c r="R25" s="143">
        <f>+'C20'!R25/'C17'!R25*100</f>
        <v>7.4688796680497926</v>
      </c>
      <c r="S25" s="143">
        <f>+'C20'!S25/'C17'!S25*100</f>
        <v>8.4484159220146218</v>
      </c>
      <c r="T25" s="143">
        <f>+'C20'!T25/'C17'!T25*100</f>
        <v>6.4461407972858344</v>
      </c>
      <c r="U25" s="143"/>
      <c r="V25" s="143">
        <f>+'C20'!V25/'C17'!V25*100</f>
        <v>5.9030837004405283</v>
      </c>
      <c r="W25" s="143">
        <f>+'C20'!W25/'C17'!W25*100</f>
        <v>7.2103004291845494</v>
      </c>
      <c r="X25" s="143">
        <f>+'C20'!X25/'C17'!X25*100</f>
        <v>4.5248868778280542</v>
      </c>
      <c r="Y25" s="143"/>
      <c r="Z25" s="143">
        <f>+'C20'!Z25/'C17'!Z25*100</f>
        <v>2.7483124397299901</v>
      </c>
      <c r="AA25" s="143">
        <f>+'C20'!AA25/'C17'!AA25*100</f>
        <v>2.9547553093259462</v>
      </c>
      <c r="AB25" s="143">
        <f>+'C20'!AB25/'C17'!AB25*100</f>
        <v>2.5227043390514634</v>
      </c>
    </row>
    <row r="26" spans="1:28" ht="15" customHeight="1" x14ac:dyDescent="0.2">
      <c r="A26" s="136" t="s">
        <v>319</v>
      </c>
      <c r="B26" s="143">
        <f>+'C20'!B26/'C17'!B26*100</f>
        <v>3.7051584184341451</v>
      </c>
      <c r="C26" s="143">
        <f>+'C20'!C26/'C17'!C26*100</f>
        <v>4.358908998215651</v>
      </c>
      <c r="D26" s="143">
        <f>+'C20'!D26/'C17'!D26*100</f>
        <v>3.0148048452220726</v>
      </c>
      <c r="E26" s="143"/>
      <c r="F26" s="143">
        <f>+'C20'!F26/'C17'!F26*100</f>
        <v>0</v>
      </c>
      <c r="G26" s="143">
        <f>+'C20'!G26/'C17'!G26*100</f>
        <v>0</v>
      </c>
      <c r="H26" s="143">
        <f>+'C20'!H26/'C17'!H26*100</f>
        <v>0</v>
      </c>
      <c r="I26" s="143"/>
      <c r="J26" s="143">
        <f>+'C20'!J26/'C17'!J26*100</f>
        <v>3.2336297493936947</v>
      </c>
      <c r="K26" s="143">
        <f>+'C20'!K26/'C17'!K26*100</f>
        <v>3.04</v>
      </c>
      <c r="L26" s="143">
        <f>+'C20'!L26/'C17'!L26*100</f>
        <v>3.4313725490196081</v>
      </c>
      <c r="M26" s="143"/>
      <c r="N26" s="143">
        <f>+'C20'!N26/'C17'!N26*100</f>
        <v>6.103678929765886</v>
      </c>
      <c r="O26" s="143">
        <f>+'C20'!O26/'C17'!O26*100</f>
        <v>7.5320512820512819</v>
      </c>
      <c r="P26" s="143">
        <f>+'C20'!P26/'C17'!P26*100</f>
        <v>4.5454545454545459</v>
      </c>
      <c r="Q26" s="143"/>
      <c r="R26" s="143">
        <f>+'C20'!R26/'C17'!R26*100</f>
        <v>5.3994082840236688</v>
      </c>
      <c r="S26" s="143">
        <f>+'C20'!S26/'C17'!S26*100</f>
        <v>6.3732928679817906</v>
      </c>
      <c r="T26" s="143">
        <f>+'C20'!T26/'C17'!T26*100</f>
        <v>4.4733044733044736</v>
      </c>
      <c r="U26" s="143"/>
      <c r="V26" s="143">
        <f>+'C20'!V26/'C17'!V26*100</f>
        <v>4.3170559094125975</v>
      </c>
      <c r="W26" s="143">
        <f>+'C20'!W26/'C17'!W26*100</f>
        <v>4.9597855227882039</v>
      </c>
      <c r="X26" s="143">
        <f>+'C20'!X26/'C17'!X26*100</f>
        <v>3.5982008995502248</v>
      </c>
      <c r="Y26" s="143"/>
      <c r="Z26" s="143">
        <f>+'C20'!Z26/'C17'!Z26*100</f>
        <v>2.9532403609515994</v>
      </c>
      <c r="AA26" s="143">
        <f>+'C20'!AA26/'C17'!AA26*100</f>
        <v>4.180064308681672</v>
      </c>
      <c r="AB26" s="143">
        <f>+'C20'!AB26/'C17'!AB26*100</f>
        <v>1.675041876046901</v>
      </c>
    </row>
    <row r="27" spans="1:28" ht="15" customHeight="1" x14ac:dyDescent="0.2">
      <c r="A27" s="136" t="s">
        <v>320</v>
      </c>
      <c r="B27" s="143">
        <f>+'C20'!B27/'C17'!B27*100</f>
        <v>4.9983338887037654</v>
      </c>
      <c r="C27" s="143">
        <f>+'C20'!C27/'C17'!C27*100</f>
        <v>5.2563059397884455</v>
      </c>
      <c r="D27" s="143">
        <f>+'C20'!D27/'C17'!D27*100</f>
        <v>4.7277692438982761</v>
      </c>
      <c r="E27" s="143"/>
      <c r="F27" s="143">
        <f>+'C20'!F27/'C17'!F27*100</f>
        <v>0</v>
      </c>
      <c r="G27" s="143">
        <f>+'C20'!G27/'C17'!G27*100</f>
        <v>0</v>
      </c>
      <c r="H27" s="143">
        <f>+'C20'!H27/'C17'!H27*100</f>
        <v>0</v>
      </c>
      <c r="I27" s="143"/>
      <c r="J27" s="143">
        <f>+'C20'!J27/'C17'!J27*100</f>
        <v>8.4549572219426281</v>
      </c>
      <c r="K27" s="143">
        <f>+'C20'!K27/'C17'!K27*100</f>
        <v>8.3250743310208133</v>
      </c>
      <c r="L27" s="143">
        <f>+'C20'!L27/'C17'!L27*100</f>
        <v>8.5889570552147241</v>
      </c>
      <c r="M27" s="143"/>
      <c r="N27" s="143">
        <f>+'C20'!N27/'C17'!N27*100</f>
        <v>7.7835051546391751</v>
      </c>
      <c r="O27" s="143">
        <f>+'C20'!O27/'C17'!O27*100</f>
        <v>7.8391959798994977</v>
      </c>
      <c r="P27" s="143">
        <f>+'C20'!P27/'C17'!P27*100</f>
        <v>7.7248677248677247</v>
      </c>
      <c r="Q27" s="143"/>
      <c r="R27" s="143">
        <f>+'C20'!R27/'C17'!R27*100</f>
        <v>7.0945945945945947</v>
      </c>
      <c r="S27" s="143">
        <f>+'C20'!S27/'C17'!S27*100</f>
        <v>7.4074074074074066</v>
      </c>
      <c r="T27" s="143">
        <f>+'C20'!T27/'C17'!T27*100</f>
        <v>6.754032258064516</v>
      </c>
      <c r="U27" s="143"/>
      <c r="V27" s="143">
        <f>+'C20'!V27/'C17'!V27*100</f>
        <v>4.6824292999536397</v>
      </c>
      <c r="W27" s="143">
        <f>+'C20'!W27/'C17'!W27*100</f>
        <v>5.5762081784386615</v>
      </c>
      <c r="X27" s="143">
        <f>+'C20'!X27/'C17'!X27*100</f>
        <v>3.7927844588344124</v>
      </c>
      <c r="Y27" s="143"/>
      <c r="Z27" s="143">
        <f>+'C20'!Z27/'C17'!Z27*100</f>
        <v>1.7571884984025559</v>
      </c>
      <c r="AA27" s="143">
        <f>+'C20'!AA27/'C17'!AA27*100</f>
        <v>2.182952182952183</v>
      </c>
      <c r="AB27" s="143">
        <f>+'C20'!AB27/'C17'!AB27*100</f>
        <v>1.3100436681222707</v>
      </c>
    </row>
    <row r="28" spans="1:28" ht="15" customHeight="1" x14ac:dyDescent="0.2">
      <c r="A28" s="136" t="s">
        <v>321</v>
      </c>
      <c r="B28" s="143">
        <f>+'C20'!B28/'C17'!B28*100</f>
        <v>6.4944541739638071</v>
      </c>
      <c r="C28" s="143">
        <f>+'C20'!C28/'C17'!C28*100</f>
        <v>7.0816676185037117</v>
      </c>
      <c r="D28" s="143">
        <f>+'C20'!D28/'C17'!D28*100</f>
        <v>5.8805970149253737</v>
      </c>
      <c r="E28" s="143"/>
      <c r="F28" s="143">
        <f>+'C20'!F28/'C17'!F28*100</f>
        <v>0</v>
      </c>
      <c r="G28" s="143">
        <f>+'C20'!G28/'C17'!G28*100</f>
        <v>0</v>
      </c>
      <c r="H28" s="143">
        <f>+'C20'!H28/'C17'!H28*100</f>
        <v>0</v>
      </c>
      <c r="I28" s="143"/>
      <c r="J28" s="143">
        <f>+'C20'!J28/'C17'!J28*100</f>
        <v>9.6035242290748908</v>
      </c>
      <c r="K28" s="143">
        <f>+'C20'!K28/'C17'!K28*100</f>
        <v>10.95890410958904</v>
      </c>
      <c r="L28" s="143">
        <f>+'C20'!L28/'C17'!L28*100</f>
        <v>8.1669691470054442</v>
      </c>
      <c r="M28" s="143"/>
      <c r="N28" s="143">
        <f>+'C20'!N28/'C17'!N28*100</f>
        <v>8.3948339483394836</v>
      </c>
      <c r="O28" s="143">
        <f>+'C20'!O28/'C17'!O28*100</f>
        <v>8.1415929203539825</v>
      </c>
      <c r="P28" s="143">
        <f>+'C20'!P28/'C17'!P28*100</f>
        <v>8.6705202312138727</v>
      </c>
      <c r="Q28" s="143"/>
      <c r="R28" s="143">
        <f>+'C20'!R28/'C17'!R28*100</f>
        <v>10.526315789473683</v>
      </c>
      <c r="S28" s="143">
        <f>+'C20'!S28/'C17'!S28*100</f>
        <v>11.144130757800893</v>
      </c>
      <c r="T28" s="143">
        <f>+'C20'!T28/'C17'!T28*100</f>
        <v>9.8746081504702197</v>
      </c>
      <c r="U28" s="143"/>
      <c r="V28" s="143">
        <f>+'C20'!V28/'C17'!V28*100</f>
        <v>7.2390572390572396</v>
      </c>
      <c r="W28" s="143">
        <f>+'C20'!W28/'C17'!W28*100</f>
        <v>8.536585365853659</v>
      </c>
      <c r="X28" s="143">
        <f>+'C20'!X28/'C17'!X28*100</f>
        <v>6.0260586319218241</v>
      </c>
      <c r="Y28" s="143"/>
      <c r="Z28" s="143">
        <f>+'C20'!Z28/'C17'!Z28*100</f>
        <v>1.9681349578256795</v>
      </c>
      <c r="AA28" s="143">
        <f>+'C20'!AA28/'C17'!AA28*100</f>
        <v>2.4955436720142603</v>
      </c>
      <c r="AB28" s="143">
        <f>+'C20'!AB28/'C17'!AB28*100</f>
        <v>1.383399209486166</v>
      </c>
    </row>
    <row r="29" spans="1:28" ht="15" customHeight="1" x14ac:dyDescent="0.2">
      <c r="A29" s="136" t="s">
        <v>322</v>
      </c>
      <c r="B29" s="143">
        <f>+'C20'!B29/'C17'!B29*100</f>
        <v>6.5329075256873095</v>
      </c>
      <c r="C29" s="143">
        <f>+'C20'!C29/'C17'!C29*100</f>
        <v>7.1038251366120218</v>
      </c>
      <c r="D29" s="143">
        <f>+'C20'!D29/'C17'!D29*100</f>
        <v>5.9121866396174472</v>
      </c>
      <c r="E29" s="143"/>
      <c r="F29" s="143">
        <f>+'C20'!F29/'C17'!F29*100</f>
        <v>0.12892135797163728</v>
      </c>
      <c r="G29" s="143">
        <f>+'C20'!G29/'C17'!G29*100</f>
        <v>0</v>
      </c>
      <c r="H29" s="143">
        <f>+'C20'!H29/'C17'!H29*100</f>
        <v>0.27497708524289644</v>
      </c>
      <c r="I29" s="143"/>
      <c r="J29" s="143">
        <f>+'C20'!J29/'C17'!J29*100</f>
        <v>13.628899835796387</v>
      </c>
      <c r="K29" s="143">
        <f>+'C20'!K29/'C17'!K29*100</f>
        <v>12.762645914396886</v>
      </c>
      <c r="L29" s="143">
        <f>+'C20'!L29/'C17'!L29*100</f>
        <v>14.596003475238922</v>
      </c>
      <c r="M29" s="143"/>
      <c r="N29" s="143">
        <f>+'C20'!N29/'C17'!N29*100</f>
        <v>8.6842105263157894</v>
      </c>
      <c r="O29" s="143">
        <f>+'C20'!O29/'C17'!O29*100</f>
        <v>10.195412064570943</v>
      </c>
      <c r="P29" s="143">
        <f>+'C20'!P29/'C17'!P29*100</f>
        <v>7.0716228467815059</v>
      </c>
      <c r="Q29" s="143"/>
      <c r="R29" s="143">
        <f>+'C20'!R29/'C17'!R29*100</f>
        <v>7.4538745387453877</v>
      </c>
      <c r="S29" s="143">
        <f>+'C20'!S29/'C17'!S29*100</f>
        <v>8.9573128061581517</v>
      </c>
      <c r="T29" s="143">
        <f>+'C20'!T29/'C17'!T29*100</f>
        <v>5.7767369242779081</v>
      </c>
      <c r="U29" s="143"/>
      <c r="V29" s="143">
        <f>+'C20'!V29/'C17'!V29*100</f>
        <v>7.3210633946830264</v>
      </c>
      <c r="W29" s="143">
        <f>+'C20'!W29/'C17'!W29*100</f>
        <v>8.1016679904686271</v>
      </c>
      <c r="X29" s="143">
        <f>+'C20'!X29/'C17'!X29*100</f>
        <v>6.4924114671163577</v>
      </c>
      <c r="Y29" s="143"/>
      <c r="Z29" s="143">
        <f>+'C20'!Z29/'C17'!Z29*100</f>
        <v>1.2239347234814144</v>
      </c>
      <c r="AA29" s="143">
        <f>+'C20'!AA29/'C17'!AA29*100</f>
        <v>1.7009847806624887</v>
      </c>
      <c r="AB29" s="143">
        <f>+'C20'!AB29/'C17'!AB29*100</f>
        <v>0.7346189164370982</v>
      </c>
    </row>
    <row r="30" spans="1:28" ht="15" customHeight="1" x14ac:dyDescent="0.2">
      <c r="A30" s="136" t="s">
        <v>323</v>
      </c>
      <c r="B30" s="143">
        <f>+'C20'!B30/'C17'!B30*100</f>
        <v>5.0930392832529296</v>
      </c>
      <c r="C30" s="143">
        <f>+'C20'!C30/'C17'!C30*100</f>
        <v>5.6880245104569074</v>
      </c>
      <c r="D30" s="143">
        <f>+'C20'!D30/'C17'!D30*100</f>
        <v>4.4552334713694126</v>
      </c>
      <c r="E30" s="143"/>
      <c r="F30" s="143">
        <f>+'C20'!F30/'C17'!F30*100</f>
        <v>0.17953321364452424</v>
      </c>
      <c r="G30" s="143">
        <f>+'C20'!G30/'C17'!G30*100</f>
        <v>0.35778175313059035</v>
      </c>
      <c r="H30" s="143">
        <f>+'C20'!H30/'C17'!H30*100</f>
        <v>0</v>
      </c>
      <c r="I30" s="143"/>
      <c r="J30" s="143">
        <f>+'C20'!J30/'C17'!J30*100</f>
        <v>8.2491582491582491</v>
      </c>
      <c r="K30" s="143">
        <f>+'C20'!K30/'C17'!K30*100</f>
        <v>8.8187702265372163</v>
      </c>
      <c r="L30" s="143">
        <f>+'C20'!L30/'C17'!L30*100</f>
        <v>7.6315789473684212</v>
      </c>
      <c r="M30" s="143"/>
      <c r="N30" s="143">
        <f>+'C20'!N30/'C17'!N30*100</f>
        <v>6.8171557562076757</v>
      </c>
      <c r="O30" s="143">
        <f>+'C20'!O30/'C17'!O30*100</f>
        <v>7.1242397914856648</v>
      </c>
      <c r="P30" s="143">
        <f>+'C20'!P30/'C17'!P30*100</f>
        <v>6.4849624060150379</v>
      </c>
      <c r="Q30" s="143"/>
      <c r="R30" s="143">
        <f>+'C20'!R30/'C17'!R30*100</f>
        <v>6.757703081232493</v>
      </c>
      <c r="S30" s="143">
        <f>+'C20'!S30/'C17'!S30*100</f>
        <v>8.2219251336898385</v>
      </c>
      <c r="T30" s="143">
        <f>+'C20'!T30/'C17'!T30*100</f>
        <v>5.1470588235294112</v>
      </c>
      <c r="U30" s="143"/>
      <c r="V30" s="143">
        <f>+'C20'!V30/'C17'!V30*100</f>
        <v>5.4242541650523046</v>
      </c>
      <c r="W30" s="143">
        <f>+'C20'!W30/'C17'!W30*100</f>
        <v>6.0259344012204421</v>
      </c>
      <c r="X30" s="143">
        <f>+'C20'!X30/'C17'!X30*100</f>
        <v>4.8031496062992129</v>
      </c>
      <c r="Y30" s="143"/>
      <c r="Z30" s="143">
        <f>+'C20'!Z30/'C17'!Z30*100</f>
        <v>2.4401064773735581</v>
      </c>
      <c r="AA30" s="143">
        <f>+'C20'!AA30/'C17'!AA30*100</f>
        <v>2.510460251046025</v>
      </c>
      <c r="AB30" s="143">
        <f>+'C20'!AB30/'C17'!AB30*100</f>
        <v>2.3607176581680833</v>
      </c>
    </row>
    <row r="31" spans="1:28" ht="15" customHeight="1" x14ac:dyDescent="0.2">
      <c r="A31" s="136" t="s">
        <v>324</v>
      </c>
      <c r="B31" s="143">
        <f>+'C20'!B31/'C17'!B31*100</f>
        <v>6.2566908528607108</v>
      </c>
      <c r="C31" s="143">
        <f>+'C20'!C31/'C17'!C31*100</f>
        <v>7.2308394160583944</v>
      </c>
      <c r="D31" s="143">
        <f>+'C20'!D31/'C17'!D31*100</f>
        <v>5.1951280139199607</v>
      </c>
      <c r="E31" s="143"/>
      <c r="F31" s="143">
        <f>+'C20'!F31/'C17'!F31*100</f>
        <v>0</v>
      </c>
      <c r="G31" s="143">
        <f>+'C20'!G31/'C17'!G31*100</f>
        <v>0</v>
      </c>
      <c r="H31" s="143">
        <f>+'C20'!H31/'C17'!H31*100</f>
        <v>0</v>
      </c>
      <c r="I31" s="143"/>
      <c r="J31" s="143">
        <f>+'C20'!J31/'C17'!J31*100</f>
        <v>9.2340730136005735</v>
      </c>
      <c r="K31" s="143">
        <f>+'C20'!K31/'C17'!K31*100</f>
        <v>10.095497953615281</v>
      </c>
      <c r="L31" s="143">
        <f>+'C20'!L31/'C17'!L31*100</f>
        <v>8.2831325301204828</v>
      </c>
      <c r="M31" s="143"/>
      <c r="N31" s="143">
        <f>+'C20'!N31/'C17'!N31*100</f>
        <v>7.8147612156295221</v>
      </c>
      <c r="O31" s="143">
        <f>+'C20'!O31/'C17'!O31*100</f>
        <v>7.8561917443408795</v>
      </c>
      <c r="P31" s="143">
        <f>+'C20'!P31/'C17'!P31*100</f>
        <v>7.7654516640253561</v>
      </c>
      <c r="Q31" s="143"/>
      <c r="R31" s="143">
        <f>+'C20'!R31/'C17'!R31*100</f>
        <v>9.8307291666666679</v>
      </c>
      <c r="S31" s="143">
        <f>+'C20'!S31/'C17'!S31*100</f>
        <v>11.616161616161616</v>
      </c>
      <c r="T31" s="143">
        <f>+'C20'!T31/'C17'!T31*100</f>
        <v>7.93010752688172</v>
      </c>
      <c r="U31" s="143"/>
      <c r="V31" s="143">
        <f>+'C20'!V31/'C17'!V31*100</f>
        <v>7.0441079657669521</v>
      </c>
      <c r="W31" s="143">
        <f>+'C20'!W31/'C17'!W31*100</f>
        <v>8.4262701363073109</v>
      </c>
      <c r="X31" s="143">
        <f>+'C20'!X31/'C17'!X31*100</f>
        <v>5.4775280898876408</v>
      </c>
      <c r="Y31" s="143"/>
      <c r="Z31" s="143">
        <f>+'C20'!Z31/'C17'!Z31*100</f>
        <v>2.4447949526813879</v>
      </c>
      <c r="AA31" s="143">
        <f>+'C20'!AA31/'C17'!AA31*100</f>
        <v>3.7735849056603774</v>
      </c>
      <c r="AB31" s="143">
        <f>+'C20'!AB31/'C17'!AB31*100</f>
        <v>1.1075949367088607</v>
      </c>
    </row>
    <row r="32" spans="1:28" ht="15" customHeight="1" x14ac:dyDescent="0.2">
      <c r="A32" s="136" t="s">
        <v>325</v>
      </c>
      <c r="B32" s="143">
        <f>+'C20'!B32/'C17'!B32*100</f>
        <v>5.634751375014031</v>
      </c>
      <c r="C32" s="143">
        <f>+'C20'!C32/'C17'!C32*100</f>
        <v>6.2740899357601716</v>
      </c>
      <c r="D32" s="143">
        <f>+'C20'!D32/'C17'!D32*100</f>
        <v>4.9304081151214909</v>
      </c>
      <c r="E32" s="143"/>
      <c r="F32" s="143">
        <f>+'C20'!F32/'C17'!F32*100</f>
        <v>0</v>
      </c>
      <c r="G32" s="143">
        <f>+'C20'!G32/'C17'!G32*100</f>
        <v>0</v>
      </c>
      <c r="H32" s="143">
        <f>+'C20'!H32/'C17'!H32*100</f>
        <v>0</v>
      </c>
      <c r="I32" s="143"/>
      <c r="J32" s="143">
        <f>+'C20'!J32/'C17'!J32*100</f>
        <v>9.1158327621658675</v>
      </c>
      <c r="K32" s="143">
        <f>+'C20'!K32/'C17'!K32*100</f>
        <v>11.024643320363165</v>
      </c>
      <c r="L32" s="143">
        <f>+'C20'!L32/'C17'!L32*100</f>
        <v>6.9767441860465116</v>
      </c>
      <c r="M32" s="143"/>
      <c r="N32" s="143">
        <f>+'C20'!N32/'C17'!N32*100</f>
        <v>7.5148809523809517</v>
      </c>
      <c r="O32" s="143">
        <f>+'C20'!O32/'C17'!O32*100</f>
        <v>8.2728592162554424</v>
      </c>
      <c r="P32" s="143">
        <f>+'C20'!P32/'C17'!P32*100</f>
        <v>6.7175572519083975</v>
      </c>
      <c r="Q32" s="143"/>
      <c r="R32" s="143">
        <f>+'C20'!R32/'C17'!R32*100</f>
        <v>6.8007096392667057</v>
      </c>
      <c r="S32" s="143">
        <f>+'C20'!S32/'C17'!S32*100</f>
        <v>7.4693422519509474</v>
      </c>
      <c r="T32" s="143">
        <f>+'C20'!T32/'C17'!T32*100</f>
        <v>6.0453400503778338</v>
      </c>
      <c r="U32" s="143"/>
      <c r="V32" s="143">
        <f>+'C20'!V32/'C17'!V32*100</f>
        <v>6.9318866787221207</v>
      </c>
      <c r="W32" s="143">
        <f>+'C20'!W32/'C17'!W32*100</f>
        <v>7.1345029239766085</v>
      </c>
      <c r="X32" s="143">
        <f>+'C20'!X32/'C17'!X32*100</f>
        <v>6.7164179104477615</v>
      </c>
      <c r="Y32" s="143"/>
      <c r="Z32" s="143">
        <f>+'C20'!Z32/'C17'!Z32*100</f>
        <v>2.7104136947218258</v>
      </c>
      <c r="AA32" s="143">
        <f>+'C20'!AA32/'C17'!AA32*100</f>
        <v>3.1636863823933976</v>
      </c>
      <c r="AB32" s="143">
        <f>+'C20'!AB32/'C17'!AB32*100</f>
        <v>2.2222222222222223</v>
      </c>
    </row>
    <row r="33" spans="1:28" ht="15" customHeight="1" x14ac:dyDescent="0.2">
      <c r="A33" s="136" t="s">
        <v>326</v>
      </c>
      <c r="B33" s="143">
        <f>+'C20'!B33/'C17'!B33*100</f>
        <v>5.7001239157372989</v>
      </c>
      <c r="C33" s="143">
        <f>+'C20'!C33/'C17'!C33*100</f>
        <v>6.4919594997022028</v>
      </c>
      <c r="D33" s="143">
        <f>+'C20'!D33/'C17'!D33*100</f>
        <v>4.8418334409296317</v>
      </c>
      <c r="E33" s="143"/>
      <c r="F33" s="143">
        <f>+'C20'!F33/'C17'!F33*100</f>
        <v>0</v>
      </c>
      <c r="G33" s="143">
        <f>+'C20'!G33/'C17'!G33*100</f>
        <v>0</v>
      </c>
      <c r="H33" s="143">
        <f>+'C20'!H33/'C17'!H33*100</f>
        <v>0</v>
      </c>
      <c r="I33" s="143"/>
      <c r="J33" s="143">
        <f>+'C20'!J33/'C17'!J33*100</f>
        <v>6.5789473684210522</v>
      </c>
      <c r="K33" s="143">
        <f>+'C20'!K33/'C17'!K33*100</f>
        <v>8.5324232081911262</v>
      </c>
      <c r="L33" s="143">
        <f>+'C20'!L33/'C17'!L33*100</f>
        <v>4.1841004184100417</v>
      </c>
      <c r="M33" s="143"/>
      <c r="N33" s="143">
        <f>+'C20'!N33/'C17'!N33*100</f>
        <v>10.038610038610038</v>
      </c>
      <c r="O33" s="143">
        <f>+'C20'!O33/'C17'!O33*100</f>
        <v>13.333333333333334</v>
      </c>
      <c r="P33" s="143">
        <f>+'C20'!P33/'C17'!P33*100</f>
        <v>6.8441064638783269</v>
      </c>
      <c r="Q33" s="143"/>
      <c r="R33" s="143">
        <f>+'C20'!R33/'C17'!R33*100</f>
        <v>10</v>
      </c>
      <c r="S33" s="143">
        <f>+'C20'!S33/'C17'!S33*100</f>
        <v>9.6273291925465845</v>
      </c>
      <c r="T33" s="143">
        <f>+'C20'!T33/'C17'!T33*100</f>
        <v>10.44776119402985</v>
      </c>
      <c r="U33" s="143"/>
      <c r="V33" s="143">
        <f>+'C20'!V33/'C17'!V33*100</f>
        <v>4.6345811051693406</v>
      </c>
      <c r="W33" s="143">
        <f>+'C20'!W33/'C17'!W33*100</f>
        <v>4.5454545454545459</v>
      </c>
      <c r="X33" s="143">
        <f>+'C20'!X33/'C17'!X33*100</f>
        <v>4.7272727272727275</v>
      </c>
      <c r="Y33" s="143"/>
      <c r="Z33" s="143">
        <f>+'C20'!Z33/'C17'!Z33*100</f>
        <v>2.5586353944562901</v>
      </c>
      <c r="AA33" s="143">
        <f>+'C20'!AA33/'C17'!AA33*100</f>
        <v>2.4793388429752068</v>
      </c>
      <c r="AB33" s="143">
        <f>+'C20'!AB33/'C17'!AB33*100</f>
        <v>2.643171806167401</v>
      </c>
    </row>
    <row r="34" spans="1:28" ht="15" customHeight="1" x14ac:dyDescent="0.2">
      <c r="A34" s="136" t="s">
        <v>327</v>
      </c>
      <c r="B34" s="143">
        <f>+'C20'!B34/'C17'!B34*100</f>
        <v>5.4170249355116082</v>
      </c>
      <c r="C34" s="143">
        <f>+'C20'!C34/'C17'!C34*100</f>
        <v>6.3932884935271561</v>
      </c>
      <c r="D34" s="143">
        <f>+'C20'!D34/'C17'!D34*100</f>
        <v>4.3723881752050771</v>
      </c>
      <c r="E34" s="143"/>
      <c r="F34" s="143">
        <f>+'C20'!F34/'C17'!F34*100</f>
        <v>2.3501762632197415E-2</v>
      </c>
      <c r="G34" s="143">
        <f>+'C20'!G34/'C17'!G34*100</f>
        <v>0</v>
      </c>
      <c r="H34" s="143">
        <f>+'C20'!H34/'C17'!H34*100</f>
        <v>4.8100048100048101E-2</v>
      </c>
      <c r="I34" s="143"/>
      <c r="J34" s="143">
        <f>+'C20'!J34/'C17'!J34*100</f>
        <v>7.3962439137491298</v>
      </c>
      <c r="K34" s="143">
        <f>+'C20'!K34/'C17'!K34*100</f>
        <v>8.0510338759348876</v>
      </c>
      <c r="L34" s="143">
        <f>+'C20'!L34/'C17'!L34*100</f>
        <v>6.666666666666667</v>
      </c>
      <c r="M34" s="143"/>
      <c r="N34" s="143">
        <f>+'C20'!N34/'C17'!N34*100</f>
        <v>8.5048010973936901</v>
      </c>
      <c r="O34" s="143">
        <f>+'C20'!O34/'C17'!O34*100</f>
        <v>9.7442680776014097</v>
      </c>
      <c r="P34" s="143">
        <f>+'C20'!P34/'C17'!P34*100</f>
        <v>7.1699905033238363</v>
      </c>
      <c r="Q34" s="143"/>
      <c r="R34" s="143">
        <f>+'C20'!R34/'C17'!R34*100</f>
        <v>6.746746746746747</v>
      </c>
      <c r="S34" s="143">
        <f>+'C20'!S34/'C17'!S34*100</f>
        <v>7.9611650485436893</v>
      </c>
      <c r="T34" s="143">
        <f>+'C20'!T34/'C17'!T34*100</f>
        <v>5.4545454545454541</v>
      </c>
      <c r="U34" s="143"/>
      <c r="V34" s="143">
        <f>+'C20'!V34/'C17'!V34*100</f>
        <v>6.2644039388225439</v>
      </c>
      <c r="W34" s="143">
        <f>+'C20'!W34/'C17'!W34*100</f>
        <v>7.9610073111291628</v>
      </c>
      <c r="X34" s="143">
        <f>+'C20'!X34/'C17'!X34*100</f>
        <v>4.4569450454348765</v>
      </c>
      <c r="Y34" s="143"/>
      <c r="Z34" s="143">
        <f>+'C20'!Z34/'C17'!Z34*100</f>
        <v>2.9957910373854912</v>
      </c>
      <c r="AA34" s="143">
        <f>+'C20'!AA34/'C17'!AA34*100</f>
        <v>3.8109020742884705</v>
      </c>
      <c r="AB34" s="143">
        <f>+'C20'!AB34/'C17'!AB34*100</f>
        <v>2.1363173957273651</v>
      </c>
    </row>
    <row r="35" spans="1:28" ht="15" customHeight="1" x14ac:dyDescent="0.2">
      <c r="A35" s="136" t="s">
        <v>328</v>
      </c>
      <c r="B35" s="143">
        <f>+'C20'!B35/'C17'!B35*100</f>
        <v>5.8886860459673267</v>
      </c>
      <c r="C35" s="143">
        <f>+'C20'!C35/'C17'!C35*100</f>
        <v>6.8728836826210307</v>
      </c>
      <c r="D35" s="143">
        <f>+'C20'!D35/'C17'!D35*100</f>
        <v>4.8581832119586048</v>
      </c>
      <c r="E35" s="143"/>
      <c r="F35" s="143">
        <f>+'C20'!F35/'C17'!F35*100</f>
        <v>0</v>
      </c>
      <c r="G35" s="143">
        <f>+'C20'!G35/'C17'!G35*100</f>
        <v>0</v>
      </c>
      <c r="H35" s="143">
        <f>+'C20'!H35/'C17'!H35*100</f>
        <v>0</v>
      </c>
      <c r="I35" s="143"/>
      <c r="J35" s="143">
        <f>+'C20'!J35/'C17'!J35*100</f>
        <v>7.7466779756856088</v>
      </c>
      <c r="K35" s="143">
        <f>+'C20'!K35/'C17'!K35*100</f>
        <v>8.5714285714285712</v>
      </c>
      <c r="L35" s="143">
        <f>+'C20'!L35/'C17'!L35*100</f>
        <v>6.9063926940639275</v>
      </c>
      <c r="M35" s="143"/>
      <c r="N35" s="143">
        <f>+'C20'!N35/'C17'!N35*100</f>
        <v>8.3232445520581102</v>
      </c>
      <c r="O35" s="143">
        <f>+'C20'!O35/'C17'!O35*100</f>
        <v>9.3712930011862401</v>
      </c>
      <c r="P35" s="143">
        <f>+'C20'!P35/'C17'!P35*100</f>
        <v>7.2311495673671207</v>
      </c>
      <c r="Q35" s="143"/>
      <c r="R35" s="143">
        <f>+'C20'!R35/'C17'!R35*100</f>
        <v>7.5707366811113941</v>
      </c>
      <c r="S35" s="143">
        <f>+'C20'!S35/'C17'!S35*100</f>
        <v>8.341608738828203</v>
      </c>
      <c r="T35" s="143">
        <f>+'C20'!T35/'C17'!T35*100</f>
        <v>6.7574646411733887</v>
      </c>
      <c r="U35" s="143"/>
      <c r="V35" s="143">
        <f>+'C20'!V35/'C17'!V35*100</f>
        <v>7.9066065269302195</v>
      </c>
      <c r="W35" s="143">
        <f>+'C20'!W35/'C17'!W35*100</f>
        <v>10.129870129870131</v>
      </c>
      <c r="X35" s="143">
        <f>+'C20'!X35/'C17'!X35*100</f>
        <v>5.5856832971800436</v>
      </c>
      <c r="Y35" s="143"/>
      <c r="Z35" s="143">
        <f>+'C20'!Z35/'C17'!Z35*100</f>
        <v>3.3005211349160395</v>
      </c>
      <c r="AA35" s="143">
        <f>+'C20'!AA35/'C17'!AA35*100</f>
        <v>4.296875</v>
      </c>
      <c r="AB35" s="143">
        <f>+'C20'!AB35/'C17'!AB35*100</f>
        <v>2.2262334536702766</v>
      </c>
    </row>
    <row r="36" spans="1:28" ht="15" customHeight="1" thickBot="1" x14ac:dyDescent="0.25">
      <c r="A36" s="139" t="s">
        <v>329</v>
      </c>
      <c r="B36" s="144">
        <f>+'C20'!B36/'C17'!B36*100</f>
        <v>16.059311384770041</v>
      </c>
      <c r="C36" s="144">
        <f>+'C20'!C36/'C17'!C36*100</f>
        <v>17.924528301886792</v>
      </c>
      <c r="D36" s="144">
        <f>+'C20'!D36/'C17'!D36*100</f>
        <v>14.147582697201017</v>
      </c>
      <c r="E36" s="144"/>
      <c r="F36" s="144">
        <f>+'C20'!F36/'C17'!F36*100</f>
        <v>2.0527859237536656</v>
      </c>
      <c r="G36" s="144">
        <f>+'C20'!G36/'C17'!G36*100</f>
        <v>2.6785714285714284</v>
      </c>
      <c r="H36" s="144">
        <f>+'C20'!H36/'C17'!H36*100</f>
        <v>1.4450867052023122</v>
      </c>
      <c r="I36" s="144"/>
      <c r="J36" s="144">
        <f>+'C20'!J36/'C17'!J36*100</f>
        <v>21.405750798722046</v>
      </c>
      <c r="K36" s="144">
        <f>+'C20'!K36/'C17'!K36*100</f>
        <v>24.671052631578945</v>
      </c>
      <c r="L36" s="144">
        <f>+'C20'!L36/'C17'!L36*100</f>
        <v>18.322981366459629</v>
      </c>
      <c r="M36" s="144"/>
      <c r="N36" s="144">
        <f>+'C20'!N36/'C17'!N36*100</f>
        <v>19.382022471910112</v>
      </c>
      <c r="O36" s="144">
        <f>+'C20'!O36/'C17'!O36*100</f>
        <v>19.839142091152816</v>
      </c>
      <c r="P36" s="144">
        <f>+'C20'!P36/'C17'!P36*100</f>
        <v>18.87905604719764</v>
      </c>
      <c r="Q36" s="144"/>
      <c r="R36" s="144">
        <f>+'C20'!R36/'C17'!R36*100</f>
        <v>20.460358056265985</v>
      </c>
      <c r="S36" s="144">
        <f>+'C20'!S36/'C17'!S36*100</f>
        <v>22.871046228710462</v>
      </c>
      <c r="T36" s="144">
        <f>+'C20'!T36/'C17'!T36*100</f>
        <v>17.78975741239892</v>
      </c>
      <c r="U36" s="144"/>
      <c r="V36" s="144">
        <f>+'C20'!V36/'C17'!V36*100</f>
        <v>21.096345514950166</v>
      </c>
      <c r="W36" s="144">
        <f>+'C20'!W36/'C17'!W36*100</f>
        <v>23.745819397993312</v>
      </c>
      <c r="X36" s="144">
        <f>+'C20'!X36/'C17'!X36*100</f>
        <v>18.481848184818482</v>
      </c>
      <c r="Y36" s="144"/>
      <c r="Z36" s="144">
        <f>+'C20'!Z36/'C17'!Z36*100</f>
        <v>11.478260869565217</v>
      </c>
      <c r="AA36" s="144">
        <f>+'C20'!AA36/'C17'!AA36*100</f>
        <v>13.058419243986256</v>
      </c>
      <c r="AB36" s="144">
        <f>+'C20'!AB36/'C17'!AB36*100</f>
        <v>9.8591549295774641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5807CB0-8EE7-42B4-BD57-F23286438577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D37"/>
  <sheetViews>
    <sheetView showGridLines="0" workbookViewId="0">
      <selection activeCell="AF24" sqref="AF24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334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301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214</v>
      </c>
      <c r="G7" s="244"/>
      <c r="H7" s="244"/>
      <c r="I7" s="111"/>
      <c r="J7" s="244" t="s">
        <v>215</v>
      </c>
      <c r="K7" s="244"/>
      <c r="L7" s="244"/>
      <c r="M7" s="111"/>
      <c r="N7" s="244" t="s">
        <v>216</v>
      </c>
      <c r="O7" s="244"/>
      <c r="P7" s="244"/>
      <c r="Q7" s="111"/>
      <c r="R7" s="244" t="s">
        <v>218</v>
      </c>
      <c r="S7" s="244"/>
      <c r="T7" s="244"/>
      <c r="U7" s="111"/>
      <c r="V7" s="244" t="s">
        <v>219</v>
      </c>
      <c r="W7" s="244"/>
      <c r="X7" s="244"/>
      <c r="Y7" s="111"/>
      <c r="Z7" s="244" t="s">
        <v>220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5" customHeight="1" x14ac:dyDescent="0.2">
      <c r="A9" s="137" t="s">
        <v>206</v>
      </c>
      <c r="B9" s="124">
        <v>26551</v>
      </c>
      <c r="C9" s="124">
        <v>14926</v>
      </c>
      <c r="D9" s="124">
        <v>11625</v>
      </c>
      <c r="E9" s="124"/>
      <c r="F9" s="124">
        <v>92</v>
      </c>
      <c r="G9" s="124">
        <v>50</v>
      </c>
      <c r="H9" s="124">
        <v>42</v>
      </c>
      <c r="I9" s="124"/>
      <c r="J9" s="124">
        <v>7040</v>
      </c>
      <c r="K9" s="124">
        <v>3899</v>
      </c>
      <c r="L9" s="124">
        <v>3141</v>
      </c>
      <c r="M9" s="124"/>
      <c r="N9" s="124">
        <v>5465</v>
      </c>
      <c r="O9" s="124">
        <v>3024</v>
      </c>
      <c r="P9" s="124">
        <v>2441</v>
      </c>
      <c r="Q9" s="124"/>
      <c r="R9" s="124">
        <v>6407</v>
      </c>
      <c r="S9" s="124">
        <v>3558</v>
      </c>
      <c r="T9" s="124">
        <v>2849</v>
      </c>
      <c r="U9" s="124"/>
      <c r="V9" s="124">
        <v>5307</v>
      </c>
      <c r="W9" s="124">
        <v>3033</v>
      </c>
      <c r="X9" s="124">
        <v>2274</v>
      </c>
      <c r="Y9" s="124"/>
      <c r="Z9" s="124">
        <v>2240</v>
      </c>
      <c r="AA9" s="124">
        <v>1362</v>
      </c>
      <c r="AB9" s="124">
        <v>878</v>
      </c>
    </row>
    <row r="10" spans="1:30" ht="15" customHeight="1" x14ac:dyDescent="0.2">
      <c r="A10" s="136" t="s">
        <v>303</v>
      </c>
      <c r="B10" s="128">
        <v>2057</v>
      </c>
      <c r="C10" s="128">
        <v>1162</v>
      </c>
      <c r="D10" s="128">
        <v>895</v>
      </c>
      <c r="E10" s="128"/>
      <c r="F10" s="128">
        <v>16</v>
      </c>
      <c r="G10" s="128">
        <v>12</v>
      </c>
      <c r="H10" s="128">
        <v>4</v>
      </c>
      <c r="I10" s="128"/>
      <c r="J10" s="128">
        <v>446</v>
      </c>
      <c r="K10" s="128">
        <v>254</v>
      </c>
      <c r="L10" s="128">
        <v>192</v>
      </c>
      <c r="M10" s="128"/>
      <c r="N10" s="128">
        <v>382</v>
      </c>
      <c r="O10" s="128">
        <v>219</v>
      </c>
      <c r="P10" s="128">
        <v>163</v>
      </c>
      <c r="Q10" s="128"/>
      <c r="R10" s="128">
        <v>571</v>
      </c>
      <c r="S10" s="128">
        <v>311</v>
      </c>
      <c r="T10" s="128">
        <v>260</v>
      </c>
      <c r="U10" s="128"/>
      <c r="V10" s="128">
        <v>416</v>
      </c>
      <c r="W10" s="128">
        <v>231</v>
      </c>
      <c r="X10" s="128">
        <v>185</v>
      </c>
      <c r="Y10" s="128"/>
      <c r="Z10" s="128">
        <v>226</v>
      </c>
      <c r="AA10" s="128">
        <v>135</v>
      </c>
      <c r="AB10" s="128">
        <v>91</v>
      </c>
    </row>
    <row r="11" spans="1:30" ht="15" customHeight="1" x14ac:dyDescent="0.2">
      <c r="A11" s="136" t="s">
        <v>304</v>
      </c>
      <c r="B11" s="128">
        <v>1376</v>
      </c>
      <c r="C11" s="128">
        <v>777</v>
      </c>
      <c r="D11" s="128">
        <v>599</v>
      </c>
      <c r="E11" s="128"/>
      <c r="F11" s="128">
        <v>6</v>
      </c>
      <c r="G11" s="128">
        <v>2</v>
      </c>
      <c r="H11" s="128">
        <v>4</v>
      </c>
      <c r="I11" s="128"/>
      <c r="J11" s="128">
        <v>353</v>
      </c>
      <c r="K11" s="128">
        <v>204</v>
      </c>
      <c r="L11" s="128">
        <v>149</v>
      </c>
      <c r="M11" s="128"/>
      <c r="N11" s="128">
        <v>266</v>
      </c>
      <c r="O11" s="128">
        <v>157</v>
      </c>
      <c r="P11" s="128">
        <v>109</v>
      </c>
      <c r="Q11" s="128"/>
      <c r="R11" s="128">
        <v>297</v>
      </c>
      <c r="S11" s="128">
        <v>166</v>
      </c>
      <c r="T11" s="128">
        <v>131</v>
      </c>
      <c r="U11" s="128"/>
      <c r="V11" s="128">
        <v>286</v>
      </c>
      <c r="W11" s="128">
        <v>154</v>
      </c>
      <c r="X11" s="128">
        <v>132</v>
      </c>
      <c r="Y11" s="128"/>
      <c r="Z11" s="128">
        <v>168</v>
      </c>
      <c r="AA11" s="128">
        <v>94</v>
      </c>
      <c r="AB11" s="128">
        <v>74</v>
      </c>
    </row>
    <row r="12" spans="1:30" ht="15" customHeight="1" x14ac:dyDescent="0.2">
      <c r="A12" s="136" t="s">
        <v>305</v>
      </c>
      <c r="B12" s="128">
        <v>1999</v>
      </c>
      <c r="C12" s="128">
        <v>1048</v>
      </c>
      <c r="D12" s="128">
        <v>951</v>
      </c>
      <c r="E12" s="128"/>
      <c r="F12" s="128">
        <v>23</v>
      </c>
      <c r="G12" s="128">
        <v>8</v>
      </c>
      <c r="H12" s="128">
        <v>15</v>
      </c>
      <c r="I12" s="128"/>
      <c r="J12" s="128">
        <v>553</v>
      </c>
      <c r="K12" s="128">
        <v>289</v>
      </c>
      <c r="L12" s="128">
        <v>264</v>
      </c>
      <c r="M12" s="128"/>
      <c r="N12" s="128">
        <v>349</v>
      </c>
      <c r="O12" s="128">
        <v>183</v>
      </c>
      <c r="P12" s="128">
        <v>166</v>
      </c>
      <c r="Q12" s="128"/>
      <c r="R12" s="128">
        <v>440</v>
      </c>
      <c r="S12" s="128">
        <v>211</v>
      </c>
      <c r="T12" s="128">
        <v>229</v>
      </c>
      <c r="U12" s="128"/>
      <c r="V12" s="128">
        <v>465</v>
      </c>
      <c r="W12" s="128">
        <v>246</v>
      </c>
      <c r="X12" s="128">
        <v>219</v>
      </c>
      <c r="Y12" s="128"/>
      <c r="Z12" s="128">
        <v>169</v>
      </c>
      <c r="AA12" s="128">
        <v>111</v>
      </c>
      <c r="AB12" s="128">
        <v>58</v>
      </c>
    </row>
    <row r="13" spans="1:30" ht="15" customHeight="1" x14ac:dyDescent="0.2">
      <c r="A13" s="136" t="s">
        <v>306</v>
      </c>
      <c r="B13" s="128">
        <v>1548</v>
      </c>
      <c r="C13" s="128">
        <v>850</v>
      </c>
      <c r="D13" s="128">
        <v>698</v>
      </c>
      <c r="E13" s="128"/>
      <c r="F13" s="128">
        <v>6</v>
      </c>
      <c r="G13" s="128">
        <v>3</v>
      </c>
      <c r="H13" s="128">
        <v>3</v>
      </c>
      <c r="I13" s="128"/>
      <c r="J13" s="128">
        <v>375</v>
      </c>
      <c r="K13" s="128">
        <v>214</v>
      </c>
      <c r="L13" s="128">
        <v>161</v>
      </c>
      <c r="M13" s="128"/>
      <c r="N13" s="128">
        <v>323</v>
      </c>
      <c r="O13" s="128">
        <v>188</v>
      </c>
      <c r="P13" s="128">
        <v>135</v>
      </c>
      <c r="Q13" s="128"/>
      <c r="R13" s="128">
        <v>373</v>
      </c>
      <c r="S13" s="128">
        <v>193</v>
      </c>
      <c r="T13" s="128">
        <v>180</v>
      </c>
      <c r="U13" s="128"/>
      <c r="V13" s="128">
        <v>326</v>
      </c>
      <c r="W13" s="128">
        <v>180</v>
      </c>
      <c r="X13" s="128">
        <v>146</v>
      </c>
      <c r="Y13" s="128"/>
      <c r="Z13" s="128">
        <v>145</v>
      </c>
      <c r="AA13" s="128">
        <v>72</v>
      </c>
      <c r="AB13" s="128">
        <v>73</v>
      </c>
    </row>
    <row r="14" spans="1:30" ht="15" customHeight="1" x14ac:dyDescent="0.2">
      <c r="A14" s="136" t="s">
        <v>307</v>
      </c>
      <c r="B14" s="128">
        <v>254</v>
      </c>
      <c r="C14" s="128">
        <v>144</v>
      </c>
      <c r="D14" s="128">
        <v>110</v>
      </c>
      <c r="E14" s="128"/>
      <c r="F14" s="128">
        <v>0</v>
      </c>
      <c r="G14" s="128">
        <v>0</v>
      </c>
      <c r="H14" s="128">
        <v>0</v>
      </c>
      <c r="I14" s="128"/>
      <c r="J14" s="128">
        <v>65</v>
      </c>
      <c r="K14" s="128">
        <v>37</v>
      </c>
      <c r="L14" s="128">
        <v>28</v>
      </c>
      <c r="M14" s="128"/>
      <c r="N14" s="128">
        <v>48</v>
      </c>
      <c r="O14" s="128">
        <v>26</v>
      </c>
      <c r="P14" s="128">
        <v>22</v>
      </c>
      <c r="Q14" s="128"/>
      <c r="R14" s="128">
        <v>79</v>
      </c>
      <c r="S14" s="128">
        <v>44</v>
      </c>
      <c r="T14" s="128">
        <v>35</v>
      </c>
      <c r="U14" s="128"/>
      <c r="V14" s="128">
        <v>35</v>
      </c>
      <c r="W14" s="128">
        <v>22</v>
      </c>
      <c r="X14" s="128">
        <v>13</v>
      </c>
      <c r="Y14" s="128"/>
      <c r="Z14" s="128">
        <v>27</v>
      </c>
      <c r="AA14" s="128">
        <v>15</v>
      </c>
      <c r="AB14" s="128">
        <v>12</v>
      </c>
    </row>
    <row r="15" spans="1:30" ht="15" customHeight="1" x14ac:dyDescent="0.2">
      <c r="A15" s="136" t="s">
        <v>308</v>
      </c>
      <c r="B15" s="128">
        <v>653</v>
      </c>
      <c r="C15" s="128">
        <v>376</v>
      </c>
      <c r="D15" s="128">
        <v>277</v>
      </c>
      <c r="E15" s="128"/>
      <c r="F15" s="128">
        <v>6</v>
      </c>
      <c r="G15" s="128">
        <v>5</v>
      </c>
      <c r="H15" s="128">
        <v>1</v>
      </c>
      <c r="I15" s="128"/>
      <c r="J15" s="128">
        <v>193</v>
      </c>
      <c r="K15" s="128">
        <v>110</v>
      </c>
      <c r="L15" s="128">
        <v>83</v>
      </c>
      <c r="M15" s="128"/>
      <c r="N15" s="128">
        <v>126</v>
      </c>
      <c r="O15" s="128">
        <v>72</v>
      </c>
      <c r="P15" s="128">
        <v>54</v>
      </c>
      <c r="Q15" s="128"/>
      <c r="R15" s="128">
        <v>188</v>
      </c>
      <c r="S15" s="128">
        <v>110</v>
      </c>
      <c r="T15" s="128">
        <v>78</v>
      </c>
      <c r="U15" s="128"/>
      <c r="V15" s="128">
        <v>97</v>
      </c>
      <c r="W15" s="128">
        <v>55</v>
      </c>
      <c r="X15" s="128">
        <v>42</v>
      </c>
      <c r="Y15" s="128"/>
      <c r="Z15" s="128">
        <v>43</v>
      </c>
      <c r="AA15" s="128">
        <v>24</v>
      </c>
      <c r="AB15" s="128">
        <v>19</v>
      </c>
    </row>
    <row r="16" spans="1:30" ht="15" customHeight="1" x14ac:dyDescent="0.2">
      <c r="A16" s="136" t="s">
        <v>309</v>
      </c>
      <c r="B16" s="128">
        <v>42</v>
      </c>
      <c r="C16" s="128">
        <v>24</v>
      </c>
      <c r="D16" s="128">
        <v>18</v>
      </c>
      <c r="E16" s="128"/>
      <c r="F16" s="128">
        <v>0</v>
      </c>
      <c r="G16" s="128">
        <v>0</v>
      </c>
      <c r="H16" s="128">
        <v>0</v>
      </c>
      <c r="I16" s="128"/>
      <c r="J16" s="128">
        <v>14</v>
      </c>
      <c r="K16" s="128">
        <v>7</v>
      </c>
      <c r="L16" s="128">
        <v>7</v>
      </c>
      <c r="M16" s="128"/>
      <c r="N16" s="128">
        <v>10</v>
      </c>
      <c r="O16" s="128">
        <v>5</v>
      </c>
      <c r="P16" s="128">
        <v>5</v>
      </c>
      <c r="Q16" s="128"/>
      <c r="R16" s="128">
        <v>15</v>
      </c>
      <c r="S16" s="128">
        <v>9</v>
      </c>
      <c r="T16" s="128">
        <v>6</v>
      </c>
      <c r="U16" s="128"/>
      <c r="V16" s="128">
        <v>3</v>
      </c>
      <c r="W16" s="128">
        <v>3</v>
      </c>
      <c r="X16" s="128">
        <v>0</v>
      </c>
      <c r="Y16" s="128"/>
      <c r="Z16" s="128">
        <v>0</v>
      </c>
      <c r="AA16" s="128">
        <v>0</v>
      </c>
      <c r="AB16" s="128">
        <v>0</v>
      </c>
    </row>
    <row r="17" spans="1:28" ht="15" customHeight="1" x14ac:dyDescent="0.2">
      <c r="A17" s="136" t="s">
        <v>310</v>
      </c>
      <c r="B17" s="128">
        <v>2475</v>
      </c>
      <c r="C17" s="128">
        <v>1363</v>
      </c>
      <c r="D17" s="128">
        <v>1112</v>
      </c>
      <c r="E17" s="128"/>
      <c r="F17" s="128">
        <v>4</v>
      </c>
      <c r="G17" s="128">
        <v>2</v>
      </c>
      <c r="H17" s="128">
        <v>2</v>
      </c>
      <c r="I17" s="128"/>
      <c r="J17" s="128">
        <v>657</v>
      </c>
      <c r="K17" s="128">
        <v>381</v>
      </c>
      <c r="L17" s="128">
        <v>276</v>
      </c>
      <c r="M17" s="128"/>
      <c r="N17" s="128">
        <v>484</v>
      </c>
      <c r="O17" s="128">
        <v>260</v>
      </c>
      <c r="P17" s="128">
        <v>224</v>
      </c>
      <c r="Q17" s="128"/>
      <c r="R17" s="128">
        <v>548</v>
      </c>
      <c r="S17" s="128">
        <v>301</v>
      </c>
      <c r="T17" s="128">
        <v>247</v>
      </c>
      <c r="U17" s="128"/>
      <c r="V17" s="128">
        <v>567</v>
      </c>
      <c r="W17" s="128">
        <v>296</v>
      </c>
      <c r="X17" s="128">
        <v>271</v>
      </c>
      <c r="Y17" s="128"/>
      <c r="Z17" s="128">
        <v>215</v>
      </c>
      <c r="AA17" s="128">
        <v>123</v>
      </c>
      <c r="AB17" s="128">
        <v>92</v>
      </c>
    </row>
    <row r="18" spans="1:28" ht="15" customHeight="1" x14ac:dyDescent="0.2">
      <c r="A18" s="136" t="s">
        <v>311</v>
      </c>
      <c r="B18" s="128">
        <v>759</v>
      </c>
      <c r="C18" s="128">
        <v>396</v>
      </c>
      <c r="D18" s="128">
        <v>363</v>
      </c>
      <c r="E18" s="128"/>
      <c r="F18" s="128">
        <v>1</v>
      </c>
      <c r="G18" s="128">
        <v>0</v>
      </c>
      <c r="H18" s="128">
        <v>1</v>
      </c>
      <c r="I18" s="128"/>
      <c r="J18" s="128">
        <v>199</v>
      </c>
      <c r="K18" s="128">
        <v>101</v>
      </c>
      <c r="L18" s="128">
        <v>98</v>
      </c>
      <c r="M18" s="128"/>
      <c r="N18" s="128">
        <v>150</v>
      </c>
      <c r="O18" s="128">
        <v>72</v>
      </c>
      <c r="P18" s="128">
        <v>78</v>
      </c>
      <c r="Q18" s="128"/>
      <c r="R18" s="128">
        <v>191</v>
      </c>
      <c r="S18" s="128">
        <v>101</v>
      </c>
      <c r="T18" s="128">
        <v>90</v>
      </c>
      <c r="U18" s="128"/>
      <c r="V18" s="128">
        <v>157</v>
      </c>
      <c r="W18" s="128">
        <v>79</v>
      </c>
      <c r="X18" s="128">
        <v>78</v>
      </c>
      <c r="Y18" s="128"/>
      <c r="Z18" s="128">
        <v>61</v>
      </c>
      <c r="AA18" s="128">
        <v>43</v>
      </c>
      <c r="AB18" s="128">
        <v>18</v>
      </c>
    </row>
    <row r="19" spans="1:28" ht="15" customHeight="1" x14ac:dyDescent="0.2">
      <c r="A19" s="136" t="s">
        <v>312</v>
      </c>
      <c r="B19" s="128">
        <v>2279</v>
      </c>
      <c r="C19" s="128">
        <v>1290</v>
      </c>
      <c r="D19" s="128">
        <v>989</v>
      </c>
      <c r="E19" s="128"/>
      <c r="F19" s="128">
        <v>2</v>
      </c>
      <c r="G19" s="128">
        <v>1</v>
      </c>
      <c r="H19" s="128">
        <v>1</v>
      </c>
      <c r="I19" s="128"/>
      <c r="J19" s="128">
        <v>641</v>
      </c>
      <c r="K19" s="128">
        <v>362</v>
      </c>
      <c r="L19" s="128">
        <v>279</v>
      </c>
      <c r="M19" s="128"/>
      <c r="N19" s="128">
        <v>561</v>
      </c>
      <c r="O19" s="128">
        <v>298</v>
      </c>
      <c r="P19" s="128">
        <v>263</v>
      </c>
      <c r="Q19" s="128"/>
      <c r="R19" s="128">
        <v>480</v>
      </c>
      <c r="S19" s="128">
        <v>263</v>
      </c>
      <c r="T19" s="128">
        <v>217</v>
      </c>
      <c r="U19" s="128"/>
      <c r="V19" s="128">
        <v>418</v>
      </c>
      <c r="W19" s="128">
        <v>255</v>
      </c>
      <c r="X19" s="128">
        <v>163</v>
      </c>
      <c r="Y19" s="128"/>
      <c r="Z19" s="128">
        <v>177</v>
      </c>
      <c r="AA19" s="128">
        <v>111</v>
      </c>
      <c r="AB19" s="128">
        <v>66</v>
      </c>
    </row>
    <row r="20" spans="1:28" ht="15" customHeight="1" x14ac:dyDescent="0.2">
      <c r="A20" s="136" t="s">
        <v>313</v>
      </c>
      <c r="B20" s="128">
        <v>442</v>
      </c>
      <c r="C20" s="128">
        <v>263</v>
      </c>
      <c r="D20" s="128">
        <v>179</v>
      </c>
      <c r="E20" s="128"/>
      <c r="F20" s="128">
        <v>0</v>
      </c>
      <c r="G20" s="128">
        <v>0</v>
      </c>
      <c r="H20" s="128">
        <v>0</v>
      </c>
      <c r="I20" s="128"/>
      <c r="J20" s="128">
        <v>126</v>
      </c>
      <c r="K20" s="128">
        <v>66</v>
      </c>
      <c r="L20" s="128">
        <v>60</v>
      </c>
      <c r="M20" s="128"/>
      <c r="N20" s="128">
        <v>102</v>
      </c>
      <c r="O20" s="128">
        <v>63</v>
      </c>
      <c r="P20" s="128">
        <v>39</v>
      </c>
      <c r="Q20" s="128"/>
      <c r="R20" s="128">
        <v>118</v>
      </c>
      <c r="S20" s="128">
        <v>71</v>
      </c>
      <c r="T20" s="128">
        <v>47</v>
      </c>
      <c r="U20" s="128"/>
      <c r="V20" s="128">
        <v>76</v>
      </c>
      <c r="W20" s="128">
        <v>48</v>
      </c>
      <c r="X20" s="128">
        <v>28</v>
      </c>
      <c r="Y20" s="128"/>
      <c r="Z20" s="128">
        <v>20</v>
      </c>
      <c r="AA20" s="128">
        <v>15</v>
      </c>
      <c r="AB20" s="128">
        <v>5</v>
      </c>
    </row>
    <row r="21" spans="1:28" ht="15" customHeight="1" x14ac:dyDescent="0.2">
      <c r="A21" s="138" t="s">
        <v>314</v>
      </c>
      <c r="B21" s="128">
        <v>1923</v>
      </c>
      <c r="C21" s="128">
        <v>1034</v>
      </c>
      <c r="D21" s="128">
        <v>889</v>
      </c>
      <c r="E21" s="128"/>
      <c r="F21" s="128">
        <v>2</v>
      </c>
      <c r="G21" s="128">
        <v>2</v>
      </c>
      <c r="H21" s="128">
        <v>0</v>
      </c>
      <c r="I21" s="128"/>
      <c r="J21" s="128">
        <v>577</v>
      </c>
      <c r="K21" s="128">
        <v>291</v>
      </c>
      <c r="L21" s="128">
        <v>286</v>
      </c>
      <c r="M21" s="128"/>
      <c r="N21" s="128">
        <v>310</v>
      </c>
      <c r="O21" s="128">
        <v>153</v>
      </c>
      <c r="P21" s="128">
        <v>157</v>
      </c>
      <c r="Q21" s="128"/>
      <c r="R21" s="128">
        <v>478</v>
      </c>
      <c r="S21" s="128">
        <v>257</v>
      </c>
      <c r="T21" s="128">
        <v>221</v>
      </c>
      <c r="U21" s="128"/>
      <c r="V21" s="128">
        <v>358</v>
      </c>
      <c r="W21" s="128">
        <v>199</v>
      </c>
      <c r="X21" s="128">
        <v>159</v>
      </c>
      <c r="Y21" s="128"/>
      <c r="Z21" s="128">
        <v>198</v>
      </c>
      <c r="AA21" s="128">
        <v>132</v>
      </c>
      <c r="AB21" s="128">
        <v>66</v>
      </c>
    </row>
    <row r="22" spans="1:28" ht="15" customHeight="1" x14ac:dyDescent="0.2">
      <c r="A22" s="136" t="s">
        <v>315</v>
      </c>
      <c r="B22" s="128">
        <v>376</v>
      </c>
      <c r="C22" s="128">
        <v>210</v>
      </c>
      <c r="D22" s="128">
        <v>166</v>
      </c>
      <c r="E22" s="128"/>
      <c r="F22" s="128">
        <v>2</v>
      </c>
      <c r="G22" s="128">
        <v>1</v>
      </c>
      <c r="H22" s="128">
        <v>1</v>
      </c>
      <c r="I22" s="128"/>
      <c r="J22" s="128">
        <v>105</v>
      </c>
      <c r="K22" s="128">
        <v>57</v>
      </c>
      <c r="L22" s="128">
        <v>48</v>
      </c>
      <c r="M22" s="128"/>
      <c r="N22" s="128">
        <v>72</v>
      </c>
      <c r="O22" s="128">
        <v>40</v>
      </c>
      <c r="P22" s="128">
        <v>32</v>
      </c>
      <c r="Q22" s="128"/>
      <c r="R22" s="128">
        <v>95</v>
      </c>
      <c r="S22" s="128">
        <v>58</v>
      </c>
      <c r="T22" s="128">
        <v>37</v>
      </c>
      <c r="U22" s="128"/>
      <c r="V22" s="128">
        <v>80</v>
      </c>
      <c r="W22" s="128">
        <v>46</v>
      </c>
      <c r="X22" s="128">
        <v>34</v>
      </c>
      <c r="Y22" s="128"/>
      <c r="Z22" s="128">
        <v>22</v>
      </c>
      <c r="AA22" s="128">
        <v>8</v>
      </c>
      <c r="AB22" s="128">
        <v>14</v>
      </c>
    </row>
    <row r="23" spans="1:28" ht="15" customHeight="1" x14ac:dyDescent="0.2">
      <c r="A23" s="136" t="s">
        <v>316</v>
      </c>
      <c r="B23" s="128">
        <v>1402</v>
      </c>
      <c r="C23" s="128">
        <v>760</v>
      </c>
      <c r="D23" s="128">
        <v>642</v>
      </c>
      <c r="E23" s="128"/>
      <c r="F23" s="128">
        <v>1</v>
      </c>
      <c r="G23" s="128">
        <v>1</v>
      </c>
      <c r="H23" s="128">
        <v>0</v>
      </c>
      <c r="I23" s="128"/>
      <c r="J23" s="128">
        <v>487</v>
      </c>
      <c r="K23" s="128">
        <v>262</v>
      </c>
      <c r="L23" s="128">
        <v>225</v>
      </c>
      <c r="M23" s="128"/>
      <c r="N23" s="128">
        <v>245</v>
      </c>
      <c r="O23" s="128">
        <v>129</v>
      </c>
      <c r="P23" s="128">
        <v>116</v>
      </c>
      <c r="Q23" s="128"/>
      <c r="R23" s="128">
        <v>328</v>
      </c>
      <c r="S23" s="128">
        <v>172</v>
      </c>
      <c r="T23" s="128">
        <v>156</v>
      </c>
      <c r="U23" s="128"/>
      <c r="V23" s="128">
        <v>245</v>
      </c>
      <c r="W23" s="128">
        <v>145</v>
      </c>
      <c r="X23" s="128">
        <v>100</v>
      </c>
      <c r="Y23" s="128"/>
      <c r="Z23" s="128">
        <v>96</v>
      </c>
      <c r="AA23" s="128">
        <v>51</v>
      </c>
      <c r="AB23" s="128">
        <v>45</v>
      </c>
    </row>
    <row r="24" spans="1:28" ht="15" customHeight="1" x14ac:dyDescent="0.2">
      <c r="A24" s="136" t="s">
        <v>317</v>
      </c>
      <c r="B24" s="128">
        <v>607</v>
      </c>
      <c r="C24" s="128">
        <v>356</v>
      </c>
      <c r="D24" s="128">
        <v>251</v>
      </c>
      <c r="E24" s="128"/>
      <c r="F24" s="128">
        <v>0</v>
      </c>
      <c r="G24" s="128">
        <v>0</v>
      </c>
      <c r="H24" s="128">
        <v>0</v>
      </c>
      <c r="I24" s="128"/>
      <c r="J24" s="128">
        <v>137</v>
      </c>
      <c r="K24" s="128">
        <v>93</v>
      </c>
      <c r="L24" s="128">
        <v>44</v>
      </c>
      <c r="M24" s="128"/>
      <c r="N24" s="128">
        <v>149</v>
      </c>
      <c r="O24" s="128">
        <v>83</v>
      </c>
      <c r="P24" s="128">
        <v>66</v>
      </c>
      <c r="Q24" s="128"/>
      <c r="R24" s="128">
        <v>154</v>
      </c>
      <c r="S24" s="128">
        <v>82</v>
      </c>
      <c r="T24" s="128">
        <v>72</v>
      </c>
      <c r="U24" s="128"/>
      <c r="V24" s="128">
        <v>105</v>
      </c>
      <c r="W24" s="128">
        <v>59</v>
      </c>
      <c r="X24" s="128">
        <v>46</v>
      </c>
      <c r="Y24" s="128"/>
      <c r="Z24" s="128">
        <v>62</v>
      </c>
      <c r="AA24" s="128">
        <v>39</v>
      </c>
      <c r="AB24" s="128">
        <v>23</v>
      </c>
    </row>
    <row r="25" spans="1:28" ht="15" customHeight="1" x14ac:dyDescent="0.2">
      <c r="A25" s="136" t="s">
        <v>318</v>
      </c>
      <c r="B25" s="128">
        <v>793</v>
      </c>
      <c r="C25" s="128">
        <v>456</v>
      </c>
      <c r="D25" s="128">
        <v>337</v>
      </c>
      <c r="E25" s="128"/>
      <c r="F25" s="128">
        <v>1</v>
      </c>
      <c r="G25" s="128">
        <v>0</v>
      </c>
      <c r="H25" s="128">
        <v>1</v>
      </c>
      <c r="I25" s="128"/>
      <c r="J25" s="128">
        <v>243</v>
      </c>
      <c r="K25" s="128">
        <v>136</v>
      </c>
      <c r="L25" s="128">
        <v>107</v>
      </c>
      <c r="M25" s="128"/>
      <c r="N25" s="128">
        <v>178</v>
      </c>
      <c r="O25" s="128">
        <v>100</v>
      </c>
      <c r="P25" s="128">
        <v>78</v>
      </c>
      <c r="Q25" s="128"/>
      <c r="R25" s="128">
        <v>180</v>
      </c>
      <c r="S25" s="128">
        <v>104</v>
      </c>
      <c r="T25" s="128">
        <v>76</v>
      </c>
      <c r="U25" s="128"/>
      <c r="V25" s="128">
        <v>134</v>
      </c>
      <c r="W25" s="128">
        <v>84</v>
      </c>
      <c r="X25" s="128">
        <v>50</v>
      </c>
      <c r="Y25" s="128"/>
      <c r="Z25" s="128">
        <v>57</v>
      </c>
      <c r="AA25" s="128">
        <v>32</v>
      </c>
      <c r="AB25" s="128">
        <v>25</v>
      </c>
    </row>
    <row r="26" spans="1:28" ht="15" customHeight="1" x14ac:dyDescent="0.2">
      <c r="A26" s="136" t="s">
        <v>319</v>
      </c>
      <c r="B26" s="128">
        <v>283</v>
      </c>
      <c r="C26" s="128">
        <v>171</v>
      </c>
      <c r="D26" s="128">
        <v>112</v>
      </c>
      <c r="E26" s="128"/>
      <c r="F26" s="128">
        <v>0</v>
      </c>
      <c r="G26" s="128">
        <v>0</v>
      </c>
      <c r="H26" s="128">
        <v>0</v>
      </c>
      <c r="I26" s="128"/>
      <c r="J26" s="128">
        <v>40</v>
      </c>
      <c r="K26" s="128">
        <v>19</v>
      </c>
      <c r="L26" s="128">
        <v>21</v>
      </c>
      <c r="M26" s="128"/>
      <c r="N26" s="128">
        <v>73</v>
      </c>
      <c r="O26" s="128">
        <v>47</v>
      </c>
      <c r="P26" s="128">
        <v>26</v>
      </c>
      <c r="Q26" s="128"/>
      <c r="R26" s="128">
        <v>73</v>
      </c>
      <c r="S26" s="128">
        <v>42</v>
      </c>
      <c r="T26" s="128">
        <v>31</v>
      </c>
      <c r="U26" s="128"/>
      <c r="V26" s="128">
        <v>61</v>
      </c>
      <c r="W26" s="128">
        <v>37</v>
      </c>
      <c r="X26" s="128">
        <v>24</v>
      </c>
      <c r="Y26" s="128"/>
      <c r="Z26" s="128">
        <v>36</v>
      </c>
      <c r="AA26" s="128">
        <v>26</v>
      </c>
      <c r="AB26" s="128">
        <v>10</v>
      </c>
    </row>
    <row r="27" spans="1:28" ht="15" customHeight="1" x14ac:dyDescent="0.2">
      <c r="A27" s="136" t="s">
        <v>320</v>
      </c>
      <c r="B27" s="128">
        <v>600</v>
      </c>
      <c r="C27" s="128">
        <v>323</v>
      </c>
      <c r="D27" s="128">
        <v>277</v>
      </c>
      <c r="E27" s="128"/>
      <c r="F27" s="128">
        <v>0</v>
      </c>
      <c r="G27" s="128">
        <v>0</v>
      </c>
      <c r="H27" s="128">
        <v>0</v>
      </c>
      <c r="I27" s="128"/>
      <c r="J27" s="128">
        <v>168</v>
      </c>
      <c r="K27" s="128">
        <v>84</v>
      </c>
      <c r="L27" s="128">
        <v>84</v>
      </c>
      <c r="M27" s="128"/>
      <c r="N27" s="128">
        <v>151</v>
      </c>
      <c r="O27" s="128">
        <v>78</v>
      </c>
      <c r="P27" s="128">
        <v>73</v>
      </c>
      <c r="Q27" s="128"/>
      <c r="R27" s="128">
        <v>147</v>
      </c>
      <c r="S27" s="128">
        <v>80</v>
      </c>
      <c r="T27" s="128">
        <v>67</v>
      </c>
      <c r="U27" s="128"/>
      <c r="V27" s="128">
        <v>101</v>
      </c>
      <c r="W27" s="128">
        <v>60</v>
      </c>
      <c r="X27" s="128">
        <v>41</v>
      </c>
      <c r="Y27" s="128"/>
      <c r="Z27" s="128">
        <v>33</v>
      </c>
      <c r="AA27" s="128">
        <v>21</v>
      </c>
      <c r="AB27" s="128">
        <v>12</v>
      </c>
    </row>
    <row r="28" spans="1:28" ht="15" customHeight="1" x14ac:dyDescent="0.2">
      <c r="A28" s="136" t="s">
        <v>321</v>
      </c>
      <c r="B28" s="128">
        <v>445</v>
      </c>
      <c r="C28" s="128">
        <v>248</v>
      </c>
      <c r="D28" s="128">
        <v>197</v>
      </c>
      <c r="E28" s="128"/>
      <c r="F28" s="128">
        <v>0</v>
      </c>
      <c r="G28" s="128">
        <v>0</v>
      </c>
      <c r="H28" s="128">
        <v>0</v>
      </c>
      <c r="I28" s="128"/>
      <c r="J28" s="128">
        <v>109</v>
      </c>
      <c r="K28" s="128">
        <v>64</v>
      </c>
      <c r="L28" s="128">
        <v>45</v>
      </c>
      <c r="M28" s="128"/>
      <c r="N28" s="128">
        <v>91</v>
      </c>
      <c r="O28" s="128">
        <v>46</v>
      </c>
      <c r="P28" s="128">
        <v>45</v>
      </c>
      <c r="Q28" s="128"/>
      <c r="R28" s="128">
        <v>138</v>
      </c>
      <c r="S28" s="128">
        <v>75</v>
      </c>
      <c r="T28" s="128">
        <v>63</v>
      </c>
      <c r="U28" s="128"/>
      <c r="V28" s="128">
        <v>86</v>
      </c>
      <c r="W28" s="128">
        <v>49</v>
      </c>
      <c r="X28" s="128">
        <v>37</v>
      </c>
      <c r="Y28" s="128"/>
      <c r="Z28" s="128">
        <v>21</v>
      </c>
      <c r="AA28" s="128">
        <v>14</v>
      </c>
      <c r="AB28" s="128">
        <v>7</v>
      </c>
    </row>
    <row r="29" spans="1:28" ht="15" customHeight="1" x14ac:dyDescent="0.2">
      <c r="A29" s="136" t="s">
        <v>322</v>
      </c>
      <c r="B29" s="128">
        <v>941</v>
      </c>
      <c r="C29" s="128">
        <v>533</v>
      </c>
      <c r="D29" s="128">
        <v>408</v>
      </c>
      <c r="E29" s="128"/>
      <c r="F29" s="128">
        <v>3</v>
      </c>
      <c r="G29" s="128">
        <v>0</v>
      </c>
      <c r="H29" s="128">
        <v>3</v>
      </c>
      <c r="I29" s="128"/>
      <c r="J29" s="128">
        <v>332</v>
      </c>
      <c r="K29" s="128">
        <v>164</v>
      </c>
      <c r="L29" s="128">
        <v>168</v>
      </c>
      <c r="M29" s="128"/>
      <c r="N29" s="128">
        <v>198</v>
      </c>
      <c r="O29" s="128">
        <v>120</v>
      </c>
      <c r="P29" s="128">
        <v>78</v>
      </c>
      <c r="Q29" s="128"/>
      <c r="R29" s="128">
        <v>202</v>
      </c>
      <c r="S29" s="128">
        <v>128</v>
      </c>
      <c r="T29" s="128">
        <v>74</v>
      </c>
      <c r="U29" s="128"/>
      <c r="V29" s="128">
        <v>179</v>
      </c>
      <c r="W29" s="128">
        <v>102</v>
      </c>
      <c r="X29" s="128">
        <v>77</v>
      </c>
      <c r="Y29" s="128"/>
      <c r="Z29" s="128">
        <v>27</v>
      </c>
      <c r="AA29" s="128">
        <v>19</v>
      </c>
      <c r="AB29" s="128">
        <v>8</v>
      </c>
    </row>
    <row r="30" spans="1:28" ht="15" customHeight="1" x14ac:dyDescent="0.2">
      <c r="A30" s="136" t="s">
        <v>323</v>
      </c>
      <c r="B30" s="128">
        <v>739</v>
      </c>
      <c r="C30" s="128">
        <v>427</v>
      </c>
      <c r="D30" s="128">
        <v>312</v>
      </c>
      <c r="E30" s="128"/>
      <c r="F30" s="128">
        <v>4</v>
      </c>
      <c r="G30" s="128">
        <v>4</v>
      </c>
      <c r="H30" s="128">
        <v>0</v>
      </c>
      <c r="I30" s="128"/>
      <c r="J30" s="128">
        <v>196</v>
      </c>
      <c r="K30" s="128">
        <v>109</v>
      </c>
      <c r="L30" s="128">
        <v>87</v>
      </c>
      <c r="M30" s="128"/>
      <c r="N30" s="128">
        <v>151</v>
      </c>
      <c r="O30" s="128">
        <v>82</v>
      </c>
      <c r="P30" s="128">
        <v>69</v>
      </c>
      <c r="Q30" s="128"/>
      <c r="R30" s="128">
        <v>193</v>
      </c>
      <c r="S30" s="128">
        <v>123</v>
      </c>
      <c r="T30" s="128">
        <v>70</v>
      </c>
      <c r="U30" s="128"/>
      <c r="V30" s="128">
        <v>140</v>
      </c>
      <c r="W30" s="128">
        <v>79</v>
      </c>
      <c r="X30" s="128">
        <v>61</v>
      </c>
      <c r="Y30" s="128"/>
      <c r="Z30" s="128">
        <v>55</v>
      </c>
      <c r="AA30" s="128">
        <v>30</v>
      </c>
      <c r="AB30" s="128">
        <v>25</v>
      </c>
    </row>
    <row r="31" spans="1:28" ht="15" customHeight="1" x14ac:dyDescent="0.2">
      <c r="A31" s="136" t="s">
        <v>324</v>
      </c>
      <c r="B31" s="128">
        <v>526</v>
      </c>
      <c r="C31" s="128">
        <v>317</v>
      </c>
      <c r="D31" s="128">
        <v>209</v>
      </c>
      <c r="E31" s="128"/>
      <c r="F31" s="128">
        <v>0</v>
      </c>
      <c r="G31" s="128">
        <v>0</v>
      </c>
      <c r="H31" s="128">
        <v>0</v>
      </c>
      <c r="I31" s="128"/>
      <c r="J31" s="128">
        <v>129</v>
      </c>
      <c r="K31" s="128">
        <v>74</v>
      </c>
      <c r="L31" s="128">
        <v>55</v>
      </c>
      <c r="M31" s="128"/>
      <c r="N31" s="128">
        <v>108</v>
      </c>
      <c r="O31" s="128">
        <v>59</v>
      </c>
      <c r="P31" s="128">
        <v>49</v>
      </c>
      <c r="Q31" s="128"/>
      <c r="R31" s="128">
        <v>151</v>
      </c>
      <c r="S31" s="128">
        <v>92</v>
      </c>
      <c r="T31" s="128">
        <v>59</v>
      </c>
      <c r="U31" s="128"/>
      <c r="V31" s="128">
        <v>107</v>
      </c>
      <c r="W31" s="128">
        <v>68</v>
      </c>
      <c r="X31" s="128">
        <v>39</v>
      </c>
      <c r="Y31" s="128"/>
      <c r="Z31" s="128">
        <v>31</v>
      </c>
      <c r="AA31" s="128">
        <v>24</v>
      </c>
      <c r="AB31" s="128">
        <v>7</v>
      </c>
    </row>
    <row r="32" spans="1:28" ht="15" customHeight="1" x14ac:dyDescent="0.2">
      <c r="A32" s="136" t="s">
        <v>325</v>
      </c>
      <c r="B32" s="128">
        <v>502</v>
      </c>
      <c r="C32" s="128">
        <v>293</v>
      </c>
      <c r="D32" s="128">
        <v>209</v>
      </c>
      <c r="E32" s="128"/>
      <c r="F32" s="128">
        <v>0</v>
      </c>
      <c r="G32" s="128">
        <v>0</v>
      </c>
      <c r="H32" s="128">
        <v>0</v>
      </c>
      <c r="I32" s="128"/>
      <c r="J32" s="128">
        <v>133</v>
      </c>
      <c r="K32" s="128">
        <v>85</v>
      </c>
      <c r="L32" s="128">
        <v>48</v>
      </c>
      <c r="M32" s="128"/>
      <c r="N32" s="128">
        <v>101</v>
      </c>
      <c r="O32" s="128">
        <v>57</v>
      </c>
      <c r="P32" s="128">
        <v>44</v>
      </c>
      <c r="Q32" s="128"/>
      <c r="R32" s="128">
        <v>115</v>
      </c>
      <c r="S32" s="128">
        <v>67</v>
      </c>
      <c r="T32" s="128">
        <v>48</v>
      </c>
      <c r="U32" s="128"/>
      <c r="V32" s="128">
        <v>115</v>
      </c>
      <c r="W32" s="128">
        <v>61</v>
      </c>
      <c r="X32" s="128">
        <v>54</v>
      </c>
      <c r="Y32" s="128"/>
      <c r="Z32" s="128">
        <v>38</v>
      </c>
      <c r="AA32" s="128">
        <v>23</v>
      </c>
      <c r="AB32" s="128">
        <v>15</v>
      </c>
    </row>
    <row r="33" spans="1:28" ht="15" customHeight="1" x14ac:dyDescent="0.2">
      <c r="A33" s="136" t="s">
        <v>326</v>
      </c>
      <c r="B33" s="128">
        <v>184</v>
      </c>
      <c r="C33" s="128">
        <v>109</v>
      </c>
      <c r="D33" s="128">
        <v>75</v>
      </c>
      <c r="E33" s="128"/>
      <c r="F33" s="128">
        <v>0</v>
      </c>
      <c r="G33" s="128">
        <v>0</v>
      </c>
      <c r="H33" s="128">
        <v>0</v>
      </c>
      <c r="I33" s="128"/>
      <c r="J33" s="128">
        <v>35</v>
      </c>
      <c r="K33" s="128">
        <v>25</v>
      </c>
      <c r="L33" s="128">
        <v>10</v>
      </c>
      <c r="M33" s="128"/>
      <c r="N33" s="128">
        <v>52</v>
      </c>
      <c r="O33" s="128">
        <v>34</v>
      </c>
      <c r="P33" s="128">
        <v>18</v>
      </c>
      <c r="Q33" s="128"/>
      <c r="R33" s="128">
        <v>59</v>
      </c>
      <c r="S33" s="128">
        <v>31</v>
      </c>
      <c r="T33" s="128">
        <v>28</v>
      </c>
      <c r="U33" s="128"/>
      <c r="V33" s="128">
        <v>26</v>
      </c>
      <c r="W33" s="128">
        <v>13</v>
      </c>
      <c r="X33" s="128">
        <v>13</v>
      </c>
      <c r="Y33" s="128"/>
      <c r="Z33" s="128">
        <v>12</v>
      </c>
      <c r="AA33" s="128">
        <v>6</v>
      </c>
      <c r="AB33" s="128">
        <v>6</v>
      </c>
    </row>
    <row r="34" spans="1:28" ht="15" customHeight="1" x14ac:dyDescent="0.2">
      <c r="A34" s="136" t="s">
        <v>327</v>
      </c>
      <c r="B34" s="128">
        <v>1449</v>
      </c>
      <c r="C34" s="128">
        <v>884</v>
      </c>
      <c r="D34" s="128">
        <v>565</v>
      </c>
      <c r="E34" s="128"/>
      <c r="F34" s="128">
        <v>1</v>
      </c>
      <c r="G34" s="128">
        <v>0</v>
      </c>
      <c r="H34" s="128">
        <v>1</v>
      </c>
      <c r="I34" s="128"/>
      <c r="J34" s="128">
        <v>319</v>
      </c>
      <c r="K34" s="128">
        <v>183</v>
      </c>
      <c r="L34" s="128">
        <v>136</v>
      </c>
      <c r="M34" s="128"/>
      <c r="N34" s="128">
        <v>372</v>
      </c>
      <c r="O34" s="128">
        <v>221</v>
      </c>
      <c r="P34" s="128">
        <v>151</v>
      </c>
      <c r="Q34" s="128"/>
      <c r="R34" s="128">
        <v>337</v>
      </c>
      <c r="S34" s="128">
        <v>205</v>
      </c>
      <c r="T34" s="128">
        <v>132</v>
      </c>
      <c r="U34" s="128"/>
      <c r="V34" s="128">
        <v>299</v>
      </c>
      <c r="W34" s="128">
        <v>196</v>
      </c>
      <c r="X34" s="128">
        <v>103</v>
      </c>
      <c r="Y34" s="128"/>
      <c r="Z34" s="128">
        <v>121</v>
      </c>
      <c r="AA34" s="128">
        <v>79</v>
      </c>
      <c r="AB34" s="128">
        <v>42</v>
      </c>
    </row>
    <row r="35" spans="1:28" ht="15" customHeight="1" x14ac:dyDescent="0.2">
      <c r="A35" s="136" t="s">
        <v>328</v>
      </c>
      <c r="B35" s="128">
        <v>1258</v>
      </c>
      <c r="C35" s="128">
        <v>751</v>
      </c>
      <c r="D35" s="128">
        <v>507</v>
      </c>
      <c r="E35" s="128"/>
      <c r="F35" s="128">
        <v>0</v>
      </c>
      <c r="G35" s="128">
        <v>0</v>
      </c>
      <c r="H35" s="128">
        <v>0</v>
      </c>
      <c r="I35" s="128"/>
      <c r="J35" s="128">
        <v>274</v>
      </c>
      <c r="K35" s="128">
        <v>153</v>
      </c>
      <c r="L35" s="128">
        <v>121</v>
      </c>
      <c r="M35" s="128"/>
      <c r="N35" s="128">
        <v>275</v>
      </c>
      <c r="O35" s="128">
        <v>158</v>
      </c>
      <c r="P35" s="128">
        <v>117</v>
      </c>
      <c r="Q35" s="128"/>
      <c r="R35" s="128">
        <v>297</v>
      </c>
      <c r="S35" s="128">
        <v>168</v>
      </c>
      <c r="T35" s="128">
        <v>129</v>
      </c>
      <c r="U35" s="128"/>
      <c r="V35" s="128">
        <v>298</v>
      </c>
      <c r="W35" s="128">
        <v>195</v>
      </c>
      <c r="X35" s="128">
        <v>103</v>
      </c>
      <c r="Y35" s="128"/>
      <c r="Z35" s="128">
        <v>114</v>
      </c>
      <c r="AA35" s="128">
        <v>77</v>
      </c>
      <c r="AB35" s="128">
        <v>37</v>
      </c>
    </row>
    <row r="36" spans="1:28" ht="15" customHeight="1" thickBot="1" x14ac:dyDescent="0.25">
      <c r="A36" s="139" t="s">
        <v>329</v>
      </c>
      <c r="B36" s="140">
        <v>639</v>
      </c>
      <c r="C36" s="140">
        <v>361</v>
      </c>
      <c r="D36" s="140">
        <v>278</v>
      </c>
      <c r="E36" s="140"/>
      <c r="F36" s="140">
        <v>14</v>
      </c>
      <c r="G36" s="140">
        <v>9</v>
      </c>
      <c r="H36" s="140">
        <v>5</v>
      </c>
      <c r="I36" s="140"/>
      <c r="J36" s="140">
        <v>134</v>
      </c>
      <c r="K36" s="140">
        <v>75</v>
      </c>
      <c r="L36" s="140">
        <v>59</v>
      </c>
      <c r="M36" s="140"/>
      <c r="N36" s="140">
        <v>138</v>
      </c>
      <c r="O36" s="140">
        <v>74</v>
      </c>
      <c r="P36" s="140">
        <v>64</v>
      </c>
      <c r="Q36" s="140"/>
      <c r="R36" s="140">
        <v>160</v>
      </c>
      <c r="S36" s="140">
        <v>94</v>
      </c>
      <c r="T36" s="140">
        <v>66</v>
      </c>
      <c r="U36" s="140"/>
      <c r="V36" s="140">
        <v>127</v>
      </c>
      <c r="W36" s="140">
        <v>71</v>
      </c>
      <c r="X36" s="140">
        <v>56</v>
      </c>
      <c r="Y36" s="140"/>
      <c r="Z36" s="140">
        <v>66</v>
      </c>
      <c r="AA36" s="140">
        <v>38</v>
      </c>
      <c r="AB36" s="140">
        <v>28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18495B73-95CE-441D-AFB6-E5CB094844DC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D37"/>
  <sheetViews>
    <sheetView showGridLines="0" workbookViewId="0">
      <selection activeCell="AD24" sqref="AD24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339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413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214</v>
      </c>
      <c r="G7" s="244"/>
      <c r="H7" s="244"/>
      <c r="I7" s="111"/>
      <c r="J7" s="244" t="s">
        <v>215</v>
      </c>
      <c r="K7" s="244"/>
      <c r="L7" s="244"/>
      <c r="M7" s="111"/>
      <c r="N7" s="244" t="s">
        <v>216</v>
      </c>
      <c r="O7" s="244"/>
      <c r="P7" s="244"/>
      <c r="Q7" s="111"/>
      <c r="R7" s="244" t="s">
        <v>218</v>
      </c>
      <c r="S7" s="244"/>
      <c r="T7" s="244"/>
      <c r="U7" s="111"/>
      <c r="V7" s="244" t="s">
        <v>219</v>
      </c>
      <c r="W7" s="244"/>
      <c r="X7" s="244"/>
      <c r="Y7" s="111"/>
      <c r="Z7" s="244" t="s">
        <v>220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5" customHeight="1" x14ac:dyDescent="0.2">
      <c r="A9" s="137" t="s">
        <v>206</v>
      </c>
      <c r="B9" s="142">
        <v>5.8313731433102065</v>
      </c>
      <c r="C9" s="142">
        <v>6.3828877371238946</v>
      </c>
      <c r="D9" s="142">
        <v>5.2490416265933382</v>
      </c>
      <c r="E9" s="142"/>
      <c r="F9" s="142">
        <v>0.12742735255824261</v>
      </c>
      <c r="G9" s="142">
        <v>0.13501107090781445</v>
      </c>
      <c r="H9" s="142">
        <v>0.11944033670799681</v>
      </c>
      <c r="I9" s="142"/>
      <c r="J9" s="142">
        <v>9.3090909090909086</v>
      </c>
      <c r="K9" s="142">
        <v>10.032420749279538</v>
      </c>
      <c r="L9" s="142">
        <v>8.5443812736323821</v>
      </c>
      <c r="M9" s="142"/>
      <c r="N9" s="142">
        <v>7.5975587716005615</v>
      </c>
      <c r="O9" s="142">
        <v>8.1676750216076055</v>
      </c>
      <c r="P9" s="142">
        <v>6.9928667602486598</v>
      </c>
      <c r="Q9" s="142"/>
      <c r="R9" s="142">
        <v>7.5683657196857839</v>
      </c>
      <c r="S9" s="142">
        <v>8.1553131016778213</v>
      </c>
      <c r="T9" s="142">
        <v>6.9442074731274532</v>
      </c>
      <c r="U9" s="142"/>
      <c r="V9" s="142">
        <v>6.7684419957147233</v>
      </c>
      <c r="W9" s="142">
        <v>7.577953228063163</v>
      </c>
      <c r="X9" s="142">
        <v>5.9243434764485201</v>
      </c>
      <c r="Y9" s="142"/>
      <c r="Z9" s="142">
        <v>3.0898256455528581</v>
      </c>
      <c r="AA9" s="142">
        <v>3.6544137375905552</v>
      </c>
      <c r="AB9" s="142">
        <v>2.49247714756146</v>
      </c>
    </row>
    <row r="10" spans="1:30" ht="15" customHeight="1" x14ac:dyDescent="0.2">
      <c r="A10" s="136" t="s">
        <v>303</v>
      </c>
      <c r="B10" s="143">
        <v>7.5339706259385419</v>
      </c>
      <c r="C10" s="143">
        <v>8.3089023954236687</v>
      </c>
      <c r="D10" s="143">
        <v>6.7202282625018777</v>
      </c>
      <c r="E10" s="143"/>
      <c r="F10" s="143">
        <v>0.37269974376892617</v>
      </c>
      <c r="G10" s="143">
        <v>0.54200542005420049</v>
      </c>
      <c r="H10" s="143">
        <v>0.1924001924001924</v>
      </c>
      <c r="I10" s="143"/>
      <c r="J10" s="143">
        <v>9.6914385049978282</v>
      </c>
      <c r="K10" s="143">
        <v>10.873287671232877</v>
      </c>
      <c r="L10" s="143">
        <v>8.4730803177405125</v>
      </c>
      <c r="M10" s="143"/>
      <c r="N10" s="143">
        <v>8.685766257389723</v>
      </c>
      <c r="O10" s="143">
        <v>9.5591444783937156</v>
      </c>
      <c r="P10" s="143">
        <v>7.7361177028951111</v>
      </c>
      <c r="Q10" s="143"/>
      <c r="R10" s="143">
        <v>11.224690387261647</v>
      </c>
      <c r="S10" s="143">
        <v>11.998456790123457</v>
      </c>
      <c r="T10" s="143">
        <v>10.420841683366733</v>
      </c>
      <c r="U10" s="143"/>
      <c r="V10" s="143">
        <v>9.1954022988505741</v>
      </c>
      <c r="W10" s="143">
        <v>10.091743119266056</v>
      </c>
      <c r="X10" s="143">
        <v>8.2774049217002243</v>
      </c>
      <c r="Y10" s="143"/>
      <c r="Z10" s="143">
        <v>5.1375312571038876</v>
      </c>
      <c r="AA10" s="143">
        <v>5.9655324790101636</v>
      </c>
      <c r="AB10" s="143">
        <v>4.2602996254681651</v>
      </c>
    </row>
    <row r="11" spans="1:30" ht="15" customHeight="1" x14ac:dyDescent="0.2">
      <c r="A11" s="136" t="s">
        <v>304</v>
      </c>
      <c r="B11" s="143">
        <v>5.1647774191126796</v>
      </c>
      <c r="C11" s="143">
        <v>5.7254439613882546</v>
      </c>
      <c r="D11" s="143">
        <v>4.5826639124780053</v>
      </c>
      <c r="E11" s="143"/>
      <c r="F11" s="143">
        <v>0.13869625520110956</v>
      </c>
      <c r="G11" s="143">
        <v>8.936550491510277E-2</v>
      </c>
      <c r="H11" s="143">
        <v>0.19157088122605362</v>
      </c>
      <c r="I11" s="143"/>
      <c r="J11" s="143">
        <v>8.061201187485727</v>
      </c>
      <c r="K11" s="143">
        <v>9.2265943012211658</v>
      </c>
      <c r="L11" s="143">
        <v>6.8726937269372694</v>
      </c>
      <c r="M11" s="143"/>
      <c r="N11" s="143">
        <v>6.3942307692307683</v>
      </c>
      <c r="O11" s="143">
        <v>7.3536299765807955</v>
      </c>
      <c r="P11" s="143">
        <v>5.382716049382716</v>
      </c>
      <c r="Q11" s="143"/>
      <c r="R11" s="143">
        <v>6.0451862405862</v>
      </c>
      <c r="S11" s="143">
        <v>6.701655228098506</v>
      </c>
      <c r="T11" s="143">
        <v>5.3776683087027912</v>
      </c>
      <c r="U11" s="143"/>
      <c r="V11" s="143">
        <v>6.2664329535495185</v>
      </c>
      <c r="W11" s="143">
        <v>6.6009429918559794</v>
      </c>
      <c r="X11" s="143">
        <v>5.9166293142088753</v>
      </c>
      <c r="Y11" s="143"/>
      <c r="Z11" s="143">
        <v>3.9069767441860463</v>
      </c>
      <c r="AA11" s="143">
        <v>4.3178686265502986</v>
      </c>
      <c r="AB11" s="143">
        <v>3.4856335374470091</v>
      </c>
    </row>
    <row r="12" spans="1:30" ht="15" customHeight="1" x14ac:dyDescent="0.2">
      <c r="A12" s="136" t="s">
        <v>305</v>
      </c>
      <c r="B12" s="143">
        <v>8.1266769656069613</v>
      </c>
      <c r="C12" s="143">
        <v>8.3003326469190561</v>
      </c>
      <c r="D12" s="143">
        <v>7.9435349148012024</v>
      </c>
      <c r="E12" s="143"/>
      <c r="F12" s="143">
        <v>0.58898847631242002</v>
      </c>
      <c r="G12" s="143">
        <v>0.40816326530612246</v>
      </c>
      <c r="H12" s="143">
        <v>0.77120822622107965</v>
      </c>
      <c r="I12" s="143"/>
      <c r="J12" s="143">
        <v>13.309265944645007</v>
      </c>
      <c r="K12" s="143">
        <v>13.118474807081254</v>
      </c>
      <c r="L12" s="143">
        <v>13.524590163934427</v>
      </c>
      <c r="M12" s="143"/>
      <c r="N12" s="143">
        <v>8.6815920398009947</v>
      </c>
      <c r="O12" s="143">
        <v>8.8791848617176115</v>
      </c>
      <c r="P12" s="143">
        <v>8.4737110770801429</v>
      </c>
      <c r="Q12" s="143"/>
      <c r="R12" s="143">
        <v>9.9166103222898361</v>
      </c>
      <c r="S12" s="143">
        <v>9.2260603410581545</v>
      </c>
      <c r="T12" s="143">
        <v>10.651162790697674</v>
      </c>
      <c r="U12" s="143"/>
      <c r="V12" s="143">
        <v>11.253630203291385</v>
      </c>
      <c r="W12" s="143">
        <v>11.549295774647888</v>
      </c>
      <c r="X12" s="143">
        <v>10.939060939060939</v>
      </c>
      <c r="Y12" s="143"/>
      <c r="Z12" s="143">
        <v>4.2795644466953657</v>
      </c>
      <c r="AA12" s="143">
        <v>5.5919395465994963</v>
      </c>
      <c r="AB12" s="143">
        <v>2.9531568228105907</v>
      </c>
    </row>
    <row r="13" spans="1:30" ht="15" customHeight="1" x14ac:dyDescent="0.2">
      <c r="A13" s="136" t="s">
        <v>306</v>
      </c>
      <c r="B13" s="143">
        <v>6.0426262783980018</v>
      </c>
      <c r="C13" s="143">
        <v>6.5234075211051419</v>
      </c>
      <c r="D13" s="143">
        <v>5.5449634572608835</v>
      </c>
      <c r="E13" s="143"/>
      <c r="F13" s="143">
        <v>0.15592515592515593</v>
      </c>
      <c r="G13" s="143">
        <v>0.15463917525773196</v>
      </c>
      <c r="H13" s="143">
        <v>0.15723270440251574</v>
      </c>
      <c r="I13" s="143"/>
      <c r="J13" s="143">
        <v>8.8715400993612494</v>
      </c>
      <c r="K13" s="143">
        <v>9.843606255749771</v>
      </c>
      <c r="L13" s="143">
        <v>7.84218217243059</v>
      </c>
      <c r="M13" s="143"/>
      <c r="N13" s="143">
        <v>7.9089128305582763</v>
      </c>
      <c r="O13" s="143">
        <v>9.1129423170140562</v>
      </c>
      <c r="P13" s="143">
        <v>6.6798614547253834</v>
      </c>
      <c r="Q13" s="143"/>
      <c r="R13" s="143">
        <v>7.6215774417654272</v>
      </c>
      <c r="S13" s="143">
        <v>7.6770087509944309</v>
      </c>
      <c r="T13" s="143">
        <v>7.5630252100840334</v>
      </c>
      <c r="U13" s="143"/>
      <c r="V13" s="143">
        <v>7.2963294538943595</v>
      </c>
      <c r="W13" s="143">
        <v>7.8465562336530086</v>
      </c>
      <c r="X13" s="143">
        <v>6.7157313707451705</v>
      </c>
      <c r="Y13" s="143"/>
      <c r="Z13" s="143">
        <v>3.5391750061020257</v>
      </c>
      <c r="AA13" s="143">
        <v>3.5207823960880194</v>
      </c>
      <c r="AB13" s="143">
        <v>3.5575048732943468</v>
      </c>
    </row>
    <row r="14" spans="1:30" ht="15" customHeight="1" x14ac:dyDescent="0.2">
      <c r="A14" s="136" t="s">
        <v>307</v>
      </c>
      <c r="B14" s="143">
        <v>4.1584806810740016</v>
      </c>
      <c r="C14" s="143">
        <v>4.5656309448319599</v>
      </c>
      <c r="D14" s="143">
        <v>3.7237643872714963</v>
      </c>
      <c r="E14" s="143"/>
      <c r="F14" s="143">
        <v>0</v>
      </c>
      <c r="G14" s="143">
        <v>0</v>
      </c>
      <c r="H14" s="143">
        <v>0</v>
      </c>
      <c r="I14" s="143"/>
      <c r="J14" s="143">
        <v>6.6394279877425939</v>
      </c>
      <c r="K14" s="143">
        <v>7.3558648111332001</v>
      </c>
      <c r="L14" s="143">
        <v>5.8823529411764701</v>
      </c>
      <c r="M14" s="143"/>
      <c r="N14" s="143">
        <v>4.833836858006042</v>
      </c>
      <c r="O14" s="143">
        <v>5.1080550098231825</v>
      </c>
      <c r="P14" s="143">
        <v>4.5454545454545459</v>
      </c>
      <c r="Q14" s="143"/>
      <c r="R14" s="143">
        <v>7.0661896243291595</v>
      </c>
      <c r="S14" s="143">
        <v>7.5085324232081918</v>
      </c>
      <c r="T14" s="143">
        <v>6.5789473684210522</v>
      </c>
      <c r="U14" s="143"/>
      <c r="V14" s="143">
        <v>3.1963470319634704</v>
      </c>
      <c r="W14" s="143">
        <v>4.0219378427787937</v>
      </c>
      <c r="X14" s="143">
        <v>2.3722627737226274</v>
      </c>
      <c r="Y14" s="143"/>
      <c r="Z14" s="143">
        <v>2.6946107784431139</v>
      </c>
      <c r="AA14" s="143">
        <v>2.7985074626865671</v>
      </c>
      <c r="AB14" s="143">
        <v>2.5751072961373391</v>
      </c>
    </row>
    <row r="15" spans="1:30" ht="15" customHeight="1" x14ac:dyDescent="0.2">
      <c r="A15" s="136" t="s">
        <v>308</v>
      </c>
      <c r="B15" s="143">
        <v>4.3769689657483752</v>
      </c>
      <c r="C15" s="143">
        <v>4.9376231122783976</v>
      </c>
      <c r="D15" s="143">
        <v>3.7924424972617743</v>
      </c>
      <c r="E15" s="143"/>
      <c r="F15" s="143">
        <v>0.25828669823504091</v>
      </c>
      <c r="G15" s="143">
        <v>0.42553191489361702</v>
      </c>
      <c r="H15" s="143">
        <v>8.7108013937282236E-2</v>
      </c>
      <c r="I15" s="143"/>
      <c r="J15" s="143">
        <v>7.6465927099841524</v>
      </c>
      <c r="K15" s="143">
        <v>8.681925808997633</v>
      </c>
      <c r="L15" s="143">
        <v>6.6030230708035003</v>
      </c>
      <c r="M15" s="143"/>
      <c r="N15" s="143">
        <v>5.7507987220447285</v>
      </c>
      <c r="O15" s="143">
        <v>6.3157894736842106</v>
      </c>
      <c r="P15" s="143">
        <v>5.1379638439581345</v>
      </c>
      <c r="Q15" s="143"/>
      <c r="R15" s="143">
        <v>6.7118886112102816</v>
      </c>
      <c r="S15" s="143">
        <v>7.3875083948959031</v>
      </c>
      <c r="T15" s="143">
        <v>5.9451219512195124</v>
      </c>
      <c r="U15" s="143"/>
      <c r="V15" s="143">
        <v>3.6479879654005267</v>
      </c>
      <c r="W15" s="143">
        <v>4.1044776119402986</v>
      </c>
      <c r="X15" s="143">
        <v>3.1842304776345718</v>
      </c>
      <c r="Y15" s="143"/>
      <c r="Z15" s="143">
        <v>1.7761255679471293</v>
      </c>
      <c r="AA15" s="143">
        <v>1.9933554817275747</v>
      </c>
      <c r="AB15" s="143">
        <v>1.561216105176664</v>
      </c>
    </row>
    <row r="16" spans="1:30" ht="15" customHeight="1" x14ac:dyDescent="0.2">
      <c r="A16" s="136" t="s">
        <v>309</v>
      </c>
      <c r="B16" s="143">
        <v>1.1741682974559686</v>
      </c>
      <c r="C16" s="143">
        <v>1.3230429988974641</v>
      </c>
      <c r="D16" s="143">
        <v>1.0209869540555871</v>
      </c>
      <c r="E16" s="143"/>
      <c r="F16" s="143">
        <v>0</v>
      </c>
      <c r="G16" s="143">
        <v>0</v>
      </c>
      <c r="H16" s="143">
        <v>0</v>
      </c>
      <c r="I16" s="143"/>
      <c r="J16" s="143">
        <v>2.4432809773123907</v>
      </c>
      <c r="K16" s="143">
        <v>2.3255813953488373</v>
      </c>
      <c r="L16" s="143">
        <v>2.5735294117647056</v>
      </c>
      <c r="M16" s="143"/>
      <c r="N16" s="143">
        <v>1.7636684303350969</v>
      </c>
      <c r="O16" s="143">
        <v>1.7361111111111112</v>
      </c>
      <c r="P16" s="143">
        <v>1.7921146953405016</v>
      </c>
      <c r="Q16" s="143"/>
      <c r="R16" s="143">
        <v>2.2421524663677128</v>
      </c>
      <c r="S16" s="143">
        <v>2.6627218934911245</v>
      </c>
      <c r="T16" s="143">
        <v>1.8126888217522661</v>
      </c>
      <c r="U16" s="143"/>
      <c r="V16" s="143">
        <v>0.47021943573667713</v>
      </c>
      <c r="W16" s="143">
        <v>0.97087378640776689</v>
      </c>
      <c r="X16" s="143">
        <v>0</v>
      </c>
      <c r="Y16" s="143"/>
      <c r="Z16" s="143">
        <v>0</v>
      </c>
      <c r="AA16" s="143">
        <v>0</v>
      </c>
      <c r="AB16" s="143">
        <v>0</v>
      </c>
    </row>
    <row r="17" spans="1:28" ht="15" customHeight="1" x14ac:dyDescent="0.2">
      <c r="A17" s="136" t="s">
        <v>310</v>
      </c>
      <c r="B17" s="143">
        <v>6.0064068339562207</v>
      </c>
      <c r="C17" s="143">
        <v>6.4295485636114913</v>
      </c>
      <c r="D17" s="143">
        <v>5.5580546808616988</v>
      </c>
      <c r="E17" s="143"/>
      <c r="F17" s="143">
        <v>5.9417706476530011E-2</v>
      </c>
      <c r="G17" s="143">
        <v>5.7438253877082138E-2</v>
      </c>
      <c r="H17" s="143">
        <v>6.1538461538461542E-2</v>
      </c>
      <c r="I17" s="143"/>
      <c r="J17" s="143">
        <v>9.4410116396033921</v>
      </c>
      <c r="K17" s="143">
        <v>10.69023569023569</v>
      </c>
      <c r="L17" s="143">
        <v>8.1296023564064797</v>
      </c>
      <c r="M17" s="143"/>
      <c r="N17" s="143">
        <v>7.5050395410141109</v>
      </c>
      <c r="O17" s="143">
        <v>7.9559363525091795</v>
      </c>
      <c r="P17" s="143">
        <v>7.0418107513360582</v>
      </c>
      <c r="Q17" s="143"/>
      <c r="R17" s="143">
        <v>7.2794899043570673</v>
      </c>
      <c r="S17" s="143">
        <v>7.69624137049348</v>
      </c>
      <c r="T17" s="143">
        <v>6.8288636991982301</v>
      </c>
      <c r="U17" s="143"/>
      <c r="V17" s="143">
        <v>8.2713347921225377</v>
      </c>
      <c r="W17" s="143">
        <v>8.4378563283922468</v>
      </c>
      <c r="X17" s="143">
        <v>8.096803107260234</v>
      </c>
      <c r="Y17" s="143"/>
      <c r="Z17" s="143">
        <v>3.2171180607511598</v>
      </c>
      <c r="AA17" s="143">
        <v>3.5487593768032317</v>
      </c>
      <c r="AB17" s="143">
        <v>2.8598072738576312</v>
      </c>
    </row>
    <row r="18" spans="1:28" ht="15" customHeight="1" x14ac:dyDescent="0.2">
      <c r="A18" s="136" t="s">
        <v>311</v>
      </c>
      <c r="B18" s="143">
        <v>4.0627341826356922</v>
      </c>
      <c r="C18" s="143">
        <v>4.1374986939713718</v>
      </c>
      <c r="D18" s="143">
        <v>3.984194929206454</v>
      </c>
      <c r="E18" s="143"/>
      <c r="F18" s="143">
        <v>3.3444816053511704E-2</v>
      </c>
      <c r="G18" s="143">
        <v>0</v>
      </c>
      <c r="H18" s="143">
        <v>6.7294751009421269E-2</v>
      </c>
      <c r="I18" s="143"/>
      <c r="J18" s="143">
        <v>6.3436404207841885</v>
      </c>
      <c r="K18" s="143">
        <v>6.2889165628891659</v>
      </c>
      <c r="L18" s="143">
        <v>6.4010450685826257</v>
      </c>
      <c r="M18" s="143"/>
      <c r="N18" s="143">
        <v>5.1387461459403907</v>
      </c>
      <c r="O18" s="143">
        <v>4.630225080385852</v>
      </c>
      <c r="P18" s="143">
        <v>5.7184750733137824</v>
      </c>
      <c r="Q18" s="143"/>
      <c r="R18" s="143">
        <v>5.5717619603267208</v>
      </c>
      <c r="S18" s="143">
        <v>5.8213256484149856</v>
      </c>
      <c r="T18" s="143">
        <v>5.3160070880094512</v>
      </c>
      <c r="U18" s="143"/>
      <c r="V18" s="143">
        <v>4.8621864354289253</v>
      </c>
      <c r="W18" s="143">
        <v>4.9068322981366457</v>
      </c>
      <c r="X18" s="143">
        <v>4.8177887584928971</v>
      </c>
      <c r="Y18" s="143"/>
      <c r="Z18" s="143">
        <v>2.0476670023497818</v>
      </c>
      <c r="AA18" s="143">
        <v>2.7546444586803331</v>
      </c>
      <c r="AB18" s="143">
        <v>1.2693935119887165</v>
      </c>
    </row>
    <row r="19" spans="1:28" ht="15" customHeight="1" x14ac:dyDescent="0.2">
      <c r="A19" s="136" t="s">
        <v>312</v>
      </c>
      <c r="B19" s="143">
        <v>8.1585165031860818</v>
      </c>
      <c r="C19" s="143">
        <v>8.9826613745560895</v>
      </c>
      <c r="D19" s="143">
        <v>7.2865247181905248</v>
      </c>
      <c r="E19" s="143"/>
      <c r="F19" s="143">
        <v>4.5187528242205156E-2</v>
      </c>
      <c r="G19" s="143">
        <v>4.4228217602830605E-2</v>
      </c>
      <c r="H19" s="143">
        <v>4.6189376443418015E-2</v>
      </c>
      <c r="I19" s="143"/>
      <c r="J19" s="143">
        <v>13.343047460449625</v>
      </c>
      <c r="K19" s="143">
        <v>14.757439869547492</v>
      </c>
      <c r="L19" s="143">
        <v>11.867290514674607</v>
      </c>
      <c r="M19" s="143"/>
      <c r="N19" s="143">
        <v>12.403272164492593</v>
      </c>
      <c r="O19" s="143">
        <v>12.962157459765114</v>
      </c>
      <c r="P19" s="143">
        <v>11.825539568345324</v>
      </c>
      <c r="Q19" s="143"/>
      <c r="R19" s="143">
        <v>9.5238095238095237</v>
      </c>
      <c r="S19" s="143">
        <v>10.030511060259343</v>
      </c>
      <c r="T19" s="143">
        <v>8.9743589743589745</v>
      </c>
      <c r="U19" s="143"/>
      <c r="V19" s="143">
        <v>8.7174139728884263</v>
      </c>
      <c r="W19" s="143">
        <v>10.374288039056143</v>
      </c>
      <c r="X19" s="143">
        <v>6.9747539580658966</v>
      </c>
      <c r="Y19" s="143"/>
      <c r="Z19" s="143">
        <v>4.0727105384261391</v>
      </c>
      <c r="AA19" s="143">
        <v>4.894179894179894</v>
      </c>
      <c r="AB19" s="143">
        <v>3.1761308950914344</v>
      </c>
    </row>
    <row r="20" spans="1:28" ht="15" customHeight="1" x14ac:dyDescent="0.2">
      <c r="A20" s="136" t="s">
        <v>313</v>
      </c>
      <c r="B20" s="143">
        <v>4.7970479704797047</v>
      </c>
      <c r="C20" s="143">
        <v>5.4316398182569188</v>
      </c>
      <c r="D20" s="143">
        <v>4.09423604757548</v>
      </c>
      <c r="E20" s="143"/>
      <c r="F20" s="143">
        <v>0</v>
      </c>
      <c r="G20" s="143">
        <v>0</v>
      </c>
      <c r="H20" s="143">
        <v>0</v>
      </c>
      <c r="I20" s="143"/>
      <c r="J20" s="143">
        <v>7.9145728643216078</v>
      </c>
      <c r="K20" s="143">
        <v>8.019441069258809</v>
      </c>
      <c r="L20" s="143">
        <v>7.8023407022106639</v>
      </c>
      <c r="M20" s="143"/>
      <c r="N20" s="143">
        <v>7.0054945054945055</v>
      </c>
      <c r="O20" s="143">
        <v>8.2568807339449553</v>
      </c>
      <c r="P20" s="143">
        <v>5.6277056277056277</v>
      </c>
      <c r="Q20" s="143"/>
      <c r="R20" s="143">
        <v>6.9493521790341575</v>
      </c>
      <c r="S20" s="143">
        <v>7.7257889009793264</v>
      </c>
      <c r="T20" s="143">
        <v>6.033376123234917</v>
      </c>
      <c r="U20" s="143"/>
      <c r="V20" s="143">
        <v>4.9836065573770494</v>
      </c>
      <c r="W20" s="143">
        <v>6.2256809338521402</v>
      </c>
      <c r="X20" s="143">
        <v>3.7135278514588856</v>
      </c>
      <c r="Y20" s="143"/>
      <c r="Z20" s="143">
        <v>1.3745704467353952</v>
      </c>
      <c r="AA20" s="143">
        <v>1.948051948051948</v>
      </c>
      <c r="AB20" s="143">
        <v>0.72992700729927007</v>
      </c>
    </row>
    <row r="21" spans="1:28" ht="15" customHeight="1" x14ac:dyDescent="0.2">
      <c r="A21" s="138" t="s">
        <v>314</v>
      </c>
      <c r="B21" s="143">
        <v>5.265031212353521</v>
      </c>
      <c r="C21" s="143">
        <v>5.488322717622081</v>
      </c>
      <c r="D21" s="143">
        <v>5.0271431802759556</v>
      </c>
      <c r="E21" s="143"/>
      <c r="F21" s="143">
        <v>3.5385704175513094E-2</v>
      </c>
      <c r="G21" s="143">
        <v>6.9084628670120898E-2</v>
      </c>
      <c r="H21" s="143">
        <v>0</v>
      </c>
      <c r="I21" s="143"/>
      <c r="J21" s="143">
        <v>9.6569037656903767</v>
      </c>
      <c r="K21" s="143">
        <v>9.4113842173350584</v>
      </c>
      <c r="L21" s="143">
        <v>9.9202219909816165</v>
      </c>
      <c r="M21" s="143"/>
      <c r="N21" s="143">
        <v>5.6169595941293711</v>
      </c>
      <c r="O21" s="143">
        <v>5.4681915654038598</v>
      </c>
      <c r="P21" s="143">
        <v>5.7699375229694958</v>
      </c>
      <c r="Q21" s="143"/>
      <c r="R21" s="143">
        <v>6.6508974537359116</v>
      </c>
      <c r="S21" s="143">
        <v>6.9440691704944619</v>
      </c>
      <c r="T21" s="143">
        <v>6.3396442914515196</v>
      </c>
      <c r="U21" s="143"/>
      <c r="V21" s="143">
        <v>5.8544562551103843</v>
      </c>
      <c r="W21" s="143">
        <v>6.2558943728387302</v>
      </c>
      <c r="X21" s="143">
        <v>5.4192229038854807</v>
      </c>
      <c r="Y21" s="143"/>
      <c r="Z21" s="143">
        <v>3.2587228439763001</v>
      </c>
      <c r="AA21" s="143">
        <v>4.1601008509297195</v>
      </c>
      <c r="AB21" s="143">
        <v>2.273510161901481</v>
      </c>
    </row>
    <row r="22" spans="1:28" ht="15" customHeight="1" x14ac:dyDescent="0.2">
      <c r="A22" s="136" t="s">
        <v>315</v>
      </c>
      <c r="B22" s="143">
        <v>3.8363432302826239</v>
      </c>
      <c r="C22" s="143">
        <v>5.4316398182569188</v>
      </c>
      <c r="D22" s="143">
        <v>3.4742570113017996</v>
      </c>
      <c r="E22" s="143"/>
      <c r="F22" s="143">
        <v>0.13080444735120994</v>
      </c>
      <c r="G22" s="143">
        <v>0.12787723785166241</v>
      </c>
      <c r="H22" s="143">
        <v>0.13386880856760375</v>
      </c>
      <c r="I22" s="143"/>
      <c r="J22" s="143">
        <v>6.6120906801007555</v>
      </c>
      <c r="K22" s="143">
        <v>7.0197044334975365</v>
      </c>
      <c r="L22" s="143">
        <v>6.1855670103092786</v>
      </c>
      <c r="M22" s="143"/>
      <c r="N22" s="143">
        <v>4.536862003780719</v>
      </c>
      <c r="O22" s="143">
        <v>4.9443757725587147</v>
      </c>
      <c r="P22" s="143">
        <v>4.1131105398457581</v>
      </c>
      <c r="Q22" s="143"/>
      <c r="R22" s="143">
        <v>5.118534482758621</v>
      </c>
      <c r="S22" s="143">
        <v>6.0732984293193715</v>
      </c>
      <c r="T22" s="143">
        <v>4.1065482796892345</v>
      </c>
      <c r="U22" s="143"/>
      <c r="V22" s="143">
        <v>4.7590719809637116</v>
      </c>
      <c r="W22" s="143">
        <v>5.3801169590643276</v>
      </c>
      <c r="X22" s="143">
        <v>4.1162227602905572</v>
      </c>
      <c r="Y22" s="143"/>
      <c r="Z22" s="143">
        <v>1.4102564102564104</v>
      </c>
      <c r="AA22" s="143">
        <v>0.98765432098765427</v>
      </c>
      <c r="AB22" s="143">
        <v>1.8666666666666669</v>
      </c>
    </row>
    <row r="23" spans="1:28" ht="15" customHeight="1" x14ac:dyDescent="0.2">
      <c r="A23" s="136" t="s">
        <v>316</v>
      </c>
      <c r="B23" s="143">
        <v>4.1795850226568092</v>
      </c>
      <c r="C23" s="143">
        <v>4.4653349001175089</v>
      </c>
      <c r="D23" s="143">
        <v>3.8852578068264343</v>
      </c>
      <c r="E23" s="143"/>
      <c r="F23" s="143">
        <v>1.853911753800519E-2</v>
      </c>
      <c r="G23" s="143">
        <v>3.5945363048166791E-2</v>
      </c>
      <c r="H23" s="143">
        <v>0</v>
      </c>
      <c r="I23" s="143"/>
      <c r="J23" s="143">
        <v>8.7985546522131894</v>
      </c>
      <c r="K23" s="143">
        <v>9.4448449891852917</v>
      </c>
      <c r="L23" s="143">
        <v>8.1492212966316551</v>
      </c>
      <c r="M23" s="143"/>
      <c r="N23" s="143">
        <v>4.5957606452823114</v>
      </c>
      <c r="O23" s="143">
        <v>4.6604046242774571</v>
      </c>
      <c r="P23" s="143">
        <v>4.5259461568474446</v>
      </c>
      <c r="Q23" s="143"/>
      <c r="R23" s="143">
        <v>5.2792531788186059</v>
      </c>
      <c r="S23" s="143">
        <v>5.5110541493111187</v>
      </c>
      <c r="T23" s="143">
        <v>5.0452781371280722</v>
      </c>
      <c r="U23" s="143"/>
      <c r="V23" s="143">
        <v>4.3385868602797943</v>
      </c>
      <c r="W23" s="143">
        <v>5.0628491620111733</v>
      </c>
      <c r="X23" s="143">
        <v>3.5932446999640675</v>
      </c>
      <c r="Y23" s="143"/>
      <c r="Z23" s="143">
        <v>1.7699115044247788</v>
      </c>
      <c r="AA23" s="143">
        <v>1.8812246403541129</v>
      </c>
      <c r="AB23" s="143">
        <v>1.6586804275709546</v>
      </c>
    </row>
    <row r="24" spans="1:28" ht="15" customHeight="1" x14ac:dyDescent="0.2">
      <c r="A24" s="136" t="s">
        <v>317</v>
      </c>
      <c r="B24" s="143">
        <v>7.139496589037873</v>
      </c>
      <c r="C24" s="143">
        <v>8.0542986425339365</v>
      </c>
      <c r="D24" s="143">
        <v>6.1489465948064677</v>
      </c>
      <c r="E24" s="143"/>
      <c r="F24" s="143">
        <v>0</v>
      </c>
      <c r="G24" s="143">
        <v>0</v>
      </c>
      <c r="H24" s="143">
        <v>0</v>
      </c>
      <c r="I24" s="143"/>
      <c r="J24" s="143">
        <v>10.125646711012564</v>
      </c>
      <c r="K24" s="143">
        <v>12.827586206896552</v>
      </c>
      <c r="L24" s="143">
        <v>7.0063694267515926</v>
      </c>
      <c r="M24" s="143"/>
      <c r="N24" s="143">
        <v>11.228334589299171</v>
      </c>
      <c r="O24" s="143">
        <v>11.789772727272728</v>
      </c>
      <c r="P24" s="143">
        <v>10.593900481540931</v>
      </c>
      <c r="Q24" s="143"/>
      <c r="R24" s="143">
        <v>9.8844672657252879</v>
      </c>
      <c r="S24" s="143">
        <v>10.224438902743142</v>
      </c>
      <c r="T24" s="143">
        <v>9.5238095238095237</v>
      </c>
      <c r="U24" s="143"/>
      <c r="V24" s="143">
        <v>6.8005181347150261</v>
      </c>
      <c r="W24" s="143">
        <v>7.662337662337662</v>
      </c>
      <c r="X24" s="143">
        <v>5.9431524547803614</v>
      </c>
      <c r="Y24" s="143"/>
      <c r="Z24" s="143">
        <v>4.6337817638266072</v>
      </c>
      <c r="AA24" s="143">
        <v>5.5162659123055162</v>
      </c>
      <c r="AB24" s="143">
        <v>3.6450079239302693</v>
      </c>
    </row>
    <row r="25" spans="1:28" ht="15" customHeight="1" x14ac:dyDescent="0.2">
      <c r="A25" s="136" t="s">
        <v>318</v>
      </c>
      <c r="B25" s="143">
        <v>6.0543594441899531</v>
      </c>
      <c r="C25" s="143">
        <v>6.8141063956963537</v>
      </c>
      <c r="D25" s="143">
        <v>5.2606931002185453</v>
      </c>
      <c r="E25" s="143"/>
      <c r="F25" s="143">
        <v>4.8123195380173248E-2</v>
      </c>
      <c r="G25" s="143">
        <v>0</v>
      </c>
      <c r="H25" s="143">
        <v>9.7465886939571145E-2</v>
      </c>
      <c r="I25" s="143"/>
      <c r="J25" s="143">
        <v>11.005434782608695</v>
      </c>
      <c r="K25" s="143">
        <v>12.121212121212121</v>
      </c>
      <c r="L25" s="143">
        <v>9.8526703499079193</v>
      </c>
      <c r="M25" s="143"/>
      <c r="N25" s="143">
        <v>8.6491739552964049</v>
      </c>
      <c r="O25" s="143">
        <v>9.624639076034649</v>
      </c>
      <c r="P25" s="143">
        <v>7.654563297350343</v>
      </c>
      <c r="Q25" s="143"/>
      <c r="R25" s="143">
        <v>7.4688796680497926</v>
      </c>
      <c r="S25" s="143">
        <v>8.4484159220146218</v>
      </c>
      <c r="T25" s="143">
        <v>6.4461407972858344</v>
      </c>
      <c r="U25" s="143"/>
      <c r="V25" s="143">
        <v>5.9030837004405283</v>
      </c>
      <c r="W25" s="143">
        <v>7.2103004291845494</v>
      </c>
      <c r="X25" s="143">
        <v>4.5248868778280542</v>
      </c>
      <c r="Y25" s="143"/>
      <c r="Z25" s="143">
        <v>2.7483124397299901</v>
      </c>
      <c r="AA25" s="143">
        <v>2.9547553093259462</v>
      </c>
      <c r="AB25" s="143">
        <v>2.5227043390514634</v>
      </c>
    </row>
    <row r="26" spans="1:28" ht="15" customHeight="1" x14ac:dyDescent="0.2">
      <c r="A26" s="136" t="s">
        <v>319</v>
      </c>
      <c r="B26" s="143">
        <v>3.7051584184341451</v>
      </c>
      <c r="C26" s="143">
        <v>4.358908998215651</v>
      </c>
      <c r="D26" s="143">
        <v>3.0148048452220726</v>
      </c>
      <c r="E26" s="143"/>
      <c r="F26" s="143">
        <v>0</v>
      </c>
      <c r="G26" s="143">
        <v>0</v>
      </c>
      <c r="H26" s="143">
        <v>0</v>
      </c>
      <c r="I26" s="143"/>
      <c r="J26" s="143">
        <v>3.2336297493936947</v>
      </c>
      <c r="K26" s="143">
        <v>3.04</v>
      </c>
      <c r="L26" s="143">
        <v>3.4313725490196081</v>
      </c>
      <c r="M26" s="143"/>
      <c r="N26" s="143">
        <v>6.103678929765886</v>
      </c>
      <c r="O26" s="143">
        <v>7.5320512820512819</v>
      </c>
      <c r="P26" s="143">
        <v>4.5454545454545459</v>
      </c>
      <c r="Q26" s="143"/>
      <c r="R26" s="143">
        <v>5.3994082840236688</v>
      </c>
      <c r="S26" s="143">
        <v>6.3732928679817906</v>
      </c>
      <c r="T26" s="143">
        <v>4.4733044733044736</v>
      </c>
      <c r="U26" s="143"/>
      <c r="V26" s="143">
        <v>4.3170559094125975</v>
      </c>
      <c r="W26" s="143">
        <v>4.9597855227882039</v>
      </c>
      <c r="X26" s="143">
        <v>3.5982008995502248</v>
      </c>
      <c r="Y26" s="143"/>
      <c r="Z26" s="143">
        <v>2.9532403609515994</v>
      </c>
      <c r="AA26" s="143">
        <v>4.180064308681672</v>
      </c>
      <c r="AB26" s="143">
        <v>1.675041876046901</v>
      </c>
    </row>
    <row r="27" spans="1:28" ht="15" customHeight="1" x14ac:dyDescent="0.2">
      <c r="A27" s="136" t="s">
        <v>320</v>
      </c>
      <c r="B27" s="143">
        <v>4.9983338887037654</v>
      </c>
      <c r="C27" s="143">
        <v>5.2563059397884455</v>
      </c>
      <c r="D27" s="143">
        <v>4.7277692438982761</v>
      </c>
      <c r="E27" s="143"/>
      <c r="F27" s="143">
        <v>0</v>
      </c>
      <c r="G27" s="143">
        <v>0</v>
      </c>
      <c r="H27" s="143">
        <v>0</v>
      </c>
      <c r="I27" s="143"/>
      <c r="J27" s="143">
        <v>8.4549572219426281</v>
      </c>
      <c r="K27" s="143">
        <v>8.3250743310208133</v>
      </c>
      <c r="L27" s="143">
        <v>8.5889570552147241</v>
      </c>
      <c r="M27" s="143"/>
      <c r="N27" s="143">
        <v>7.7835051546391751</v>
      </c>
      <c r="O27" s="143">
        <v>7.8391959798994977</v>
      </c>
      <c r="P27" s="143">
        <v>7.7248677248677247</v>
      </c>
      <c r="Q27" s="143"/>
      <c r="R27" s="143">
        <v>7.0945945945945947</v>
      </c>
      <c r="S27" s="143">
        <v>7.4074074074074066</v>
      </c>
      <c r="T27" s="143">
        <v>6.754032258064516</v>
      </c>
      <c r="U27" s="143"/>
      <c r="V27" s="143">
        <v>4.6824292999536397</v>
      </c>
      <c r="W27" s="143">
        <v>5.5762081784386615</v>
      </c>
      <c r="X27" s="143">
        <v>3.7927844588344124</v>
      </c>
      <c r="Y27" s="143"/>
      <c r="Z27" s="143">
        <v>1.7571884984025559</v>
      </c>
      <c r="AA27" s="143">
        <v>2.182952182952183</v>
      </c>
      <c r="AB27" s="143">
        <v>1.3100436681222707</v>
      </c>
    </row>
    <row r="28" spans="1:28" ht="15" customHeight="1" x14ac:dyDescent="0.2">
      <c r="A28" s="136" t="s">
        <v>321</v>
      </c>
      <c r="B28" s="143">
        <v>6.4944541739638071</v>
      </c>
      <c r="C28" s="143">
        <v>7.0816676185037117</v>
      </c>
      <c r="D28" s="143">
        <v>5.8805970149253737</v>
      </c>
      <c r="E28" s="143"/>
      <c r="F28" s="143">
        <v>0</v>
      </c>
      <c r="G28" s="143">
        <v>0</v>
      </c>
      <c r="H28" s="143">
        <v>0</v>
      </c>
      <c r="I28" s="143"/>
      <c r="J28" s="143">
        <v>9.6035242290748908</v>
      </c>
      <c r="K28" s="143">
        <v>10.95890410958904</v>
      </c>
      <c r="L28" s="143">
        <v>8.1669691470054442</v>
      </c>
      <c r="M28" s="143"/>
      <c r="N28" s="143">
        <v>8.3948339483394836</v>
      </c>
      <c r="O28" s="143">
        <v>8.1415929203539825</v>
      </c>
      <c r="P28" s="143">
        <v>8.6705202312138727</v>
      </c>
      <c r="Q28" s="143"/>
      <c r="R28" s="143">
        <v>10.526315789473683</v>
      </c>
      <c r="S28" s="143">
        <v>11.144130757800893</v>
      </c>
      <c r="T28" s="143">
        <v>9.8746081504702197</v>
      </c>
      <c r="U28" s="143"/>
      <c r="V28" s="143">
        <v>7.2390572390572396</v>
      </c>
      <c r="W28" s="143">
        <v>8.536585365853659</v>
      </c>
      <c r="X28" s="143">
        <v>6.0260586319218241</v>
      </c>
      <c r="Y28" s="143"/>
      <c r="Z28" s="143">
        <v>1.9681349578256795</v>
      </c>
      <c r="AA28" s="143">
        <v>2.4955436720142603</v>
      </c>
      <c r="AB28" s="143">
        <v>1.383399209486166</v>
      </c>
    </row>
    <row r="29" spans="1:28" ht="15" customHeight="1" x14ac:dyDescent="0.2">
      <c r="A29" s="136" t="s">
        <v>322</v>
      </c>
      <c r="B29" s="143">
        <v>6.5329075256873095</v>
      </c>
      <c r="C29" s="143">
        <v>7.1038251366120218</v>
      </c>
      <c r="D29" s="143">
        <v>5.9121866396174472</v>
      </c>
      <c r="E29" s="143"/>
      <c r="F29" s="143">
        <v>0.12892135797163728</v>
      </c>
      <c r="G29" s="143">
        <v>0</v>
      </c>
      <c r="H29" s="143">
        <v>0.27497708524289644</v>
      </c>
      <c r="I29" s="143"/>
      <c r="J29" s="143">
        <v>13.628899835796387</v>
      </c>
      <c r="K29" s="143">
        <v>12.762645914396886</v>
      </c>
      <c r="L29" s="143">
        <v>14.596003475238922</v>
      </c>
      <c r="M29" s="143"/>
      <c r="N29" s="143">
        <v>8.6842105263157894</v>
      </c>
      <c r="O29" s="143">
        <v>10.195412064570943</v>
      </c>
      <c r="P29" s="143">
        <v>7.0716228467815059</v>
      </c>
      <c r="Q29" s="143"/>
      <c r="R29" s="143">
        <v>7.4538745387453877</v>
      </c>
      <c r="S29" s="143">
        <v>8.9573128061581517</v>
      </c>
      <c r="T29" s="143">
        <v>5.7767369242779081</v>
      </c>
      <c r="U29" s="143"/>
      <c r="V29" s="143">
        <v>7.3210633946830264</v>
      </c>
      <c r="W29" s="143">
        <v>8.1016679904686271</v>
      </c>
      <c r="X29" s="143">
        <v>6.4924114671163577</v>
      </c>
      <c r="Y29" s="143"/>
      <c r="Z29" s="143">
        <v>1.2239347234814144</v>
      </c>
      <c r="AA29" s="143">
        <v>1.7009847806624887</v>
      </c>
      <c r="AB29" s="143">
        <v>0.7346189164370982</v>
      </c>
    </row>
    <row r="30" spans="1:28" ht="15" customHeight="1" x14ac:dyDescent="0.2">
      <c r="A30" s="136" t="s">
        <v>323</v>
      </c>
      <c r="B30" s="143">
        <v>5.0930392832529296</v>
      </c>
      <c r="C30" s="143">
        <v>5.6880245104569074</v>
      </c>
      <c r="D30" s="143">
        <v>4.4552334713694126</v>
      </c>
      <c r="E30" s="143"/>
      <c r="F30" s="143">
        <v>0.17953321364452424</v>
      </c>
      <c r="G30" s="143">
        <v>0.35778175313059035</v>
      </c>
      <c r="H30" s="143">
        <v>0</v>
      </c>
      <c r="I30" s="143"/>
      <c r="J30" s="143">
        <v>8.2491582491582491</v>
      </c>
      <c r="K30" s="143">
        <v>8.8187702265372163</v>
      </c>
      <c r="L30" s="143">
        <v>7.6315789473684212</v>
      </c>
      <c r="M30" s="143"/>
      <c r="N30" s="143">
        <v>6.8171557562076757</v>
      </c>
      <c r="O30" s="143">
        <v>7.1242397914856648</v>
      </c>
      <c r="P30" s="143">
        <v>6.4849624060150379</v>
      </c>
      <c r="Q30" s="143"/>
      <c r="R30" s="143">
        <v>6.757703081232493</v>
      </c>
      <c r="S30" s="143">
        <v>8.2219251336898385</v>
      </c>
      <c r="T30" s="143">
        <v>5.1470588235294112</v>
      </c>
      <c r="U30" s="143"/>
      <c r="V30" s="143">
        <v>5.4242541650523046</v>
      </c>
      <c r="W30" s="143">
        <v>6.0259344012204421</v>
      </c>
      <c r="X30" s="143">
        <v>4.8031496062992129</v>
      </c>
      <c r="Y30" s="143"/>
      <c r="Z30" s="143">
        <v>2.4401064773735581</v>
      </c>
      <c r="AA30" s="143">
        <v>2.510460251046025</v>
      </c>
      <c r="AB30" s="143">
        <v>2.3607176581680833</v>
      </c>
    </row>
    <row r="31" spans="1:28" ht="15" customHeight="1" x14ac:dyDescent="0.2">
      <c r="A31" s="136" t="s">
        <v>324</v>
      </c>
      <c r="B31" s="143">
        <v>6.2566908528607108</v>
      </c>
      <c r="C31" s="143">
        <v>7.2308394160583944</v>
      </c>
      <c r="D31" s="143">
        <v>5.1951280139199607</v>
      </c>
      <c r="E31" s="143"/>
      <c r="F31" s="143">
        <v>0</v>
      </c>
      <c r="G31" s="143">
        <v>0</v>
      </c>
      <c r="H31" s="143">
        <v>0</v>
      </c>
      <c r="I31" s="143"/>
      <c r="J31" s="143">
        <v>9.2340730136005735</v>
      </c>
      <c r="K31" s="143">
        <v>10.095497953615281</v>
      </c>
      <c r="L31" s="143">
        <v>8.2831325301204828</v>
      </c>
      <c r="M31" s="143"/>
      <c r="N31" s="143">
        <v>7.8147612156295221</v>
      </c>
      <c r="O31" s="143">
        <v>7.8561917443408795</v>
      </c>
      <c r="P31" s="143">
        <v>7.7654516640253561</v>
      </c>
      <c r="Q31" s="143"/>
      <c r="R31" s="143">
        <v>9.8307291666666679</v>
      </c>
      <c r="S31" s="143">
        <v>11.616161616161616</v>
      </c>
      <c r="T31" s="143">
        <v>7.93010752688172</v>
      </c>
      <c r="U31" s="143"/>
      <c r="V31" s="143">
        <v>7.0441079657669521</v>
      </c>
      <c r="W31" s="143">
        <v>8.4262701363073109</v>
      </c>
      <c r="X31" s="143">
        <v>5.4775280898876408</v>
      </c>
      <c r="Y31" s="143"/>
      <c r="Z31" s="143">
        <v>2.4447949526813879</v>
      </c>
      <c r="AA31" s="143">
        <v>3.7735849056603774</v>
      </c>
      <c r="AB31" s="143">
        <v>1.1075949367088607</v>
      </c>
    </row>
    <row r="32" spans="1:28" ht="15" customHeight="1" x14ac:dyDescent="0.2">
      <c r="A32" s="136" t="s">
        <v>325</v>
      </c>
      <c r="B32" s="143">
        <v>5.634751375014031</v>
      </c>
      <c r="C32" s="143">
        <v>6.2740899357601716</v>
      </c>
      <c r="D32" s="143">
        <v>4.9304081151214909</v>
      </c>
      <c r="E32" s="143"/>
      <c r="F32" s="143">
        <v>0</v>
      </c>
      <c r="G32" s="143">
        <v>0</v>
      </c>
      <c r="H32" s="143">
        <v>0</v>
      </c>
      <c r="I32" s="143"/>
      <c r="J32" s="143">
        <v>9.1158327621658675</v>
      </c>
      <c r="K32" s="143">
        <v>11.024643320363165</v>
      </c>
      <c r="L32" s="143">
        <v>6.9767441860465116</v>
      </c>
      <c r="M32" s="143"/>
      <c r="N32" s="143">
        <v>7.5148809523809517</v>
      </c>
      <c r="O32" s="143">
        <v>8.2728592162554424</v>
      </c>
      <c r="P32" s="143">
        <v>6.7175572519083975</v>
      </c>
      <c r="Q32" s="143"/>
      <c r="R32" s="143">
        <v>6.8007096392667057</v>
      </c>
      <c r="S32" s="143">
        <v>7.4693422519509474</v>
      </c>
      <c r="T32" s="143">
        <v>6.0453400503778338</v>
      </c>
      <c r="U32" s="143"/>
      <c r="V32" s="143">
        <v>6.9318866787221207</v>
      </c>
      <c r="W32" s="143">
        <v>7.1345029239766085</v>
      </c>
      <c r="X32" s="143">
        <v>6.7164179104477615</v>
      </c>
      <c r="Y32" s="143"/>
      <c r="Z32" s="143">
        <v>2.7104136947218258</v>
      </c>
      <c r="AA32" s="143">
        <v>3.1636863823933976</v>
      </c>
      <c r="AB32" s="143">
        <v>2.2222222222222223</v>
      </c>
    </row>
    <row r="33" spans="1:28" ht="15" customHeight="1" x14ac:dyDescent="0.2">
      <c r="A33" s="136" t="s">
        <v>326</v>
      </c>
      <c r="B33" s="143">
        <v>5.7001239157372989</v>
      </c>
      <c r="C33" s="143">
        <v>6.4919594997022028</v>
      </c>
      <c r="D33" s="143">
        <v>4.8418334409296317</v>
      </c>
      <c r="E33" s="143"/>
      <c r="F33" s="143">
        <v>0</v>
      </c>
      <c r="G33" s="143">
        <v>0</v>
      </c>
      <c r="H33" s="143">
        <v>0</v>
      </c>
      <c r="I33" s="143"/>
      <c r="J33" s="143">
        <v>6.5789473684210522</v>
      </c>
      <c r="K33" s="143">
        <v>8.5324232081911262</v>
      </c>
      <c r="L33" s="143">
        <v>4.1841004184100417</v>
      </c>
      <c r="M33" s="143"/>
      <c r="N33" s="143">
        <v>10.038610038610038</v>
      </c>
      <c r="O33" s="143">
        <v>13.333333333333334</v>
      </c>
      <c r="P33" s="143">
        <v>6.8441064638783269</v>
      </c>
      <c r="Q33" s="143"/>
      <c r="R33" s="143">
        <v>10</v>
      </c>
      <c r="S33" s="143">
        <v>9.6273291925465845</v>
      </c>
      <c r="T33" s="143">
        <v>10.44776119402985</v>
      </c>
      <c r="U33" s="143"/>
      <c r="V33" s="143">
        <v>4.6345811051693406</v>
      </c>
      <c r="W33" s="143">
        <v>4.5454545454545459</v>
      </c>
      <c r="X33" s="143">
        <v>4.7272727272727275</v>
      </c>
      <c r="Y33" s="143"/>
      <c r="Z33" s="143">
        <v>2.5586353944562901</v>
      </c>
      <c r="AA33" s="143">
        <v>2.4793388429752068</v>
      </c>
      <c r="AB33" s="143">
        <v>2.643171806167401</v>
      </c>
    </row>
    <row r="34" spans="1:28" ht="15" customHeight="1" x14ac:dyDescent="0.2">
      <c r="A34" s="136" t="s">
        <v>327</v>
      </c>
      <c r="B34" s="143">
        <v>5.4170249355116082</v>
      </c>
      <c r="C34" s="143">
        <v>6.3932884935271561</v>
      </c>
      <c r="D34" s="143">
        <v>4.3723881752050771</v>
      </c>
      <c r="E34" s="143"/>
      <c r="F34" s="143">
        <v>2.3501762632197415E-2</v>
      </c>
      <c r="G34" s="143">
        <v>0</v>
      </c>
      <c r="H34" s="143">
        <v>4.8100048100048101E-2</v>
      </c>
      <c r="I34" s="143"/>
      <c r="J34" s="143">
        <v>7.3962439137491298</v>
      </c>
      <c r="K34" s="143">
        <v>8.0510338759348876</v>
      </c>
      <c r="L34" s="143">
        <v>6.666666666666667</v>
      </c>
      <c r="M34" s="143"/>
      <c r="N34" s="143">
        <v>8.5048010973936901</v>
      </c>
      <c r="O34" s="143">
        <v>9.7442680776014097</v>
      </c>
      <c r="P34" s="143">
        <v>7.1699905033238363</v>
      </c>
      <c r="Q34" s="143"/>
      <c r="R34" s="143">
        <v>6.746746746746747</v>
      </c>
      <c r="S34" s="143">
        <v>7.9611650485436893</v>
      </c>
      <c r="T34" s="143">
        <v>5.4545454545454541</v>
      </c>
      <c r="U34" s="143"/>
      <c r="V34" s="143">
        <v>6.2644039388225439</v>
      </c>
      <c r="W34" s="143">
        <v>7.9610073111291628</v>
      </c>
      <c r="X34" s="143">
        <v>4.4569450454348765</v>
      </c>
      <c r="Y34" s="143"/>
      <c r="Z34" s="143">
        <v>2.9957910373854912</v>
      </c>
      <c r="AA34" s="143">
        <v>3.8109020742884705</v>
      </c>
      <c r="AB34" s="143">
        <v>2.1363173957273651</v>
      </c>
    </row>
    <row r="35" spans="1:28" ht="15" customHeight="1" x14ac:dyDescent="0.2">
      <c r="A35" s="136" t="s">
        <v>328</v>
      </c>
      <c r="B35" s="143">
        <v>5.8886860459673267</v>
      </c>
      <c r="C35" s="143">
        <v>6.8728836826210307</v>
      </c>
      <c r="D35" s="143">
        <v>4.8581832119586048</v>
      </c>
      <c r="E35" s="143"/>
      <c r="F35" s="143">
        <v>0</v>
      </c>
      <c r="G35" s="143">
        <v>0</v>
      </c>
      <c r="H35" s="143">
        <v>0</v>
      </c>
      <c r="I35" s="143"/>
      <c r="J35" s="143">
        <v>7.7466779756856088</v>
      </c>
      <c r="K35" s="143">
        <v>8.5714285714285712</v>
      </c>
      <c r="L35" s="143">
        <v>6.9063926940639275</v>
      </c>
      <c r="M35" s="143"/>
      <c r="N35" s="143">
        <v>8.3232445520581102</v>
      </c>
      <c r="O35" s="143">
        <v>9.3712930011862401</v>
      </c>
      <c r="P35" s="143">
        <v>7.2311495673671207</v>
      </c>
      <c r="Q35" s="143"/>
      <c r="R35" s="143">
        <v>7.5707366811113941</v>
      </c>
      <c r="S35" s="143">
        <v>8.341608738828203</v>
      </c>
      <c r="T35" s="143">
        <v>6.7574646411733887</v>
      </c>
      <c r="U35" s="143"/>
      <c r="V35" s="143">
        <v>7.9066065269302195</v>
      </c>
      <c r="W35" s="143">
        <v>10.129870129870131</v>
      </c>
      <c r="X35" s="143">
        <v>5.5856832971800436</v>
      </c>
      <c r="Y35" s="143"/>
      <c r="Z35" s="143">
        <v>3.3005211349160395</v>
      </c>
      <c r="AA35" s="143">
        <v>4.296875</v>
      </c>
      <c r="AB35" s="143">
        <v>2.2262334536702766</v>
      </c>
    </row>
    <row r="36" spans="1:28" ht="15" customHeight="1" thickBot="1" x14ac:dyDescent="0.25">
      <c r="A36" s="139" t="s">
        <v>329</v>
      </c>
      <c r="B36" s="144">
        <v>16.059311384770041</v>
      </c>
      <c r="C36" s="144">
        <v>17.924528301886792</v>
      </c>
      <c r="D36" s="144">
        <v>14.147582697201017</v>
      </c>
      <c r="E36" s="144"/>
      <c r="F36" s="144">
        <v>2.0527859237536656</v>
      </c>
      <c r="G36" s="144">
        <v>2.6785714285714284</v>
      </c>
      <c r="H36" s="144">
        <v>1.4450867052023122</v>
      </c>
      <c r="I36" s="144"/>
      <c r="J36" s="144">
        <v>21.405750798722046</v>
      </c>
      <c r="K36" s="144">
        <v>24.671052631578945</v>
      </c>
      <c r="L36" s="144">
        <v>18.322981366459629</v>
      </c>
      <c r="M36" s="144"/>
      <c r="N36" s="144">
        <v>19.382022471910112</v>
      </c>
      <c r="O36" s="144">
        <v>19.839142091152816</v>
      </c>
      <c r="P36" s="144">
        <v>18.87905604719764</v>
      </c>
      <c r="Q36" s="144"/>
      <c r="R36" s="144">
        <v>20.460358056265985</v>
      </c>
      <c r="S36" s="144">
        <v>22.871046228710462</v>
      </c>
      <c r="T36" s="144">
        <v>17.78975741239892</v>
      </c>
      <c r="U36" s="144"/>
      <c r="V36" s="144">
        <v>21.096345514950166</v>
      </c>
      <c r="W36" s="144">
        <v>23.745819397993312</v>
      </c>
      <c r="X36" s="144">
        <v>18.481848184818482</v>
      </c>
      <c r="Y36" s="144"/>
      <c r="Z36" s="144">
        <v>11.478260869565217</v>
      </c>
      <c r="AA36" s="144">
        <v>13.058419243986256</v>
      </c>
      <c r="AB36" s="144">
        <v>9.8591549295774641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DA163992-EDFE-4974-9DD6-1537C7DDE462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>
    <pageSetUpPr fitToPage="1"/>
  </sheetPr>
  <dimension ref="A1:AD37"/>
  <sheetViews>
    <sheetView showGridLines="0" workbookViewId="0">
      <selection activeCell="AD19" sqref="AD19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335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300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214</v>
      </c>
      <c r="G7" s="244"/>
      <c r="H7" s="244"/>
      <c r="I7" s="111"/>
      <c r="J7" s="244" t="s">
        <v>215</v>
      </c>
      <c r="K7" s="244"/>
      <c r="L7" s="244"/>
      <c r="M7" s="111"/>
      <c r="N7" s="244" t="s">
        <v>216</v>
      </c>
      <c r="O7" s="244"/>
      <c r="P7" s="244"/>
      <c r="Q7" s="111"/>
      <c r="R7" s="244" t="s">
        <v>218</v>
      </c>
      <c r="S7" s="244"/>
      <c r="T7" s="244"/>
      <c r="U7" s="111"/>
      <c r="V7" s="244" t="s">
        <v>219</v>
      </c>
      <c r="W7" s="244"/>
      <c r="X7" s="244"/>
      <c r="Y7" s="111"/>
      <c r="Z7" s="244" t="s">
        <v>220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5" customHeight="1" x14ac:dyDescent="0.2">
      <c r="A9" s="137" t="s">
        <v>206</v>
      </c>
      <c r="B9" s="124">
        <v>8443</v>
      </c>
      <c r="C9" s="124">
        <v>5007</v>
      </c>
      <c r="D9" s="124">
        <v>3436</v>
      </c>
      <c r="E9" s="124"/>
      <c r="F9" s="124">
        <v>241</v>
      </c>
      <c r="G9" s="124">
        <v>145</v>
      </c>
      <c r="H9" s="124">
        <v>96</v>
      </c>
      <c r="I9" s="124"/>
      <c r="J9" s="124">
        <v>3075</v>
      </c>
      <c r="K9" s="124">
        <v>1782</v>
      </c>
      <c r="L9" s="124">
        <v>1293</v>
      </c>
      <c r="M9" s="124"/>
      <c r="N9" s="124">
        <v>2070</v>
      </c>
      <c r="O9" s="124">
        <v>1238</v>
      </c>
      <c r="P9" s="124">
        <v>832</v>
      </c>
      <c r="Q9" s="124"/>
      <c r="R9" s="124">
        <v>1918</v>
      </c>
      <c r="S9" s="124">
        <v>1150</v>
      </c>
      <c r="T9" s="124">
        <v>768</v>
      </c>
      <c r="U9" s="124"/>
      <c r="V9" s="124">
        <v>921</v>
      </c>
      <c r="W9" s="124">
        <v>569</v>
      </c>
      <c r="X9" s="124">
        <v>352</v>
      </c>
      <c r="Y9" s="124"/>
      <c r="Z9" s="124">
        <v>218</v>
      </c>
      <c r="AA9" s="124">
        <v>123</v>
      </c>
      <c r="AB9" s="124">
        <v>95</v>
      </c>
    </row>
    <row r="10" spans="1:30" ht="15" customHeight="1" x14ac:dyDescent="0.2">
      <c r="A10" s="136" t="s">
        <v>303</v>
      </c>
      <c r="B10" s="128">
        <v>699</v>
      </c>
      <c r="C10" s="128">
        <v>412</v>
      </c>
      <c r="D10" s="128">
        <v>287</v>
      </c>
      <c r="E10" s="128"/>
      <c r="F10" s="128">
        <v>10</v>
      </c>
      <c r="G10" s="128">
        <v>8</v>
      </c>
      <c r="H10" s="128">
        <v>2</v>
      </c>
      <c r="I10" s="128"/>
      <c r="J10" s="128">
        <v>292</v>
      </c>
      <c r="K10" s="128">
        <v>173</v>
      </c>
      <c r="L10" s="128">
        <v>119</v>
      </c>
      <c r="M10" s="128"/>
      <c r="N10" s="128">
        <v>149</v>
      </c>
      <c r="O10" s="128">
        <v>86</v>
      </c>
      <c r="P10" s="128">
        <v>63</v>
      </c>
      <c r="Q10" s="128"/>
      <c r="R10" s="128">
        <v>170</v>
      </c>
      <c r="S10" s="128">
        <v>100</v>
      </c>
      <c r="T10" s="128">
        <v>70</v>
      </c>
      <c r="U10" s="128"/>
      <c r="V10" s="128">
        <v>69</v>
      </c>
      <c r="W10" s="128">
        <v>40</v>
      </c>
      <c r="X10" s="128">
        <v>29</v>
      </c>
      <c r="Y10" s="128"/>
      <c r="Z10" s="128">
        <v>9</v>
      </c>
      <c r="AA10" s="128">
        <v>5</v>
      </c>
      <c r="AB10" s="128">
        <v>4</v>
      </c>
    </row>
    <row r="11" spans="1:30" ht="15" customHeight="1" x14ac:dyDescent="0.2">
      <c r="A11" s="136" t="s">
        <v>304</v>
      </c>
      <c r="B11" s="128">
        <v>319</v>
      </c>
      <c r="C11" s="128">
        <v>206</v>
      </c>
      <c r="D11" s="128">
        <v>113</v>
      </c>
      <c r="E11" s="128"/>
      <c r="F11" s="128">
        <v>9</v>
      </c>
      <c r="G11" s="128">
        <v>7</v>
      </c>
      <c r="H11" s="128">
        <v>2</v>
      </c>
      <c r="I11" s="128"/>
      <c r="J11" s="128">
        <v>111</v>
      </c>
      <c r="K11" s="128">
        <v>71</v>
      </c>
      <c r="L11" s="128">
        <v>40</v>
      </c>
      <c r="M11" s="128"/>
      <c r="N11" s="128">
        <v>87</v>
      </c>
      <c r="O11" s="128">
        <v>54</v>
      </c>
      <c r="P11" s="128">
        <v>33</v>
      </c>
      <c r="Q11" s="128"/>
      <c r="R11" s="128">
        <v>62</v>
      </c>
      <c r="S11" s="128">
        <v>39</v>
      </c>
      <c r="T11" s="128">
        <v>23</v>
      </c>
      <c r="U11" s="128"/>
      <c r="V11" s="128">
        <v>40</v>
      </c>
      <c r="W11" s="128">
        <v>28</v>
      </c>
      <c r="X11" s="128">
        <v>12</v>
      </c>
      <c r="Y11" s="128"/>
      <c r="Z11" s="128">
        <v>10</v>
      </c>
      <c r="AA11" s="128">
        <v>7</v>
      </c>
      <c r="AB11" s="128">
        <v>3</v>
      </c>
    </row>
    <row r="12" spans="1:30" ht="15" customHeight="1" x14ac:dyDescent="0.2">
      <c r="A12" s="136" t="s">
        <v>305</v>
      </c>
      <c r="B12" s="128">
        <v>529</v>
      </c>
      <c r="C12" s="128">
        <v>310</v>
      </c>
      <c r="D12" s="128">
        <v>219</v>
      </c>
      <c r="E12" s="128"/>
      <c r="F12" s="128">
        <v>7</v>
      </c>
      <c r="G12" s="128">
        <v>5</v>
      </c>
      <c r="H12" s="128">
        <v>2</v>
      </c>
      <c r="I12" s="128"/>
      <c r="J12" s="128">
        <v>215</v>
      </c>
      <c r="K12" s="128">
        <v>120</v>
      </c>
      <c r="L12" s="128">
        <v>95</v>
      </c>
      <c r="M12" s="128"/>
      <c r="N12" s="128">
        <v>123</v>
      </c>
      <c r="O12" s="128">
        <v>71</v>
      </c>
      <c r="P12" s="128">
        <v>52</v>
      </c>
      <c r="Q12" s="128"/>
      <c r="R12" s="128">
        <v>101</v>
      </c>
      <c r="S12" s="128">
        <v>59</v>
      </c>
      <c r="T12" s="128">
        <v>42</v>
      </c>
      <c r="U12" s="128"/>
      <c r="V12" s="128">
        <v>73</v>
      </c>
      <c r="W12" s="128">
        <v>51</v>
      </c>
      <c r="X12" s="128">
        <v>22</v>
      </c>
      <c r="Y12" s="128"/>
      <c r="Z12" s="128">
        <v>10</v>
      </c>
      <c r="AA12" s="128">
        <v>4</v>
      </c>
      <c r="AB12" s="128">
        <v>6</v>
      </c>
    </row>
    <row r="13" spans="1:30" ht="15" customHeight="1" x14ac:dyDescent="0.2">
      <c r="A13" s="136" t="s">
        <v>306</v>
      </c>
      <c r="B13" s="128">
        <v>422</v>
      </c>
      <c r="C13" s="128">
        <v>231</v>
      </c>
      <c r="D13" s="128">
        <v>191</v>
      </c>
      <c r="E13" s="128"/>
      <c r="F13" s="128">
        <v>12</v>
      </c>
      <c r="G13" s="128">
        <v>6</v>
      </c>
      <c r="H13" s="128">
        <v>6</v>
      </c>
      <c r="I13" s="128"/>
      <c r="J13" s="128">
        <v>154</v>
      </c>
      <c r="K13" s="128">
        <v>85</v>
      </c>
      <c r="L13" s="128">
        <v>69</v>
      </c>
      <c r="M13" s="128"/>
      <c r="N13" s="128">
        <v>116</v>
      </c>
      <c r="O13" s="128">
        <v>67</v>
      </c>
      <c r="P13" s="128">
        <v>49</v>
      </c>
      <c r="Q13" s="128"/>
      <c r="R13" s="128">
        <v>79</v>
      </c>
      <c r="S13" s="128">
        <v>41</v>
      </c>
      <c r="T13" s="128">
        <v>38</v>
      </c>
      <c r="U13" s="128"/>
      <c r="V13" s="128">
        <v>51</v>
      </c>
      <c r="W13" s="128">
        <v>27</v>
      </c>
      <c r="X13" s="128">
        <v>24</v>
      </c>
      <c r="Y13" s="128"/>
      <c r="Z13" s="128">
        <v>10</v>
      </c>
      <c r="AA13" s="128">
        <v>5</v>
      </c>
      <c r="AB13" s="128">
        <v>5</v>
      </c>
    </row>
    <row r="14" spans="1:30" ht="15" customHeight="1" x14ac:dyDescent="0.2">
      <c r="A14" s="136" t="s">
        <v>307</v>
      </c>
      <c r="B14" s="128">
        <v>50</v>
      </c>
      <c r="C14" s="128">
        <v>33</v>
      </c>
      <c r="D14" s="128">
        <v>17</v>
      </c>
      <c r="E14" s="128"/>
      <c r="F14" s="128">
        <v>1</v>
      </c>
      <c r="G14" s="128">
        <v>0</v>
      </c>
      <c r="H14" s="128">
        <v>1</v>
      </c>
      <c r="I14" s="128"/>
      <c r="J14" s="128">
        <v>23</v>
      </c>
      <c r="K14" s="128">
        <v>14</v>
      </c>
      <c r="L14" s="128">
        <v>9</v>
      </c>
      <c r="M14" s="128"/>
      <c r="N14" s="128">
        <v>15</v>
      </c>
      <c r="O14" s="128">
        <v>12</v>
      </c>
      <c r="P14" s="128">
        <v>3</v>
      </c>
      <c r="Q14" s="128"/>
      <c r="R14" s="128">
        <v>7</v>
      </c>
      <c r="S14" s="128">
        <v>5</v>
      </c>
      <c r="T14" s="128">
        <v>2</v>
      </c>
      <c r="U14" s="128"/>
      <c r="V14" s="128">
        <v>2</v>
      </c>
      <c r="W14" s="128">
        <v>2</v>
      </c>
      <c r="X14" s="128">
        <v>0</v>
      </c>
      <c r="Y14" s="128"/>
      <c r="Z14" s="128">
        <v>2</v>
      </c>
      <c r="AA14" s="128">
        <v>0</v>
      </c>
      <c r="AB14" s="128">
        <v>2</v>
      </c>
    </row>
    <row r="15" spans="1:30" ht="15" customHeight="1" x14ac:dyDescent="0.2">
      <c r="A15" s="136" t="s">
        <v>308</v>
      </c>
      <c r="B15" s="128">
        <v>176</v>
      </c>
      <c r="C15" s="128">
        <v>100</v>
      </c>
      <c r="D15" s="128">
        <v>76</v>
      </c>
      <c r="E15" s="128"/>
      <c r="F15" s="128">
        <v>3</v>
      </c>
      <c r="G15" s="128">
        <v>3</v>
      </c>
      <c r="H15" s="128">
        <v>0</v>
      </c>
      <c r="I15" s="128"/>
      <c r="J15" s="128">
        <v>79</v>
      </c>
      <c r="K15" s="128">
        <v>48</v>
      </c>
      <c r="L15" s="128">
        <v>31</v>
      </c>
      <c r="M15" s="128"/>
      <c r="N15" s="128">
        <v>40</v>
      </c>
      <c r="O15" s="128">
        <v>24</v>
      </c>
      <c r="P15" s="128">
        <v>16</v>
      </c>
      <c r="Q15" s="128"/>
      <c r="R15" s="128">
        <v>43</v>
      </c>
      <c r="S15" s="128">
        <v>22</v>
      </c>
      <c r="T15" s="128">
        <v>21</v>
      </c>
      <c r="U15" s="128"/>
      <c r="V15" s="128">
        <v>9</v>
      </c>
      <c r="W15" s="128">
        <v>2</v>
      </c>
      <c r="X15" s="128">
        <v>7</v>
      </c>
      <c r="Y15" s="128"/>
      <c r="Z15" s="128">
        <v>2</v>
      </c>
      <c r="AA15" s="128">
        <v>1</v>
      </c>
      <c r="AB15" s="128">
        <v>1</v>
      </c>
    </row>
    <row r="16" spans="1:30" ht="15" customHeight="1" x14ac:dyDescent="0.2">
      <c r="A16" s="136" t="s">
        <v>309</v>
      </c>
      <c r="B16" s="128">
        <v>28</v>
      </c>
      <c r="C16" s="128">
        <v>10</v>
      </c>
      <c r="D16" s="128">
        <v>18</v>
      </c>
      <c r="E16" s="128"/>
      <c r="F16" s="128">
        <v>2</v>
      </c>
      <c r="G16" s="128">
        <v>2</v>
      </c>
      <c r="H16" s="128">
        <v>0</v>
      </c>
      <c r="I16" s="128"/>
      <c r="J16" s="128">
        <v>17</v>
      </c>
      <c r="K16" s="128">
        <v>4</v>
      </c>
      <c r="L16" s="128">
        <v>13</v>
      </c>
      <c r="M16" s="128"/>
      <c r="N16" s="128">
        <v>4</v>
      </c>
      <c r="O16" s="128">
        <v>3</v>
      </c>
      <c r="P16" s="128">
        <v>1</v>
      </c>
      <c r="Q16" s="128"/>
      <c r="R16" s="128">
        <v>3</v>
      </c>
      <c r="S16" s="128">
        <v>1</v>
      </c>
      <c r="T16" s="128">
        <v>2</v>
      </c>
      <c r="U16" s="128"/>
      <c r="V16" s="128">
        <v>2</v>
      </c>
      <c r="W16" s="128">
        <v>0</v>
      </c>
      <c r="X16" s="128">
        <v>2</v>
      </c>
      <c r="Y16" s="128"/>
      <c r="Z16" s="128">
        <v>0</v>
      </c>
      <c r="AA16" s="128">
        <v>0</v>
      </c>
      <c r="AB16" s="128">
        <v>0</v>
      </c>
    </row>
    <row r="17" spans="1:28" ht="15" customHeight="1" x14ac:dyDescent="0.2">
      <c r="A17" s="136" t="s">
        <v>310</v>
      </c>
      <c r="B17" s="128">
        <v>817</v>
      </c>
      <c r="C17" s="128">
        <v>489</v>
      </c>
      <c r="D17" s="128">
        <v>328</v>
      </c>
      <c r="E17" s="128"/>
      <c r="F17" s="128">
        <v>21</v>
      </c>
      <c r="G17" s="128">
        <v>13</v>
      </c>
      <c r="H17" s="128">
        <v>8</v>
      </c>
      <c r="I17" s="128"/>
      <c r="J17" s="128">
        <v>338</v>
      </c>
      <c r="K17" s="128">
        <v>192</v>
      </c>
      <c r="L17" s="128">
        <v>146</v>
      </c>
      <c r="M17" s="128"/>
      <c r="N17" s="128">
        <v>184</v>
      </c>
      <c r="O17" s="128">
        <v>108</v>
      </c>
      <c r="P17" s="128">
        <v>76</v>
      </c>
      <c r="Q17" s="128"/>
      <c r="R17" s="128">
        <v>174</v>
      </c>
      <c r="S17" s="128">
        <v>106</v>
      </c>
      <c r="T17" s="128">
        <v>68</v>
      </c>
      <c r="U17" s="128"/>
      <c r="V17" s="128">
        <v>77</v>
      </c>
      <c r="W17" s="128">
        <v>56</v>
      </c>
      <c r="X17" s="128">
        <v>21</v>
      </c>
      <c r="Y17" s="128"/>
      <c r="Z17" s="128">
        <v>23</v>
      </c>
      <c r="AA17" s="128">
        <v>14</v>
      </c>
      <c r="AB17" s="128">
        <v>9</v>
      </c>
    </row>
    <row r="18" spans="1:28" ht="15" customHeight="1" x14ac:dyDescent="0.2">
      <c r="A18" s="136" t="s">
        <v>311</v>
      </c>
      <c r="B18" s="128">
        <v>340</v>
      </c>
      <c r="C18" s="128">
        <v>204</v>
      </c>
      <c r="D18" s="128">
        <v>136</v>
      </c>
      <c r="E18" s="128"/>
      <c r="F18" s="128">
        <v>4</v>
      </c>
      <c r="G18" s="128">
        <v>3</v>
      </c>
      <c r="H18" s="128">
        <v>1</v>
      </c>
      <c r="I18" s="128"/>
      <c r="J18" s="128">
        <v>154</v>
      </c>
      <c r="K18" s="128">
        <v>90</v>
      </c>
      <c r="L18" s="128">
        <v>64</v>
      </c>
      <c r="M18" s="128"/>
      <c r="N18" s="128">
        <v>76</v>
      </c>
      <c r="O18" s="128">
        <v>46</v>
      </c>
      <c r="P18" s="128">
        <v>30</v>
      </c>
      <c r="Q18" s="128"/>
      <c r="R18" s="128">
        <v>72</v>
      </c>
      <c r="S18" s="128">
        <v>43</v>
      </c>
      <c r="T18" s="128">
        <v>29</v>
      </c>
      <c r="U18" s="128"/>
      <c r="V18" s="128">
        <v>30</v>
      </c>
      <c r="W18" s="128">
        <v>20</v>
      </c>
      <c r="X18" s="128">
        <v>10</v>
      </c>
      <c r="Y18" s="128"/>
      <c r="Z18" s="128">
        <v>4</v>
      </c>
      <c r="AA18" s="128">
        <v>2</v>
      </c>
      <c r="AB18" s="128">
        <v>2</v>
      </c>
    </row>
    <row r="19" spans="1:28" ht="15" customHeight="1" x14ac:dyDescent="0.2">
      <c r="A19" s="136" t="s">
        <v>312</v>
      </c>
      <c r="B19" s="128">
        <v>751</v>
      </c>
      <c r="C19" s="128">
        <v>450</v>
      </c>
      <c r="D19" s="128">
        <v>301</v>
      </c>
      <c r="E19" s="128"/>
      <c r="F19" s="128">
        <v>33</v>
      </c>
      <c r="G19" s="128">
        <v>19</v>
      </c>
      <c r="H19" s="128">
        <v>14</v>
      </c>
      <c r="I19" s="128"/>
      <c r="J19" s="128">
        <v>256</v>
      </c>
      <c r="K19" s="128">
        <v>151</v>
      </c>
      <c r="L19" s="128">
        <v>105</v>
      </c>
      <c r="M19" s="128"/>
      <c r="N19" s="128">
        <v>193</v>
      </c>
      <c r="O19" s="128">
        <v>107</v>
      </c>
      <c r="P19" s="128">
        <v>86</v>
      </c>
      <c r="Q19" s="128"/>
      <c r="R19" s="128">
        <v>173</v>
      </c>
      <c r="S19" s="128">
        <v>106</v>
      </c>
      <c r="T19" s="128">
        <v>67</v>
      </c>
      <c r="U19" s="128"/>
      <c r="V19" s="128">
        <v>82</v>
      </c>
      <c r="W19" s="128">
        <v>55</v>
      </c>
      <c r="X19" s="128">
        <v>27</v>
      </c>
      <c r="Y19" s="128"/>
      <c r="Z19" s="128">
        <v>14</v>
      </c>
      <c r="AA19" s="128">
        <v>12</v>
      </c>
      <c r="AB19" s="128">
        <v>2</v>
      </c>
    </row>
    <row r="20" spans="1:28" ht="15" customHeight="1" x14ac:dyDescent="0.2">
      <c r="A20" s="136" t="s">
        <v>313</v>
      </c>
      <c r="B20" s="128">
        <v>98</v>
      </c>
      <c r="C20" s="128">
        <v>63</v>
      </c>
      <c r="D20" s="128">
        <v>35</v>
      </c>
      <c r="E20" s="128"/>
      <c r="F20" s="128">
        <v>1</v>
      </c>
      <c r="G20" s="128">
        <v>1</v>
      </c>
      <c r="H20" s="128">
        <v>0</v>
      </c>
      <c r="I20" s="128"/>
      <c r="J20" s="128">
        <v>40</v>
      </c>
      <c r="K20" s="128">
        <v>22</v>
      </c>
      <c r="L20" s="128">
        <v>18</v>
      </c>
      <c r="M20" s="128"/>
      <c r="N20" s="128">
        <v>29</v>
      </c>
      <c r="O20" s="128">
        <v>19</v>
      </c>
      <c r="P20" s="128">
        <v>10</v>
      </c>
      <c r="Q20" s="128"/>
      <c r="R20" s="128">
        <v>17</v>
      </c>
      <c r="S20" s="128">
        <v>11</v>
      </c>
      <c r="T20" s="128">
        <v>6</v>
      </c>
      <c r="U20" s="128"/>
      <c r="V20" s="128">
        <v>10</v>
      </c>
      <c r="W20" s="128">
        <v>10</v>
      </c>
      <c r="X20" s="128">
        <v>0</v>
      </c>
      <c r="Y20" s="128"/>
      <c r="Z20" s="128">
        <v>1</v>
      </c>
      <c r="AA20" s="128">
        <v>0</v>
      </c>
      <c r="AB20" s="128">
        <v>1</v>
      </c>
    </row>
    <row r="21" spans="1:28" ht="15" customHeight="1" x14ac:dyDescent="0.2">
      <c r="A21" s="138" t="s">
        <v>314</v>
      </c>
      <c r="B21" s="128">
        <v>243</v>
      </c>
      <c r="C21" s="128">
        <v>136</v>
      </c>
      <c r="D21" s="128">
        <v>107</v>
      </c>
      <c r="E21" s="128"/>
      <c r="F21" s="128">
        <v>5</v>
      </c>
      <c r="G21" s="128">
        <v>1</v>
      </c>
      <c r="H21" s="128">
        <v>4</v>
      </c>
      <c r="I21" s="128"/>
      <c r="J21" s="128">
        <v>126</v>
      </c>
      <c r="K21" s="128">
        <v>72</v>
      </c>
      <c r="L21" s="128">
        <v>54</v>
      </c>
      <c r="M21" s="128"/>
      <c r="N21" s="128">
        <v>37</v>
      </c>
      <c r="O21" s="128">
        <v>19</v>
      </c>
      <c r="P21" s="128">
        <v>18</v>
      </c>
      <c r="Q21" s="128"/>
      <c r="R21" s="128">
        <v>35</v>
      </c>
      <c r="S21" s="128">
        <v>20</v>
      </c>
      <c r="T21" s="128">
        <v>15</v>
      </c>
      <c r="U21" s="128"/>
      <c r="V21" s="128">
        <v>36</v>
      </c>
      <c r="W21" s="128">
        <v>22</v>
      </c>
      <c r="X21" s="128">
        <v>14</v>
      </c>
      <c r="Y21" s="128"/>
      <c r="Z21" s="128">
        <v>4</v>
      </c>
      <c r="AA21" s="128">
        <v>2</v>
      </c>
      <c r="AB21" s="128">
        <v>2</v>
      </c>
    </row>
    <row r="22" spans="1:28" ht="15" customHeight="1" x14ac:dyDescent="0.2">
      <c r="A22" s="136" t="s">
        <v>315</v>
      </c>
      <c r="B22" s="128">
        <v>549</v>
      </c>
      <c r="C22" s="128">
        <v>291</v>
      </c>
      <c r="D22" s="128">
        <v>258</v>
      </c>
      <c r="E22" s="128"/>
      <c r="F22" s="128">
        <v>16</v>
      </c>
      <c r="G22" s="128">
        <v>12</v>
      </c>
      <c r="H22" s="128">
        <v>4</v>
      </c>
      <c r="I22" s="128"/>
      <c r="J22" s="128">
        <v>106</v>
      </c>
      <c r="K22" s="128">
        <v>61</v>
      </c>
      <c r="L22" s="128">
        <v>45</v>
      </c>
      <c r="M22" s="128"/>
      <c r="N22" s="128">
        <v>114</v>
      </c>
      <c r="O22" s="128">
        <v>58</v>
      </c>
      <c r="P22" s="128">
        <v>56</v>
      </c>
      <c r="Q22" s="128"/>
      <c r="R22" s="128">
        <v>144</v>
      </c>
      <c r="S22" s="128">
        <v>86</v>
      </c>
      <c r="T22" s="128">
        <v>58</v>
      </c>
      <c r="U22" s="128"/>
      <c r="V22" s="128">
        <v>105</v>
      </c>
      <c r="W22" s="128">
        <v>42</v>
      </c>
      <c r="X22" s="128">
        <v>63</v>
      </c>
      <c r="Y22" s="128"/>
      <c r="Z22" s="128">
        <v>64</v>
      </c>
      <c r="AA22" s="128">
        <v>32</v>
      </c>
      <c r="AB22" s="128">
        <v>32</v>
      </c>
    </row>
    <row r="23" spans="1:28" ht="15" customHeight="1" x14ac:dyDescent="0.2">
      <c r="A23" s="136" t="s">
        <v>316</v>
      </c>
      <c r="B23" s="128">
        <v>227</v>
      </c>
      <c r="C23" s="128">
        <v>127</v>
      </c>
      <c r="D23" s="128">
        <v>100</v>
      </c>
      <c r="E23" s="128"/>
      <c r="F23" s="128">
        <v>10</v>
      </c>
      <c r="G23" s="128">
        <v>7</v>
      </c>
      <c r="H23" s="128">
        <v>3</v>
      </c>
      <c r="I23" s="128"/>
      <c r="J23" s="128">
        <v>123</v>
      </c>
      <c r="K23" s="128">
        <v>67</v>
      </c>
      <c r="L23" s="128">
        <v>56</v>
      </c>
      <c r="M23" s="128"/>
      <c r="N23" s="128">
        <v>34</v>
      </c>
      <c r="O23" s="128">
        <v>19</v>
      </c>
      <c r="P23" s="128">
        <v>15</v>
      </c>
      <c r="Q23" s="128"/>
      <c r="R23" s="128">
        <v>33</v>
      </c>
      <c r="S23" s="128">
        <v>19</v>
      </c>
      <c r="T23" s="128">
        <v>14</v>
      </c>
      <c r="U23" s="128"/>
      <c r="V23" s="128">
        <v>21</v>
      </c>
      <c r="W23" s="128">
        <v>11</v>
      </c>
      <c r="X23" s="128">
        <v>10</v>
      </c>
      <c r="Y23" s="128"/>
      <c r="Z23" s="128">
        <v>6</v>
      </c>
      <c r="AA23" s="128">
        <v>4</v>
      </c>
      <c r="AB23" s="128">
        <v>2</v>
      </c>
    </row>
    <row r="24" spans="1:28" ht="15" customHeight="1" x14ac:dyDescent="0.2">
      <c r="A24" s="136" t="s">
        <v>317</v>
      </c>
      <c r="B24" s="128">
        <v>236</v>
      </c>
      <c r="C24" s="128">
        <v>146</v>
      </c>
      <c r="D24" s="128">
        <v>90</v>
      </c>
      <c r="E24" s="128"/>
      <c r="F24" s="128">
        <v>13</v>
      </c>
      <c r="G24" s="128">
        <v>10</v>
      </c>
      <c r="H24" s="128">
        <v>3</v>
      </c>
      <c r="I24" s="128"/>
      <c r="J24" s="128">
        <v>91</v>
      </c>
      <c r="K24" s="128">
        <v>54</v>
      </c>
      <c r="L24" s="128">
        <v>37</v>
      </c>
      <c r="M24" s="128"/>
      <c r="N24" s="128">
        <v>60</v>
      </c>
      <c r="O24" s="128">
        <v>38</v>
      </c>
      <c r="P24" s="128">
        <v>22</v>
      </c>
      <c r="Q24" s="128"/>
      <c r="R24" s="128">
        <v>54</v>
      </c>
      <c r="S24" s="128">
        <v>32</v>
      </c>
      <c r="T24" s="128">
        <v>22</v>
      </c>
      <c r="U24" s="128"/>
      <c r="V24" s="128">
        <v>17</v>
      </c>
      <c r="W24" s="128">
        <v>11</v>
      </c>
      <c r="X24" s="128">
        <v>6</v>
      </c>
      <c r="Y24" s="128"/>
      <c r="Z24" s="128">
        <v>1</v>
      </c>
      <c r="AA24" s="128">
        <v>1</v>
      </c>
      <c r="AB24" s="128">
        <v>0</v>
      </c>
    </row>
    <row r="25" spans="1:28" ht="15" customHeight="1" x14ac:dyDescent="0.2">
      <c r="A25" s="136" t="s">
        <v>318</v>
      </c>
      <c r="B25" s="128">
        <v>232</v>
      </c>
      <c r="C25" s="128">
        <v>154</v>
      </c>
      <c r="D25" s="128">
        <v>78</v>
      </c>
      <c r="E25" s="128"/>
      <c r="F25" s="128">
        <v>2</v>
      </c>
      <c r="G25" s="128">
        <v>2</v>
      </c>
      <c r="H25" s="128">
        <v>0</v>
      </c>
      <c r="I25" s="128"/>
      <c r="J25" s="128">
        <v>81</v>
      </c>
      <c r="K25" s="128">
        <v>47</v>
      </c>
      <c r="L25" s="128">
        <v>34</v>
      </c>
      <c r="M25" s="128"/>
      <c r="N25" s="128">
        <v>56</v>
      </c>
      <c r="O25" s="128">
        <v>41</v>
      </c>
      <c r="P25" s="128">
        <v>15</v>
      </c>
      <c r="Q25" s="128"/>
      <c r="R25" s="128">
        <v>58</v>
      </c>
      <c r="S25" s="128">
        <v>42</v>
      </c>
      <c r="T25" s="128">
        <v>16</v>
      </c>
      <c r="U25" s="128"/>
      <c r="V25" s="128">
        <v>34</v>
      </c>
      <c r="W25" s="128">
        <v>21</v>
      </c>
      <c r="X25" s="128">
        <v>13</v>
      </c>
      <c r="Y25" s="128"/>
      <c r="Z25" s="128">
        <v>1</v>
      </c>
      <c r="AA25" s="128">
        <v>1</v>
      </c>
      <c r="AB25" s="128">
        <v>0</v>
      </c>
    </row>
    <row r="26" spans="1:28" ht="15" customHeight="1" x14ac:dyDescent="0.2">
      <c r="A26" s="136" t="s">
        <v>319</v>
      </c>
      <c r="B26" s="128">
        <v>80</v>
      </c>
      <c r="C26" s="128">
        <v>50</v>
      </c>
      <c r="D26" s="128">
        <v>30</v>
      </c>
      <c r="E26" s="128"/>
      <c r="F26" s="128">
        <v>1</v>
      </c>
      <c r="G26" s="128">
        <v>0</v>
      </c>
      <c r="H26" s="128">
        <v>1</v>
      </c>
      <c r="I26" s="128"/>
      <c r="J26" s="128">
        <v>15</v>
      </c>
      <c r="K26" s="128">
        <v>10</v>
      </c>
      <c r="L26" s="128">
        <v>5</v>
      </c>
      <c r="M26" s="128"/>
      <c r="N26" s="128">
        <v>26</v>
      </c>
      <c r="O26" s="128">
        <v>13</v>
      </c>
      <c r="P26" s="128">
        <v>13</v>
      </c>
      <c r="Q26" s="128"/>
      <c r="R26" s="128">
        <v>25</v>
      </c>
      <c r="S26" s="128">
        <v>18</v>
      </c>
      <c r="T26" s="128">
        <v>7</v>
      </c>
      <c r="U26" s="128"/>
      <c r="V26" s="128">
        <v>12</v>
      </c>
      <c r="W26" s="128">
        <v>8</v>
      </c>
      <c r="X26" s="128">
        <v>4</v>
      </c>
      <c r="Y26" s="128"/>
      <c r="Z26" s="128">
        <v>1</v>
      </c>
      <c r="AA26" s="128">
        <v>1</v>
      </c>
      <c r="AB26" s="128">
        <v>0</v>
      </c>
    </row>
    <row r="27" spans="1:28" ht="15" customHeight="1" x14ac:dyDescent="0.2">
      <c r="A27" s="136" t="s">
        <v>320</v>
      </c>
      <c r="B27" s="128">
        <v>142</v>
      </c>
      <c r="C27" s="128">
        <v>87</v>
      </c>
      <c r="D27" s="128">
        <v>55</v>
      </c>
      <c r="E27" s="128"/>
      <c r="F27" s="128">
        <v>6</v>
      </c>
      <c r="G27" s="128">
        <v>3</v>
      </c>
      <c r="H27" s="128">
        <v>3</v>
      </c>
      <c r="I27" s="128"/>
      <c r="J27" s="128">
        <v>41</v>
      </c>
      <c r="K27" s="128">
        <v>26</v>
      </c>
      <c r="L27" s="128">
        <v>15</v>
      </c>
      <c r="M27" s="128"/>
      <c r="N27" s="128">
        <v>50</v>
      </c>
      <c r="O27" s="128">
        <v>32</v>
      </c>
      <c r="P27" s="128">
        <v>18</v>
      </c>
      <c r="Q27" s="128"/>
      <c r="R27" s="128">
        <v>32</v>
      </c>
      <c r="S27" s="128">
        <v>16</v>
      </c>
      <c r="T27" s="128">
        <v>16</v>
      </c>
      <c r="U27" s="128"/>
      <c r="V27" s="128">
        <v>13</v>
      </c>
      <c r="W27" s="128">
        <v>10</v>
      </c>
      <c r="X27" s="128">
        <v>3</v>
      </c>
      <c r="Y27" s="128"/>
      <c r="Z27" s="128">
        <v>0</v>
      </c>
      <c r="AA27" s="128">
        <v>0</v>
      </c>
      <c r="AB27" s="128">
        <v>0</v>
      </c>
    </row>
    <row r="28" spans="1:28" ht="15" customHeight="1" x14ac:dyDescent="0.2">
      <c r="A28" s="136" t="s">
        <v>321</v>
      </c>
      <c r="B28" s="128">
        <v>123</v>
      </c>
      <c r="C28" s="128">
        <v>63</v>
      </c>
      <c r="D28" s="128">
        <v>60</v>
      </c>
      <c r="E28" s="128"/>
      <c r="F28" s="128">
        <v>1</v>
      </c>
      <c r="G28" s="128">
        <v>1</v>
      </c>
      <c r="H28" s="128">
        <v>0</v>
      </c>
      <c r="I28" s="128"/>
      <c r="J28" s="128">
        <v>45</v>
      </c>
      <c r="K28" s="128">
        <v>25</v>
      </c>
      <c r="L28" s="128">
        <v>20</v>
      </c>
      <c r="M28" s="128"/>
      <c r="N28" s="128">
        <v>35</v>
      </c>
      <c r="O28" s="128">
        <v>21</v>
      </c>
      <c r="P28" s="128">
        <v>14</v>
      </c>
      <c r="Q28" s="128"/>
      <c r="R28" s="128">
        <v>30</v>
      </c>
      <c r="S28" s="128">
        <v>13</v>
      </c>
      <c r="T28" s="128">
        <v>17</v>
      </c>
      <c r="U28" s="128"/>
      <c r="V28" s="128">
        <v>10</v>
      </c>
      <c r="W28" s="128">
        <v>3</v>
      </c>
      <c r="X28" s="128">
        <v>7</v>
      </c>
      <c r="Y28" s="128"/>
      <c r="Z28" s="128">
        <v>2</v>
      </c>
      <c r="AA28" s="128">
        <v>0</v>
      </c>
      <c r="AB28" s="128">
        <v>2</v>
      </c>
    </row>
    <row r="29" spans="1:28" ht="15" customHeight="1" x14ac:dyDescent="0.2">
      <c r="A29" s="136" t="s">
        <v>322</v>
      </c>
      <c r="B29" s="128">
        <v>332</v>
      </c>
      <c r="C29" s="128">
        <v>197</v>
      </c>
      <c r="D29" s="128">
        <v>135</v>
      </c>
      <c r="E29" s="128"/>
      <c r="F29" s="128">
        <v>7</v>
      </c>
      <c r="G29" s="128">
        <v>2</v>
      </c>
      <c r="H29" s="128">
        <v>5</v>
      </c>
      <c r="I29" s="128"/>
      <c r="J29" s="128">
        <v>124</v>
      </c>
      <c r="K29" s="128">
        <v>72</v>
      </c>
      <c r="L29" s="128">
        <v>52</v>
      </c>
      <c r="M29" s="128"/>
      <c r="N29" s="128">
        <v>80</v>
      </c>
      <c r="O29" s="128">
        <v>53</v>
      </c>
      <c r="P29" s="128">
        <v>27</v>
      </c>
      <c r="Q29" s="128"/>
      <c r="R29" s="128">
        <v>89</v>
      </c>
      <c r="S29" s="128">
        <v>53</v>
      </c>
      <c r="T29" s="128">
        <v>36</v>
      </c>
      <c r="U29" s="128"/>
      <c r="V29" s="128">
        <v>29</v>
      </c>
      <c r="W29" s="128">
        <v>16</v>
      </c>
      <c r="X29" s="128">
        <v>13</v>
      </c>
      <c r="Y29" s="128"/>
      <c r="Z29" s="128">
        <v>3</v>
      </c>
      <c r="AA29" s="128">
        <v>1</v>
      </c>
      <c r="AB29" s="128">
        <v>2</v>
      </c>
    </row>
    <row r="30" spans="1:28" ht="15" customHeight="1" x14ac:dyDescent="0.2">
      <c r="A30" s="136" t="s">
        <v>323</v>
      </c>
      <c r="B30" s="128">
        <v>398</v>
      </c>
      <c r="C30" s="128">
        <v>235</v>
      </c>
      <c r="D30" s="128">
        <v>163</v>
      </c>
      <c r="E30" s="128"/>
      <c r="F30" s="128">
        <v>10</v>
      </c>
      <c r="G30" s="128">
        <v>7</v>
      </c>
      <c r="H30" s="128">
        <v>3</v>
      </c>
      <c r="I30" s="128"/>
      <c r="J30" s="128">
        <v>158</v>
      </c>
      <c r="K30" s="128">
        <v>93</v>
      </c>
      <c r="L30" s="128">
        <v>65</v>
      </c>
      <c r="M30" s="128"/>
      <c r="N30" s="128">
        <v>114</v>
      </c>
      <c r="O30" s="128">
        <v>66</v>
      </c>
      <c r="P30" s="128">
        <v>48</v>
      </c>
      <c r="Q30" s="128"/>
      <c r="R30" s="128">
        <v>88</v>
      </c>
      <c r="S30" s="128">
        <v>45</v>
      </c>
      <c r="T30" s="128">
        <v>43</v>
      </c>
      <c r="U30" s="128"/>
      <c r="V30" s="128">
        <v>22</v>
      </c>
      <c r="W30" s="128">
        <v>19</v>
      </c>
      <c r="X30" s="128">
        <v>3</v>
      </c>
      <c r="Y30" s="128"/>
      <c r="Z30" s="128">
        <v>6</v>
      </c>
      <c r="AA30" s="128">
        <v>5</v>
      </c>
      <c r="AB30" s="128">
        <v>1</v>
      </c>
    </row>
    <row r="31" spans="1:28" ht="15" customHeight="1" x14ac:dyDescent="0.2">
      <c r="A31" s="136" t="s">
        <v>324</v>
      </c>
      <c r="B31" s="128">
        <v>349</v>
      </c>
      <c r="C31" s="128">
        <v>230</v>
      </c>
      <c r="D31" s="128">
        <v>119</v>
      </c>
      <c r="E31" s="128"/>
      <c r="F31" s="128">
        <v>1</v>
      </c>
      <c r="G31" s="128">
        <v>1</v>
      </c>
      <c r="H31" s="128">
        <v>0</v>
      </c>
      <c r="I31" s="128"/>
      <c r="J31" s="128">
        <v>115</v>
      </c>
      <c r="K31" s="128">
        <v>69</v>
      </c>
      <c r="L31" s="128">
        <v>46</v>
      </c>
      <c r="M31" s="128"/>
      <c r="N31" s="128">
        <v>101</v>
      </c>
      <c r="O31" s="128">
        <v>72</v>
      </c>
      <c r="P31" s="128">
        <v>29</v>
      </c>
      <c r="Q31" s="128"/>
      <c r="R31" s="128">
        <v>102</v>
      </c>
      <c r="S31" s="128">
        <v>64</v>
      </c>
      <c r="T31" s="128">
        <v>38</v>
      </c>
      <c r="U31" s="128"/>
      <c r="V31" s="128">
        <v>27</v>
      </c>
      <c r="W31" s="128">
        <v>21</v>
      </c>
      <c r="X31" s="128">
        <v>6</v>
      </c>
      <c r="Y31" s="128"/>
      <c r="Z31" s="128">
        <v>3</v>
      </c>
      <c r="AA31" s="128">
        <v>3</v>
      </c>
      <c r="AB31" s="128">
        <v>0</v>
      </c>
    </row>
    <row r="32" spans="1:28" ht="15" customHeight="1" x14ac:dyDescent="0.2">
      <c r="A32" s="136" t="s">
        <v>325</v>
      </c>
      <c r="B32" s="128">
        <v>242</v>
      </c>
      <c r="C32" s="128">
        <v>150</v>
      </c>
      <c r="D32" s="128">
        <v>92</v>
      </c>
      <c r="E32" s="128"/>
      <c r="F32" s="128">
        <v>5</v>
      </c>
      <c r="G32" s="128">
        <v>3</v>
      </c>
      <c r="H32" s="128">
        <v>2</v>
      </c>
      <c r="I32" s="128"/>
      <c r="J32" s="128">
        <v>80</v>
      </c>
      <c r="K32" s="128">
        <v>49</v>
      </c>
      <c r="L32" s="128">
        <v>31</v>
      </c>
      <c r="M32" s="128"/>
      <c r="N32" s="128">
        <v>65</v>
      </c>
      <c r="O32" s="128">
        <v>38</v>
      </c>
      <c r="P32" s="128">
        <v>27</v>
      </c>
      <c r="Q32" s="128"/>
      <c r="R32" s="128">
        <v>62</v>
      </c>
      <c r="S32" s="128">
        <v>42</v>
      </c>
      <c r="T32" s="128">
        <v>20</v>
      </c>
      <c r="U32" s="128"/>
      <c r="V32" s="128">
        <v>18</v>
      </c>
      <c r="W32" s="128">
        <v>12</v>
      </c>
      <c r="X32" s="128">
        <v>6</v>
      </c>
      <c r="Y32" s="128"/>
      <c r="Z32" s="128">
        <v>12</v>
      </c>
      <c r="AA32" s="128">
        <v>6</v>
      </c>
      <c r="AB32" s="128">
        <v>6</v>
      </c>
    </row>
    <row r="33" spans="1:28" ht="15" customHeight="1" x14ac:dyDescent="0.2">
      <c r="A33" s="136" t="s">
        <v>326</v>
      </c>
      <c r="B33" s="128">
        <v>57</v>
      </c>
      <c r="C33" s="128">
        <v>33</v>
      </c>
      <c r="D33" s="128">
        <v>24</v>
      </c>
      <c r="E33" s="128"/>
      <c r="F33" s="128">
        <v>4</v>
      </c>
      <c r="G33" s="128">
        <v>0</v>
      </c>
      <c r="H33" s="128">
        <v>4</v>
      </c>
      <c r="I33" s="128"/>
      <c r="J33" s="128">
        <v>20</v>
      </c>
      <c r="K33" s="128">
        <v>14</v>
      </c>
      <c r="L33" s="128">
        <v>6</v>
      </c>
      <c r="M33" s="128"/>
      <c r="N33" s="128">
        <v>9</v>
      </c>
      <c r="O33" s="128">
        <v>4</v>
      </c>
      <c r="P33" s="128">
        <v>5</v>
      </c>
      <c r="Q33" s="128"/>
      <c r="R33" s="128">
        <v>19</v>
      </c>
      <c r="S33" s="128">
        <v>12</v>
      </c>
      <c r="T33" s="128">
        <v>7</v>
      </c>
      <c r="U33" s="128"/>
      <c r="V33" s="128">
        <v>4</v>
      </c>
      <c r="W33" s="128">
        <v>2</v>
      </c>
      <c r="X33" s="128">
        <v>2</v>
      </c>
      <c r="Y33" s="128"/>
      <c r="Z33" s="128">
        <v>1</v>
      </c>
      <c r="AA33" s="128">
        <v>1</v>
      </c>
      <c r="AB33" s="128">
        <v>0</v>
      </c>
    </row>
    <row r="34" spans="1:28" ht="15" customHeight="1" x14ac:dyDescent="0.2">
      <c r="A34" s="136" t="s">
        <v>327</v>
      </c>
      <c r="B34" s="128">
        <v>350</v>
      </c>
      <c r="C34" s="128">
        <v>215</v>
      </c>
      <c r="D34" s="128">
        <v>135</v>
      </c>
      <c r="E34" s="128"/>
      <c r="F34" s="128">
        <v>14</v>
      </c>
      <c r="G34" s="128">
        <v>6</v>
      </c>
      <c r="H34" s="128">
        <v>8</v>
      </c>
      <c r="I34" s="128"/>
      <c r="J34" s="128">
        <v>88</v>
      </c>
      <c r="K34" s="128">
        <v>49</v>
      </c>
      <c r="L34" s="128">
        <v>39</v>
      </c>
      <c r="M34" s="128"/>
      <c r="N34" s="128">
        <v>108</v>
      </c>
      <c r="O34" s="128">
        <v>63</v>
      </c>
      <c r="P34" s="128">
        <v>45</v>
      </c>
      <c r="Q34" s="128"/>
      <c r="R34" s="128">
        <v>79</v>
      </c>
      <c r="S34" s="128">
        <v>57</v>
      </c>
      <c r="T34" s="128">
        <v>22</v>
      </c>
      <c r="U34" s="128"/>
      <c r="V34" s="128">
        <v>53</v>
      </c>
      <c r="W34" s="128">
        <v>35</v>
      </c>
      <c r="X34" s="128">
        <v>18</v>
      </c>
      <c r="Y34" s="128"/>
      <c r="Z34" s="128">
        <v>8</v>
      </c>
      <c r="AA34" s="128">
        <v>5</v>
      </c>
      <c r="AB34" s="128">
        <v>3</v>
      </c>
    </row>
    <row r="35" spans="1:28" ht="15" customHeight="1" x14ac:dyDescent="0.2">
      <c r="A35" s="136" t="s">
        <v>328</v>
      </c>
      <c r="B35" s="128">
        <v>418</v>
      </c>
      <c r="C35" s="128">
        <v>262</v>
      </c>
      <c r="D35" s="128">
        <v>156</v>
      </c>
      <c r="E35" s="128"/>
      <c r="F35" s="128">
        <v>6</v>
      </c>
      <c r="G35" s="128">
        <v>3</v>
      </c>
      <c r="H35" s="128">
        <v>3</v>
      </c>
      <c r="I35" s="128"/>
      <c r="J35" s="128">
        <v>133</v>
      </c>
      <c r="K35" s="128">
        <v>80</v>
      </c>
      <c r="L35" s="128">
        <v>53</v>
      </c>
      <c r="M35" s="128"/>
      <c r="N35" s="128">
        <v>103</v>
      </c>
      <c r="O35" s="128">
        <v>68</v>
      </c>
      <c r="P35" s="128">
        <v>35</v>
      </c>
      <c r="Q35" s="128"/>
      <c r="R35" s="128">
        <v>118</v>
      </c>
      <c r="S35" s="128">
        <v>71</v>
      </c>
      <c r="T35" s="128">
        <v>47</v>
      </c>
      <c r="U35" s="128"/>
      <c r="V35" s="128">
        <v>51</v>
      </c>
      <c r="W35" s="128">
        <v>35</v>
      </c>
      <c r="X35" s="128">
        <v>16</v>
      </c>
      <c r="Y35" s="128"/>
      <c r="Z35" s="128">
        <v>7</v>
      </c>
      <c r="AA35" s="128">
        <v>5</v>
      </c>
      <c r="AB35" s="128">
        <v>2</v>
      </c>
    </row>
    <row r="36" spans="1:28" ht="15" customHeight="1" thickBot="1" x14ac:dyDescent="0.25">
      <c r="A36" s="139" t="s">
        <v>329</v>
      </c>
      <c r="B36" s="140">
        <v>236</v>
      </c>
      <c r="C36" s="140">
        <v>123</v>
      </c>
      <c r="D36" s="140">
        <v>113</v>
      </c>
      <c r="E36" s="140"/>
      <c r="F36" s="140">
        <v>37</v>
      </c>
      <c r="G36" s="140">
        <v>20</v>
      </c>
      <c r="H36" s="140">
        <v>17</v>
      </c>
      <c r="I36" s="140"/>
      <c r="J36" s="140">
        <v>50</v>
      </c>
      <c r="K36" s="140">
        <v>24</v>
      </c>
      <c r="L36" s="140">
        <v>26</v>
      </c>
      <c r="M36" s="140"/>
      <c r="N36" s="140">
        <v>62</v>
      </c>
      <c r="O36" s="140">
        <v>36</v>
      </c>
      <c r="P36" s="140">
        <v>26</v>
      </c>
      <c r="Q36" s="140"/>
      <c r="R36" s="140">
        <v>49</v>
      </c>
      <c r="S36" s="140">
        <v>27</v>
      </c>
      <c r="T36" s="140">
        <v>22</v>
      </c>
      <c r="U36" s="140"/>
      <c r="V36" s="140">
        <v>24</v>
      </c>
      <c r="W36" s="140">
        <v>10</v>
      </c>
      <c r="X36" s="140">
        <v>14</v>
      </c>
      <c r="Y36" s="140"/>
      <c r="Z36" s="140">
        <v>14</v>
      </c>
      <c r="AA36" s="140">
        <v>6</v>
      </c>
      <c r="AB36" s="140">
        <v>8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18C569C1-0BB1-449A-B365-7FF702B834FC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pageSetUpPr fitToPage="1"/>
  </sheetPr>
  <dimension ref="A1:AD37"/>
  <sheetViews>
    <sheetView showGridLines="0" workbookViewId="0">
      <selection activeCell="J16" sqref="J16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338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337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214</v>
      </c>
      <c r="G7" s="244"/>
      <c r="H7" s="244"/>
      <c r="I7" s="111"/>
      <c r="J7" s="244" t="s">
        <v>215</v>
      </c>
      <c r="K7" s="244"/>
      <c r="L7" s="244"/>
      <c r="M7" s="111"/>
      <c r="N7" s="244" t="s">
        <v>216</v>
      </c>
      <c r="O7" s="244"/>
      <c r="P7" s="244"/>
      <c r="Q7" s="111"/>
      <c r="R7" s="244" t="s">
        <v>218</v>
      </c>
      <c r="S7" s="244"/>
      <c r="T7" s="244"/>
      <c r="U7" s="111"/>
      <c r="V7" s="244" t="s">
        <v>219</v>
      </c>
      <c r="W7" s="244"/>
      <c r="X7" s="244"/>
      <c r="Y7" s="111"/>
      <c r="Z7" s="244" t="s">
        <v>220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5" customHeight="1" x14ac:dyDescent="0.2">
      <c r="A9" s="137" t="s">
        <v>206</v>
      </c>
      <c r="B9" s="142">
        <f>+'C22'!B9/'C17'!B9*100</f>
        <v>1.8543287804213806</v>
      </c>
      <c r="C9" s="142">
        <f>+'C22'!C9/'C17'!C9*100</f>
        <v>2.1411710371016577</v>
      </c>
      <c r="D9" s="142">
        <f>+'C22'!D9/'C17'!D9*100</f>
        <v>1.5514586691591148</v>
      </c>
      <c r="E9" s="142"/>
      <c r="F9" s="142">
        <f>+'C22'!F9/'C17'!F9*100</f>
        <v>0.33380426050583117</v>
      </c>
      <c r="G9" s="142">
        <f>+'C22'!G9/'C17'!G9*100</f>
        <v>0.39153210563266189</v>
      </c>
      <c r="H9" s="142">
        <f>+'C22'!H9/'C17'!H9*100</f>
        <v>0.27300648390399274</v>
      </c>
      <c r="I9" s="142"/>
      <c r="J9" s="142">
        <f>+'C22'!J9/'C17'!J9*100</f>
        <v>4.0661157024793386</v>
      </c>
      <c r="K9" s="142">
        <f>+'C22'!K9/'C17'!K9*100</f>
        <v>4.585220255249074</v>
      </c>
      <c r="L9" s="142">
        <f>+'C22'!L9/'C17'!L9*100</f>
        <v>3.5173145453061667</v>
      </c>
      <c r="M9" s="142"/>
      <c r="N9" s="142">
        <f>+'C22'!N9/'C17'!N9*100</f>
        <v>2.8777578512741377</v>
      </c>
      <c r="O9" s="142">
        <f>+'C22'!O9/'C17'!O9*100</f>
        <v>3.3437770095073467</v>
      </c>
      <c r="P9" s="142">
        <f>+'C22'!P9/'C17'!P9*100</f>
        <v>2.3834760936201906</v>
      </c>
      <c r="Q9" s="142"/>
      <c r="R9" s="142">
        <f>+'C22'!R9/'C17'!R9*100</f>
        <v>2.2656665288524009</v>
      </c>
      <c r="S9" s="142">
        <f>+'C22'!S9/'C17'!S9*100</f>
        <v>2.635921885027964</v>
      </c>
      <c r="T9" s="142">
        <f>+'C22'!T9/'C17'!T9*100</f>
        <v>1.8719379920540131</v>
      </c>
      <c r="U9" s="142"/>
      <c r="V9" s="142">
        <f>+'C22'!V9/'C17'!V9*100</f>
        <v>1.1746250382614019</v>
      </c>
      <c r="W9" s="142">
        <f>+'C22'!W9/'C17'!W9*100</f>
        <v>1.4216470117929243</v>
      </c>
      <c r="X9" s="142">
        <f>+'C22'!X9/'C17'!X9*100</f>
        <v>0.9170487703209671</v>
      </c>
      <c r="Y9" s="142"/>
      <c r="Z9" s="142">
        <f>+'C22'!Z9/'C17'!Z9*100</f>
        <v>0.30070624586184069</v>
      </c>
      <c r="AA9" s="142">
        <f>+'C22'!AA9/'C17'!AA9*100</f>
        <v>0.3300241481083982</v>
      </c>
      <c r="AB9" s="142">
        <f>+'C22'!AB9/'C17'!AB9*100</f>
        <v>0.26968716289104638</v>
      </c>
    </row>
    <row r="10" spans="1:30" ht="15" customHeight="1" x14ac:dyDescent="0.2">
      <c r="A10" s="136" t="s">
        <v>303</v>
      </c>
      <c r="B10" s="143">
        <f>+'C22'!B10/'C17'!B10*100</f>
        <v>2.560158224370948</v>
      </c>
      <c r="C10" s="143">
        <f>+'C22'!C10/'C17'!C10*100</f>
        <v>2.9460135859849839</v>
      </c>
      <c r="D10" s="143">
        <f>+'C22'!D10/'C17'!D10*100</f>
        <v>2.1549782249587026</v>
      </c>
      <c r="E10" s="143"/>
      <c r="F10" s="143">
        <f>+'C22'!F10/'C17'!F10*100</f>
        <v>0.23293733985557888</v>
      </c>
      <c r="G10" s="143">
        <f>+'C22'!G10/'C17'!G10*100</f>
        <v>0.36133694670280037</v>
      </c>
      <c r="H10" s="143">
        <f>+'C22'!H10/'C17'!H10*100</f>
        <v>9.6200096200096202E-2</v>
      </c>
      <c r="I10" s="143"/>
      <c r="J10" s="143">
        <f>+'C22'!J10/'C17'!J10*100</f>
        <v>6.3450673620165139</v>
      </c>
      <c r="K10" s="143">
        <f>+'C22'!K10/'C17'!K10*100</f>
        <v>7.4058219178082201</v>
      </c>
      <c r="L10" s="143">
        <f>+'C22'!L10/'C17'!L10*100</f>
        <v>5.2515445719329215</v>
      </c>
      <c r="M10" s="143"/>
      <c r="N10" s="143">
        <f>+'C22'!N10/'C17'!N10*100</f>
        <v>3.3879035925420644</v>
      </c>
      <c r="O10" s="143">
        <f>+'C22'!O10/'C17'!O10*100</f>
        <v>3.7538192928852028</v>
      </c>
      <c r="P10" s="143">
        <f>+'C22'!P10/'C17'!P10*100</f>
        <v>2.9900332225913622</v>
      </c>
      <c r="Q10" s="143"/>
      <c r="R10" s="143">
        <f>+'C22'!R10/'C17'!R10*100</f>
        <v>3.3418517790446236</v>
      </c>
      <c r="S10" s="143">
        <f>+'C22'!S10/'C17'!S10*100</f>
        <v>3.8580246913580245</v>
      </c>
      <c r="T10" s="143">
        <f>+'C22'!T10/'C17'!T10*100</f>
        <v>2.8056112224448899</v>
      </c>
      <c r="U10" s="143"/>
      <c r="V10" s="143">
        <f>+'C22'!V10/'C17'!V10*100</f>
        <v>1.5251989389920424</v>
      </c>
      <c r="W10" s="143">
        <f>+'C22'!W10/'C17'!W10*100</f>
        <v>1.747487986020096</v>
      </c>
      <c r="X10" s="143">
        <f>+'C22'!X10/'C17'!X10*100</f>
        <v>1.2975391498881432</v>
      </c>
      <c r="Y10" s="143"/>
      <c r="Z10" s="143">
        <f>+'C22'!Z10/'C17'!Z10*100</f>
        <v>0.20459195271652647</v>
      </c>
      <c r="AA10" s="143">
        <f>+'C22'!AA10/'C17'!AA10*100</f>
        <v>0.22094564737074682</v>
      </c>
      <c r="AB10" s="143">
        <f>+'C22'!AB10/'C17'!AB10*100</f>
        <v>0.18726591760299627</v>
      </c>
    </row>
    <row r="11" spans="1:30" ht="15" customHeight="1" x14ac:dyDescent="0.2">
      <c r="A11" s="136" t="s">
        <v>304</v>
      </c>
      <c r="B11" s="143">
        <f>+'C22'!B11/'C17'!B11*100</f>
        <v>1.1973575557390588</v>
      </c>
      <c r="C11" s="143">
        <f>+'C22'!C11/'C17'!C11*100</f>
        <v>1.5179426718738487</v>
      </c>
      <c r="D11" s="143">
        <f>+'C22'!D11/'C17'!D11*100</f>
        <v>0.86450921888149346</v>
      </c>
      <c r="E11" s="143"/>
      <c r="F11" s="143">
        <f>+'C22'!F11/'C17'!F11*100</f>
        <v>0.20804438280166435</v>
      </c>
      <c r="G11" s="143">
        <f>+'C22'!G11/'C17'!G11*100</f>
        <v>0.3127792672028597</v>
      </c>
      <c r="H11" s="143">
        <f>+'C22'!H11/'C17'!H11*100</f>
        <v>9.5785440613026809E-2</v>
      </c>
      <c r="I11" s="143"/>
      <c r="J11" s="143">
        <f>+'C22'!J11/'C17'!J11*100</f>
        <v>2.5348253025804977</v>
      </c>
      <c r="K11" s="143">
        <f>+'C22'!K11/'C17'!K11*100</f>
        <v>3.211216644052465</v>
      </c>
      <c r="L11" s="143">
        <f>+'C22'!L11/'C17'!L11*100</f>
        <v>1.8450184501845017</v>
      </c>
      <c r="M11" s="143"/>
      <c r="N11" s="143">
        <f>+'C22'!N11/'C17'!N11*100</f>
        <v>2.0913461538461537</v>
      </c>
      <c r="O11" s="143">
        <f>+'C22'!O11/'C17'!O11*100</f>
        <v>2.5292740046838409</v>
      </c>
      <c r="P11" s="143">
        <f>+'C22'!P11/'C17'!P11*100</f>
        <v>1.6296296296296295</v>
      </c>
      <c r="Q11" s="143"/>
      <c r="R11" s="143">
        <f>+'C22'!R11/'C17'!R11*100</f>
        <v>1.2619580704254019</v>
      </c>
      <c r="S11" s="143">
        <f>+'C22'!S11/'C17'!S11*100</f>
        <v>1.5744852644327816</v>
      </c>
      <c r="T11" s="143">
        <f>+'C22'!T11/'C17'!T11*100</f>
        <v>0.94417077175697872</v>
      </c>
      <c r="U11" s="143"/>
      <c r="V11" s="143">
        <f>+'C22'!V11/'C17'!V11*100</f>
        <v>0.87642418930762489</v>
      </c>
      <c r="W11" s="143">
        <f>+'C22'!W11/'C17'!W11*100</f>
        <v>1.2001714530647234</v>
      </c>
      <c r="X11" s="143">
        <f>+'C22'!X11/'C17'!X11*100</f>
        <v>0.53787539220080682</v>
      </c>
      <c r="Y11" s="143"/>
      <c r="Z11" s="143">
        <f>+'C22'!Z11/'C17'!Z11*100</f>
        <v>0.23255813953488372</v>
      </c>
      <c r="AA11" s="143">
        <f>+'C22'!AA11/'C17'!AA11*100</f>
        <v>0.32154340836012862</v>
      </c>
      <c r="AB11" s="143">
        <f>+'C22'!AB11/'C17'!AB11*100</f>
        <v>0.1413094677343382</v>
      </c>
    </row>
    <row r="12" spans="1:30" ht="15" customHeight="1" x14ac:dyDescent="0.2">
      <c r="A12" s="136" t="s">
        <v>305</v>
      </c>
      <c r="B12" s="143">
        <f>+'C22'!B12/'C17'!B12*100</f>
        <v>2.1505813480770795</v>
      </c>
      <c r="C12" s="143">
        <f>+'C22'!C12/'C17'!C12*100</f>
        <v>2.4552510692222396</v>
      </c>
      <c r="D12" s="143">
        <f>+'C22'!D12/'C17'!D12*100</f>
        <v>1.8292682926829267</v>
      </c>
      <c r="E12" s="143"/>
      <c r="F12" s="143">
        <f>+'C22'!F12/'C17'!F12*100</f>
        <v>0.17925736235595391</v>
      </c>
      <c r="G12" s="143">
        <f>+'C22'!G12/'C17'!G12*100</f>
        <v>0.25510204081632654</v>
      </c>
      <c r="H12" s="143">
        <f>+'C22'!H12/'C17'!H12*100</f>
        <v>0.10282776349614395</v>
      </c>
      <c r="I12" s="143"/>
      <c r="J12" s="143">
        <f>+'C22'!J12/'C17'!J12*100</f>
        <v>5.1744885679903732</v>
      </c>
      <c r="K12" s="143">
        <f>+'C22'!K12/'C17'!K12*100</f>
        <v>5.4471175669541534</v>
      </c>
      <c r="L12" s="143">
        <f>+'C22'!L12/'C17'!L12*100</f>
        <v>4.8668032786885247</v>
      </c>
      <c r="M12" s="143"/>
      <c r="N12" s="143">
        <f>+'C22'!N12/'C17'!N12*100</f>
        <v>3.0597014925373136</v>
      </c>
      <c r="O12" s="143">
        <f>+'C22'!O12/'C17'!O12*100</f>
        <v>3.4449296458030085</v>
      </c>
      <c r="P12" s="143">
        <f>+'C22'!P12/'C17'!P12*100</f>
        <v>2.6544155181214903</v>
      </c>
      <c r="Q12" s="143"/>
      <c r="R12" s="143">
        <f>+'C22'!R12/'C17'!R12*100</f>
        <v>2.2763128239801667</v>
      </c>
      <c r="S12" s="143">
        <f>+'C22'!S12/'C17'!S12*100</f>
        <v>2.5797988631394841</v>
      </c>
      <c r="T12" s="143">
        <f>+'C22'!T12/'C17'!T12*100</f>
        <v>1.9534883720930232</v>
      </c>
      <c r="U12" s="143"/>
      <c r="V12" s="143">
        <f>+'C22'!V12/'C17'!V12*100</f>
        <v>1.7666989351403677</v>
      </c>
      <c r="W12" s="143">
        <f>+'C22'!W12/'C17'!W12*100</f>
        <v>2.3943661971830985</v>
      </c>
      <c r="X12" s="143">
        <f>+'C22'!X12/'C17'!X12*100</f>
        <v>1.098901098901099</v>
      </c>
      <c r="Y12" s="143"/>
      <c r="Z12" s="143">
        <f>+'C22'!Z12/'C17'!Z12*100</f>
        <v>0.25322866548493289</v>
      </c>
      <c r="AA12" s="143">
        <f>+'C22'!AA12/'C17'!AA12*100</f>
        <v>0.20151133501259444</v>
      </c>
      <c r="AB12" s="143">
        <f>+'C22'!AB12/'C17'!AB12*100</f>
        <v>0.30549898167006106</v>
      </c>
    </row>
    <row r="13" spans="1:30" ht="15" customHeight="1" x14ac:dyDescent="0.2">
      <c r="A13" s="136" t="s">
        <v>306</v>
      </c>
      <c r="B13" s="143">
        <f>+'C22'!B13/'C17'!B13*100</f>
        <v>1.6472792567725818</v>
      </c>
      <c r="C13" s="143">
        <f>+'C22'!C13/'C17'!C13*100</f>
        <v>1.7728319263238681</v>
      </c>
      <c r="D13" s="143">
        <f>+'C22'!D13/'C17'!D13*100</f>
        <v>1.517318080711789</v>
      </c>
      <c r="E13" s="143"/>
      <c r="F13" s="143">
        <f>+'C22'!F13/'C17'!F13*100</f>
        <v>0.31185031185031187</v>
      </c>
      <c r="G13" s="143">
        <f>+'C22'!G13/'C17'!G13*100</f>
        <v>0.30927835051546393</v>
      </c>
      <c r="H13" s="143">
        <f>+'C22'!H13/'C17'!H13*100</f>
        <v>0.31446540880503149</v>
      </c>
      <c r="I13" s="143"/>
      <c r="J13" s="143">
        <f>+'C22'!J13/'C17'!J13*100</f>
        <v>3.6432458008043533</v>
      </c>
      <c r="K13" s="143">
        <f>+'C22'!K13/'C17'!K13*100</f>
        <v>3.90984360625575</v>
      </c>
      <c r="L13" s="143">
        <f>+'C22'!L13/'C17'!L13*100</f>
        <v>3.360935216755967</v>
      </c>
      <c r="M13" s="143"/>
      <c r="N13" s="143">
        <f>+'C22'!N13/'C17'!N13*100</f>
        <v>2.8403525954946129</v>
      </c>
      <c r="O13" s="143">
        <f>+'C22'!O13/'C17'!O13*100</f>
        <v>3.247697527872031</v>
      </c>
      <c r="P13" s="143">
        <f>+'C22'!P13/'C17'!P13*100</f>
        <v>2.4245423057892133</v>
      </c>
      <c r="Q13" s="143"/>
      <c r="R13" s="143">
        <f>+'C22'!R13/'C17'!R13*100</f>
        <v>1.6142214957090315</v>
      </c>
      <c r="S13" s="143">
        <f>+'C22'!S13/'C17'!S13*100</f>
        <v>1.6308671439936355</v>
      </c>
      <c r="T13" s="143">
        <f>+'C22'!T13/'C17'!T13*100</f>
        <v>1.5966386554621848</v>
      </c>
      <c r="U13" s="143"/>
      <c r="V13" s="143">
        <f>+'C22'!V13/'C17'!V13*100</f>
        <v>1.1414503133393017</v>
      </c>
      <c r="W13" s="143">
        <f>+'C22'!W13/'C17'!W13*100</f>
        <v>1.1769834350479511</v>
      </c>
      <c r="X13" s="143">
        <f>+'C22'!X13/'C17'!X13*100</f>
        <v>1.1039558417663293</v>
      </c>
      <c r="Y13" s="143"/>
      <c r="Z13" s="143">
        <f>+'C22'!Z13/'C17'!Z13*100</f>
        <v>0.24408103490358798</v>
      </c>
      <c r="AA13" s="143">
        <f>+'C22'!AA13/'C17'!AA13*100</f>
        <v>0.24449877750611246</v>
      </c>
      <c r="AB13" s="143">
        <f>+'C22'!AB13/'C17'!AB13*100</f>
        <v>0.24366471734892786</v>
      </c>
    </row>
    <row r="14" spans="1:30" ht="15" customHeight="1" x14ac:dyDescent="0.2">
      <c r="A14" s="136" t="s">
        <v>307</v>
      </c>
      <c r="B14" s="143">
        <f>+'C22'!B14/'C17'!B14*100</f>
        <v>0.8185985592665358</v>
      </c>
      <c r="C14" s="143">
        <f>+'C22'!C14/'C17'!C14*100</f>
        <v>1.0462904248573239</v>
      </c>
      <c r="D14" s="143">
        <f>+'C22'!D14/'C17'!D14*100</f>
        <v>0.57549085985104942</v>
      </c>
      <c r="E14" s="143"/>
      <c r="F14" s="143">
        <f>+'C22'!F14/'C17'!F14*100</f>
        <v>0.10857763300760044</v>
      </c>
      <c r="G14" s="143">
        <f>+'C22'!G14/'C17'!G14*100</f>
        <v>0</v>
      </c>
      <c r="H14" s="143">
        <f>+'C22'!H14/'C17'!H14*100</f>
        <v>0.2232142857142857</v>
      </c>
      <c r="I14" s="143"/>
      <c r="J14" s="143">
        <f>+'C22'!J14/'C17'!J14*100</f>
        <v>2.3493360572012256</v>
      </c>
      <c r="K14" s="143">
        <f>+'C22'!K14/'C17'!K14*100</f>
        <v>2.7833001988071571</v>
      </c>
      <c r="L14" s="143">
        <f>+'C22'!L14/'C17'!L14*100</f>
        <v>1.8907563025210083</v>
      </c>
      <c r="M14" s="143"/>
      <c r="N14" s="143">
        <f>+'C22'!N14/'C17'!N14*100</f>
        <v>1.5105740181268883</v>
      </c>
      <c r="O14" s="143">
        <f>+'C22'!O14/'C17'!O14*100</f>
        <v>2.3575638506876229</v>
      </c>
      <c r="P14" s="143">
        <f>+'C22'!P14/'C17'!P14*100</f>
        <v>0.6198347107438017</v>
      </c>
      <c r="Q14" s="143"/>
      <c r="R14" s="143">
        <f>+'C22'!R14/'C17'!R14*100</f>
        <v>0.62611806797853309</v>
      </c>
      <c r="S14" s="143">
        <f>+'C22'!S14/'C17'!S14*100</f>
        <v>0.85324232081911267</v>
      </c>
      <c r="T14" s="143">
        <f>+'C22'!T14/'C17'!T14*100</f>
        <v>0.37593984962406013</v>
      </c>
      <c r="U14" s="143"/>
      <c r="V14" s="143">
        <f>+'C22'!V14/'C17'!V14*100</f>
        <v>0.18264840182648401</v>
      </c>
      <c r="W14" s="143">
        <f>+'C22'!W14/'C17'!W14*100</f>
        <v>0.3656307129798903</v>
      </c>
      <c r="X14" s="143">
        <f>+'C22'!X14/'C17'!X14*100</f>
        <v>0</v>
      </c>
      <c r="Y14" s="143"/>
      <c r="Z14" s="143">
        <f>+'C22'!Z14/'C17'!Z14*100</f>
        <v>0.19960079840319359</v>
      </c>
      <c r="AA14" s="143">
        <f>+'C22'!AA14/'C17'!AA14*100</f>
        <v>0</v>
      </c>
      <c r="AB14" s="143">
        <f>+'C22'!AB14/'C17'!AB14*100</f>
        <v>0.42918454935622319</v>
      </c>
    </row>
    <row r="15" spans="1:30" ht="15" customHeight="1" x14ac:dyDescent="0.2">
      <c r="A15" s="136" t="s">
        <v>308</v>
      </c>
      <c r="B15" s="143">
        <f>+'C22'!B15/'C17'!B15*100</f>
        <v>1.179703733494202</v>
      </c>
      <c r="C15" s="143">
        <f>+'C22'!C15/'C17'!C15*100</f>
        <v>1.3131976362442548</v>
      </c>
      <c r="D15" s="143">
        <f>+'C22'!D15/'C17'!D15*100</f>
        <v>1.04052573932092</v>
      </c>
      <c r="E15" s="143"/>
      <c r="F15" s="143">
        <f>+'C22'!F15/'C17'!F15*100</f>
        <v>0.12914334911752046</v>
      </c>
      <c r="G15" s="143">
        <f>+'C22'!G15/'C17'!G15*100</f>
        <v>0.25531914893617019</v>
      </c>
      <c r="H15" s="143">
        <f>+'C22'!H15/'C17'!H15*100</f>
        <v>0</v>
      </c>
      <c r="I15" s="143"/>
      <c r="J15" s="143">
        <f>+'C22'!J15/'C17'!J15*100</f>
        <v>3.1299524564183834</v>
      </c>
      <c r="K15" s="143">
        <f>+'C22'!K15/'C17'!K15*100</f>
        <v>3.7884767166535127</v>
      </c>
      <c r="L15" s="143">
        <f>+'C22'!L15/'C17'!L15*100</f>
        <v>2.4661893396976926</v>
      </c>
      <c r="M15" s="143"/>
      <c r="N15" s="143">
        <f>+'C22'!N15/'C17'!N15*100</f>
        <v>1.8256503879507076</v>
      </c>
      <c r="O15" s="143">
        <f>+'C22'!O15/'C17'!O15*100</f>
        <v>2.1052631578947367</v>
      </c>
      <c r="P15" s="143">
        <f>+'C22'!P15/'C17'!P15*100</f>
        <v>1.5223596574690772</v>
      </c>
      <c r="Q15" s="143"/>
      <c r="R15" s="143">
        <f>+'C22'!R15/'C17'!R15*100</f>
        <v>1.535166012138522</v>
      </c>
      <c r="S15" s="143">
        <f>+'C22'!S15/'C17'!S15*100</f>
        <v>1.4775016789791806</v>
      </c>
      <c r="T15" s="143">
        <f>+'C22'!T15/'C17'!T15*100</f>
        <v>1.600609756097561</v>
      </c>
      <c r="U15" s="143"/>
      <c r="V15" s="143">
        <f>+'C22'!V15/'C17'!V15*100</f>
        <v>0.33847311019180143</v>
      </c>
      <c r="W15" s="143">
        <f>+'C22'!W15/'C17'!W15*100</f>
        <v>0.1492537313432836</v>
      </c>
      <c r="X15" s="143">
        <f>+'C22'!X15/'C17'!X15*100</f>
        <v>0.53070507960576196</v>
      </c>
      <c r="Y15" s="143"/>
      <c r="Z15" s="143">
        <f>+'C22'!Z15/'C17'!Z15*100</f>
        <v>8.2610491532424626E-2</v>
      </c>
      <c r="AA15" s="143">
        <f>+'C22'!AA15/'C17'!AA15*100</f>
        <v>8.3056478405315617E-2</v>
      </c>
      <c r="AB15" s="143">
        <f>+'C22'!AB15/'C17'!AB15*100</f>
        <v>8.2169268693508629E-2</v>
      </c>
    </row>
    <row r="16" spans="1:30" ht="15" customHeight="1" x14ac:dyDescent="0.2">
      <c r="A16" s="136" t="s">
        <v>309</v>
      </c>
      <c r="B16" s="143">
        <f>+'C22'!B16/'C17'!B16*100</f>
        <v>0.78277886497064575</v>
      </c>
      <c r="C16" s="143">
        <f>+'C22'!C16/'C17'!C16*100</f>
        <v>0.55126791620727666</v>
      </c>
      <c r="D16" s="143">
        <f>+'C22'!D16/'C17'!D16*100</f>
        <v>1.0209869540555871</v>
      </c>
      <c r="E16" s="143"/>
      <c r="F16" s="143">
        <f>+'C22'!F16/'C17'!F16*100</f>
        <v>0.35211267605633806</v>
      </c>
      <c r="G16" s="143">
        <f>+'C22'!G16/'C17'!G16*100</f>
        <v>0.70175438596491224</v>
      </c>
      <c r="H16" s="143">
        <f>+'C22'!H16/'C17'!H16*100</f>
        <v>0</v>
      </c>
      <c r="I16" s="143"/>
      <c r="J16" s="143">
        <f>+'C22'!J16/'C17'!J16*100</f>
        <v>2.9668411867364748</v>
      </c>
      <c r="K16" s="143">
        <f>+'C22'!K16/'C17'!K16*100</f>
        <v>1.3289036544850499</v>
      </c>
      <c r="L16" s="143">
        <f>+'C22'!L16/'C17'!L16*100</f>
        <v>4.7794117647058822</v>
      </c>
      <c r="M16" s="143"/>
      <c r="N16" s="143">
        <f>+'C22'!N16/'C17'!N16*100</f>
        <v>0.70546737213403876</v>
      </c>
      <c r="O16" s="143">
        <f>+'C22'!O16/'C17'!O16*100</f>
        <v>1.0416666666666665</v>
      </c>
      <c r="P16" s="143">
        <f>+'C22'!P16/'C17'!P16*100</f>
        <v>0.35842293906810035</v>
      </c>
      <c r="Q16" s="143"/>
      <c r="R16" s="143">
        <f>+'C22'!R16/'C17'!R16*100</f>
        <v>0.44843049327354262</v>
      </c>
      <c r="S16" s="143">
        <f>+'C22'!S16/'C17'!S16*100</f>
        <v>0.29585798816568049</v>
      </c>
      <c r="T16" s="143">
        <f>+'C22'!T16/'C17'!T16*100</f>
        <v>0.60422960725075525</v>
      </c>
      <c r="U16" s="143"/>
      <c r="V16" s="143">
        <f>+'C22'!V16/'C17'!V16*100</f>
        <v>0.31347962382445138</v>
      </c>
      <c r="W16" s="143">
        <f>+'C22'!W16/'C17'!W16*100</f>
        <v>0</v>
      </c>
      <c r="X16" s="143">
        <f>+'C22'!X16/'C17'!X16*100</f>
        <v>0.60790273556231</v>
      </c>
      <c r="Y16" s="143"/>
      <c r="Z16" s="143">
        <f>+'C22'!Z16/'C17'!Z16*100</f>
        <v>0</v>
      </c>
      <c r="AA16" s="143">
        <f>+'C22'!AA16/'C17'!AA16*100</f>
        <v>0</v>
      </c>
      <c r="AB16" s="143">
        <f>+'C22'!AB16/'C17'!AB16*100</f>
        <v>0</v>
      </c>
    </row>
    <row r="17" spans="1:28" ht="15" customHeight="1" x14ac:dyDescent="0.2">
      <c r="A17" s="136" t="s">
        <v>310</v>
      </c>
      <c r="B17" s="143">
        <f>+'C22'!B17/'C17'!B17*100</f>
        <v>1.9827209629665581</v>
      </c>
      <c r="C17" s="143">
        <f>+'C22'!C17/'C17'!C17*100</f>
        <v>2.3067125807821123</v>
      </c>
      <c r="D17" s="143">
        <f>+'C22'!D17/'C17'!D17*100</f>
        <v>1.6394262008297096</v>
      </c>
      <c r="E17" s="143"/>
      <c r="F17" s="143">
        <f>+'C22'!F17/'C17'!F17*100</f>
        <v>0.31194295900178254</v>
      </c>
      <c r="G17" s="143">
        <f>+'C22'!G17/'C17'!G17*100</f>
        <v>0.37334865020103392</v>
      </c>
      <c r="H17" s="143">
        <f>+'C22'!H17/'C17'!H17*100</f>
        <v>0.24615384615384617</v>
      </c>
      <c r="I17" s="143"/>
      <c r="J17" s="143">
        <f>+'C22'!J17/'C17'!J17*100</f>
        <v>4.8570196867366002</v>
      </c>
      <c r="K17" s="143">
        <f>+'C22'!K17/'C17'!K17*100</f>
        <v>5.3872053872053867</v>
      </c>
      <c r="L17" s="143">
        <f>+'C22'!L17/'C17'!L17*100</f>
        <v>4.3004418262150219</v>
      </c>
      <c r="M17" s="143"/>
      <c r="N17" s="143">
        <f>+'C22'!N17/'C17'!N17*100</f>
        <v>2.8531555279888354</v>
      </c>
      <c r="O17" s="143">
        <f>+'C22'!O17/'C17'!O17*100</f>
        <v>3.3047735618115053</v>
      </c>
      <c r="P17" s="143">
        <f>+'C22'!P17/'C17'!P17*100</f>
        <v>2.3891857906318767</v>
      </c>
      <c r="Q17" s="143"/>
      <c r="R17" s="143">
        <f>+'C22'!R17/'C17'!R17*100</f>
        <v>2.3113708820403827</v>
      </c>
      <c r="S17" s="143">
        <f>+'C22'!S17/'C17'!S17*100</f>
        <v>2.7103042700076707</v>
      </c>
      <c r="T17" s="143">
        <f>+'C22'!T17/'C17'!T17*100</f>
        <v>1.8800110588885817</v>
      </c>
      <c r="U17" s="143"/>
      <c r="V17" s="143">
        <f>+'C22'!V17/'C17'!V17*100</f>
        <v>1.1232676878191101</v>
      </c>
      <c r="W17" s="143">
        <f>+'C22'!W17/'C17'!W17*100</f>
        <v>1.5963511972633979</v>
      </c>
      <c r="X17" s="143">
        <f>+'C22'!X17/'C17'!X17*100</f>
        <v>0.62742754705706594</v>
      </c>
      <c r="Y17" s="143"/>
      <c r="Z17" s="143">
        <f>+'C22'!Z17/'C17'!Z17*100</f>
        <v>0.34415681580128682</v>
      </c>
      <c r="AA17" s="143">
        <f>+'C22'!AA17/'C17'!AA17*100</f>
        <v>0.40392383150605882</v>
      </c>
      <c r="AB17" s="143">
        <f>+'C22'!AB17/'C17'!AB17*100</f>
        <v>0.27976375505129003</v>
      </c>
    </row>
    <row r="18" spans="1:28" ht="15" customHeight="1" x14ac:dyDescent="0.2">
      <c r="A18" s="136" t="s">
        <v>311</v>
      </c>
      <c r="B18" s="143">
        <f>+'C22'!B18/'C17'!B18*100</f>
        <v>1.8199336259501124</v>
      </c>
      <c r="C18" s="143">
        <f>+'C22'!C18/'C17'!C18*100</f>
        <v>2.1314387211367674</v>
      </c>
      <c r="D18" s="143">
        <f>+'C22'!D18/'C17'!D18*100</f>
        <v>1.4927011305015914</v>
      </c>
      <c r="E18" s="143"/>
      <c r="F18" s="143">
        <f>+'C22'!F18/'C17'!F18*100</f>
        <v>0.13377926421404682</v>
      </c>
      <c r="G18" s="143">
        <f>+'C22'!G18/'C17'!G18*100</f>
        <v>0.19946808510638298</v>
      </c>
      <c r="H18" s="143">
        <f>+'C22'!H18/'C17'!H18*100</f>
        <v>6.7294751009421269E-2</v>
      </c>
      <c r="I18" s="143"/>
      <c r="J18" s="143">
        <f>+'C22'!J18/'C17'!J18*100</f>
        <v>4.9091488683455529</v>
      </c>
      <c r="K18" s="143">
        <f>+'C22'!K18/'C17'!K18*100</f>
        <v>5.6039850560398508</v>
      </c>
      <c r="L18" s="143">
        <f>+'C22'!L18/'C17'!L18*100</f>
        <v>4.1802743305029395</v>
      </c>
      <c r="M18" s="143"/>
      <c r="N18" s="143">
        <f>+'C22'!N18/'C17'!N18*100</f>
        <v>2.6036313806097979</v>
      </c>
      <c r="O18" s="143">
        <f>+'C22'!O18/'C17'!O18*100</f>
        <v>2.9581993569131835</v>
      </c>
      <c r="P18" s="143">
        <f>+'C22'!P18/'C17'!P18*100</f>
        <v>2.1994134897360706</v>
      </c>
      <c r="Q18" s="143"/>
      <c r="R18" s="143">
        <f>+'C22'!R18/'C17'!R18*100</f>
        <v>2.1003500583430572</v>
      </c>
      <c r="S18" s="143">
        <f>+'C22'!S18/'C17'!S18*100</f>
        <v>2.478386167146974</v>
      </c>
      <c r="T18" s="143">
        <f>+'C22'!T18/'C17'!T18*100</f>
        <v>1.7129356172474897</v>
      </c>
      <c r="U18" s="143"/>
      <c r="V18" s="143">
        <f>+'C22'!V18/'C17'!V18*100</f>
        <v>0.92908021059151435</v>
      </c>
      <c r="W18" s="143">
        <f>+'C22'!W18/'C17'!W18*100</f>
        <v>1.2422360248447204</v>
      </c>
      <c r="X18" s="143">
        <f>+'C22'!X18/'C17'!X18*100</f>
        <v>0.61766522544780722</v>
      </c>
      <c r="Y18" s="143"/>
      <c r="Z18" s="143">
        <f>+'C22'!Z18/'C17'!Z18*100</f>
        <v>0.13427324605572338</v>
      </c>
      <c r="AA18" s="143">
        <f>+'C22'!AA18/'C17'!AA18*100</f>
        <v>0.12812299807815503</v>
      </c>
      <c r="AB18" s="143">
        <f>+'C22'!AB18/'C17'!AB18*100</f>
        <v>0.14104372355430184</v>
      </c>
    </row>
    <row r="19" spans="1:28" ht="15" customHeight="1" x14ac:dyDescent="0.2">
      <c r="A19" s="136" t="s">
        <v>312</v>
      </c>
      <c r="B19" s="143">
        <f>+'C22'!B19/'C17'!B19*100</f>
        <v>2.6884799885444259</v>
      </c>
      <c r="C19" s="143">
        <f>+'C22'!C19/'C17'!C19*100</f>
        <v>3.1334865260079385</v>
      </c>
      <c r="D19" s="143">
        <f>+'C22'!D19/'C17'!D19*100</f>
        <v>2.2176379577101599</v>
      </c>
      <c r="E19" s="143"/>
      <c r="F19" s="143">
        <f>+'C22'!F19/'C17'!F19*100</f>
        <v>0.74559421599638498</v>
      </c>
      <c r="G19" s="143">
        <f>+'C22'!G19/'C17'!G19*100</f>
        <v>0.84033613445378152</v>
      </c>
      <c r="H19" s="143">
        <f>+'C22'!H19/'C17'!H19*100</f>
        <v>0.64665127020785218</v>
      </c>
      <c r="I19" s="143"/>
      <c r="J19" s="143">
        <f>+'C22'!J19/'C17'!J19*100</f>
        <v>5.3288925895087429</v>
      </c>
      <c r="K19" s="143">
        <f>+'C22'!K19/'C17'!K19*100</f>
        <v>6.1557276803913572</v>
      </c>
      <c r="L19" s="143">
        <f>+'C22'!L19/'C17'!L19*100</f>
        <v>4.4661846022968952</v>
      </c>
      <c r="M19" s="143"/>
      <c r="N19" s="143">
        <f>+'C22'!N19/'C17'!N19*100</f>
        <v>4.2670793720981646</v>
      </c>
      <c r="O19" s="143">
        <f>+'C22'!O19/'C17'!O19*100</f>
        <v>4.6541974771639838</v>
      </c>
      <c r="P19" s="143">
        <f>+'C22'!P19/'C17'!P19*100</f>
        <v>3.8669064748201443</v>
      </c>
      <c r="Q19" s="143"/>
      <c r="R19" s="143">
        <f>+'C22'!R19/'C17'!R19*100</f>
        <v>3.4325396825396828</v>
      </c>
      <c r="S19" s="143">
        <f>+'C22'!S19/'C17'!S19*100</f>
        <v>4.0427154843630815</v>
      </c>
      <c r="T19" s="143">
        <f>+'C22'!T19/'C17'!T19*100</f>
        <v>2.7708850289495452</v>
      </c>
      <c r="U19" s="143"/>
      <c r="V19" s="143">
        <f>+'C22'!V19/'C17'!V19*100</f>
        <v>1.7101147028154327</v>
      </c>
      <c r="W19" s="143">
        <f>+'C22'!W19/'C17'!W19*100</f>
        <v>2.2375915378356388</v>
      </c>
      <c r="X19" s="143">
        <f>+'C22'!X19/'C17'!X19*100</f>
        <v>1.1553273427471118</v>
      </c>
      <c r="Y19" s="143"/>
      <c r="Z19" s="143">
        <f>+'C22'!Z19/'C17'!Z19*100</f>
        <v>0.32213529682466635</v>
      </c>
      <c r="AA19" s="143">
        <f>+'C22'!AA19/'C17'!AA19*100</f>
        <v>0.52910052910052907</v>
      </c>
      <c r="AB19" s="143">
        <f>+'C22'!AB19/'C17'!AB19*100</f>
        <v>9.6246390760346495E-2</v>
      </c>
    </row>
    <row r="20" spans="1:28" ht="15" customHeight="1" x14ac:dyDescent="0.2">
      <c r="A20" s="136" t="s">
        <v>313</v>
      </c>
      <c r="B20" s="143">
        <f>+'C22'!B20/'C17'!B20*100</f>
        <v>1.0635988712828304</v>
      </c>
      <c r="C20" s="143">
        <f>+'C22'!C20/'C17'!C20*100</f>
        <v>1.3011152416356877</v>
      </c>
      <c r="D20" s="143">
        <f>+'C22'!D20/'C17'!D20*100</f>
        <v>0.80054894784995434</v>
      </c>
      <c r="E20" s="143"/>
      <c r="F20" s="143">
        <f>+'C22'!F20/'C17'!F20*100</f>
        <v>6.7204301075268827E-2</v>
      </c>
      <c r="G20" s="143">
        <f>+'C22'!G20/'C17'!G20*100</f>
        <v>0.12562814070351758</v>
      </c>
      <c r="H20" s="143">
        <f>+'C22'!H20/'C17'!H20*100</f>
        <v>0</v>
      </c>
      <c r="I20" s="143"/>
      <c r="J20" s="143">
        <f>+'C22'!J20/'C17'!J20*100</f>
        <v>2.512562814070352</v>
      </c>
      <c r="K20" s="143">
        <f>+'C22'!K20/'C17'!K20*100</f>
        <v>2.6731470230862699</v>
      </c>
      <c r="L20" s="143">
        <f>+'C22'!L20/'C17'!L20*100</f>
        <v>2.3407022106631992</v>
      </c>
      <c r="M20" s="143"/>
      <c r="N20" s="143">
        <f>+'C22'!N20/'C17'!N20*100</f>
        <v>1.9917582417582416</v>
      </c>
      <c r="O20" s="143">
        <f>+'C22'!O20/'C17'!O20*100</f>
        <v>2.490170380078637</v>
      </c>
      <c r="P20" s="143">
        <f>+'C22'!P20/'C17'!P20*100</f>
        <v>1.4430014430014431</v>
      </c>
      <c r="Q20" s="143"/>
      <c r="R20" s="143">
        <f>+'C22'!R20/'C17'!R20*100</f>
        <v>1.0011778563015312</v>
      </c>
      <c r="S20" s="143">
        <f>+'C22'!S20/'C17'!S20*100</f>
        <v>1.1969532100108813</v>
      </c>
      <c r="T20" s="143">
        <f>+'C22'!T20/'C17'!T20*100</f>
        <v>0.77021822849807453</v>
      </c>
      <c r="U20" s="143"/>
      <c r="V20" s="143">
        <f>+'C22'!V20/'C17'!V20*100</f>
        <v>0.65573770491803274</v>
      </c>
      <c r="W20" s="143">
        <f>+'C22'!W20/'C17'!W20*100</f>
        <v>1.2970168612191959</v>
      </c>
      <c r="X20" s="143">
        <f>+'C22'!X20/'C17'!X20*100</f>
        <v>0</v>
      </c>
      <c r="Y20" s="143"/>
      <c r="Z20" s="143">
        <f>+'C22'!Z20/'C17'!Z20*100</f>
        <v>6.8728522336769765E-2</v>
      </c>
      <c r="AA20" s="143">
        <f>+'C22'!AA20/'C17'!AA20*100</f>
        <v>0</v>
      </c>
      <c r="AB20" s="143">
        <f>+'C22'!AB20/'C17'!AB20*100</f>
        <v>0.145985401459854</v>
      </c>
    </row>
    <row r="21" spans="1:28" ht="15" customHeight="1" x14ac:dyDescent="0.2">
      <c r="A21" s="138" t="s">
        <v>314</v>
      </c>
      <c r="B21" s="143">
        <f>+'C22'!B21/'C17'!B21*100</f>
        <v>0.6653159566312562</v>
      </c>
      <c r="C21" s="143">
        <f>+'C22'!C21/'C17'!C21*100</f>
        <v>0.72186836518046715</v>
      </c>
      <c r="D21" s="143">
        <f>+'C22'!D21/'C17'!D21*100</f>
        <v>0.60506672698484509</v>
      </c>
      <c r="E21" s="143"/>
      <c r="F21" s="143">
        <f>+'C22'!F21/'C17'!F21*100</f>
        <v>8.8464260438782721E-2</v>
      </c>
      <c r="G21" s="143">
        <f>+'C22'!G21/'C17'!G21*100</f>
        <v>3.4542314335060449E-2</v>
      </c>
      <c r="H21" s="143">
        <f>+'C22'!H21/'C17'!H21*100</f>
        <v>0.14508523757707653</v>
      </c>
      <c r="I21" s="143"/>
      <c r="J21" s="143">
        <f>+'C22'!J21/'C17'!J21*100</f>
        <v>2.1087866108786613</v>
      </c>
      <c r="K21" s="143">
        <f>+'C22'!K21/'C17'!K21*100</f>
        <v>2.3285899094437257</v>
      </c>
      <c r="L21" s="143">
        <f>+'C22'!L21/'C17'!L21*100</f>
        <v>1.8730489073881373</v>
      </c>
      <c r="M21" s="143"/>
      <c r="N21" s="143">
        <f>+'C22'!N21/'C17'!N21*100</f>
        <v>0.67041130639608626</v>
      </c>
      <c r="O21" s="143">
        <f>+'C22'!O21/'C17'!O21*100</f>
        <v>0.67905646890636162</v>
      </c>
      <c r="P21" s="143">
        <f>+'C22'!P21/'C17'!P21*100</f>
        <v>0.66152149944873206</v>
      </c>
      <c r="Q21" s="143"/>
      <c r="R21" s="143">
        <f>+'C22'!R21/'C17'!R21*100</f>
        <v>0.4869903993321274</v>
      </c>
      <c r="S21" s="143">
        <f>+'C22'!S21/'C17'!S21*100</f>
        <v>0.54039448797622269</v>
      </c>
      <c r="T21" s="143">
        <f>+'C22'!T21/'C17'!T21*100</f>
        <v>0.43029259896729771</v>
      </c>
      <c r="U21" s="143"/>
      <c r="V21" s="143">
        <f>+'C22'!V21/'C17'!V21*100</f>
        <v>0.58871627146361405</v>
      </c>
      <c r="W21" s="143">
        <f>+'C22'!W21/'C17'!W21*100</f>
        <v>0.69160641307764859</v>
      </c>
      <c r="X21" s="143">
        <f>+'C22'!X21/'C17'!X21*100</f>
        <v>0.47716428084526247</v>
      </c>
      <c r="Y21" s="143"/>
      <c r="Z21" s="143">
        <f>+'C22'!Z21/'C17'!Z21*100</f>
        <v>6.5832784726793936E-2</v>
      </c>
      <c r="AA21" s="143">
        <f>+'C22'!AA21/'C17'!AA21*100</f>
        <v>6.3031831074692721E-2</v>
      </c>
      <c r="AB21" s="143">
        <f>+'C22'!AB21/'C17'!AB21*100</f>
        <v>6.8894247330347921E-2</v>
      </c>
    </row>
    <row r="22" spans="1:28" ht="15" customHeight="1" x14ac:dyDescent="0.2">
      <c r="A22" s="136" t="s">
        <v>315</v>
      </c>
      <c r="B22" s="143">
        <f>+'C22'!B22/'C17'!B22*100</f>
        <v>5.6014692378328741</v>
      </c>
      <c r="C22" s="143">
        <f>+'C22'!C22/'C17'!C22*100</f>
        <v>5.793350587298427</v>
      </c>
      <c r="D22" s="143">
        <f>+'C22'!D22/'C17'!D22*100</f>
        <v>5.3997488488907495</v>
      </c>
      <c r="E22" s="143"/>
      <c r="F22" s="143">
        <f>+'C22'!F22/'C17'!F22*100</f>
        <v>1.0464355788096795</v>
      </c>
      <c r="G22" s="143">
        <f>+'C22'!G22/'C17'!G22*100</f>
        <v>1.5345268542199488</v>
      </c>
      <c r="H22" s="143">
        <f>+'C22'!H22/'C17'!H22*100</f>
        <v>0.53547523427041499</v>
      </c>
      <c r="I22" s="143"/>
      <c r="J22" s="143">
        <f>+'C22'!J22/'C17'!J22*100</f>
        <v>6.6750629722921913</v>
      </c>
      <c r="K22" s="143">
        <f>+'C22'!K22/'C17'!K22*100</f>
        <v>7.5123152709359609</v>
      </c>
      <c r="L22" s="143">
        <f>+'C22'!L22/'C17'!L22*100</f>
        <v>5.7989690721649483</v>
      </c>
      <c r="M22" s="143"/>
      <c r="N22" s="143">
        <f>+'C22'!N22/'C17'!N22*100</f>
        <v>7.1833648393194709</v>
      </c>
      <c r="O22" s="143">
        <f>+'C22'!O22/'C17'!O22*100</f>
        <v>7.1693448702101357</v>
      </c>
      <c r="P22" s="143">
        <f>+'C22'!P22/'C17'!P22*100</f>
        <v>7.1979434447300772</v>
      </c>
      <c r="Q22" s="143"/>
      <c r="R22" s="143">
        <f>+'C22'!R22/'C17'!R22*100</f>
        <v>7.7586206896551726</v>
      </c>
      <c r="S22" s="143">
        <f>+'C22'!S22/'C17'!S22*100</f>
        <v>9.0052356020942419</v>
      </c>
      <c r="T22" s="143">
        <f>+'C22'!T22/'C17'!T22*100</f>
        <v>6.4372918978912317</v>
      </c>
      <c r="U22" s="143"/>
      <c r="V22" s="143">
        <f>+'C22'!V22/'C17'!V22*100</f>
        <v>6.2462819750148721</v>
      </c>
      <c r="W22" s="143">
        <f>+'C22'!W22/'C17'!W22*100</f>
        <v>4.9122807017543861</v>
      </c>
      <c r="X22" s="143">
        <f>+'C22'!X22/'C17'!X22*100</f>
        <v>7.6271186440677967</v>
      </c>
      <c r="Y22" s="143"/>
      <c r="Z22" s="143">
        <f>+'C22'!Z22/'C17'!Z22*100</f>
        <v>4.1025641025641022</v>
      </c>
      <c r="AA22" s="143">
        <f>+'C22'!AA22/'C17'!AA22*100</f>
        <v>3.9506172839506171</v>
      </c>
      <c r="AB22" s="143">
        <f>+'C22'!AB22/'C17'!AB22*100</f>
        <v>4.2666666666666666</v>
      </c>
    </row>
    <row r="23" spans="1:28" ht="15" customHeight="1" x14ac:dyDescent="0.2">
      <c r="A23" s="136" t="s">
        <v>316</v>
      </c>
      <c r="B23" s="143">
        <f>+'C22'!B23/'C17'!B23*100</f>
        <v>0.67672310994514662</v>
      </c>
      <c r="C23" s="143">
        <f>+'C22'!C23/'C17'!C23*100</f>
        <v>0.74618096357226793</v>
      </c>
      <c r="D23" s="143">
        <f>+'C22'!D23/'C17'!D23*100</f>
        <v>0.60518034374243523</v>
      </c>
      <c r="E23" s="143"/>
      <c r="F23" s="143">
        <f>+'C22'!F23/'C17'!F23*100</f>
        <v>0.18539117538005193</v>
      </c>
      <c r="G23" s="143">
        <f>+'C22'!G23/'C17'!G23*100</f>
        <v>0.25161754133716752</v>
      </c>
      <c r="H23" s="143">
        <f>+'C22'!H23/'C17'!H23*100</f>
        <v>0.11485451761102604</v>
      </c>
      <c r="I23" s="143"/>
      <c r="J23" s="143">
        <f>+'C22'!J23/'C17'!J23*100</f>
        <v>2.2222222222222223</v>
      </c>
      <c r="K23" s="143">
        <f>+'C22'!K23/'C17'!K23*100</f>
        <v>2.4152847873107426</v>
      </c>
      <c r="L23" s="143">
        <f>+'C22'!L23/'C17'!L23*100</f>
        <v>2.028250633828323</v>
      </c>
      <c r="M23" s="143"/>
      <c r="N23" s="143">
        <f>+'C22'!N23/'C17'!N23*100</f>
        <v>0.63777902832489208</v>
      </c>
      <c r="O23" s="143">
        <f>+'C22'!O23/'C17'!O23*100</f>
        <v>0.68641618497109824</v>
      </c>
      <c r="P23" s="143">
        <f>+'C22'!P23/'C17'!P23*100</f>
        <v>0.5852516582130316</v>
      </c>
      <c r="Q23" s="143"/>
      <c r="R23" s="143">
        <f>+'C22'!R23/'C17'!R23*100</f>
        <v>0.53114437469821341</v>
      </c>
      <c r="S23" s="143">
        <f>+'C22'!S23/'C17'!S23*100</f>
        <v>0.60877923742390261</v>
      </c>
      <c r="T23" s="143">
        <f>+'C22'!T23/'C17'!T23*100</f>
        <v>0.45278137128072443</v>
      </c>
      <c r="U23" s="143"/>
      <c r="V23" s="143">
        <f>+'C22'!V23/'C17'!V23*100</f>
        <v>0.37187887373826811</v>
      </c>
      <c r="W23" s="143">
        <f>+'C22'!W23/'C17'!W23*100</f>
        <v>0.38407821229050276</v>
      </c>
      <c r="X23" s="143">
        <f>+'C22'!X23/'C17'!X23*100</f>
        <v>0.35932446999640671</v>
      </c>
      <c r="Y23" s="143"/>
      <c r="Z23" s="143">
        <f>+'C22'!Z23/'C17'!Z23*100</f>
        <v>0.11061946902654868</v>
      </c>
      <c r="AA23" s="143">
        <f>+'C22'!AA23/'C17'!AA23*100</f>
        <v>0.14754703061600885</v>
      </c>
      <c r="AB23" s="143">
        <f>+'C22'!AB23/'C17'!AB23*100</f>
        <v>7.3719130114264647E-2</v>
      </c>
    </row>
    <row r="24" spans="1:28" ht="15" customHeight="1" x14ac:dyDescent="0.2">
      <c r="A24" s="136" t="s">
        <v>317</v>
      </c>
      <c r="B24" s="143">
        <f>+'C22'!B24/'C17'!B24*100</f>
        <v>2.7758174547165373</v>
      </c>
      <c r="C24" s="143">
        <f>+'C22'!C24/'C17'!C24*100</f>
        <v>3.3031674208144799</v>
      </c>
      <c r="D24" s="143">
        <f>+'C22'!D24/'C17'!D24*100</f>
        <v>2.2048015678588926</v>
      </c>
      <c r="E24" s="143"/>
      <c r="F24" s="143">
        <f>+'C22'!F24/'C17'!F24*100</f>
        <v>0.94066570188133147</v>
      </c>
      <c r="G24" s="143">
        <f>+'C22'!G24/'C17'!G24*100</f>
        <v>1.4044943820224718</v>
      </c>
      <c r="H24" s="143">
        <f>+'C22'!H24/'C17'!H24*100</f>
        <v>0.44776119402985076</v>
      </c>
      <c r="I24" s="143"/>
      <c r="J24" s="143">
        <f>+'C22'!J24/'C17'!J24*100</f>
        <v>6.7257945306725802</v>
      </c>
      <c r="K24" s="143">
        <f>+'C22'!K24/'C17'!K24*100</f>
        <v>7.4482758620689644</v>
      </c>
      <c r="L24" s="143">
        <f>+'C22'!L24/'C17'!L24*100</f>
        <v>5.8917197452229297</v>
      </c>
      <c r="M24" s="143"/>
      <c r="N24" s="143">
        <f>+'C22'!N24/'C17'!N24*100</f>
        <v>4.5214770158251696</v>
      </c>
      <c r="O24" s="143">
        <f>+'C22'!O24/'C17'!O24*100</f>
        <v>5.3977272727272725</v>
      </c>
      <c r="P24" s="143">
        <f>+'C22'!P24/'C17'!P24*100</f>
        <v>3.5313001605136436</v>
      </c>
      <c r="Q24" s="143"/>
      <c r="R24" s="143">
        <f>+'C22'!R24/'C17'!R24*100</f>
        <v>3.4659820282413349</v>
      </c>
      <c r="S24" s="143">
        <f>+'C22'!S24/'C17'!S24*100</f>
        <v>3.9900249376558601</v>
      </c>
      <c r="T24" s="143">
        <f>+'C22'!T24/'C17'!T24*100</f>
        <v>2.9100529100529098</v>
      </c>
      <c r="U24" s="143"/>
      <c r="V24" s="143">
        <f>+'C22'!V24/'C17'!V24*100</f>
        <v>1.1010362694300517</v>
      </c>
      <c r="W24" s="143">
        <f>+'C22'!W24/'C17'!W24*100</f>
        <v>1.4285714285714286</v>
      </c>
      <c r="X24" s="143">
        <f>+'C22'!X24/'C17'!X24*100</f>
        <v>0.77519379844961245</v>
      </c>
      <c r="Y24" s="143"/>
      <c r="Z24" s="143">
        <f>+'C22'!Z24/'C17'!Z24*100</f>
        <v>7.4738415545590436E-2</v>
      </c>
      <c r="AA24" s="143">
        <f>+'C22'!AA24/'C17'!AA24*100</f>
        <v>0.14144271570014144</v>
      </c>
      <c r="AB24" s="143">
        <f>+'C22'!AB24/'C17'!AB24*100</f>
        <v>0</v>
      </c>
    </row>
    <row r="25" spans="1:28" ht="15" customHeight="1" x14ac:dyDescent="0.2">
      <c r="A25" s="136" t="s">
        <v>318</v>
      </c>
      <c r="B25" s="143">
        <f>+'C22'!B25/'C17'!B25*100</f>
        <v>1.7712627882119407</v>
      </c>
      <c r="C25" s="143">
        <f>+'C22'!C25/'C17'!C25*100</f>
        <v>2.3012552301255229</v>
      </c>
      <c r="D25" s="143">
        <f>+'C22'!D25/'C17'!D25*100</f>
        <v>1.2176084920387136</v>
      </c>
      <c r="E25" s="143"/>
      <c r="F25" s="143">
        <f>+'C22'!F25/'C17'!F25*100</f>
        <v>9.6246390760346495E-2</v>
      </c>
      <c r="G25" s="143">
        <f>+'C22'!G25/'C17'!G25*100</f>
        <v>0.19011406844106463</v>
      </c>
      <c r="H25" s="143">
        <f>+'C22'!H25/'C17'!H25*100</f>
        <v>0</v>
      </c>
      <c r="I25" s="143"/>
      <c r="J25" s="143">
        <f>+'C22'!J25/'C17'!J25*100</f>
        <v>3.6684782608695654</v>
      </c>
      <c r="K25" s="143">
        <f>+'C22'!K25/'C17'!K25*100</f>
        <v>4.1889483065953659</v>
      </c>
      <c r="L25" s="143">
        <f>+'C22'!L25/'C17'!L25*100</f>
        <v>3.1307550644567224</v>
      </c>
      <c r="M25" s="143"/>
      <c r="N25" s="143">
        <f>+'C22'!N25/'C17'!N25*100</f>
        <v>2.7210884353741496</v>
      </c>
      <c r="O25" s="143">
        <f>+'C22'!O25/'C17'!O25*100</f>
        <v>3.9461020211742062</v>
      </c>
      <c r="P25" s="143">
        <f>+'C22'!P25/'C17'!P25*100</f>
        <v>1.4720314033366046</v>
      </c>
      <c r="Q25" s="143"/>
      <c r="R25" s="143">
        <f>+'C22'!R25/'C17'!R25*100</f>
        <v>2.4066390041493779</v>
      </c>
      <c r="S25" s="143">
        <f>+'C22'!S25/'C17'!S25*100</f>
        <v>3.4118602761982126</v>
      </c>
      <c r="T25" s="143">
        <f>+'C22'!T25/'C17'!T25*100</f>
        <v>1.3570822731128074</v>
      </c>
      <c r="U25" s="143"/>
      <c r="V25" s="143">
        <f>+'C22'!V25/'C17'!V25*100</f>
        <v>1.4977973568281937</v>
      </c>
      <c r="W25" s="143">
        <f>+'C22'!W25/'C17'!W25*100</f>
        <v>1.8025751072961373</v>
      </c>
      <c r="X25" s="143">
        <f>+'C22'!X25/'C17'!X25*100</f>
        <v>1.1764705882352942</v>
      </c>
      <c r="Y25" s="143"/>
      <c r="Z25" s="143">
        <f>+'C22'!Z25/'C17'!Z25*100</f>
        <v>4.8216007714561235E-2</v>
      </c>
      <c r="AA25" s="143">
        <f>+'C22'!AA25/'C17'!AA25*100</f>
        <v>9.2336103416435819E-2</v>
      </c>
      <c r="AB25" s="143">
        <f>+'C22'!AB25/'C17'!AB25*100</f>
        <v>0</v>
      </c>
    </row>
    <row r="26" spans="1:28" ht="15" customHeight="1" x14ac:dyDescent="0.2">
      <c r="A26" s="136" t="s">
        <v>319</v>
      </c>
      <c r="B26" s="143">
        <f>+'C22'!B26/'C17'!B26*100</f>
        <v>1.0473946059177797</v>
      </c>
      <c r="C26" s="143">
        <f>+'C22'!C26/'C17'!C26*100</f>
        <v>1.274534794799898</v>
      </c>
      <c r="D26" s="143">
        <f>+'C22'!D26/'C17'!D26*100</f>
        <v>0.80753701211305517</v>
      </c>
      <c r="E26" s="143"/>
      <c r="F26" s="143">
        <f>+'C22'!F26/'C17'!F26*100</f>
        <v>8.1900081900081911E-2</v>
      </c>
      <c r="G26" s="143">
        <f>+'C22'!G26/'C17'!G26*100</f>
        <v>0</v>
      </c>
      <c r="H26" s="143">
        <f>+'C22'!H26/'C17'!H26*100</f>
        <v>0.17421602787456447</v>
      </c>
      <c r="I26" s="143"/>
      <c r="J26" s="143">
        <f>+'C22'!J26/'C17'!J26*100</f>
        <v>1.2126111560226354</v>
      </c>
      <c r="K26" s="143">
        <f>+'C22'!K26/'C17'!K26*100</f>
        <v>1.6</v>
      </c>
      <c r="L26" s="143">
        <f>+'C22'!L26/'C17'!L26*100</f>
        <v>0.81699346405228768</v>
      </c>
      <c r="M26" s="143"/>
      <c r="N26" s="143">
        <f>+'C22'!N26/'C17'!N26*100</f>
        <v>2.1739130434782608</v>
      </c>
      <c r="O26" s="143">
        <f>+'C22'!O26/'C17'!O26*100</f>
        <v>2.083333333333333</v>
      </c>
      <c r="P26" s="143">
        <f>+'C22'!P26/'C17'!P26*100</f>
        <v>2.2727272727272729</v>
      </c>
      <c r="Q26" s="143"/>
      <c r="R26" s="143">
        <f>+'C22'!R26/'C17'!R26*100</f>
        <v>1.849112426035503</v>
      </c>
      <c r="S26" s="143">
        <f>+'C22'!S26/'C17'!S26*100</f>
        <v>2.7314112291350532</v>
      </c>
      <c r="T26" s="143">
        <f>+'C22'!T26/'C17'!T26*100</f>
        <v>1.0101010101010102</v>
      </c>
      <c r="U26" s="143"/>
      <c r="V26" s="143">
        <f>+'C22'!V26/'C17'!V26*100</f>
        <v>0.84925690021231426</v>
      </c>
      <c r="W26" s="143">
        <f>+'C22'!W26/'C17'!W26*100</f>
        <v>1.0723860589812333</v>
      </c>
      <c r="X26" s="143">
        <f>+'C22'!X26/'C17'!X26*100</f>
        <v>0.59970014992503751</v>
      </c>
      <c r="Y26" s="143"/>
      <c r="Z26" s="143">
        <f>+'C22'!Z26/'C17'!Z26*100</f>
        <v>8.2034454470877774E-2</v>
      </c>
      <c r="AA26" s="143">
        <f>+'C22'!AA26/'C17'!AA26*100</f>
        <v>0.16077170418006431</v>
      </c>
      <c r="AB26" s="143">
        <f>+'C22'!AB26/'C17'!AB26*100</f>
        <v>0</v>
      </c>
    </row>
    <row r="27" spans="1:28" ht="15" customHeight="1" x14ac:dyDescent="0.2">
      <c r="A27" s="136" t="s">
        <v>320</v>
      </c>
      <c r="B27" s="143">
        <f>+'C22'!B27/'C17'!B27*100</f>
        <v>1.1829390203265577</v>
      </c>
      <c r="C27" s="143">
        <f>+'C22'!C27/'C17'!C27*100</f>
        <v>1.4157851912123678</v>
      </c>
      <c r="D27" s="143">
        <f>+'C22'!D27/'C17'!D27*100</f>
        <v>0.93872674517835808</v>
      </c>
      <c r="E27" s="143"/>
      <c r="F27" s="143">
        <f>+'C22'!F27/'C17'!F27*100</f>
        <v>0.3045685279187817</v>
      </c>
      <c r="G27" s="143">
        <f>+'C22'!G27/'C17'!G27*100</f>
        <v>0.2932551319648094</v>
      </c>
      <c r="H27" s="143">
        <f>+'C22'!H27/'C17'!H27*100</f>
        <v>0.31678986272439286</v>
      </c>
      <c r="I27" s="143"/>
      <c r="J27" s="143">
        <f>+'C22'!J27/'C17'!J27*100</f>
        <v>2.0634121791645699</v>
      </c>
      <c r="K27" s="143">
        <f>+'C22'!K27/'C17'!K27*100</f>
        <v>2.5768087215064419</v>
      </c>
      <c r="L27" s="143">
        <f>+'C22'!L27/'C17'!L27*100</f>
        <v>1.5337423312883436</v>
      </c>
      <c r="M27" s="143"/>
      <c r="N27" s="143">
        <f>+'C22'!N27/'C17'!N27*100</f>
        <v>2.5773195876288657</v>
      </c>
      <c r="O27" s="143">
        <f>+'C22'!O27/'C17'!O27*100</f>
        <v>3.2160804020100504</v>
      </c>
      <c r="P27" s="143">
        <f>+'C22'!P27/'C17'!P27*100</f>
        <v>1.9047619047619049</v>
      </c>
      <c r="Q27" s="143"/>
      <c r="R27" s="143">
        <f>+'C22'!R27/'C17'!R27*100</f>
        <v>1.5444015444015444</v>
      </c>
      <c r="S27" s="143">
        <f>+'C22'!S27/'C17'!S27*100</f>
        <v>1.4814814814814816</v>
      </c>
      <c r="T27" s="143">
        <f>+'C22'!T27/'C17'!T27*100</f>
        <v>1.6129032258064515</v>
      </c>
      <c r="U27" s="143"/>
      <c r="V27" s="143">
        <f>+'C22'!V27/'C17'!V27*100</f>
        <v>0.60268891979601302</v>
      </c>
      <c r="W27" s="143">
        <f>+'C22'!W27/'C17'!W27*100</f>
        <v>0.92936802973977695</v>
      </c>
      <c r="X27" s="143">
        <f>+'C22'!X27/'C17'!X27*100</f>
        <v>0.27752081406105455</v>
      </c>
      <c r="Y27" s="143"/>
      <c r="Z27" s="143">
        <f>+'C22'!Z27/'C17'!Z27*100</f>
        <v>0</v>
      </c>
      <c r="AA27" s="143">
        <f>+'C22'!AA27/'C17'!AA27*100</f>
        <v>0</v>
      </c>
      <c r="AB27" s="143">
        <f>+'C22'!AB27/'C17'!AB27*100</f>
        <v>0</v>
      </c>
    </row>
    <row r="28" spans="1:28" ht="15" customHeight="1" x14ac:dyDescent="0.2">
      <c r="A28" s="136" t="s">
        <v>321</v>
      </c>
      <c r="B28" s="143">
        <f>+'C22'!B28/'C17'!B28*100</f>
        <v>1.7950963222416811</v>
      </c>
      <c r="C28" s="143">
        <f>+'C22'!C28/'C17'!C28*100</f>
        <v>1.7989720159908624</v>
      </c>
      <c r="D28" s="143">
        <f>+'C22'!D28/'C17'!D28*100</f>
        <v>1.791044776119403</v>
      </c>
      <c r="E28" s="143"/>
      <c r="F28" s="143">
        <f>+'C22'!F28/'C17'!F28*100</f>
        <v>9.3720712277413312E-2</v>
      </c>
      <c r="G28" s="143">
        <f>+'C22'!G28/'C17'!G28*100</f>
        <v>0.1834862385321101</v>
      </c>
      <c r="H28" s="143">
        <f>+'C22'!H28/'C17'!H28*100</f>
        <v>0</v>
      </c>
      <c r="I28" s="143"/>
      <c r="J28" s="143">
        <f>+'C22'!J28/'C17'!J28*100</f>
        <v>3.9647577092511015</v>
      </c>
      <c r="K28" s="143">
        <f>+'C22'!K28/'C17'!K28*100</f>
        <v>4.2808219178082192</v>
      </c>
      <c r="L28" s="143">
        <f>+'C22'!L28/'C17'!L28*100</f>
        <v>3.6297640653357535</v>
      </c>
      <c r="M28" s="143"/>
      <c r="N28" s="143">
        <f>+'C22'!N28/'C17'!N28*100</f>
        <v>3.2287822878228782</v>
      </c>
      <c r="O28" s="143">
        <f>+'C22'!O28/'C17'!O28*100</f>
        <v>3.7168141592920354</v>
      </c>
      <c r="P28" s="143">
        <f>+'C22'!P28/'C17'!P28*100</f>
        <v>2.6974951830443161</v>
      </c>
      <c r="Q28" s="143"/>
      <c r="R28" s="143">
        <f>+'C22'!R28/'C17'!R28*100</f>
        <v>2.2883295194508007</v>
      </c>
      <c r="S28" s="143">
        <f>+'C22'!S28/'C17'!S28*100</f>
        <v>1.9316493313521546</v>
      </c>
      <c r="T28" s="143">
        <f>+'C22'!T28/'C17'!T28*100</f>
        <v>2.6645768025078369</v>
      </c>
      <c r="U28" s="143"/>
      <c r="V28" s="143">
        <f>+'C22'!V28/'C17'!V28*100</f>
        <v>0.84175084175084169</v>
      </c>
      <c r="W28" s="143">
        <f>+'C22'!W28/'C17'!W28*100</f>
        <v>0.52264808362369342</v>
      </c>
      <c r="X28" s="143">
        <f>+'C22'!X28/'C17'!X28*100</f>
        <v>1.1400651465798046</v>
      </c>
      <c r="Y28" s="143"/>
      <c r="Z28" s="143">
        <f>+'C22'!Z28/'C17'!Z28*100</f>
        <v>0.18744142455482662</v>
      </c>
      <c r="AA28" s="143">
        <f>+'C22'!AA28/'C17'!AA28*100</f>
        <v>0</v>
      </c>
      <c r="AB28" s="143">
        <f>+'C22'!AB28/'C17'!AB28*100</f>
        <v>0.39525691699604742</v>
      </c>
    </row>
    <row r="29" spans="1:28" ht="15" customHeight="1" x14ac:dyDescent="0.2">
      <c r="A29" s="136" t="s">
        <v>322</v>
      </c>
      <c r="B29" s="143">
        <f>+'C22'!B29/'C17'!B29*100</f>
        <v>2.3049153013051931</v>
      </c>
      <c r="C29" s="143">
        <f>+'C22'!C29/'C17'!C29*100</f>
        <v>2.6256164200986269</v>
      </c>
      <c r="D29" s="143">
        <f>+'C22'!D29/'C17'!D29*100</f>
        <v>1.9562382263440081</v>
      </c>
      <c r="E29" s="143"/>
      <c r="F29" s="143">
        <f>+'C22'!F29/'C17'!F29*100</f>
        <v>0.30081650193382037</v>
      </c>
      <c r="G29" s="143">
        <f>+'C22'!G29/'C17'!G29*100</f>
        <v>0.16181229773462785</v>
      </c>
      <c r="H29" s="143">
        <f>+'C22'!H29/'C17'!H29*100</f>
        <v>0.45829514207149402</v>
      </c>
      <c r="I29" s="143"/>
      <c r="J29" s="143">
        <f>+'C22'!J29/'C17'!J29*100</f>
        <v>5.0903119868637114</v>
      </c>
      <c r="K29" s="143">
        <f>+'C22'!K29/'C17'!K29*100</f>
        <v>5.6031128404669266</v>
      </c>
      <c r="L29" s="143">
        <f>+'C22'!L29/'C17'!L29*100</f>
        <v>4.5178105994787146</v>
      </c>
      <c r="M29" s="143"/>
      <c r="N29" s="143">
        <f>+'C22'!N29/'C17'!N29*100</f>
        <v>3.5087719298245612</v>
      </c>
      <c r="O29" s="143">
        <f>+'C22'!O29/'C17'!O29*100</f>
        <v>4.5029736618521667</v>
      </c>
      <c r="P29" s="143">
        <f>+'C22'!P29/'C17'!P29*100</f>
        <v>2.4478694469628288</v>
      </c>
      <c r="Q29" s="143"/>
      <c r="R29" s="143">
        <f>+'C22'!R29/'C17'!R29*100</f>
        <v>3.2841328413284132</v>
      </c>
      <c r="S29" s="143">
        <f>+'C22'!S29/'C17'!S29*100</f>
        <v>3.7088873337998605</v>
      </c>
      <c r="T29" s="143">
        <f>+'C22'!T29/'C17'!T29*100</f>
        <v>2.810304449648712</v>
      </c>
      <c r="U29" s="143"/>
      <c r="V29" s="143">
        <f>+'C22'!V29/'C17'!V29*100</f>
        <v>1.1860940695296525</v>
      </c>
      <c r="W29" s="143">
        <f>+'C22'!W29/'C17'!W29*100</f>
        <v>1.2708498808578237</v>
      </c>
      <c r="X29" s="143">
        <f>+'C22'!X29/'C17'!X29*100</f>
        <v>1.0961214165261384</v>
      </c>
      <c r="Y29" s="143"/>
      <c r="Z29" s="143">
        <f>+'C22'!Z29/'C17'!Z29*100</f>
        <v>0.13599274705349049</v>
      </c>
      <c r="AA29" s="143">
        <f>+'C22'!AA29/'C17'!AA29*100</f>
        <v>8.9525514771709933E-2</v>
      </c>
      <c r="AB29" s="143">
        <f>+'C22'!AB29/'C17'!AB29*100</f>
        <v>0.18365472910927455</v>
      </c>
    </row>
    <row r="30" spans="1:28" ht="15" customHeight="1" x14ac:dyDescent="0.2">
      <c r="A30" s="136" t="s">
        <v>323</v>
      </c>
      <c r="B30" s="143">
        <f>+'C22'!B30/'C17'!B30*100</f>
        <v>2.7429359062715366</v>
      </c>
      <c r="C30" s="143">
        <f>+'C22'!C30/'C17'!C30*100</f>
        <v>3.13041161582523</v>
      </c>
      <c r="D30" s="143">
        <f>+'C22'!D30/'C17'!D30*100</f>
        <v>2.327573896901328</v>
      </c>
      <c r="E30" s="143"/>
      <c r="F30" s="143">
        <f>+'C22'!F30/'C17'!F30*100</f>
        <v>0.44883303411131059</v>
      </c>
      <c r="G30" s="143">
        <f>+'C22'!G30/'C17'!G30*100</f>
        <v>0.62611806797853309</v>
      </c>
      <c r="H30" s="143">
        <f>+'C22'!H30/'C17'!H30*100</f>
        <v>0.27027027027027029</v>
      </c>
      <c r="I30" s="143"/>
      <c r="J30" s="143">
        <f>+'C22'!J30/'C17'!J30*100</f>
        <v>6.6498316498316505</v>
      </c>
      <c r="K30" s="143">
        <f>+'C22'!K30/'C17'!K30*100</f>
        <v>7.5242718446601939</v>
      </c>
      <c r="L30" s="143">
        <f>+'C22'!L30/'C17'!L30*100</f>
        <v>5.7017543859649118</v>
      </c>
      <c r="M30" s="143"/>
      <c r="N30" s="143">
        <f>+'C22'!N30/'C17'!N30*100</f>
        <v>5.1467268623024829</v>
      </c>
      <c r="O30" s="143">
        <f>+'C22'!O30/'C17'!O30*100</f>
        <v>5.7341442224152912</v>
      </c>
      <c r="P30" s="143">
        <f>+'C22'!P30/'C17'!P30*100</f>
        <v>4.5112781954887211</v>
      </c>
      <c r="Q30" s="143"/>
      <c r="R30" s="143">
        <f>+'C22'!R30/'C17'!R30*100</f>
        <v>3.081232492997199</v>
      </c>
      <c r="S30" s="143">
        <f>+'C22'!S30/'C17'!S30*100</f>
        <v>3.0080213903743314</v>
      </c>
      <c r="T30" s="143">
        <f>+'C22'!T30/'C17'!T30*100</f>
        <v>3.1617647058823528</v>
      </c>
      <c r="U30" s="143"/>
      <c r="V30" s="143">
        <f>+'C22'!V30/'C17'!V30*100</f>
        <v>0.85238279736536227</v>
      </c>
      <c r="W30" s="143">
        <f>+'C22'!W30/'C17'!W30*100</f>
        <v>1.4492753623188406</v>
      </c>
      <c r="X30" s="143">
        <f>+'C22'!X30/'C17'!X30*100</f>
        <v>0.23622047244094488</v>
      </c>
      <c r="Y30" s="143"/>
      <c r="Z30" s="143">
        <f>+'C22'!Z30/'C17'!Z30*100</f>
        <v>0.26619343389529726</v>
      </c>
      <c r="AA30" s="143">
        <f>+'C22'!AA30/'C17'!AA30*100</f>
        <v>0.41841004184100417</v>
      </c>
      <c r="AB30" s="143">
        <f>+'C22'!AB30/'C17'!AB30*100</f>
        <v>9.442870632672333E-2</v>
      </c>
    </row>
    <row r="31" spans="1:28" ht="15" customHeight="1" x14ac:dyDescent="0.2">
      <c r="A31" s="136" t="s">
        <v>324</v>
      </c>
      <c r="B31" s="143">
        <f>+'C22'!B31/'C17'!B31*100</f>
        <v>4.1513024860235515</v>
      </c>
      <c r="C31" s="143">
        <f>+'C22'!C31/'C17'!C31*100</f>
        <v>5.2463503649635035</v>
      </c>
      <c r="D31" s="143">
        <f>+'C22'!D31/'C17'!D31*100</f>
        <v>2.9579915485955754</v>
      </c>
      <c r="E31" s="143"/>
      <c r="F31" s="143">
        <f>+'C22'!F31/'C17'!F31*100</f>
        <v>7.6628352490421464E-2</v>
      </c>
      <c r="G31" s="143">
        <f>+'C22'!G31/'C17'!G31*100</f>
        <v>0.15037593984962408</v>
      </c>
      <c r="H31" s="143">
        <f>+'C22'!H31/'C17'!H31*100</f>
        <v>0</v>
      </c>
      <c r="I31" s="143"/>
      <c r="J31" s="143">
        <f>+'C22'!J31/'C17'!J31*100</f>
        <v>8.231925554760199</v>
      </c>
      <c r="K31" s="143">
        <f>+'C22'!K31/'C17'!K31*100</f>
        <v>9.4133697135061389</v>
      </c>
      <c r="L31" s="143">
        <f>+'C22'!L31/'C17'!L31*100</f>
        <v>6.927710843373494</v>
      </c>
      <c r="M31" s="143"/>
      <c r="N31" s="143">
        <f>+'C22'!N31/'C17'!N31*100</f>
        <v>7.3082489146164979</v>
      </c>
      <c r="O31" s="143">
        <f>+'C22'!O31/'C17'!O31*100</f>
        <v>9.5872170439414113</v>
      </c>
      <c r="P31" s="143">
        <f>+'C22'!P31/'C17'!P31*100</f>
        <v>4.5958795562599049</v>
      </c>
      <c r="Q31" s="143"/>
      <c r="R31" s="143">
        <f>+'C22'!R31/'C17'!R31*100</f>
        <v>6.640625</v>
      </c>
      <c r="S31" s="143">
        <f>+'C22'!S31/'C17'!S31*100</f>
        <v>8.0808080808080813</v>
      </c>
      <c r="T31" s="143">
        <f>+'C22'!T31/'C17'!T31*100</f>
        <v>5.10752688172043</v>
      </c>
      <c r="U31" s="143"/>
      <c r="V31" s="143">
        <f>+'C22'!V31/'C17'!V31*100</f>
        <v>1.7774851876234363</v>
      </c>
      <c r="W31" s="143">
        <f>+'C22'!W31/'C17'!W31*100</f>
        <v>2.6022304832713754</v>
      </c>
      <c r="X31" s="143">
        <f>+'C22'!X31/'C17'!X31*100</f>
        <v>0.84269662921348309</v>
      </c>
      <c r="Y31" s="143"/>
      <c r="Z31" s="143">
        <f>+'C22'!Z31/'C17'!Z31*100</f>
        <v>0.23659305993690852</v>
      </c>
      <c r="AA31" s="143">
        <f>+'C22'!AA31/'C17'!AA31*100</f>
        <v>0.47169811320754718</v>
      </c>
      <c r="AB31" s="143">
        <f>+'C22'!AB31/'C17'!AB31*100</f>
        <v>0</v>
      </c>
    </row>
    <row r="32" spans="1:28" ht="15" customHeight="1" x14ac:dyDescent="0.2">
      <c r="A32" s="136" t="s">
        <v>325</v>
      </c>
      <c r="B32" s="143">
        <f>+'C22'!B32/'C17'!B32*100</f>
        <v>2.7163542485127401</v>
      </c>
      <c r="C32" s="143">
        <f>+'C22'!C32/'C17'!C32*100</f>
        <v>3.2119914346895073</v>
      </c>
      <c r="D32" s="143">
        <f>+'C22'!D32/'C17'!D32*100</f>
        <v>2.1703231894314694</v>
      </c>
      <c r="E32" s="143"/>
      <c r="F32" s="143">
        <f>+'C22'!F32/'C17'!F32*100</f>
        <v>0.36927621861152138</v>
      </c>
      <c r="G32" s="143">
        <f>+'C22'!G32/'C17'!G32*100</f>
        <v>0.41039671682626538</v>
      </c>
      <c r="H32" s="143">
        <f>+'C22'!H32/'C17'!H32*100</f>
        <v>0.32102728731942215</v>
      </c>
      <c r="I32" s="143"/>
      <c r="J32" s="143">
        <f>+'C22'!J32/'C17'!J32*100</f>
        <v>5.4832076764907471</v>
      </c>
      <c r="K32" s="143">
        <f>+'C22'!K32/'C17'!K32*100</f>
        <v>6.3553826199740593</v>
      </c>
      <c r="L32" s="143">
        <f>+'C22'!L32/'C17'!L32*100</f>
        <v>4.5058139534883717</v>
      </c>
      <c r="M32" s="143"/>
      <c r="N32" s="143">
        <f>+'C22'!N32/'C17'!N32*100</f>
        <v>4.8363095238095237</v>
      </c>
      <c r="O32" s="143">
        <f>+'C22'!O32/'C17'!O32*100</f>
        <v>5.5152394775036289</v>
      </c>
      <c r="P32" s="143">
        <f>+'C22'!P32/'C17'!P32*100</f>
        <v>4.1221374045801529</v>
      </c>
      <c r="Q32" s="143"/>
      <c r="R32" s="143">
        <f>+'C22'!R32/'C17'!R32*100</f>
        <v>3.666469544648137</v>
      </c>
      <c r="S32" s="143">
        <f>+'C22'!S32/'C17'!S32*100</f>
        <v>4.6822742474916383</v>
      </c>
      <c r="T32" s="143">
        <f>+'C22'!T32/'C17'!T32*100</f>
        <v>2.518891687657431</v>
      </c>
      <c r="U32" s="143"/>
      <c r="V32" s="143">
        <f>+'C22'!V32/'C17'!V32*100</f>
        <v>1.0849909584086799</v>
      </c>
      <c r="W32" s="143">
        <f>+'C22'!W32/'C17'!W32*100</f>
        <v>1.4035087719298245</v>
      </c>
      <c r="X32" s="143">
        <f>+'C22'!X32/'C17'!X32*100</f>
        <v>0.74626865671641784</v>
      </c>
      <c r="Y32" s="143"/>
      <c r="Z32" s="143">
        <f>+'C22'!Z32/'C17'!Z32*100</f>
        <v>0.85592011412268187</v>
      </c>
      <c r="AA32" s="143">
        <f>+'C22'!AA32/'C17'!AA32*100</f>
        <v>0.82530949105914708</v>
      </c>
      <c r="AB32" s="143">
        <f>+'C22'!AB32/'C17'!AB32*100</f>
        <v>0.88888888888888884</v>
      </c>
    </row>
    <row r="33" spans="1:28" ht="15" customHeight="1" x14ac:dyDescent="0.2">
      <c r="A33" s="136" t="s">
        <v>326</v>
      </c>
      <c r="B33" s="143">
        <f>+'C22'!B33/'C17'!B33*100</f>
        <v>1.7657992565055762</v>
      </c>
      <c r="C33" s="143">
        <f>+'C22'!C33/'C17'!C33*100</f>
        <v>1.9654556283502083</v>
      </c>
      <c r="D33" s="143">
        <f>+'C22'!D33/'C17'!D33*100</f>
        <v>1.5493867010974822</v>
      </c>
      <c r="E33" s="143"/>
      <c r="F33" s="143">
        <f>+'C22'!F33/'C17'!F33*100</f>
        <v>0.71684587813620071</v>
      </c>
      <c r="G33" s="143">
        <f>+'C22'!G33/'C17'!G33*100</f>
        <v>0</v>
      </c>
      <c r="H33" s="143">
        <f>+'C22'!H33/'C17'!H33*100</f>
        <v>1.4440433212996391</v>
      </c>
      <c r="I33" s="143"/>
      <c r="J33" s="143">
        <f>+'C22'!J33/'C17'!J33*100</f>
        <v>3.7593984962406015</v>
      </c>
      <c r="K33" s="143">
        <f>+'C22'!K33/'C17'!K33*100</f>
        <v>4.7781569965870307</v>
      </c>
      <c r="L33" s="143">
        <f>+'C22'!L33/'C17'!L33*100</f>
        <v>2.510460251046025</v>
      </c>
      <c r="M33" s="143"/>
      <c r="N33" s="143">
        <f>+'C22'!N33/'C17'!N33*100</f>
        <v>1.7374517374517375</v>
      </c>
      <c r="O33" s="143">
        <f>+'C22'!O33/'C17'!O33*100</f>
        <v>1.5686274509803921</v>
      </c>
      <c r="P33" s="143">
        <f>+'C22'!P33/'C17'!P33*100</f>
        <v>1.9011406844106464</v>
      </c>
      <c r="Q33" s="143"/>
      <c r="R33" s="143">
        <f>+'C22'!R33/'C17'!R33*100</f>
        <v>3.2203389830508473</v>
      </c>
      <c r="S33" s="143">
        <f>+'C22'!S33/'C17'!S33*100</f>
        <v>3.7267080745341614</v>
      </c>
      <c r="T33" s="143">
        <f>+'C22'!T33/'C17'!T33*100</f>
        <v>2.6119402985074625</v>
      </c>
      <c r="U33" s="143"/>
      <c r="V33" s="143">
        <f>+'C22'!V33/'C17'!V33*100</f>
        <v>0.71301247771836007</v>
      </c>
      <c r="W33" s="143">
        <f>+'C22'!W33/'C17'!W33*100</f>
        <v>0.69930069930069927</v>
      </c>
      <c r="X33" s="143">
        <f>+'C22'!X33/'C17'!X33*100</f>
        <v>0.72727272727272729</v>
      </c>
      <c r="Y33" s="143"/>
      <c r="Z33" s="143">
        <f>+'C22'!Z33/'C17'!Z33*100</f>
        <v>0.21321961620469082</v>
      </c>
      <c r="AA33" s="143">
        <f>+'C22'!AA33/'C17'!AA33*100</f>
        <v>0.41322314049586778</v>
      </c>
      <c r="AB33" s="143">
        <f>+'C22'!AB33/'C17'!AB33*100</f>
        <v>0</v>
      </c>
    </row>
    <row r="34" spans="1:28" ht="15" customHeight="1" x14ac:dyDescent="0.2">
      <c r="A34" s="136" t="s">
        <v>327</v>
      </c>
      <c r="B34" s="143">
        <f>+'C22'!B34/'C17'!B34*100</f>
        <v>1.3084601293506299</v>
      </c>
      <c r="C34" s="143">
        <f>+'C22'!C34/'C17'!C34*100</f>
        <v>1.554928762565994</v>
      </c>
      <c r="D34" s="143">
        <f>+'C22'!D34/'C17'!D34*100</f>
        <v>1.0447299179693548</v>
      </c>
      <c r="E34" s="143"/>
      <c r="F34" s="143">
        <f>+'C22'!F34/'C17'!F34*100</f>
        <v>0.32902467685076381</v>
      </c>
      <c r="G34" s="143">
        <f>+'C22'!G34/'C17'!G34*100</f>
        <v>0.27573529411764708</v>
      </c>
      <c r="H34" s="143">
        <f>+'C22'!H34/'C17'!H34*100</f>
        <v>0.38480038480038481</v>
      </c>
      <c r="I34" s="143"/>
      <c r="J34" s="143">
        <f>+'C22'!J34/'C17'!J34*100</f>
        <v>2.0403431486204497</v>
      </c>
      <c r="K34" s="143">
        <f>+'C22'!K34/'C17'!K34*100</f>
        <v>2.1557413110426751</v>
      </c>
      <c r="L34" s="143">
        <f>+'C22'!L34/'C17'!L34*100</f>
        <v>1.911764705882353</v>
      </c>
      <c r="M34" s="143"/>
      <c r="N34" s="143">
        <f>+'C22'!N34/'C17'!N34*100</f>
        <v>2.4691358024691357</v>
      </c>
      <c r="O34" s="143">
        <f>+'C22'!O34/'C17'!O34*100</f>
        <v>2.7777777777777777</v>
      </c>
      <c r="P34" s="143">
        <f>+'C22'!P34/'C17'!P34*100</f>
        <v>2.1367521367521367</v>
      </c>
      <c r="Q34" s="143"/>
      <c r="R34" s="143">
        <f>+'C22'!R34/'C17'!R34*100</f>
        <v>1.5815815815815815</v>
      </c>
      <c r="S34" s="143">
        <f>+'C22'!S34/'C17'!S34*100</f>
        <v>2.2135922330097086</v>
      </c>
      <c r="T34" s="143">
        <f>+'C22'!T34/'C17'!T34*100</f>
        <v>0.90909090909090906</v>
      </c>
      <c r="U34" s="143"/>
      <c r="V34" s="143">
        <f>+'C22'!V34/'C17'!V34*100</f>
        <v>1.1104127383197151</v>
      </c>
      <c r="W34" s="143">
        <f>+'C22'!W34/'C17'!W34*100</f>
        <v>1.4216084484159219</v>
      </c>
      <c r="X34" s="143">
        <f>+'C22'!X34/'C17'!X34*100</f>
        <v>0.77888360017308533</v>
      </c>
      <c r="Y34" s="143"/>
      <c r="Z34" s="143">
        <f>+'C22'!Z34/'C17'!Z34*100</f>
        <v>0.19806882891804903</v>
      </c>
      <c r="AA34" s="143">
        <f>+'C22'!AA34/'C17'!AA34*100</f>
        <v>0.241196333815726</v>
      </c>
      <c r="AB34" s="143">
        <f>+'C22'!AB34/'C17'!AB34*100</f>
        <v>0.1525940996948118</v>
      </c>
    </row>
    <row r="35" spans="1:28" ht="15" customHeight="1" x14ac:dyDescent="0.2">
      <c r="A35" s="136" t="s">
        <v>328</v>
      </c>
      <c r="B35" s="143">
        <f>+'C22'!B35/'C17'!B35*100</f>
        <v>1.956654027992323</v>
      </c>
      <c r="C35" s="143">
        <f>+'C22'!C35/'C17'!C35*100</f>
        <v>2.3977303926054727</v>
      </c>
      <c r="D35" s="143">
        <f>+'C22'!D35/'C17'!D35*100</f>
        <v>1.4948256036795706</v>
      </c>
      <c r="E35" s="143"/>
      <c r="F35" s="143">
        <f>+'C22'!F35/'C17'!F35*100</f>
        <v>0.17772511848341233</v>
      </c>
      <c r="G35" s="143">
        <f>+'C22'!G35/'C17'!G35*100</f>
        <v>0.17391304347826086</v>
      </c>
      <c r="H35" s="143">
        <f>+'C22'!H35/'C17'!H35*100</f>
        <v>0.18170805572380377</v>
      </c>
      <c r="I35" s="143"/>
      <c r="J35" s="143">
        <f>+'C22'!J35/'C17'!J35*100</f>
        <v>3.7602487984167379</v>
      </c>
      <c r="K35" s="143">
        <f>+'C22'!K35/'C17'!K35*100</f>
        <v>4.4817927170868348</v>
      </c>
      <c r="L35" s="143">
        <f>+'C22'!L35/'C17'!L35*100</f>
        <v>3.0251141552511416</v>
      </c>
      <c r="M35" s="143"/>
      <c r="N35" s="143">
        <f>+'C22'!N35/'C17'!N35*100</f>
        <v>3.1174334140435835</v>
      </c>
      <c r="O35" s="143">
        <f>+'C22'!O35/'C17'!O35*100</f>
        <v>4.0332147093712933</v>
      </c>
      <c r="P35" s="143">
        <f>+'C22'!P35/'C17'!P35*100</f>
        <v>2.1631644004944377</v>
      </c>
      <c r="Q35" s="143"/>
      <c r="R35" s="143">
        <f>+'C22'!R35/'C17'!R35*100</f>
        <v>3.0079021157277595</v>
      </c>
      <c r="S35" s="143">
        <f>+'C22'!S35/'C17'!S35*100</f>
        <v>3.5253227408142997</v>
      </c>
      <c r="T35" s="143">
        <f>+'C22'!T35/'C17'!T35*100</f>
        <v>2.4620220010476692</v>
      </c>
      <c r="U35" s="143"/>
      <c r="V35" s="143">
        <f>+'C22'!V35/'C17'!V35*100</f>
        <v>1.3531440700451047</v>
      </c>
      <c r="W35" s="143">
        <f>+'C22'!W35/'C17'!W35*100</f>
        <v>1.8181818181818181</v>
      </c>
      <c r="X35" s="143">
        <f>+'C22'!X35/'C17'!X35*100</f>
        <v>0.86767895878524948</v>
      </c>
      <c r="Y35" s="143"/>
      <c r="Z35" s="143">
        <f>+'C22'!Z35/'C17'!Z35*100</f>
        <v>0.2026635784597568</v>
      </c>
      <c r="AA35" s="143">
        <f>+'C22'!AA35/'C17'!AA35*100</f>
        <v>0.27901785714285715</v>
      </c>
      <c r="AB35" s="143">
        <f>+'C22'!AB35/'C17'!AB35*100</f>
        <v>0.12033694344163659</v>
      </c>
    </row>
    <row r="36" spans="1:28" ht="15" customHeight="1" thickBot="1" x14ac:dyDescent="0.25">
      <c r="A36" s="139" t="s">
        <v>329</v>
      </c>
      <c r="B36" s="144">
        <f>+'C22'!B36/'C17'!B36*100</f>
        <v>5.9311384770042723</v>
      </c>
      <c r="C36" s="144">
        <f>+'C22'!C36/'C17'!C36*100</f>
        <v>6.1072492552135049</v>
      </c>
      <c r="D36" s="144">
        <f>+'C22'!D36/'C17'!D36*100</f>
        <v>5.7506361323155213</v>
      </c>
      <c r="E36" s="144"/>
      <c r="F36" s="144">
        <f>+'C22'!F36/'C17'!F36*100</f>
        <v>5.4252199413489732</v>
      </c>
      <c r="G36" s="144">
        <f>+'C22'!G36/'C17'!G36*100</f>
        <v>5.9523809523809517</v>
      </c>
      <c r="H36" s="144">
        <f>+'C22'!H36/'C17'!H36*100</f>
        <v>4.9132947976878611</v>
      </c>
      <c r="I36" s="144"/>
      <c r="J36" s="144">
        <f>+'C22'!J36/'C17'!J36*100</f>
        <v>7.9872204472843444</v>
      </c>
      <c r="K36" s="144">
        <f>+'C22'!K36/'C17'!K36*100</f>
        <v>7.8947368421052628</v>
      </c>
      <c r="L36" s="144">
        <f>+'C22'!L36/'C17'!L36*100</f>
        <v>8.0745341614906838</v>
      </c>
      <c r="M36" s="144"/>
      <c r="N36" s="144">
        <f>+'C22'!N36/'C17'!N36*100</f>
        <v>8.7078651685393265</v>
      </c>
      <c r="O36" s="144">
        <f>+'C22'!O36/'C17'!O36*100</f>
        <v>9.6514745308310985</v>
      </c>
      <c r="P36" s="144">
        <f>+'C22'!P36/'C17'!P36*100</f>
        <v>7.6696165191740411</v>
      </c>
      <c r="Q36" s="144"/>
      <c r="R36" s="144">
        <f>+'C22'!R36/'C17'!R36*100</f>
        <v>6.265984654731457</v>
      </c>
      <c r="S36" s="144">
        <f>+'C22'!S36/'C17'!S36*100</f>
        <v>6.5693430656934311</v>
      </c>
      <c r="T36" s="144">
        <f>+'C22'!T36/'C17'!T36*100</f>
        <v>5.9299191374663076</v>
      </c>
      <c r="U36" s="144"/>
      <c r="V36" s="144">
        <f>+'C22'!V36/'C17'!V36*100</f>
        <v>3.9867109634551494</v>
      </c>
      <c r="W36" s="144">
        <f>+'C22'!W36/'C17'!W36*100</f>
        <v>3.3444816053511706</v>
      </c>
      <c r="X36" s="144">
        <f>+'C22'!X36/'C17'!X36*100</f>
        <v>4.6204620462046204</v>
      </c>
      <c r="Y36" s="144"/>
      <c r="Z36" s="144">
        <f>+'C22'!Z36/'C17'!Z36*100</f>
        <v>2.4347826086956523</v>
      </c>
      <c r="AA36" s="144">
        <f>+'C22'!AA36/'C17'!AA36*100</f>
        <v>2.0618556701030926</v>
      </c>
      <c r="AB36" s="144">
        <f>+'C22'!AB36/'C17'!AB36*100</f>
        <v>2.8169014084507045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06B86809-C9F2-4648-9E65-E5E91A245105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-0.499984740745262"/>
    <pageSetUpPr fitToPage="1"/>
  </sheetPr>
  <dimension ref="A1:M54"/>
  <sheetViews>
    <sheetView showGridLines="0" workbookViewId="0">
      <selection activeCell="O22" sqref="O22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34" t="s">
        <v>180</v>
      </c>
      <c r="C15" s="235"/>
      <c r="D15" s="235"/>
      <c r="E15" s="235"/>
      <c r="F15" s="235"/>
      <c r="G15" s="235"/>
      <c r="H15" s="235"/>
      <c r="I15" s="235"/>
      <c r="J15" s="235"/>
      <c r="K15" s="236"/>
      <c r="L15" s="14"/>
    </row>
    <row r="16" spans="1:13" ht="15" customHeight="1" x14ac:dyDescent="0.2">
      <c r="A16" s="14"/>
      <c r="B16" s="234"/>
      <c r="C16" s="235"/>
      <c r="D16" s="235"/>
      <c r="E16" s="235"/>
      <c r="F16" s="235"/>
      <c r="G16" s="235"/>
      <c r="H16" s="235"/>
      <c r="I16" s="235"/>
      <c r="J16" s="235"/>
      <c r="K16" s="236"/>
      <c r="L16" s="14"/>
    </row>
    <row r="17" spans="1:12" ht="15" customHeight="1" x14ac:dyDescent="0.2">
      <c r="A17" s="14"/>
      <c r="B17" s="234"/>
      <c r="C17" s="235"/>
      <c r="D17" s="235"/>
      <c r="E17" s="235"/>
      <c r="F17" s="235"/>
      <c r="G17" s="235"/>
      <c r="H17" s="235"/>
      <c r="I17" s="235"/>
      <c r="J17" s="235"/>
      <c r="K17" s="236"/>
      <c r="L17" s="14"/>
    </row>
    <row r="18" spans="1:12" ht="15" customHeight="1" x14ac:dyDescent="0.2">
      <c r="A18" s="14"/>
      <c r="B18" s="234"/>
      <c r="C18" s="235"/>
      <c r="D18" s="235"/>
      <c r="E18" s="235"/>
      <c r="F18" s="235"/>
      <c r="G18" s="235"/>
      <c r="H18" s="235"/>
      <c r="I18" s="235"/>
      <c r="J18" s="235"/>
      <c r="K18" s="236"/>
      <c r="L18" s="14"/>
    </row>
    <row r="19" spans="1:12" ht="15" customHeight="1" x14ac:dyDescent="0.2">
      <c r="A19" s="14"/>
      <c r="B19" s="234"/>
      <c r="C19" s="235"/>
      <c r="D19" s="235"/>
      <c r="E19" s="235"/>
      <c r="F19" s="235"/>
      <c r="G19" s="235"/>
      <c r="H19" s="235"/>
      <c r="I19" s="235"/>
      <c r="J19" s="235"/>
      <c r="K19" s="236"/>
      <c r="L19" s="14"/>
    </row>
    <row r="20" spans="1:12" ht="15" customHeight="1" x14ac:dyDescent="0.2">
      <c r="A20" s="14"/>
      <c r="B20" s="234"/>
      <c r="C20" s="235"/>
      <c r="D20" s="235"/>
      <c r="E20" s="235"/>
      <c r="F20" s="235"/>
      <c r="G20" s="235"/>
      <c r="H20" s="235"/>
      <c r="I20" s="235"/>
      <c r="J20" s="235"/>
      <c r="K20" s="236"/>
      <c r="L20" s="14"/>
    </row>
    <row r="21" spans="1:12" ht="15" customHeight="1" x14ac:dyDescent="0.2">
      <c r="A21" s="14"/>
      <c r="B21" s="234"/>
      <c r="C21" s="235"/>
      <c r="D21" s="235"/>
      <c r="E21" s="235"/>
      <c r="F21" s="235"/>
      <c r="G21" s="235"/>
      <c r="H21" s="235"/>
      <c r="I21" s="235"/>
      <c r="J21" s="235"/>
      <c r="K21" s="236"/>
      <c r="L21" s="14"/>
    </row>
    <row r="22" spans="1:12" ht="15" customHeight="1" x14ac:dyDescent="0.2">
      <c r="A22" s="14"/>
      <c r="B22" s="234"/>
      <c r="C22" s="235"/>
      <c r="D22" s="235"/>
      <c r="E22" s="235"/>
      <c r="F22" s="235"/>
      <c r="G22" s="235"/>
      <c r="H22" s="235"/>
      <c r="I22" s="235"/>
      <c r="J22" s="235"/>
      <c r="K22" s="236"/>
      <c r="L22" s="14"/>
    </row>
    <row r="23" spans="1:12" ht="15" customHeight="1" x14ac:dyDescent="0.2">
      <c r="A23" s="14"/>
      <c r="B23" s="234"/>
      <c r="C23" s="235"/>
      <c r="D23" s="235"/>
      <c r="E23" s="235"/>
      <c r="F23" s="235"/>
      <c r="G23" s="235"/>
      <c r="H23" s="235"/>
      <c r="I23" s="235"/>
      <c r="J23" s="235"/>
      <c r="K23" s="236"/>
      <c r="L23" s="14"/>
    </row>
    <row r="24" spans="1:12" ht="15" customHeight="1" x14ac:dyDescent="0.2">
      <c r="A24" s="14"/>
      <c r="B24" s="234"/>
      <c r="C24" s="235"/>
      <c r="D24" s="235"/>
      <c r="E24" s="235"/>
      <c r="F24" s="235"/>
      <c r="G24" s="235"/>
      <c r="H24" s="235"/>
      <c r="I24" s="235"/>
      <c r="J24" s="235"/>
      <c r="K24" s="236"/>
      <c r="L24" s="14"/>
    </row>
    <row r="25" spans="1:12" ht="15" customHeight="1" x14ac:dyDescent="0.2">
      <c r="A25" s="14"/>
      <c r="B25" s="234"/>
      <c r="C25" s="235"/>
      <c r="D25" s="235"/>
      <c r="E25" s="235"/>
      <c r="F25" s="235"/>
      <c r="G25" s="235"/>
      <c r="H25" s="235"/>
      <c r="I25" s="235"/>
      <c r="J25" s="235"/>
      <c r="K25" s="236"/>
      <c r="L25" s="14"/>
    </row>
    <row r="26" spans="1:12" ht="15" customHeight="1" x14ac:dyDescent="0.2">
      <c r="A26" s="14"/>
      <c r="B26" s="234"/>
      <c r="C26" s="235"/>
      <c r="D26" s="235"/>
      <c r="E26" s="235"/>
      <c r="F26" s="235"/>
      <c r="G26" s="235"/>
      <c r="H26" s="235"/>
      <c r="I26" s="235"/>
      <c r="J26" s="235"/>
      <c r="K26" s="236"/>
      <c r="L26" s="14"/>
    </row>
    <row r="27" spans="1:12" ht="15" customHeight="1" x14ac:dyDescent="0.2">
      <c r="A27" s="14"/>
      <c r="B27" s="234"/>
      <c r="C27" s="235"/>
      <c r="D27" s="235"/>
      <c r="E27" s="235"/>
      <c r="F27" s="235"/>
      <c r="G27" s="235"/>
      <c r="H27" s="235"/>
      <c r="I27" s="235"/>
      <c r="J27" s="235"/>
      <c r="K27" s="236"/>
      <c r="L27" s="14"/>
    </row>
    <row r="28" spans="1:12" ht="15" customHeight="1" x14ac:dyDescent="0.2">
      <c r="A28" s="14"/>
      <c r="B28" s="234"/>
      <c r="C28" s="235"/>
      <c r="D28" s="235"/>
      <c r="E28" s="235"/>
      <c r="F28" s="235"/>
      <c r="G28" s="235"/>
      <c r="H28" s="235"/>
      <c r="I28" s="235"/>
      <c r="J28" s="235"/>
      <c r="K28" s="236"/>
      <c r="L28" s="14"/>
    </row>
    <row r="29" spans="1:12" ht="15" customHeight="1" x14ac:dyDescent="0.2">
      <c r="A29" s="14"/>
      <c r="B29" s="234"/>
      <c r="C29" s="235"/>
      <c r="D29" s="235"/>
      <c r="E29" s="235"/>
      <c r="F29" s="235"/>
      <c r="G29" s="235"/>
      <c r="H29" s="235"/>
      <c r="I29" s="235"/>
      <c r="J29" s="235"/>
      <c r="K29" s="236"/>
      <c r="L29" s="14"/>
    </row>
    <row r="30" spans="1:12" ht="15" customHeight="1" x14ac:dyDescent="0.2">
      <c r="B30" s="234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M2:M3"/>
    <mergeCell ref="B15:K30"/>
  </mergeCells>
  <hyperlinks>
    <hyperlink ref="M2" location="INDICE!A1" display="INDICE" xr:uid="{2057962E-714D-4E9E-A0BB-253223BB6320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23"/>
  <sheetViews>
    <sheetView showGridLines="0" workbookViewId="0">
      <selection activeCell="L1" sqref="L1:L2"/>
    </sheetView>
  </sheetViews>
  <sheetFormatPr baseColWidth="10" defaultRowHeight="15" customHeight="1" x14ac:dyDescent="0.25"/>
  <cols>
    <col min="1" max="1" width="11.42578125" style="3"/>
    <col min="2" max="2" width="5.7109375" style="3" customWidth="1"/>
    <col min="3" max="9" width="11.42578125" style="3"/>
    <col min="10" max="10" width="5.7109375" style="3" customWidth="1"/>
    <col min="11" max="11" width="11.42578125" style="3"/>
  </cols>
  <sheetData>
    <row r="1" spans="2:12" ht="15" customHeight="1" x14ac:dyDescent="0.25">
      <c r="L1" s="232" t="s">
        <v>47</v>
      </c>
    </row>
    <row r="2" spans="2:12" ht="15" customHeight="1" thickBot="1" x14ac:dyDescent="0.3">
      <c r="L2" s="232"/>
    </row>
    <row r="3" spans="2:12" ht="20.100000000000001" customHeight="1" x14ac:dyDescent="0.3">
      <c r="B3" s="28"/>
      <c r="C3" s="29"/>
      <c r="D3" s="29"/>
      <c r="E3" s="29"/>
      <c r="F3" s="29"/>
      <c r="G3" s="29"/>
      <c r="H3" s="29"/>
      <c r="I3" s="29"/>
      <c r="J3" s="30"/>
    </row>
    <row r="4" spans="2:12" ht="20.100000000000001" customHeight="1" x14ac:dyDescent="0.35">
      <c r="B4" s="31"/>
      <c r="C4" s="233" t="s">
        <v>48</v>
      </c>
      <c r="D4" s="233"/>
      <c r="E4" s="233"/>
      <c r="F4" s="233"/>
      <c r="G4" s="233"/>
      <c r="H4" s="233"/>
      <c r="I4" s="233"/>
      <c r="J4" s="32"/>
    </row>
    <row r="5" spans="2:12" ht="20.100000000000001" customHeight="1" x14ac:dyDescent="0.35">
      <c r="B5" s="31"/>
      <c r="C5" s="233" t="s">
        <v>49</v>
      </c>
      <c r="D5" s="233"/>
      <c r="E5" s="233"/>
      <c r="F5" s="233"/>
      <c r="G5" s="233"/>
      <c r="H5" s="233"/>
      <c r="I5" s="233"/>
      <c r="J5" s="33"/>
    </row>
    <row r="6" spans="2:12" ht="15" customHeight="1" x14ac:dyDescent="0.3">
      <c r="B6" s="31"/>
      <c r="C6" s="36"/>
      <c r="D6" s="36"/>
      <c r="E6" s="36"/>
      <c r="F6" s="36"/>
      <c r="G6" s="36"/>
      <c r="H6" s="36"/>
      <c r="I6" s="36"/>
      <c r="J6" s="34"/>
    </row>
    <row r="7" spans="2:12" ht="15" customHeight="1" x14ac:dyDescent="0.3">
      <c r="B7" s="31"/>
      <c r="C7" s="36"/>
      <c r="D7" s="36"/>
      <c r="E7" s="36"/>
      <c r="F7" s="36"/>
      <c r="G7" s="36"/>
      <c r="H7" s="36"/>
      <c r="I7" s="36"/>
      <c r="J7" s="34"/>
    </row>
    <row r="8" spans="2:12" ht="15" customHeight="1" x14ac:dyDescent="0.3">
      <c r="B8" s="31"/>
      <c r="C8" s="36"/>
      <c r="D8" s="36"/>
      <c r="E8" s="36"/>
      <c r="F8" s="36"/>
      <c r="G8" s="36"/>
      <c r="H8" s="36"/>
      <c r="I8" s="36"/>
      <c r="J8" s="34"/>
    </row>
    <row r="9" spans="2:12" ht="15" customHeight="1" x14ac:dyDescent="0.3">
      <c r="B9" s="31"/>
      <c r="C9" s="36"/>
      <c r="D9" s="36"/>
      <c r="E9" s="36"/>
      <c r="F9" s="36"/>
      <c r="G9" s="36"/>
      <c r="H9" s="36"/>
      <c r="I9" s="36"/>
      <c r="J9" s="34"/>
    </row>
    <row r="10" spans="2:12" ht="15" customHeight="1" x14ac:dyDescent="0.25">
      <c r="B10" s="31"/>
      <c r="C10" s="4" t="s">
        <v>50</v>
      </c>
      <c r="D10"/>
      <c r="E10"/>
      <c r="F10"/>
      <c r="G10"/>
      <c r="H10" t="s">
        <v>60</v>
      </c>
      <c r="I10"/>
      <c r="J10" s="35"/>
    </row>
    <row r="11" spans="2:12" ht="15" customHeight="1" x14ac:dyDescent="0.25">
      <c r="B11" s="31"/>
      <c r="C11" s="4"/>
      <c r="D11"/>
      <c r="E11"/>
      <c r="F11"/>
      <c r="G11"/>
      <c r="H11"/>
      <c r="I11"/>
      <c r="J11" s="35"/>
    </row>
    <row r="12" spans="2:12" ht="15" customHeight="1" x14ac:dyDescent="0.25">
      <c r="B12" s="31"/>
      <c r="C12" s="4"/>
      <c r="D12"/>
      <c r="E12"/>
      <c r="F12"/>
      <c r="G12"/>
      <c r="H12"/>
      <c r="I12"/>
      <c r="J12" s="35"/>
    </row>
    <row r="13" spans="2:12" ht="15" customHeight="1" x14ac:dyDescent="0.25">
      <c r="B13" s="31"/>
      <c r="C13" s="4" t="s">
        <v>51</v>
      </c>
      <c r="D13"/>
      <c r="E13"/>
      <c r="F13"/>
      <c r="G13"/>
      <c r="H13" t="s">
        <v>52</v>
      </c>
      <c r="I13"/>
      <c r="J13" s="35"/>
    </row>
    <row r="14" spans="2:12" ht="15" customHeight="1" x14ac:dyDescent="0.25">
      <c r="B14" s="31"/>
      <c r="C14" s="4"/>
      <c r="D14"/>
      <c r="E14"/>
      <c r="F14"/>
      <c r="G14"/>
      <c r="H14" t="s">
        <v>53</v>
      </c>
      <c r="I14"/>
      <c r="J14" s="35"/>
    </row>
    <row r="15" spans="2:12" ht="15" customHeight="1" x14ac:dyDescent="0.25">
      <c r="B15" s="31"/>
      <c r="C15" s="4"/>
      <c r="D15"/>
      <c r="E15"/>
      <c r="F15"/>
      <c r="G15"/>
      <c r="H15" t="s">
        <v>54</v>
      </c>
      <c r="I15"/>
      <c r="J15" s="35"/>
    </row>
    <row r="16" spans="2:12" ht="15" customHeight="1" x14ac:dyDescent="0.25">
      <c r="B16" s="31"/>
      <c r="C16"/>
      <c r="D16"/>
      <c r="E16"/>
      <c r="F16"/>
      <c r="G16"/>
      <c r="H16" t="s">
        <v>55</v>
      </c>
      <c r="I16"/>
      <c r="J16" s="35"/>
    </row>
    <row r="17" spans="2:10" ht="15" customHeight="1" x14ac:dyDescent="0.25">
      <c r="B17" s="31"/>
      <c r="C17"/>
      <c r="D17"/>
      <c r="E17"/>
      <c r="F17"/>
      <c r="G17"/>
      <c r="H17" t="s">
        <v>56</v>
      </c>
      <c r="I17"/>
      <c r="J17" s="35"/>
    </row>
    <row r="18" spans="2:10" ht="15" customHeight="1" x14ac:dyDescent="0.25">
      <c r="B18" s="31"/>
      <c r="C18"/>
      <c r="D18"/>
      <c r="E18"/>
      <c r="F18"/>
      <c r="G18"/>
      <c r="H18" t="s">
        <v>100</v>
      </c>
      <c r="I18"/>
      <c r="J18" s="35"/>
    </row>
    <row r="19" spans="2:10" ht="15" customHeight="1" x14ac:dyDescent="0.25">
      <c r="B19" s="31"/>
      <c r="C19"/>
      <c r="D19"/>
      <c r="E19"/>
      <c r="F19"/>
      <c r="G19"/>
      <c r="H19" t="s">
        <v>101</v>
      </c>
      <c r="I19"/>
      <c r="J19" s="35"/>
    </row>
    <row r="20" spans="2:10" ht="15" customHeight="1" x14ac:dyDescent="0.25">
      <c r="B20" s="31"/>
      <c r="C20"/>
      <c r="D20"/>
      <c r="E20"/>
      <c r="F20"/>
      <c r="G20"/>
      <c r="H20"/>
      <c r="I20"/>
      <c r="J20" s="35"/>
    </row>
    <row r="21" spans="2:10" ht="15" customHeight="1" x14ac:dyDescent="0.25">
      <c r="B21" s="31"/>
      <c r="C21" t="s">
        <v>57</v>
      </c>
      <c r="D21"/>
      <c r="E21"/>
      <c r="F21"/>
      <c r="G21"/>
      <c r="H21" t="s">
        <v>58</v>
      </c>
      <c r="I21"/>
      <c r="J21" s="35"/>
    </row>
    <row r="22" spans="2:10" ht="15" customHeight="1" x14ac:dyDescent="0.25">
      <c r="B22" s="31"/>
      <c r="C22"/>
      <c r="D22"/>
      <c r="E22"/>
      <c r="F22"/>
      <c r="G22"/>
      <c r="H22"/>
      <c r="I22"/>
      <c r="J22" s="35"/>
    </row>
    <row r="23" spans="2:10" ht="15" customHeight="1" thickBot="1" x14ac:dyDescent="0.3">
      <c r="B23" s="37"/>
      <c r="C23" s="38"/>
      <c r="D23" s="38"/>
      <c r="E23" s="38"/>
      <c r="F23" s="38"/>
      <c r="G23" s="38"/>
      <c r="H23" s="38"/>
      <c r="I23" s="38"/>
      <c r="J23" s="39"/>
    </row>
  </sheetData>
  <mergeCells count="3">
    <mergeCell ref="L1:L2"/>
    <mergeCell ref="C4:I4"/>
    <mergeCell ref="C5:I5"/>
  </mergeCells>
  <hyperlinks>
    <hyperlink ref="L1" location="INDICE!A1" display="INDICE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4">
    <pageSetUpPr fitToPage="1"/>
  </sheetPr>
  <dimension ref="A1:AB22"/>
  <sheetViews>
    <sheetView showGridLines="0" workbookViewId="0">
      <selection activeCell="N26" sqref="N26"/>
    </sheetView>
  </sheetViews>
  <sheetFormatPr baseColWidth="10" defaultColWidth="23.42578125" defaultRowHeight="15" customHeight="1" x14ac:dyDescent="0.2"/>
  <cols>
    <col min="1" max="1" width="17.5703125" style="146" bestFit="1" customWidth="1"/>
    <col min="2" max="4" width="7.42578125" style="146" bestFit="1" customWidth="1"/>
    <col min="5" max="5" width="1.42578125" style="146" customWidth="1"/>
    <col min="6" max="8" width="7.5703125" style="146" bestFit="1" customWidth="1"/>
    <col min="9" max="9" width="1.42578125" style="146" customWidth="1"/>
    <col min="10" max="12" width="7.42578125" style="146" bestFit="1" customWidth="1"/>
    <col min="13" max="13" width="1.42578125" style="146" customWidth="1"/>
    <col min="14" max="16" width="7.42578125" style="146" bestFit="1" customWidth="1"/>
    <col min="17" max="17" width="1.42578125" style="146" customWidth="1"/>
    <col min="18" max="18" width="7.42578125" style="146" bestFit="1" customWidth="1"/>
    <col min="19" max="19" width="7.5703125" style="146" bestFit="1" customWidth="1"/>
    <col min="20" max="20" width="7.42578125" style="146" bestFit="1" customWidth="1"/>
    <col min="21" max="108" width="10.7109375" style="6" customWidth="1"/>
    <col min="109" max="16384" width="23.42578125" style="6"/>
  </cols>
  <sheetData>
    <row r="1" spans="1:22" ht="15" customHeight="1" x14ac:dyDescent="0.2">
      <c r="A1" s="251" t="s">
        <v>345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13"/>
    </row>
    <row r="2" spans="1:22" ht="15" customHeight="1" x14ac:dyDescent="0.2">
      <c r="A2" s="252" t="s">
        <v>343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13"/>
      <c r="V2" s="232" t="s">
        <v>47</v>
      </c>
    </row>
    <row r="3" spans="1:22" ht="15" customHeight="1" x14ac:dyDescent="0.2">
      <c r="A3" s="251" t="s">
        <v>344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13"/>
      <c r="V3" s="232"/>
    </row>
    <row r="4" spans="1:22" ht="15" customHeight="1" x14ac:dyDescent="0.2">
      <c r="A4" s="251" t="s">
        <v>239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</row>
    <row r="5" spans="1:22" ht="15" customHeight="1" x14ac:dyDescent="0.2">
      <c r="A5" s="252" t="s">
        <v>298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</row>
    <row r="6" spans="1:22" ht="15" customHeight="1" x14ac:dyDescent="0.2">
      <c r="B6" s="147"/>
      <c r="F6" s="148"/>
    </row>
    <row r="7" spans="1:22" ht="15" customHeight="1" x14ac:dyDescent="0.2">
      <c r="A7" s="250" t="s">
        <v>302</v>
      </c>
      <c r="B7" s="244" t="s">
        <v>206</v>
      </c>
      <c r="C7" s="244" t="s">
        <v>202</v>
      </c>
      <c r="D7" s="244"/>
      <c r="E7" s="111"/>
      <c r="F7" s="244" t="s">
        <v>232</v>
      </c>
      <c r="G7" s="244"/>
      <c r="H7" s="244"/>
      <c r="I7" s="111"/>
      <c r="J7" s="244" t="s">
        <v>233</v>
      </c>
      <c r="K7" s="244"/>
      <c r="L7" s="244"/>
      <c r="M7" s="111"/>
      <c r="N7" s="244" t="s">
        <v>234</v>
      </c>
      <c r="O7" s="244"/>
      <c r="P7" s="244"/>
      <c r="Q7" s="111"/>
      <c r="R7" s="244" t="s">
        <v>235</v>
      </c>
      <c r="S7" s="244"/>
      <c r="T7" s="244"/>
    </row>
    <row r="8" spans="1:22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</row>
    <row r="9" spans="1:22" ht="15" customHeight="1" x14ac:dyDescent="0.2">
      <c r="A9" s="149"/>
      <c r="B9" s="117"/>
      <c r="C9" s="117"/>
      <c r="D9" s="117"/>
      <c r="E9" s="118"/>
      <c r="F9" s="117"/>
      <c r="G9" s="117"/>
      <c r="H9" s="117"/>
      <c r="I9" s="118"/>
      <c r="J9" s="117"/>
      <c r="K9" s="117"/>
      <c r="L9" s="117"/>
      <c r="M9" s="118"/>
      <c r="N9" s="117"/>
      <c r="O9" s="117"/>
      <c r="P9" s="117"/>
      <c r="Q9" s="118"/>
      <c r="R9" s="117"/>
      <c r="S9" s="117"/>
      <c r="T9" s="117"/>
    </row>
    <row r="10" spans="1:22" ht="15" customHeight="1" x14ac:dyDescent="0.2">
      <c r="A10" s="150" t="s">
        <v>184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</row>
    <row r="11" spans="1:22" ht="15" customHeight="1" x14ac:dyDescent="0.2">
      <c r="A11" s="151" t="s">
        <v>342</v>
      </c>
      <c r="B11" s="127">
        <v>283</v>
      </c>
      <c r="C11" s="127">
        <v>84</v>
      </c>
      <c r="D11" s="127">
        <v>199</v>
      </c>
      <c r="E11" s="127"/>
      <c r="F11" s="127">
        <v>45</v>
      </c>
      <c r="G11" s="127">
        <v>19</v>
      </c>
      <c r="H11" s="127">
        <v>26</v>
      </c>
      <c r="I11" s="127"/>
      <c r="J11" s="127">
        <v>85</v>
      </c>
      <c r="K11" s="127">
        <v>24</v>
      </c>
      <c r="L11" s="127">
        <v>61</v>
      </c>
      <c r="M11" s="127"/>
      <c r="N11" s="127">
        <v>81</v>
      </c>
      <c r="O11" s="127">
        <v>22</v>
      </c>
      <c r="P11" s="127">
        <v>59</v>
      </c>
      <c r="Q11" s="127"/>
      <c r="R11" s="127">
        <v>72</v>
      </c>
      <c r="S11" s="127">
        <v>19</v>
      </c>
      <c r="T11" s="127">
        <v>53</v>
      </c>
    </row>
    <row r="12" spans="1:22" ht="15" customHeight="1" x14ac:dyDescent="0.2">
      <c r="A12" s="151" t="s">
        <v>186</v>
      </c>
      <c r="B12" s="128">
        <v>224</v>
      </c>
      <c r="C12" s="128">
        <v>61</v>
      </c>
      <c r="D12" s="128">
        <v>163</v>
      </c>
      <c r="E12" s="128"/>
      <c r="F12" s="128">
        <v>42</v>
      </c>
      <c r="G12" s="128">
        <v>17</v>
      </c>
      <c r="H12" s="128">
        <v>25</v>
      </c>
      <c r="I12" s="128"/>
      <c r="J12" s="128">
        <v>57</v>
      </c>
      <c r="K12" s="128">
        <v>13</v>
      </c>
      <c r="L12" s="128">
        <v>44</v>
      </c>
      <c r="M12" s="128"/>
      <c r="N12" s="128">
        <v>60</v>
      </c>
      <c r="O12" s="128">
        <v>13</v>
      </c>
      <c r="P12" s="128">
        <v>47</v>
      </c>
      <c r="Q12" s="128"/>
      <c r="R12" s="128">
        <v>65</v>
      </c>
      <c r="S12" s="128">
        <v>18</v>
      </c>
      <c r="T12" s="128">
        <v>47</v>
      </c>
    </row>
    <row r="13" spans="1:22" ht="15" customHeight="1" x14ac:dyDescent="0.2">
      <c r="A13" s="151" t="s">
        <v>187</v>
      </c>
      <c r="B13" s="128">
        <v>59</v>
      </c>
      <c r="C13" s="128">
        <v>23</v>
      </c>
      <c r="D13" s="128">
        <v>36</v>
      </c>
      <c r="E13" s="128"/>
      <c r="F13" s="128">
        <v>3</v>
      </c>
      <c r="G13" s="128">
        <v>2</v>
      </c>
      <c r="H13" s="128">
        <v>1</v>
      </c>
      <c r="I13" s="128"/>
      <c r="J13" s="128">
        <v>28</v>
      </c>
      <c r="K13" s="128">
        <v>11</v>
      </c>
      <c r="L13" s="128">
        <v>17</v>
      </c>
      <c r="M13" s="128"/>
      <c r="N13" s="128">
        <v>21</v>
      </c>
      <c r="O13" s="128">
        <v>9</v>
      </c>
      <c r="P13" s="128">
        <v>12</v>
      </c>
      <c r="Q13" s="128"/>
      <c r="R13" s="128">
        <v>7</v>
      </c>
      <c r="S13" s="128">
        <v>1</v>
      </c>
      <c r="T13" s="128">
        <v>6</v>
      </c>
    </row>
    <row r="14" spans="1:22" ht="15" customHeight="1" x14ac:dyDescent="0.2">
      <c r="A14" s="151" t="s">
        <v>188</v>
      </c>
      <c r="B14" s="128">
        <v>0</v>
      </c>
      <c r="C14" s="128">
        <v>0</v>
      </c>
      <c r="D14" s="128">
        <v>0</v>
      </c>
      <c r="E14" s="128"/>
      <c r="F14" s="128">
        <v>0</v>
      </c>
      <c r="G14" s="128">
        <v>0</v>
      </c>
      <c r="H14" s="128">
        <v>0</v>
      </c>
      <c r="I14" s="128"/>
      <c r="J14" s="128">
        <v>0</v>
      </c>
      <c r="K14" s="128">
        <v>0</v>
      </c>
      <c r="L14" s="128">
        <v>0</v>
      </c>
      <c r="M14" s="128"/>
      <c r="N14" s="128">
        <v>0</v>
      </c>
      <c r="O14" s="128">
        <v>0</v>
      </c>
      <c r="P14" s="128">
        <v>0</v>
      </c>
      <c r="Q14" s="128"/>
      <c r="R14" s="128">
        <v>0</v>
      </c>
      <c r="S14" s="128">
        <v>0</v>
      </c>
      <c r="T14" s="128">
        <v>0</v>
      </c>
    </row>
    <row r="15" spans="1:22" ht="15" customHeight="1" x14ac:dyDescent="0.2">
      <c r="A15" s="151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</row>
    <row r="16" spans="1:22" ht="15" customHeight="1" x14ac:dyDescent="0.2">
      <c r="A16" s="150" t="s">
        <v>242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</row>
    <row r="17" spans="1:28" ht="15" customHeight="1" x14ac:dyDescent="0.2">
      <c r="A17" s="137" t="s">
        <v>206</v>
      </c>
      <c r="B17" s="152">
        <v>100</v>
      </c>
      <c r="C17" s="152">
        <v>100</v>
      </c>
      <c r="D17" s="152">
        <v>100</v>
      </c>
      <c r="E17" s="152"/>
      <c r="F17" s="152">
        <v>100</v>
      </c>
      <c r="G17" s="152">
        <v>100</v>
      </c>
      <c r="H17" s="152">
        <v>100</v>
      </c>
      <c r="I17" s="152"/>
      <c r="J17" s="152">
        <v>99.999999999999986</v>
      </c>
      <c r="K17" s="152">
        <v>100</v>
      </c>
      <c r="L17" s="152">
        <v>100</v>
      </c>
      <c r="M17" s="152"/>
      <c r="N17" s="152">
        <v>100</v>
      </c>
      <c r="O17" s="152">
        <v>100</v>
      </c>
      <c r="P17" s="152">
        <v>100</v>
      </c>
      <c r="Q17" s="152"/>
      <c r="R17" s="152">
        <v>100.00000000000001</v>
      </c>
      <c r="S17" s="152">
        <v>99.999999999999986</v>
      </c>
      <c r="T17" s="152">
        <v>100</v>
      </c>
    </row>
    <row r="18" spans="1:28" ht="15" customHeight="1" x14ac:dyDescent="0.2">
      <c r="A18" s="153" t="s">
        <v>186</v>
      </c>
      <c r="B18" s="154">
        <v>79.15194346289752</v>
      </c>
      <c r="C18" s="154">
        <v>72.61904761904762</v>
      </c>
      <c r="D18" s="154">
        <v>81.909547738693462</v>
      </c>
      <c r="E18" s="154"/>
      <c r="F18" s="154">
        <v>93.333333333333329</v>
      </c>
      <c r="G18" s="154">
        <v>89.473684210526315</v>
      </c>
      <c r="H18" s="154">
        <v>96.15384615384616</v>
      </c>
      <c r="I18" s="154"/>
      <c r="J18" s="154">
        <v>67.058823529411754</v>
      </c>
      <c r="K18" s="154">
        <v>54.166666666666664</v>
      </c>
      <c r="L18" s="154">
        <v>72.131147540983605</v>
      </c>
      <c r="M18" s="154"/>
      <c r="N18" s="154">
        <v>74.074074074074076</v>
      </c>
      <c r="O18" s="154">
        <v>59.090909090909093</v>
      </c>
      <c r="P18" s="154">
        <v>79.66101694915254</v>
      </c>
      <c r="Q18" s="154"/>
      <c r="R18" s="154">
        <v>90.277777777777786</v>
      </c>
      <c r="S18" s="154">
        <v>94.73684210526315</v>
      </c>
      <c r="T18" s="154">
        <v>88.679245283018872</v>
      </c>
    </row>
    <row r="19" spans="1:28" ht="15" customHeight="1" x14ac:dyDescent="0.2">
      <c r="A19" s="155" t="s">
        <v>187</v>
      </c>
      <c r="B19" s="156">
        <v>20.848056537102476</v>
      </c>
      <c r="C19" s="156">
        <v>27.380952380952383</v>
      </c>
      <c r="D19" s="156">
        <v>18.090452261306535</v>
      </c>
      <c r="E19" s="156"/>
      <c r="F19" s="156">
        <v>6.666666666666667</v>
      </c>
      <c r="G19" s="156">
        <v>10.526315789473683</v>
      </c>
      <c r="H19" s="156">
        <v>3.8461538461538463</v>
      </c>
      <c r="I19" s="156"/>
      <c r="J19" s="156">
        <v>32.941176470588232</v>
      </c>
      <c r="K19" s="156">
        <v>45.833333333333329</v>
      </c>
      <c r="L19" s="156">
        <v>27.868852459016392</v>
      </c>
      <c r="M19" s="156"/>
      <c r="N19" s="156">
        <v>25.925925925925924</v>
      </c>
      <c r="O19" s="156">
        <v>40.909090909090914</v>
      </c>
      <c r="P19" s="156">
        <v>20.33898305084746</v>
      </c>
      <c r="Q19" s="156"/>
      <c r="R19" s="156">
        <v>9.7222222222222232</v>
      </c>
      <c r="S19" s="156">
        <v>5.2631578947368416</v>
      </c>
      <c r="T19" s="156">
        <v>11.320754716981133</v>
      </c>
    </row>
    <row r="20" spans="1:28" ht="15" customHeight="1" thickBot="1" x14ac:dyDescent="0.25">
      <c r="A20" s="157" t="s">
        <v>188</v>
      </c>
      <c r="B20" s="158">
        <v>0</v>
      </c>
      <c r="C20" s="158">
        <v>0</v>
      </c>
      <c r="D20" s="158">
        <v>0</v>
      </c>
      <c r="E20" s="158"/>
      <c r="F20" s="158">
        <v>0</v>
      </c>
      <c r="G20" s="158">
        <v>0</v>
      </c>
      <c r="H20" s="158">
        <v>0</v>
      </c>
      <c r="I20" s="158"/>
      <c r="J20" s="158">
        <v>0</v>
      </c>
      <c r="K20" s="158">
        <v>0</v>
      </c>
      <c r="L20" s="158">
        <v>0</v>
      </c>
      <c r="M20" s="158"/>
      <c r="N20" s="158">
        <v>0</v>
      </c>
      <c r="O20" s="158">
        <v>0</v>
      </c>
      <c r="P20" s="158">
        <v>0</v>
      </c>
      <c r="Q20" s="158"/>
      <c r="R20" s="158">
        <v>0</v>
      </c>
      <c r="S20" s="158">
        <v>0</v>
      </c>
      <c r="T20" s="158">
        <v>0</v>
      </c>
    </row>
    <row r="21" spans="1:28" ht="15" customHeight="1" x14ac:dyDescent="0.2">
      <c r="A21" s="253" t="s">
        <v>340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</row>
    <row r="22" spans="1:28" ht="15" customHeight="1" x14ac:dyDescent="0.2">
      <c r="A22" s="245" t="s">
        <v>287</v>
      </c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100"/>
      <c r="V22" s="100"/>
      <c r="W22" s="100"/>
      <c r="X22" s="100"/>
      <c r="Y22" s="100"/>
      <c r="Z22" s="100"/>
      <c r="AA22" s="100"/>
      <c r="AB22" s="100"/>
    </row>
  </sheetData>
  <mergeCells count="14">
    <mergeCell ref="A21:T21"/>
    <mergeCell ref="A22:T22"/>
    <mergeCell ref="A5:T5"/>
    <mergeCell ref="A7:A8"/>
    <mergeCell ref="B7:D7"/>
    <mergeCell ref="F7:H7"/>
    <mergeCell ref="J7:L7"/>
    <mergeCell ref="N7:P7"/>
    <mergeCell ref="R7:T7"/>
    <mergeCell ref="V2:V3"/>
    <mergeCell ref="A1:T1"/>
    <mergeCell ref="A2:T2"/>
    <mergeCell ref="A3:T3"/>
    <mergeCell ref="A4:T4"/>
  </mergeCells>
  <hyperlinks>
    <hyperlink ref="V2" location="INDICE!A1" display="INDICE" xr:uid="{00000000-0004-0000-1D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>
    <pageSetUpPr fitToPage="1"/>
  </sheetPr>
  <dimension ref="A1:AB14"/>
  <sheetViews>
    <sheetView showGridLines="0" workbookViewId="0">
      <selection activeCell="N27" sqref="N27"/>
    </sheetView>
  </sheetViews>
  <sheetFormatPr baseColWidth="10" defaultColWidth="23.42578125" defaultRowHeight="15" customHeight="1" x14ac:dyDescent="0.2"/>
  <cols>
    <col min="1" max="1" width="17.5703125" style="146" bestFit="1" customWidth="1"/>
    <col min="2" max="4" width="7.42578125" style="146" bestFit="1" customWidth="1"/>
    <col min="5" max="5" width="1.42578125" style="146" customWidth="1"/>
    <col min="6" max="8" width="7.5703125" style="146" bestFit="1" customWidth="1"/>
    <col min="9" max="9" width="1.42578125" style="146" customWidth="1"/>
    <col min="10" max="12" width="7.42578125" style="146" bestFit="1" customWidth="1"/>
    <col min="13" max="13" width="1.42578125" style="146" customWidth="1"/>
    <col min="14" max="16" width="7.42578125" style="146" bestFit="1" customWidth="1"/>
    <col min="17" max="17" width="1.42578125" style="146" customWidth="1"/>
    <col min="18" max="18" width="7.42578125" style="146" bestFit="1" customWidth="1"/>
    <col min="19" max="19" width="7.5703125" style="146" bestFit="1" customWidth="1"/>
    <col min="20" max="20" width="7.42578125" style="146" bestFit="1" customWidth="1"/>
    <col min="21" max="108" width="10.7109375" style="6" customWidth="1"/>
    <col min="109" max="16384" width="23.42578125" style="6"/>
  </cols>
  <sheetData>
    <row r="1" spans="1:28" ht="15" customHeight="1" x14ac:dyDescent="0.2">
      <c r="A1" s="251" t="s">
        <v>349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13"/>
    </row>
    <row r="2" spans="1:28" ht="15" customHeight="1" x14ac:dyDescent="0.2">
      <c r="A2" s="252" t="s">
        <v>347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13"/>
      <c r="V2" s="232" t="s">
        <v>47</v>
      </c>
    </row>
    <row r="3" spans="1:28" ht="15" customHeight="1" x14ac:dyDescent="0.2">
      <c r="A3" s="251" t="s">
        <v>348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13"/>
      <c r="V3" s="232"/>
    </row>
    <row r="4" spans="1:28" ht="15" customHeight="1" x14ac:dyDescent="0.2">
      <c r="A4" s="251" t="s">
        <v>239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</row>
    <row r="5" spans="1:28" ht="15" customHeight="1" x14ac:dyDescent="0.2">
      <c r="A5" s="252" t="s">
        <v>298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</row>
    <row r="6" spans="1:28" ht="15" customHeight="1" x14ac:dyDescent="0.2">
      <c r="B6" s="147"/>
      <c r="F6" s="148"/>
    </row>
    <row r="7" spans="1:28" ht="15" customHeight="1" x14ac:dyDescent="0.2">
      <c r="A7" s="250" t="s">
        <v>302</v>
      </c>
      <c r="B7" s="244" t="s">
        <v>206</v>
      </c>
      <c r="C7" s="244" t="s">
        <v>202</v>
      </c>
      <c r="D7" s="244"/>
      <c r="E7" s="111"/>
      <c r="F7" s="244" t="s">
        <v>232</v>
      </c>
      <c r="G7" s="244"/>
      <c r="H7" s="244"/>
      <c r="I7" s="111"/>
      <c r="J7" s="244" t="s">
        <v>233</v>
      </c>
      <c r="K7" s="244"/>
      <c r="L7" s="244"/>
      <c r="M7" s="111"/>
      <c r="N7" s="244" t="s">
        <v>234</v>
      </c>
      <c r="O7" s="244"/>
      <c r="P7" s="244"/>
      <c r="Q7" s="111"/>
      <c r="R7" s="244" t="s">
        <v>235</v>
      </c>
      <c r="S7" s="244"/>
      <c r="T7" s="244"/>
    </row>
    <row r="8" spans="1:28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</row>
    <row r="9" spans="1:28" s="160" customFormat="1" ht="15" customHeight="1" x14ac:dyDescent="0.2">
      <c r="A9" s="159" t="s">
        <v>206</v>
      </c>
      <c r="B9" s="124">
        <v>283</v>
      </c>
      <c r="C9" s="124">
        <v>84</v>
      </c>
      <c r="D9" s="124">
        <v>199</v>
      </c>
      <c r="E9" s="124"/>
      <c r="F9" s="124">
        <v>45</v>
      </c>
      <c r="G9" s="124">
        <v>19</v>
      </c>
      <c r="H9" s="124">
        <v>26</v>
      </c>
      <c r="I9" s="124"/>
      <c r="J9" s="124">
        <v>85</v>
      </c>
      <c r="K9" s="124">
        <v>24</v>
      </c>
      <c r="L9" s="124">
        <v>61</v>
      </c>
      <c r="M9" s="124"/>
      <c r="N9" s="124">
        <v>81</v>
      </c>
      <c r="O9" s="124">
        <v>22</v>
      </c>
      <c r="P9" s="124">
        <v>59</v>
      </c>
      <c r="Q9" s="124"/>
      <c r="R9" s="124">
        <v>72</v>
      </c>
      <c r="S9" s="124">
        <v>19</v>
      </c>
      <c r="T9" s="124">
        <v>53</v>
      </c>
    </row>
    <row r="10" spans="1:28" ht="15" customHeight="1" x14ac:dyDescent="0.2">
      <c r="A10" s="151" t="s">
        <v>346</v>
      </c>
      <c r="B10" s="128">
        <v>56</v>
      </c>
      <c r="C10" s="128">
        <v>15</v>
      </c>
      <c r="D10" s="128">
        <v>41</v>
      </c>
      <c r="E10" s="128"/>
      <c r="F10" s="128">
        <v>11</v>
      </c>
      <c r="G10" s="128">
        <v>2</v>
      </c>
      <c r="H10" s="128">
        <v>9</v>
      </c>
      <c r="I10" s="128"/>
      <c r="J10" s="128">
        <v>13</v>
      </c>
      <c r="K10" s="128">
        <v>5</v>
      </c>
      <c r="L10" s="128">
        <v>8</v>
      </c>
      <c r="M10" s="128"/>
      <c r="N10" s="128">
        <v>16</v>
      </c>
      <c r="O10" s="128">
        <v>4</v>
      </c>
      <c r="P10" s="128">
        <v>12</v>
      </c>
      <c r="Q10" s="128"/>
      <c r="R10" s="128">
        <v>16</v>
      </c>
      <c r="S10" s="128">
        <v>4</v>
      </c>
      <c r="T10" s="128">
        <v>12</v>
      </c>
    </row>
    <row r="11" spans="1:28" ht="15" customHeight="1" x14ac:dyDescent="0.2">
      <c r="A11" s="151" t="s">
        <v>314</v>
      </c>
      <c r="B11" s="128">
        <v>100</v>
      </c>
      <c r="C11" s="128">
        <v>27</v>
      </c>
      <c r="D11" s="128">
        <v>73</v>
      </c>
      <c r="E11" s="128"/>
      <c r="F11" s="128">
        <v>17</v>
      </c>
      <c r="G11" s="128">
        <v>6</v>
      </c>
      <c r="H11" s="128">
        <v>11</v>
      </c>
      <c r="I11" s="128"/>
      <c r="J11" s="128">
        <v>30</v>
      </c>
      <c r="K11" s="128">
        <v>7</v>
      </c>
      <c r="L11" s="128">
        <v>23</v>
      </c>
      <c r="M11" s="128"/>
      <c r="N11" s="128">
        <v>32</v>
      </c>
      <c r="O11" s="128">
        <v>8</v>
      </c>
      <c r="P11" s="128">
        <v>24</v>
      </c>
      <c r="Q11" s="128"/>
      <c r="R11" s="128">
        <v>21</v>
      </c>
      <c r="S11" s="128">
        <v>6</v>
      </c>
      <c r="T11" s="128">
        <v>15</v>
      </c>
    </row>
    <row r="12" spans="1:28" ht="15" customHeight="1" thickBot="1" x14ac:dyDescent="0.25">
      <c r="A12" s="161" t="s">
        <v>316</v>
      </c>
      <c r="B12" s="140">
        <v>127</v>
      </c>
      <c r="C12" s="140">
        <v>42</v>
      </c>
      <c r="D12" s="140">
        <v>85</v>
      </c>
      <c r="E12" s="140"/>
      <c r="F12" s="140">
        <v>17</v>
      </c>
      <c r="G12" s="140">
        <v>11</v>
      </c>
      <c r="H12" s="128">
        <v>6</v>
      </c>
      <c r="I12" s="140"/>
      <c r="J12" s="140">
        <v>42</v>
      </c>
      <c r="K12" s="140">
        <v>12</v>
      </c>
      <c r="L12" s="128">
        <v>30</v>
      </c>
      <c r="M12" s="140"/>
      <c r="N12" s="140">
        <v>33</v>
      </c>
      <c r="O12" s="140">
        <v>10</v>
      </c>
      <c r="P12" s="128">
        <v>23</v>
      </c>
      <c r="Q12" s="140"/>
      <c r="R12" s="140">
        <v>35</v>
      </c>
      <c r="S12" s="140">
        <v>9</v>
      </c>
      <c r="T12" s="128">
        <v>26</v>
      </c>
    </row>
    <row r="13" spans="1:28" ht="15" customHeight="1" x14ac:dyDescent="0.2">
      <c r="A13" s="254" t="s">
        <v>287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</row>
    <row r="14" spans="1:28" ht="15" customHeight="1" x14ac:dyDescent="0.2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100"/>
      <c r="V14" s="100"/>
      <c r="W14" s="100"/>
      <c r="X14" s="100"/>
      <c r="Y14" s="100"/>
      <c r="Z14" s="100"/>
      <c r="AA14" s="100"/>
      <c r="AB14" s="100"/>
    </row>
  </sheetData>
  <mergeCells count="14">
    <mergeCell ref="A13:T13"/>
    <mergeCell ref="A14:T14"/>
    <mergeCell ref="A5:T5"/>
    <mergeCell ref="A7:A8"/>
    <mergeCell ref="B7:D7"/>
    <mergeCell ref="F7:H7"/>
    <mergeCell ref="J7:L7"/>
    <mergeCell ref="N7:P7"/>
    <mergeCell ref="R7:T7"/>
    <mergeCell ref="V2:V3"/>
    <mergeCell ref="A1:T1"/>
    <mergeCell ref="A2:T2"/>
    <mergeCell ref="A3:T3"/>
    <mergeCell ref="A4:T4"/>
  </mergeCells>
  <hyperlinks>
    <hyperlink ref="V2" location="INDICE!A1" display="INDICE" xr:uid="{00000000-0004-0000-1E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>
    <pageSetUpPr fitToPage="1"/>
  </sheetPr>
  <dimension ref="A1:AB22"/>
  <sheetViews>
    <sheetView showGridLines="0" workbookViewId="0">
      <selection activeCell="N27" sqref="N27"/>
    </sheetView>
  </sheetViews>
  <sheetFormatPr baseColWidth="10" defaultColWidth="23.42578125" defaultRowHeight="15" customHeight="1" x14ac:dyDescent="0.2"/>
  <cols>
    <col min="1" max="1" width="17.5703125" style="146" bestFit="1" customWidth="1"/>
    <col min="2" max="4" width="7.42578125" style="146" bestFit="1" customWidth="1"/>
    <col min="5" max="5" width="1.42578125" style="146" customWidth="1"/>
    <col min="6" max="8" width="7.5703125" style="146" bestFit="1" customWidth="1"/>
    <col min="9" max="9" width="1.42578125" style="146" customWidth="1"/>
    <col min="10" max="12" width="7.42578125" style="146" bestFit="1" customWidth="1"/>
    <col min="13" max="13" width="1.42578125" style="146" customWidth="1"/>
    <col min="14" max="16" width="7.42578125" style="146" bestFit="1" customWidth="1"/>
    <col min="17" max="17" width="1.42578125" style="146" customWidth="1"/>
    <col min="18" max="18" width="7.42578125" style="146" bestFit="1" customWidth="1"/>
    <col min="19" max="19" width="7.5703125" style="146" bestFit="1" customWidth="1"/>
    <col min="20" max="20" width="7.42578125" style="146" bestFit="1" customWidth="1"/>
    <col min="21" max="108" width="10.7109375" style="6" customWidth="1"/>
    <col min="109" max="16384" width="23.42578125" style="6"/>
  </cols>
  <sheetData>
    <row r="1" spans="1:22" ht="15" customHeight="1" x14ac:dyDescent="0.2">
      <c r="A1" s="251" t="s">
        <v>350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13"/>
    </row>
    <row r="2" spans="1:22" ht="15" customHeight="1" x14ac:dyDescent="0.2">
      <c r="A2" s="252" t="s">
        <v>351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13"/>
      <c r="V2" s="232" t="s">
        <v>47</v>
      </c>
    </row>
    <row r="3" spans="1:22" ht="15" customHeight="1" x14ac:dyDescent="0.2">
      <c r="A3" s="251" t="s">
        <v>348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13"/>
      <c r="V3" s="232"/>
    </row>
    <row r="4" spans="1:22" ht="15" customHeight="1" x14ac:dyDescent="0.2">
      <c r="A4" s="251" t="s">
        <v>239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</row>
    <row r="5" spans="1:22" ht="15" customHeight="1" x14ac:dyDescent="0.2">
      <c r="A5" s="252" t="s">
        <v>298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</row>
    <row r="6" spans="1:22" ht="15" customHeight="1" x14ac:dyDescent="0.2">
      <c r="B6" s="147"/>
      <c r="F6" s="148"/>
    </row>
    <row r="7" spans="1:22" ht="15" customHeight="1" x14ac:dyDescent="0.2">
      <c r="A7" s="250" t="s">
        <v>302</v>
      </c>
      <c r="B7" s="244" t="s">
        <v>206</v>
      </c>
      <c r="C7" s="244" t="s">
        <v>202</v>
      </c>
      <c r="D7" s="244"/>
      <c r="E7" s="111"/>
      <c r="F7" s="244" t="s">
        <v>232</v>
      </c>
      <c r="G7" s="244"/>
      <c r="H7" s="244"/>
      <c r="I7" s="111"/>
      <c r="J7" s="244" t="s">
        <v>233</v>
      </c>
      <c r="K7" s="244"/>
      <c r="L7" s="244"/>
      <c r="M7" s="111"/>
      <c r="N7" s="244" t="s">
        <v>234</v>
      </c>
      <c r="O7" s="244"/>
      <c r="P7" s="244"/>
      <c r="Q7" s="111"/>
      <c r="R7" s="244" t="s">
        <v>235</v>
      </c>
      <c r="S7" s="244"/>
      <c r="T7" s="244"/>
    </row>
    <row r="8" spans="1:22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</row>
    <row r="9" spans="1:22" ht="15" customHeight="1" x14ac:dyDescent="0.2">
      <c r="A9" s="149"/>
      <c r="B9" s="117"/>
      <c r="C9" s="117"/>
      <c r="D9" s="117"/>
      <c r="E9" s="118"/>
      <c r="F9" s="117"/>
      <c r="G9" s="117"/>
      <c r="H9" s="117"/>
      <c r="I9" s="118"/>
      <c r="J9" s="117"/>
      <c r="K9" s="117"/>
      <c r="L9" s="117"/>
      <c r="M9" s="118"/>
      <c r="N9" s="117"/>
      <c r="O9" s="117"/>
      <c r="P9" s="117"/>
      <c r="Q9" s="118"/>
      <c r="R9" s="117"/>
      <c r="S9" s="117"/>
      <c r="T9" s="117"/>
    </row>
    <row r="10" spans="1:22" ht="15" customHeight="1" x14ac:dyDescent="0.2">
      <c r="A10" s="150" t="s">
        <v>184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</row>
    <row r="11" spans="1:22" s="160" customFormat="1" ht="15" customHeight="1" x14ac:dyDescent="0.2">
      <c r="A11" s="159" t="s">
        <v>206</v>
      </c>
      <c r="B11" s="124">
        <v>224</v>
      </c>
      <c r="C11" s="124">
        <v>61</v>
      </c>
      <c r="D11" s="124">
        <v>163</v>
      </c>
      <c r="E11" s="124"/>
      <c r="F11" s="124">
        <v>42</v>
      </c>
      <c r="G11" s="124">
        <v>17</v>
      </c>
      <c r="H11" s="124">
        <v>25</v>
      </c>
      <c r="I11" s="124"/>
      <c r="J11" s="124">
        <v>57</v>
      </c>
      <c r="K11" s="124">
        <v>13</v>
      </c>
      <c r="L11" s="124">
        <v>44</v>
      </c>
      <c r="M11" s="124"/>
      <c r="N11" s="124">
        <v>60</v>
      </c>
      <c r="O11" s="124">
        <v>13</v>
      </c>
      <c r="P11" s="124">
        <v>47</v>
      </c>
      <c r="Q11" s="124"/>
      <c r="R11" s="124">
        <v>65</v>
      </c>
      <c r="S11" s="124">
        <v>18</v>
      </c>
      <c r="T11" s="124">
        <v>47</v>
      </c>
    </row>
    <row r="12" spans="1:22" ht="15" customHeight="1" x14ac:dyDescent="0.2">
      <c r="A12" s="151" t="s">
        <v>346</v>
      </c>
      <c r="B12" s="128">
        <v>56</v>
      </c>
      <c r="C12" s="128">
        <v>15</v>
      </c>
      <c r="D12" s="128">
        <v>41</v>
      </c>
      <c r="E12" s="128"/>
      <c r="F12" s="128">
        <v>11</v>
      </c>
      <c r="G12" s="128">
        <v>2</v>
      </c>
      <c r="H12" s="128">
        <v>9</v>
      </c>
      <c r="I12" s="128"/>
      <c r="J12" s="128">
        <v>13</v>
      </c>
      <c r="K12" s="128">
        <v>5</v>
      </c>
      <c r="L12" s="128">
        <v>8</v>
      </c>
      <c r="M12" s="128"/>
      <c r="N12" s="128">
        <v>16</v>
      </c>
      <c r="O12" s="128">
        <v>4</v>
      </c>
      <c r="P12" s="128">
        <v>12</v>
      </c>
      <c r="Q12" s="128"/>
      <c r="R12" s="128">
        <v>16</v>
      </c>
      <c r="S12" s="128">
        <v>4</v>
      </c>
      <c r="T12" s="128">
        <v>12</v>
      </c>
    </row>
    <row r="13" spans="1:22" ht="15" customHeight="1" x14ac:dyDescent="0.2">
      <c r="A13" s="151" t="s">
        <v>314</v>
      </c>
      <c r="B13" s="128">
        <v>87</v>
      </c>
      <c r="C13" s="128">
        <v>23</v>
      </c>
      <c r="D13" s="128">
        <v>64</v>
      </c>
      <c r="E13" s="128"/>
      <c r="F13" s="128">
        <v>14</v>
      </c>
      <c r="G13" s="128">
        <v>4</v>
      </c>
      <c r="H13" s="128">
        <v>10</v>
      </c>
      <c r="I13" s="128"/>
      <c r="J13" s="128">
        <v>27</v>
      </c>
      <c r="K13" s="128">
        <v>6</v>
      </c>
      <c r="L13" s="128">
        <v>21</v>
      </c>
      <c r="M13" s="128"/>
      <c r="N13" s="128">
        <v>28</v>
      </c>
      <c r="O13" s="128">
        <v>7</v>
      </c>
      <c r="P13" s="128">
        <v>21</v>
      </c>
      <c r="Q13" s="128"/>
      <c r="R13" s="128">
        <v>18</v>
      </c>
      <c r="S13" s="128">
        <v>6</v>
      </c>
      <c r="T13" s="128">
        <v>12</v>
      </c>
    </row>
    <row r="14" spans="1:22" ht="15" customHeight="1" x14ac:dyDescent="0.2">
      <c r="A14" s="151" t="s">
        <v>316</v>
      </c>
      <c r="B14" s="128">
        <v>81</v>
      </c>
      <c r="C14" s="128">
        <v>23</v>
      </c>
      <c r="D14" s="128">
        <v>58</v>
      </c>
      <c r="E14" s="128"/>
      <c r="F14" s="128">
        <v>17</v>
      </c>
      <c r="G14" s="128">
        <v>11</v>
      </c>
      <c r="H14" s="128">
        <v>6</v>
      </c>
      <c r="I14" s="128"/>
      <c r="J14" s="128">
        <v>17</v>
      </c>
      <c r="K14" s="128">
        <v>2</v>
      </c>
      <c r="L14" s="128">
        <v>15</v>
      </c>
      <c r="M14" s="128"/>
      <c r="N14" s="128">
        <v>16</v>
      </c>
      <c r="O14" s="128">
        <v>2</v>
      </c>
      <c r="P14" s="128">
        <v>14</v>
      </c>
      <c r="Q14" s="128"/>
      <c r="R14" s="128">
        <v>31</v>
      </c>
      <c r="S14" s="128">
        <v>8</v>
      </c>
      <c r="T14" s="128">
        <v>23</v>
      </c>
    </row>
    <row r="15" spans="1:22" ht="15" customHeight="1" x14ac:dyDescent="0.2">
      <c r="A15" s="151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</row>
    <row r="16" spans="1:22" ht="15" customHeight="1" x14ac:dyDescent="0.2">
      <c r="A16" s="150" t="s">
        <v>242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</row>
    <row r="17" spans="1:28" ht="15" customHeight="1" x14ac:dyDescent="0.2">
      <c r="A17" s="137" t="s">
        <v>206</v>
      </c>
      <c r="B17" s="152">
        <v>79.15194346289752</v>
      </c>
      <c r="C17" s="152">
        <v>72.61904761904762</v>
      </c>
      <c r="D17" s="152">
        <v>81.909547738693462</v>
      </c>
      <c r="E17" s="152"/>
      <c r="F17" s="152">
        <v>93.333333333333329</v>
      </c>
      <c r="G17" s="152">
        <v>89.473684210526315</v>
      </c>
      <c r="H17" s="152">
        <v>96.15384615384616</v>
      </c>
      <c r="I17" s="152"/>
      <c r="J17" s="152">
        <v>67.058823529411754</v>
      </c>
      <c r="K17" s="152">
        <v>54.166666666666664</v>
      </c>
      <c r="L17" s="152">
        <v>72.131147540983605</v>
      </c>
      <c r="M17" s="152"/>
      <c r="N17" s="152">
        <v>74.074074074074076</v>
      </c>
      <c r="O17" s="152">
        <v>59.090909090909093</v>
      </c>
      <c r="P17" s="152">
        <v>79.66101694915254</v>
      </c>
      <c r="Q17" s="152"/>
      <c r="R17" s="152">
        <v>90.277777777777786</v>
      </c>
      <c r="S17" s="152">
        <v>94.73684210526315</v>
      </c>
      <c r="T17" s="152">
        <v>88.679245283018872</v>
      </c>
    </row>
    <row r="18" spans="1:28" ht="15" customHeight="1" x14ac:dyDescent="0.2">
      <c r="A18" s="153" t="s">
        <v>346</v>
      </c>
      <c r="B18" s="154">
        <v>100</v>
      </c>
      <c r="C18" s="154">
        <v>100</v>
      </c>
      <c r="D18" s="154">
        <v>100</v>
      </c>
      <c r="E18" s="154"/>
      <c r="F18" s="154">
        <v>100</v>
      </c>
      <c r="G18" s="154">
        <v>100</v>
      </c>
      <c r="H18" s="154">
        <v>100</v>
      </c>
      <c r="I18" s="154"/>
      <c r="J18" s="154">
        <v>100</v>
      </c>
      <c r="K18" s="154">
        <v>100</v>
      </c>
      <c r="L18" s="154">
        <v>100</v>
      </c>
      <c r="M18" s="154"/>
      <c r="N18" s="154">
        <v>100</v>
      </c>
      <c r="O18" s="154">
        <v>100</v>
      </c>
      <c r="P18" s="154">
        <v>100</v>
      </c>
      <c r="Q18" s="154"/>
      <c r="R18" s="154">
        <v>100</v>
      </c>
      <c r="S18" s="154">
        <v>100</v>
      </c>
      <c r="T18" s="154">
        <v>100</v>
      </c>
    </row>
    <row r="19" spans="1:28" ht="15" customHeight="1" x14ac:dyDescent="0.2">
      <c r="A19" s="155" t="s">
        <v>314</v>
      </c>
      <c r="B19" s="156">
        <v>87</v>
      </c>
      <c r="C19" s="156">
        <v>85.18518518518519</v>
      </c>
      <c r="D19" s="156">
        <v>87.671232876712324</v>
      </c>
      <c r="E19" s="156"/>
      <c r="F19" s="156">
        <v>82.35294117647058</v>
      </c>
      <c r="G19" s="156">
        <v>66.666666666666657</v>
      </c>
      <c r="H19" s="156">
        <v>90.909090909090907</v>
      </c>
      <c r="I19" s="156"/>
      <c r="J19" s="156">
        <v>90</v>
      </c>
      <c r="K19" s="156">
        <v>85.714285714285708</v>
      </c>
      <c r="L19" s="156">
        <v>91.304347826086953</v>
      </c>
      <c r="M19" s="156"/>
      <c r="N19" s="156">
        <v>87.5</v>
      </c>
      <c r="O19" s="156">
        <v>87.5</v>
      </c>
      <c r="P19" s="156">
        <v>87.5</v>
      </c>
      <c r="Q19" s="156"/>
      <c r="R19" s="156">
        <v>85.714285714285708</v>
      </c>
      <c r="S19" s="156">
        <v>100</v>
      </c>
      <c r="T19" s="156">
        <v>80</v>
      </c>
    </row>
    <row r="20" spans="1:28" ht="15" customHeight="1" thickBot="1" x14ac:dyDescent="0.25">
      <c r="A20" s="157" t="s">
        <v>316</v>
      </c>
      <c r="B20" s="158">
        <v>63.779527559055119</v>
      </c>
      <c r="C20" s="158">
        <v>54.761904761904766</v>
      </c>
      <c r="D20" s="158">
        <v>68.235294117647058</v>
      </c>
      <c r="E20" s="158"/>
      <c r="F20" s="158">
        <v>100</v>
      </c>
      <c r="G20" s="158">
        <v>100</v>
      </c>
      <c r="H20" s="158">
        <v>100</v>
      </c>
      <c r="I20" s="158"/>
      <c r="J20" s="158">
        <v>40.476190476190474</v>
      </c>
      <c r="K20" s="158">
        <v>16.666666666666664</v>
      </c>
      <c r="L20" s="158">
        <v>50</v>
      </c>
      <c r="M20" s="158"/>
      <c r="N20" s="158">
        <v>48.484848484848484</v>
      </c>
      <c r="O20" s="158">
        <v>20</v>
      </c>
      <c r="P20" s="158">
        <v>60.869565217391312</v>
      </c>
      <c r="Q20" s="158"/>
      <c r="R20" s="158">
        <v>88.571428571428569</v>
      </c>
      <c r="S20" s="158">
        <v>88.888888888888886</v>
      </c>
      <c r="T20" s="158">
        <v>88.461538461538453</v>
      </c>
    </row>
    <row r="21" spans="1:28" ht="15" customHeight="1" x14ac:dyDescent="0.2">
      <c r="A21" s="253" t="s">
        <v>340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</row>
    <row r="22" spans="1:28" ht="15" customHeight="1" x14ac:dyDescent="0.2">
      <c r="A22" s="245" t="s">
        <v>287</v>
      </c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100"/>
      <c r="V22" s="100"/>
      <c r="W22" s="100"/>
      <c r="X22" s="100"/>
      <c r="Y22" s="100"/>
      <c r="Z22" s="100"/>
      <c r="AA22" s="100"/>
      <c r="AB22" s="100"/>
    </row>
  </sheetData>
  <mergeCells count="14">
    <mergeCell ref="A22:T22"/>
    <mergeCell ref="A4:T4"/>
    <mergeCell ref="A5:T5"/>
    <mergeCell ref="A7:A8"/>
    <mergeCell ref="B7:D7"/>
    <mergeCell ref="F7:H7"/>
    <mergeCell ref="J7:L7"/>
    <mergeCell ref="N7:P7"/>
    <mergeCell ref="R7:T7"/>
    <mergeCell ref="V2:V3"/>
    <mergeCell ref="A1:T1"/>
    <mergeCell ref="A2:T2"/>
    <mergeCell ref="A3:T3"/>
    <mergeCell ref="A21:T21"/>
  </mergeCells>
  <hyperlinks>
    <hyperlink ref="V2" location="INDICE!A1" display="INDICE" xr:uid="{00000000-0004-0000-1F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pageSetUpPr fitToPage="1"/>
  </sheetPr>
  <dimension ref="A1:AB22"/>
  <sheetViews>
    <sheetView showGridLines="0" workbookViewId="0">
      <selection activeCell="N27" sqref="N27"/>
    </sheetView>
  </sheetViews>
  <sheetFormatPr baseColWidth="10" defaultColWidth="23.42578125" defaultRowHeight="15" customHeight="1" x14ac:dyDescent="0.2"/>
  <cols>
    <col min="1" max="1" width="17.5703125" style="146" bestFit="1" customWidth="1"/>
    <col min="2" max="4" width="7.42578125" style="146" bestFit="1" customWidth="1"/>
    <col min="5" max="5" width="1.42578125" style="146" customWidth="1"/>
    <col min="6" max="8" width="7.5703125" style="146" bestFit="1" customWidth="1"/>
    <col min="9" max="9" width="1.42578125" style="146" customWidth="1"/>
    <col min="10" max="12" width="7.42578125" style="146" bestFit="1" customWidth="1"/>
    <col min="13" max="13" width="1.42578125" style="146" customWidth="1"/>
    <col min="14" max="16" width="7.42578125" style="146" bestFit="1" customWidth="1"/>
    <col min="17" max="17" width="1.42578125" style="146" customWidth="1"/>
    <col min="18" max="18" width="7.42578125" style="146" bestFit="1" customWidth="1"/>
    <col min="19" max="19" width="7.5703125" style="146" bestFit="1" customWidth="1"/>
    <col min="20" max="20" width="7.42578125" style="146" bestFit="1" customWidth="1"/>
    <col min="21" max="108" width="10.7109375" style="6" customWidth="1"/>
    <col min="109" max="16384" width="23.42578125" style="6"/>
  </cols>
  <sheetData>
    <row r="1" spans="1:22" ht="15" customHeight="1" x14ac:dyDescent="0.2">
      <c r="A1" s="251" t="s">
        <v>352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13"/>
    </row>
    <row r="2" spans="1:22" ht="15" customHeight="1" x14ac:dyDescent="0.2">
      <c r="A2" s="252" t="s">
        <v>353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13"/>
      <c r="V2" s="232" t="s">
        <v>47</v>
      </c>
    </row>
    <row r="3" spans="1:22" ht="15" customHeight="1" x14ac:dyDescent="0.2">
      <c r="A3" s="251" t="s">
        <v>348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13"/>
      <c r="V3" s="232"/>
    </row>
    <row r="4" spans="1:22" ht="15" customHeight="1" x14ac:dyDescent="0.2">
      <c r="A4" s="251" t="s">
        <v>239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</row>
    <row r="5" spans="1:22" ht="15" customHeight="1" x14ac:dyDescent="0.2">
      <c r="A5" s="252" t="s">
        <v>298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</row>
    <row r="6" spans="1:22" ht="15" customHeight="1" x14ac:dyDescent="0.2">
      <c r="B6" s="147"/>
      <c r="F6" s="148"/>
    </row>
    <row r="7" spans="1:22" ht="15" customHeight="1" x14ac:dyDescent="0.2">
      <c r="A7" s="250" t="s">
        <v>302</v>
      </c>
      <c r="B7" s="244" t="s">
        <v>206</v>
      </c>
      <c r="C7" s="244" t="s">
        <v>202</v>
      </c>
      <c r="D7" s="244"/>
      <c r="E7" s="111"/>
      <c r="F7" s="244" t="s">
        <v>232</v>
      </c>
      <c r="G7" s="244"/>
      <c r="H7" s="244"/>
      <c r="I7" s="111"/>
      <c r="J7" s="244" t="s">
        <v>233</v>
      </c>
      <c r="K7" s="244"/>
      <c r="L7" s="244"/>
      <c r="M7" s="111"/>
      <c r="N7" s="244" t="s">
        <v>234</v>
      </c>
      <c r="O7" s="244"/>
      <c r="P7" s="244"/>
      <c r="Q7" s="111"/>
      <c r="R7" s="244" t="s">
        <v>235</v>
      </c>
      <c r="S7" s="244"/>
      <c r="T7" s="244"/>
    </row>
    <row r="8" spans="1:22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</row>
    <row r="9" spans="1:22" ht="15" customHeight="1" x14ac:dyDescent="0.2">
      <c r="A9" s="149"/>
      <c r="B9" s="117"/>
      <c r="C9" s="117"/>
      <c r="D9" s="117"/>
      <c r="E9" s="118"/>
      <c r="F9" s="117"/>
      <c r="G9" s="117"/>
      <c r="H9" s="117"/>
      <c r="I9" s="118"/>
      <c r="J9" s="117"/>
      <c r="K9" s="117"/>
      <c r="L9" s="117"/>
      <c r="M9" s="118"/>
      <c r="N9" s="117"/>
      <c r="O9" s="117"/>
      <c r="P9" s="117"/>
      <c r="Q9" s="118"/>
      <c r="R9" s="117"/>
      <c r="S9" s="117"/>
      <c r="T9" s="117"/>
    </row>
    <row r="10" spans="1:22" ht="15" customHeight="1" x14ac:dyDescent="0.2">
      <c r="A10" s="150" t="s">
        <v>184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</row>
    <row r="11" spans="1:22" s="160" customFormat="1" ht="15" customHeight="1" x14ac:dyDescent="0.2">
      <c r="A11" s="159" t="s">
        <v>206</v>
      </c>
      <c r="B11" s="124">
        <v>59</v>
      </c>
      <c r="C11" s="124">
        <v>23</v>
      </c>
      <c r="D11" s="124">
        <v>36</v>
      </c>
      <c r="E11" s="124"/>
      <c r="F11" s="124">
        <v>3</v>
      </c>
      <c r="G11" s="124">
        <v>2</v>
      </c>
      <c r="H11" s="124">
        <v>1</v>
      </c>
      <c r="I11" s="124"/>
      <c r="J11" s="124">
        <v>28</v>
      </c>
      <c r="K11" s="124">
        <v>11</v>
      </c>
      <c r="L11" s="124">
        <v>17</v>
      </c>
      <c r="M11" s="124"/>
      <c r="N11" s="124">
        <v>21</v>
      </c>
      <c r="O11" s="124">
        <v>9</v>
      </c>
      <c r="P11" s="124">
        <v>12</v>
      </c>
      <c r="Q11" s="124"/>
      <c r="R11" s="124">
        <v>7</v>
      </c>
      <c r="S11" s="124">
        <v>1</v>
      </c>
      <c r="T11" s="124">
        <v>6</v>
      </c>
    </row>
    <row r="12" spans="1:22" ht="15" customHeight="1" x14ac:dyDescent="0.2">
      <c r="A12" s="151" t="s">
        <v>346</v>
      </c>
      <c r="B12" s="128">
        <v>0</v>
      </c>
      <c r="C12" s="128">
        <v>0</v>
      </c>
      <c r="D12" s="128">
        <v>0</v>
      </c>
      <c r="E12" s="128"/>
      <c r="F12" s="128">
        <v>0</v>
      </c>
      <c r="G12" s="128">
        <v>0</v>
      </c>
      <c r="H12" s="128">
        <v>0</v>
      </c>
      <c r="I12" s="128"/>
      <c r="J12" s="128">
        <v>0</v>
      </c>
      <c r="K12" s="128">
        <v>0</v>
      </c>
      <c r="L12" s="128">
        <v>0</v>
      </c>
      <c r="M12" s="128"/>
      <c r="N12" s="128">
        <v>0</v>
      </c>
      <c r="O12" s="128">
        <v>0</v>
      </c>
      <c r="P12" s="128">
        <v>0</v>
      </c>
      <c r="Q12" s="128"/>
      <c r="R12" s="128">
        <v>0</v>
      </c>
      <c r="S12" s="128">
        <v>0</v>
      </c>
      <c r="T12" s="128">
        <v>0</v>
      </c>
    </row>
    <row r="13" spans="1:22" ht="15" customHeight="1" x14ac:dyDescent="0.2">
      <c r="A13" s="151" t="s">
        <v>314</v>
      </c>
      <c r="B13" s="128">
        <v>13</v>
      </c>
      <c r="C13" s="128">
        <v>4</v>
      </c>
      <c r="D13" s="128">
        <v>9</v>
      </c>
      <c r="E13" s="128"/>
      <c r="F13" s="128">
        <v>3</v>
      </c>
      <c r="G13" s="128">
        <v>2</v>
      </c>
      <c r="H13" s="128">
        <v>1</v>
      </c>
      <c r="I13" s="128"/>
      <c r="J13" s="128">
        <v>3</v>
      </c>
      <c r="K13" s="128">
        <v>1</v>
      </c>
      <c r="L13" s="128">
        <v>2</v>
      </c>
      <c r="M13" s="128"/>
      <c r="N13" s="128">
        <v>4</v>
      </c>
      <c r="O13" s="128">
        <v>1</v>
      </c>
      <c r="P13" s="128">
        <v>3</v>
      </c>
      <c r="Q13" s="128"/>
      <c r="R13" s="128">
        <v>3</v>
      </c>
      <c r="S13" s="128">
        <v>0</v>
      </c>
      <c r="T13" s="128">
        <v>3</v>
      </c>
    </row>
    <row r="14" spans="1:22" ht="15" customHeight="1" x14ac:dyDescent="0.2">
      <c r="A14" s="151" t="s">
        <v>316</v>
      </c>
      <c r="B14" s="128">
        <v>46</v>
      </c>
      <c r="C14" s="128">
        <v>19</v>
      </c>
      <c r="D14" s="128">
        <v>27</v>
      </c>
      <c r="E14" s="128"/>
      <c r="F14" s="128">
        <v>0</v>
      </c>
      <c r="G14" s="128">
        <v>0</v>
      </c>
      <c r="H14" s="128">
        <v>0</v>
      </c>
      <c r="I14" s="128"/>
      <c r="J14" s="128">
        <v>25</v>
      </c>
      <c r="K14" s="128">
        <v>10</v>
      </c>
      <c r="L14" s="128">
        <v>15</v>
      </c>
      <c r="M14" s="128"/>
      <c r="N14" s="128">
        <v>17</v>
      </c>
      <c r="O14" s="128">
        <v>8</v>
      </c>
      <c r="P14" s="128">
        <v>9</v>
      </c>
      <c r="Q14" s="128"/>
      <c r="R14" s="128">
        <v>4</v>
      </c>
      <c r="S14" s="128">
        <v>1</v>
      </c>
      <c r="T14" s="128">
        <v>3</v>
      </c>
    </row>
    <row r="15" spans="1:22" ht="15" customHeight="1" x14ac:dyDescent="0.2">
      <c r="A15" s="151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</row>
    <row r="16" spans="1:22" ht="15" customHeight="1" x14ac:dyDescent="0.2">
      <c r="A16" s="150" t="s">
        <v>242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</row>
    <row r="17" spans="1:28" ht="15" customHeight="1" x14ac:dyDescent="0.2">
      <c r="A17" s="137" t="s">
        <v>206</v>
      </c>
      <c r="B17" s="152">
        <v>20.848056537102476</v>
      </c>
      <c r="C17" s="152">
        <v>27.380952380952383</v>
      </c>
      <c r="D17" s="152">
        <v>18.090452261306535</v>
      </c>
      <c r="E17" s="152"/>
      <c r="F17" s="152">
        <v>6.666666666666667</v>
      </c>
      <c r="G17" s="152">
        <v>10.526315789473683</v>
      </c>
      <c r="H17" s="152">
        <v>3.8461538461538463</v>
      </c>
      <c r="I17" s="152"/>
      <c r="J17" s="152">
        <v>32.941176470588232</v>
      </c>
      <c r="K17" s="152">
        <v>45.833333333333329</v>
      </c>
      <c r="L17" s="152">
        <v>27.868852459016392</v>
      </c>
      <c r="M17" s="152"/>
      <c r="N17" s="152">
        <v>25.925925925925924</v>
      </c>
      <c r="O17" s="152">
        <v>40.909090909090914</v>
      </c>
      <c r="P17" s="152">
        <v>20.33898305084746</v>
      </c>
      <c r="Q17" s="152"/>
      <c r="R17" s="152">
        <v>9.7222222222222232</v>
      </c>
      <c r="S17" s="152">
        <v>5.2631578947368416</v>
      </c>
      <c r="T17" s="152">
        <v>11.320754716981133</v>
      </c>
    </row>
    <row r="18" spans="1:28" ht="15" customHeight="1" x14ac:dyDescent="0.2">
      <c r="A18" s="153" t="s">
        <v>346</v>
      </c>
      <c r="B18" s="154">
        <v>0</v>
      </c>
      <c r="C18" s="154">
        <v>0</v>
      </c>
      <c r="D18" s="154">
        <v>0</v>
      </c>
      <c r="E18" s="154"/>
      <c r="F18" s="154">
        <v>0</v>
      </c>
      <c r="G18" s="154">
        <v>0</v>
      </c>
      <c r="H18" s="154">
        <v>0</v>
      </c>
      <c r="I18" s="154"/>
      <c r="J18" s="154">
        <v>0</v>
      </c>
      <c r="K18" s="154">
        <v>0</v>
      </c>
      <c r="L18" s="154">
        <v>0</v>
      </c>
      <c r="M18" s="154"/>
      <c r="N18" s="154">
        <v>0</v>
      </c>
      <c r="O18" s="154">
        <v>0</v>
      </c>
      <c r="P18" s="154">
        <v>0</v>
      </c>
      <c r="Q18" s="154"/>
      <c r="R18" s="154">
        <v>0</v>
      </c>
      <c r="S18" s="154">
        <v>0</v>
      </c>
      <c r="T18" s="154">
        <v>0</v>
      </c>
    </row>
    <row r="19" spans="1:28" ht="15" customHeight="1" x14ac:dyDescent="0.2">
      <c r="A19" s="155" t="s">
        <v>314</v>
      </c>
      <c r="B19" s="156">
        <v>13</v>
      </c>
      <c r="C19" s="156">
        <v>14.814814814814813</v>
      </c>
      <c r="D19" s="156">
        <v>12.328767123287671</v>
      </c>
      <c r="E19" s="156"/>
      <c r="F19" s="156">
        <v>17.647058823529413</v>
      </c>
      <c r="G19" s="156">
        <v>33.333333333333329</v>
      </c>
      <c r="H19" s="156">
        <v>9.0909090909090917</v>
      </c>
      <c r="I19" s="156"/>
      <c r="J19" s="156">
        <v>10</v>
      </c>
      <c r="K19" s="156">
        <v>14.285714285714285</v>
      </c>
      <c r="L19" s="156">
        <v>8.695652173913043</v>
      </c>
      <c r="M19" s="156"/>
      <c r="N19" s="156">
        <v>12.5</v>
      </c>
      <c r="O19" s="156">
        <v>12.5</v>
      </c>
      <c r="P19" s="156">
        <v>12.5</v>
      </c>
      <c r="Q19" s="156"/>
      <c r="R19" s="156">
        <v>14.285714285714285</v>
      </c>
      <c r="S19" s="156">
        <v>0</v>
      </c>
      <c r="T19" s="156">
        <v>20</v>
      </c>
    </row>
    <row r="20" spans="1:28" ht="15" customHeight="1" thickBot="1" x14ac:dyDescent="0.25">
      <c r="A20" s="157" t="s">
        <v>316</v>
      </c>
      <c r="B20" s="158">
        <v>36.220472440944881</v>
      </c>
      <c r="C20" s="158">
        <v>45.238095238095241</v>
      </c>
      <c r="D20" s="158">
        <v>31.764705882352938</v>
      </c>
      <c r="E20" s="158"/>
      <c r="F20" s="158">
        <v>0</v>
      </c>
      <c r="G20" s="158">
        <v>0</v>
      </c>
      <c r="H20" s="158">
        <v>0</v>
      </c>
      <c r="I20" s="158"/>
      <c r="J20" s="158">
        <v>59.523809523809526</v>
      </c>
      <c r="K20" s="158">
        <v>83.333333333333343</v>
      </c>
      <c r="L20" s="158">
        <v>50</v>
      </c>
      <c r="M20" s="158"/>
      <c r="N20" s="158">
        <v>51.515151515151516</v>
      </c>
      <c r="O20" s="158">
        <v>80</v>
      </c>
      <c r="P20" s="158">
        <v>39.130434782608695</v>
      </c>
      <c r="Q20" s="158"/>
      <c r="R20" s="158">
        <v>11.428571428571429</v>
      </c>
      <c r="S20" s="158">
        <v>11.111111111111111</v>
      </c>
      <c r="T20" s="158">
        <v>11.538461538461538</v>
      </c>
    </row>
    <row r="21" spans="1:28" ht="15" customHeight="1" x14ac:dyDescent="0.2">
      <c r="A21" s="253" t="s">
        <v>340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</row>
    <row r="22" spans="1:28" ht="15" customHeight="1" x14ac:dyDescent="0.2">
      <c r="A22" s="245" t="s">
        <v>287</v>
      </c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100"/>
      <c r="V22" s="100"/>
      <c r="W22" s="100"/>
      <c r="X22" s="100"/>
      <c r="Y22" s="100"/>
      <c r="Z22" s="100"/>
      <c r="AA22" s="100"/>
      <c r="AB22" s="100"/>
    </row>
  </sheetData>
  <mergeCells count="14">
    <mergeCell ref="A22:T22"/>
    <mergeCell ref="A4:T4"/>
    <mergeCell ref="A5:T5"/>
    <mergeCell ref="A7:A8"/>
    <mergeCell ref="B7:D7"/>
    <mergeCell ref="F7:H7"/>
    <mergeCell ref="J7:L7"/>
    <mergeCell ref="N7:P7"/>
    <mergeCell ref="R7:T7"/>
    <mergeCell ref="A1:T1"/>
    <mergeCell ref="A2:T2"/>
    <mergeCell ref="V2:V3"/>
    <mergeCell ref="A3:T3"/>
    <mergeCell ref="A21:T21"/>
  </mergeCells>
  <hyperlinks>
    <hyperlink ref="V2" location="INDICE!A1" display="INDICE" xr:uid="{BDA7F24C-03E6-4110-B4F0-AE18BF6BE34A}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 tint="-0.499984740745262"/>
    <pageSetUpPr fitToPage="1"/>
  </sheetPr>
  <dimension ref="A1:M54"/>
  <sheetViews>
    <sheetView showGridLines="0" workbookViewId="0">
      <selection activeCell="Q18" sqref="Q18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55" t="s">
        <v>179</v>
      </c>
      <c r="C15" s="256"/>
      <c r="D15" s="256"/>
      <c r="E15" s="256"/>
      <c r="F15" s="256"/>
      <c r="G15" s="256"/>
      <c r="H15" s="256"/>
      <c r="I15" s="256"/>
      <c r="J15" s="256"/>
      <c r="K15" s="257"/>
      <c r="L15" s="14"/>
    </row>
    <row r="16" spans="1:13" ht="15" customHeight="1" x14ac:dyDescent="0.2">
      <c r="A16" s="14"/>
      <c r="B16" s="255"/>
      <c r="C16" s="256"/>
      <c r="D16" s="256"/>
      <c r="E16" s="256"/>
      <c r="F16" s="256"/>
      <c r="G16" s="256"/>
      <c r="H16" s="256"/>
      <c r="I16" s="256"/>
      <c r="J16" s="256"/>
      <c r="K16" s="257"/>
      <c r="L16" s="14"/>
    </row>
    <row r="17" spans="1:12" ht="15" customHeight="1" x14ac:dyDescent="0.2">
      <c r="A17" s="14"/>
      <c r="B17" s="255"/>
      <c r="C17" s="256"/>
      <c r="D17" s="256"/>
      <c r="E17" s="256"/>
      <c r="F17" s="256"/>
      <c r="G17" s="256"/>
      <c r="H17" s="256"/>
      <c r="I17" s="256"/>
      <c r="J17" s="256"/>
      <c r="K17" s="257"/>
      <c r="L17" s="14"/>
    </row>
    <row r="18" spans="1:12" ht="15" customHeight="1" x14ac:dyDescent="0.2">
      <c r="A18" s="14"/>
      <c r="B18" s="255"/>
      <c r="C18" s="256"/>
      <c r="D18" s="256"/>
      <c r="E18" s="256"/>
      <c r="F18" s="256"/>
      <c r="G18" s="256"/>
      <c r="H18" s="256"/>
      <c r="I18" s="256"/>
      <c r="J18" s="256"/>
      <c r="K18" s="257"/>
      <c r="L18" s="14"/>
    </row>
    <row r="19" spans="1:12" ht="15" customHeight="1" x14ac:dyDescent="0.2">
      <c r="A19" s="14"/>
      <c r="B19" s="255"/>
      <c r="C19" s="256"/>
      <c r="D19" s="256"/>
      <c r="E19" s="256"/>
      <c r="F19" s="256"/>
      <c r="G19" s="256"/>
      <c r="H19" s="256"/>
      <c r="I19" s="256"/>
      <c r="J19" s="256"/>
      <c r="K19" s="257"/>
      <c r="L19" s="14"/>
    </row>
    <row r="20" spans="1:12" ht="15" customHeight="1" x14ac:dyDescent="0.2">
      <c r="A20" s="14"/>
      <c r="B20" s="255"/>
      <c r="C20" s="256"/>
      <c r="D20" s="256"/>
      <c r="E20" s="256"/>
      <c r="F20" s="256"/>
      <c r="G20" s="256"/>
      <c r="H20" s="256"/>
      <c r="I20" s="256"/>
      <c r="J20" s="256"/>
      <c r="K20" s="257"/>
      <c r="L20" s="14"/>
    </row>
    <row r="21" spans="1:12" ht="15" customHeight="1" x14ac:dyDescent="0.2">
      <c r="A21" s="14"/>
      <c r="B21" s="255"/>
      <c r="C21" s="256"/>
      <c r="D21" s="256"/>
      <c r="E21" s="256"/>
      <c r="F21" s="256"/>
      <c r="G21" s="256"/>
      <c r="H21" s="256"/>
      <c r="I21" s="256"/>
      <c r="J21" s="256"/>
      <c r="K21" s="257"/>
      <c r="L21" s="14"/>
    </row>
    <row r="22" spans="1:12" ht="15" customHeight="1" x14ac:dyDescent="0.2">
      <c r="A22" s="14"/>
      <c r="B22" s="255"/>
      <c r="C22" s="256"/>
      <c r="D22" s="256"/>
      <c r="E22" s="256"/>
      <c r="F22" s="256"/>
      <c r="G22" s="256"/>
      <c r="H22" s="256"/>
      <c r="I22" s="256"/>
      <c r="J22" s="256"/>
      <c r="K22" s="257"/>
      <c r="L22" s="14"/>
    </row>
    <row r="23" spans="1:12" ht="15" customHeight="1" x14ac:dyDescent="0.2">
      <c r="A23" s="14"/>
      <c r="B23" s="255"/>
      <c r="C23" s="256"/>
      <c r="D23" s="256"/>
      <c r="E23" s="256"/>
      <c r="F23" s="256"/>
      <c r="G23" s="256"/>
      <c r="H23" s="256"/>
      <c r="I23" s="256"/>
      <c r="J23" s="256"/>
      <c r="K23" s="257"/>
      <c r="L23" s="14"/>
    </row>
    <row r="24" spans="1:12" ht="15" customHeight="1" x14ac:dyDescent="0.2">
      <c r="A24" s="14"/>
      <c r="B24" s="255"/>
      <c r="C24" s="256"/>
      <c r="D24" s="256"/>
      <c r="E24" s="256"/>
      <c r="F24" s="256"/>
      <c r="G24" s="256"/>
      <c r="H24" s="256"/>
      <c r="I24" s="256"/>
      <c r="J24" s="256"/>
      <c r="K24" s="257"/>
      <c r="L24" s="14"/>
    </row>
    <row r="25" spans="1:12" ht="15" customHeight="1" x14ac:dyDescent="0.2">
      <c r="A25" s="14"/>
      <c r="B25" s="255"/>
      <c r="C25" s="256"/>
      <c r="D25" s="256"/>
      <c r="E25" s="256"/>
      <c r="F25" s="256"/>
      <c r="G25" s="256"/>
      <c r="H25" s="256"/>
      <c r="I25" s="256"/>
      <c r="J25" s="256"/>
      <c r="K25" s="257"/>
      <c r="L25" s="14"/>
    </row>
    <row r="26" spans="1:12" ht="15" customHeight="1" x14ac:dyDescent="0.2">
      <c r="A26" s="14"/>
      <c r="B26" s="255"/>
      <c r="C26" s="256"/>
      <c r="D26" s="256"/>
      <c r="E26" s="256"/>
      <c r="F26" s="256"/>
      <c r="G26" s="256"/>
      <c r="H26" s="256"/>
      <c r="I26" s="256"/>
      <c r="J26" s="256"/>
      <c r="K26" s="257"/>
      <c r="L26" s="14"/>
    </row>
    <row r="27" spans="1:12" ht="15" customHeight="1" x14ac:dyDescent="0.2">
      <c r="A27" s="14"/>
      <c r="B27" s="255"/>
      <c r="C27" s="256"/>
      <c r="D27" s="256"/>
      <c r="E27" s="256"/>
      <c r="F27" s="256"/>
      <c r="G27" s="256"/>
      <c r="H27" s="256"/>
      <c r="I27" s="256"/>
      <c r="J27" s="256"/>
      <c r="K27" s="257"/>
      <c r="L27" s="14"/>
    </row>
    <row r="28" spans="1:12" ht="15" customHeight="1" x14ac:dyDescent="0.2">
      <c r="A28" s="14"/>
      <c r="B28" s="255"/>
      <c r="C28" s="256"/>
      <c r="D28" s="256"/>
      <c r="E28" s="256"/>
      <c r="F28" s="256"/>
      <c r="G28" s="256"/>
      <c r="H28" s="256"/>
      <c r="I28" s="256"/>
      <c r="J28" s="256"/>
      <c r="K28" s="257"/>
      <c r="L28" s="14"/>
    </row>
    <row r="29" spans="1:12" ht="15" customHeight="1" x14ac:dyDescent="0.2">
      <c r="A29" s="14"/>
      <c r="B29" s="255"/>
      <c r="C29" s="256"/>
      <c r="D29" s="256"/>
      <c r="E29" s="256"/>
      <c r="F29" s="256"/>
      <c r="G29" s="256"/>
      <c r="H29" s="256"/>
      <c r="I29" s="256"/>
      <c r="J29" s="256"/>
      <c r="K29" s="257"/>
      <c r="L29" s="14"/>
    </row>
    <row r="30" spans="1:12" ht="15" customHeight="1" x14ac:dyDescent="0.2">
      <c r="B30" s="255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M2:M3"/>
    <mergeCell ref="B15:K30"/>
  </mergeCells>
  <hyperlinks>
    <hyperlink ref="M2" location="INDICE!A1" display="INDICE" xr:uid="{1DC2D64B-DF3B-4E45-8699-04267346F031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9">
    <pageSetUpPr fitToPage="1"/>
  </sheetPr>
  <dimension ref="A1:AD31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2.42578125" style="109" customWidth="1"/>
    <col min="2" max="4" width="8.28515625" style="109" customWidth="1"/>
    <col min="5" max="5" width="1.7109375" style="109" customWidth="1"/>
    <col min="6" max="8" width="7.28515625" style="109" customWidth="1"/>
    <col min="9" max="9" width="1.7109375" style="109" customWidth="1"/>
    <col min="10" max="12" width="7.28515625" style="109" customWidth="1"/>
    <col min="13" max="13" width="1.7109375" style="109" customWidth="1"/>
    <col min="14" max="16" width="7.28515625" style="109" customWidth="1"/>
    <col min="17" max="17" width="1.7109375" style="109" customWidth="1"/>
    <col min="18" max="20" width="7.28515625" style="109" customWidth="1"/>
    <col min="21" max="21" width="1.7109375" style="109" customWidth="1"/>
    <col min="22" max="24" width="7.28515625" style="109" customWidth="1"/>
    <col min="25" max="25" width="1.7109375" style="109" customWidth="1"/>
    <col min="26" max="28" width="7.28515625" style="109" customWidth="1"/>
    <col min="29" max="116" width="10.7109375" style="6" customWidth="1"/>
    <col min="117" max="16384" width="23.42578125" style="6"/>
  </cols>
  <sheetData>
    <row r="1" spans="1:30" ht="15" customHeight="1" x14ac:dyDescent="0.2">
      <c r="A1" s="242" t="s">
        <v>354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13"/>
    </row>
    <row r="2" spans="1:30" ht="15" customHeight="1" x14ac:dyDescent="0.2">
      <c r="A2" s="243" t="s">
        <v>355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13"/>
      <c r="AD2" s="232" t="s">
        <v>47</v>
      </c>
    </row>
    <row r="3" spans="1:30" ht="15" customHeight="1" x14ac:dyDescent="0.2">
      <c r="A3" s="242" t="s">
        <v>290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13"/>
      <c r="AD3" s="232"/>
    </row>
    <row r="4" spans="1:30" ht="15" customHeight="1" x14ac:dyDescent="0.2">
      <c r="A4" s="243" t="s">
        <v>291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</row>
    <row r="5" spans="1:30" ht="15" customHeight="1" x14ac:dyDescent="0.2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02"/>
      <c r="B8" s="103"/>
      <c r="C8" s="103"/>
      <c r="D8" s="103"/>
      <c r="E8" s="104"/>
      <c r="F8" s="103"/>
      <c r="G8" s="103"/>
      <c r="H8" s="103"/>
      <c r="I8" s="104"/>
      <c r="J8" s="103"/>
      <c r="K8" s="103"/>
      <c r="L8" s="103"/>
      <c r="M8" s="104"/>
      <c r="N8" s="103"/>
      <c r="O8" s="103"/>
      <c r="P8" s="103"/>
      <c r="Q8" s="104"/>
      <c r="R8" s="103"/>
      <c r="S8" s="103"/>
      <c r="T8" s="103"/>
      <c r="U8" s="104"/>
      <c r="V8" s="103"/>
      <c r="W8" s="103"/>
      <c r="X8" s="103"/>
      <c r="Y8" s="104"/>
      <c r="Z8" s="103"/>
      <c r="AA8" s="103"/>
      <c r="AB8" s="103"/>
    </row>
    <row r="9" spans="1:30" ht="15" customHeight="1" x14ac:dyDescent="0.2">
      <c r="A9" s="105" t="s">
        <v>206</v>
      </c>
      <c r="B9" s="103"/>
      <c r="C9" s="103"/>
      <c r="D9" s="103"/>
      <c r="E9" s="104"/>
      <c r="F9" s="103"/>
      <c r="G9" s="103"/>
      <c r="H9" s="103"/>
      <c r="I9" s="104"/>
      <c r="J9" s="103"/>
      <c r="K9" s="103"/>
      <c r="L9" s="103"/>
      <c r="M9" s="104"/>
      <c r="N9" s="103"/>
      <c r="O9" s="103"/>
      <c r="P9" s="103"/>
      <c r="Q9" s="104"/>
      <c r="R9" s="103"/>
      <c r="S9" s="103"/>
      <c r="T9" s="103"/>
      <c r="U9" s="104"/>
      <c r="V9" s="103"/>
      <c r="W9" s="103"/>
      <c r="X9" s="103"/>
      <c r="Y9" s="104"/>
      <c r="Z9" s="103"/>
      <c r="AA9" s="103"/>
      <c r="AB9" s="103"/>
    </row>
    <row r="10" spans="1:30" ht="15.75" customHeight="1" x14ac:dyDescent="0.2">
      <c r="A10" s="106" t="s">
        <v>206</v>
      </c>
      <c r="B10" s="194">
        <v>387817</v>
      </c>
      <c r="C10" s="194">
        <v>191347</v>
      </c>
      <c r="D10" s="194">
        <v>196470</v>
      </c>
      <c r="E10" s="194"/>
      <c r="F10" s="194">
        <v>78769</v>
      </c>
      <c r="G10" s="194">
        <v>40238</v>
      </c>
      <c r="H10" s="194">
        <v>38531</v>
      </c>
      <c r="I10" s="194"/>
      <c r="J10" s="194">
        <v>74578</v>
      </c>
      <c r="K10" s="194">
        <v>37517</v>
      </c>
      <c r="L10" s="194">
        <v>37061</v>
      </c>
      <c r="M10" s="194"/>
      <c r="N10" s="194">
        <v>72636</v>
      </c>
      <c r="O10" s="194">
        <v>36443</v>
      </c>
      <c r="P10" s="194">
        <v>36193</v>
      </c>
      <c r="Q10" s="194"/>
      <c r="R10" s="194">
        <v>76577</v>
      </c>
      <c r="S10" s="194">
        <v>37172</v>
      </c>
      <c r="T10" s="194">
        <v>39405</v>
      </c>
      <c r="U10" s="194"/>
      <c r="V10" s="194">
        <v>66657</v>
      </c>
      <c r="W10" s="194">
        <v>31552</v>
      </c>
      <c r="X10" s="194">
        <v>35105</v>
      </c>
      <c r="Y10" s="194"/>
      <c r="Z10" s="194">
        <v>18600</v>
      </c>
      <c r="AA10" s="194">
        <v>8425</v>
      </c>
      <c r="AB10" s="194">
        <v>10175</v>
      </c>
    </row>
    <row r="11" spans="1:30" ht="15" customHeight="1" x14ac:dyDescent="0.2">
      <c r="A11" s="100" t="s">
        <v>280</v>
      </c>
      <c r="B11" s="96">
        <v>347754</v>
      </c>
      <c r="C11" s="96">
        <v>170932</v>
      </c>
      <c r="D11" s="96">
        <v>176822</v>
      </c>
      <c r="E11" s="96"/>
      <c r="F11" s="96">
        <v>69962</v>
      </c>
      <c r="G11" s="96">
        <v>35695</v>
      </c>
      <c r="H11" s="96">
        <v>34267</v>
      </c>
      <c r="I11" s="96"/>
      <c r="J11" s="96">
        <v>66360</v>
      </c>
      <c r="K11" s="96">
        <v>33349</v>
      </c>
      <c r="L11" s="96">
        <v>33011</v>
      </c>
      <c r="M11" s="96"/>
      <c r="N11" s="96">
        <v>64830</v>
      </c>
      <c r="O11" s="96">
        <v>32517</v>
      </c>
      <c r="P11" s="96">
        <v>32313</v>
      </c>
      <c r="Q11" s="96"/>
      <c r="R11" s="96">
        <v>69088</v>
      </c>
      <c r="S11" s="96">
        <v>33330</v>
      </c>
      <c r="T11" s="96">
        <v>35758</v>
      </c>
      <c r="U11" s="96"/>
      <c r="V11" s="96">
        <v>59664</v>
      </c>
      <c r="W11" s="96">
        <v>28041</v>
      </c>
      <c r="X11" s="96">
        <v>31623</v>
      </c>
      <c r="Y11" s="96"/>
      <c r="Z11" s="96">
        <v>17850</v>
      </c>
      <c r="AA11" s="96">
        <v>8000</v>
      </c>
      <c r="AB11" s="96">
        <v>9850</v>
      </c>
    </row>
    <row r="12" spans="1:30" ht="15" customHeight="1" x14ac:dyDescent="0.2">
      <c r="A12" s="100" t="s">
        <v>281</v>
      </c>
      <c r="B12" s="96">
        <v>27380</v>
      </c>
      <c r="C12" s="96">
        <v>14077</v>
      </c>
      <c r="D12" s="96">
        <v>13303</v>
      </c>
      <c r="E12" s="96"/>
      <c r="F12" s="96">
        <v>6309</v>
      </c>
      <c r="G12" s="96">
        <v>3293</v>
      </c>
      <c r="H12" s="96">
        <v>3016</v>
      </c>
      <c r="I12" s="96"/>
      <c r="J12" s="96">
        <v>5850</v>
      </c>
      <c r="K12" s="96">
        <v>2999</v>
      </c>
      <c r="L12" s="96">
        <v>2851</v>
      </c>
      <c r="M12" s="96"/>
      <c r="N12" s="96">
        <v>5527</v>
      </c>
      <c r="O12" s="96">
        <v>2788</v>
      </c>
      <c r="P12" s="96">
        <v>2739</v>
      </c>
      <c r="Q12" s="96"/>
      <c r="R12" s="96">
        <v>4933</v>
      </c>
      <c r="S12" s="96">
        <v>2559</v>
      </c>
      <c r="T12" s="96">
        <v>2374</v>
      </c>
      <c r="U12" s="96"/>
      <c r="V12" s="96">
        <v>4624</v>
      </c>
      <c r="W12" s="96">
        <v>2362</v>
      </c>
      <c r="X12" s="96">
        <v>2262</v>
      </c>
      <c r="Y12" s="96"/>
      <c r="Z12" s="96">
        <v>137</v>
      </c>
      <c r="AA12" s="96">
        <v>76</v>
      </c>
      <c r="AB12" s="96">
        <v>61</v>
      </c>
    </row>
    <row r="13" spans="1:30" ht="15" customHeight="1" x14ac:dyDescent="0.2">
      <c r="A13" s="100" t="s">
        <v>282</v>
      </c>
      <c r="B13" s="96">
        <v>12683</v>
      </c>
      <c r="C13" s="96">
        <v>6338</v>
      </c>
      <c r="D13" s="96">
        <v>6345</v>
      </c>
      <c r="E13" s="96"/>
      <c r="F13" s="96">
        <v>2498</v>
      </c>
      <c r="G13" s="96">
        <v>1250</v>
      </c>
      <c r="H13" s="96">
        <v>1248</v>
      </c>
      <c r="I13" s="96"/>
      <c r="J13" s="96">
        <v>2368</v>
      </c>
      <c r="K13" s="96">
        <v>1169</v>
      </c>
      <c r="L13" s="96">
        <v>1199</v>
      </c>
      <c r="M13" s="96"/>
      <c r="N13" s="96">
        <v>2279</v>
      </c>
      <c r="O13" s="96">
        <v>1138</v>
      </c>
      <c r="P13" s="96">
        <v>1141</v>
      </c>
      <c r="Q13" s="96"/>
      <c r="R13" s="96">
        <v>2556</v>
      </c>
      <c r="S13" s="96">
        <v>1283</v>
      </c>
      <c r="T13" s="96">
        <v>1273</v>
      </c>
      <c r="U13" s="96"/>
      <c r="V13" s="96">
        <v>2369</v>
      </c>
      <c r="W13" s="96">
        <v>1149</v>
      </c>
      <c r="X13" s="96">
        <v>1220</v>
      </c>
      <c r="Y13" s="96"/>
      <c r="Z13" s="96">
        <v>613</v>
      </c>
      <c r="AA13" s="96">
        <v>349</v>
      </c>
      <c r="AB13" s="96">
        <v>264</v>
      </c>
    </row>
    <row r="14" spans="1:30" ht="15" customHeight="1" x14ac:dyDescent="0.2">
      <c r="A14" s="102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</row>
    <row r="15" spans="1:30" ht="15" customHeight="1" x14ac:dyDescent="0.2">
      <c r="A15" s="105" t="s">
        <v>283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</row>
    <row r="16" spans="1:30" ht="15" customHeight="1" x14ac:dyDescent="0.2">
      <c r="A16" s="106" t="s">
        <v>206</v>
      </c>
      <c r="B16" s="194">
        <v>291193</v>
      </c>
      <c r="C16" s="194">
        <v>143488</v>
      </c>
      <c r="D16" s="194">
        <v>147705</v>
      </c>
      <c r="E16" s="194"/>
      <c r="F16" s="194">
        <v>58404</v>
      </c>
      <c r="G16" s="194">
        <v>29724</v>
      </c>
      <c r="H16" s="194">
        <v>28680</v>
      </c>
      <c r="I16" s="194"/>
      <c r="J16" s="194">
        <v>55337</v>
      </c>
      <c r="K16" s="194">
        <v>27882</v>
      </c>
      <c r="L16" s="194">
        <v>27455</v>
      </c>
      <c r="M16" s="194"/>
      <c r="N16" s="194">
        <v>54512</v>
      </c>
      <c r="O16" s="194">
        <v>27274</v>
      </c>
      <c r="P16" s="194">
        <v>27238</v>
      </c>
      <c r="Q16" s="194"/>
      <c r="R16" s="194">
        <v>58274</v>
      </c>
      <c r="S16" s="194">
        <v>28349</v>
      </c>
      <c r="T16" s="194">
        <v>29925</v>
      </c>
      <c r="U16" s="194"/>
      <c r="V16" s="194">
        <v>51101</v>
      </c>
      <c r="W16" s="194">
        <v>24143</v>
      </c>
      <c r="X16" s="194">
        <v>26958</v>
      </c>
      <c r="Y16" s="194"/>
      <c r="Z16" s="194">
        <v>13565</v>
      </c>
      <c r="AA16" s="194">
        <v>6116</v>
      </c>
      <c r="AB16" s="194">
        <v>7449</v>
      </c>
    </row>
    <row r="17" spans="1:28" ht="15" customHeight="1" x14ac:dyDescent="0.2">
      <c r="A17" s="100" t="s">
        <v>280</v>
      </c>
      <c r="B17" s="96">
        <v>252097</v>
      </c>
      <c r="C17" s="96">
        <v>123563</v>
      </c>
      <c r="D17" s="96">
        <v>128534</v>
      </c>
      <c r="E17" s="96"/>
      <c r="F17" s="96">
        <v>49870</v>
      </c>
      <c r="G17" s="96">
        <v>25317</v>
      </c>
      <c r="H17" s="96">
        <v>24553</v>
      </c>
      <c r="I17" s="96"/>
      <c r="J17" s="96">
        <v>47350</v>
      </c>
      <c r="K17" s="96">
        <v>23829</v>
      </c>
      <c r="L17" s="96">
        <v>23521</v>
      </c>
      <c r="M17" s="96"/>
      <c r="N17" s="96">
        <v>46914</v>
      </c>
      <c r="O17" s="96">
        <v>23458</v>
      </c>
      <c r="P17" s="96">
        <v>23456</v>
      </c>
      <c r="Q17" s="96"/>
      <c r="R17" s="96">
        <v>50920</v>
      </c>
      <c r="S17" s="96">
        <v>24567</v>
      </c>
      <c r="T17" s="96">
        <v>26353</v>
      </c>
      <c r="U17" s="96"/>
      <c r="V17" s="96">
        <v>44215</v>
      </c>
      <c r="W17" s="96">
        <v>20697</v>
      </c>
      <c r="X17" s="96">
        <v>23518</v>
      </c>
      <c r="Y17" s="96"/>
      <c r="Z17" s="96">
        <v>12828</v>
      </c>
      <c r="AA17" s="96">
        <v>5695</v>
      </c>
      <c r="AB17" s="96">
        <v>7133</v>
      </c>
    </row>
    <row r="18" spans="1:28" ht="15" customHeight="1" x14ac:dyDescent="0.2">
      <c r="A18" s="100" t="s">
        <v>281</v>
      </c>
      <c r="B18" s="96">
        <v>26413</v>
      </c>
      <c r="C18" s="96">
        <v>13587</v>
      </c>
      <c r="D18" s="96">
        <v>12826</v>
      </c>
      <c r="E18" s="96"/>
      <c r="F18" s="96">
        <v>6036</v>
      </c>
      <c r="G18" s="96">
        <v>3157</v>
      </c>
      <c r="H18" s="96">
        <v>2879</v>
      </c>
      <c r="I18" s="96"/>
      <c r="J18" s="96">
        <v>5619</v>
      </c>
      <c r="K18" s="96">
        <v>2884</v>
      </c>
      <c r="L18" s="96">
        <v>2735</v>
      </c>
      <c r="M18" s="96"/>
      <c r="N18" s="96">
        <v>5319</v>
      </c>
      <c r="O18" s="96">
        <v>2678</v>
      </c>
      <c r="P18" s="96">
        <v>2641</v>
      </c>
      <c r="Q18" s="96"/>
      <c r="R18" s="96">
        <v>4798</v>
      </c>
      <c r="S18" s="96">
        <v>2499</v>
      </c>
      <c r="T18" s="96">
        <v>2299</v>
      </c>
      <c r="U18" s="96"/>
      <c r="V18" s="96">
        <v>4517</v>
      </c>
      <c r="W18" s="96">
        <v>2297</v>
      </c>
      <c r="X18" s="96">
        <v>2220</v>
      </c>
      <c r="Y18" s="96"/>
      <c r="Z18" s="96">
        <v>124</v>
      </c>
      <c r="AA18" s="96">
        <v>72</v>
      </c>
      <c r="AB18" s="96">
        <v>52</v>
      </c>
    </row>
    <row r="19" spans="1:28" ht="15" customHeight="1" x14ac:dyDescent="0.2">
      <c r="A19" s="100" t="s">
        <v>282</v>
      </c>
      <c r="B19" s="96">
        <v>12683</v>
      </c>
      <c r="C19" s="96">
        <v>6338</v>
      </c>
      <c r="D19" s="96">
        <v>6345</v>
      </c>
      <c r="E19" s="96"/>
      <c r="F19" s="96">
        <v>2498</v>
      </c>
      <c r="G19" s="96">
        <v>1250</v>
      </c>
      <c r="H19" s="96">
        <v>1248</v>
      </c>
      <c r="I19" s="96"/>
      <c r="J19" s="96">
        <v>2368</v>
      </c>
      <c r="K19" s="96">
        <v>1169</v>
      </c>
      <c r="L19" s="96">
        <v>1199</v>
      </c>
      <c r="M19" s="96"/>
      <c r="N19" s="96">
        <v>2279</v>
      </c>
      <c r="O19" s="96">
        <v>1138</v>
      </c>
      <c r="P19" s="96">
        <v>1141</v>
      </c>
      <c r="Q19" s="96"/>
      <c r="R19" s="96">
        <v>2556</v>
      </c>
      <c r="S19" s="96">
        <v>1283</v>
      </c>
      <c r="T19" s="96">
        <v>1273</v>
      </c>
      <c r="U19" s="96"/>
      <c r="V19" s="96">
        <v>2369</v>
      </c>
      <c r="W19" s="96">
        <v>1149</v>
      </c>
      <c r="X19" s="96">
        <v>1220</v>
      </c>
      <c r="Y19" s="96"/>
      <c r="Z19" s="96">
        <v>613</v>
      </c>
      <c r="AA19" s="96">
        <v>349</v>
      </c>
      <c r="AB19" s="96">
        <v>264</v>
      </c>
    </row>
    <row r="20" spans="1:28" ht="15" customHeight="1" x14ac:dyDescent="0.2">
      <c r="A20" s="100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</row>
    <row r="21" spans="1:28" ht="15" customHeight="1" x14ac:dyDescent="0.2">
      <c r="A21" s="105" t="s">
        <v>284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</row>
    <row r="22" spans="1:28" ht="15" customHeight="1" x14ac:dyDescent="0.2">
      <c r="A22" s="106" t="s">
        <v>206</v>
      </c>
      <c r="B22" s="194">
        <v>96624</v>
      </c>
      <c r="C22" s="194">
        <v>47859</v>
      </c>
      <c r="D22" s="194">
        <v>48765</v>
      </c>
      <c r="E22" s="194"/>
      <c r="F22" s="194">
        <v>20365</v>
      </c>
      <c r="G22" s="194">
        <v>10514</v>
      </c>
      <c r="H22" s="194">
        <v>9851</v>
      </c>
      <c r="I22" s="194"/>
      <c r="J22" s="194">
        <v>19241</v>
      </c>
      <c r="K22" s="194">
        <v>9635</v>
      </c>
      <c r="L22" s="194">
        <v>9606</v>
      </c>
      <c r="M22" s="194"/>
      <c r="N22" s="194">
        <v>18124</v>
      </c>
      <c r="O22" s="194">
        <v>9169</v>
      </c>
      <c r="P22" s="194">
        <v>8955</v>
      </c>
      <c r="Q22" s="194"/>
      <c r="R22" s="194">
        <v>18303</v>
      </c>
      <c r="S22" s="194">
        <v>8823</v>
      </c>
      <c r="T22" s="194">
        <v>9480</v>
      </c>
      <c r="U22" s="194"/>
      <c r="V22" s="194">
        <v>15556</v>
      </c>
      <c r="W22" s="194">
        <v>7409</v>
      </c>
      <c r="X22" s="194">
        <v>8147</v>
      </c>
      <c r="Y22" s="194"/>
      <c r="Z22" s="194">
        <v>5035</v>
      </c>
      <c r="AA22" s="194">
        <v>2309</v>
      </c>
      <c r="AB22" s="194">
        <v>2726</v>
      </c>
    </row>
    <row r="23" spans="1:28" ht="15" customHeight="1" x14ac:dyDescent="0.2">
      <c r="A23" s="100" t="s">
        <v>280</v>
      </c>
      <c r="B23" s="96">
        <v>95657</v>
      </c>
      <c r="C23" s="96">
        <v>47369</v>
      </c>
      <c r="D23" s="96">
        <v>48288</v>
      </c>
      <c r="E23" s="96"/>
      <c r="F23" s="96">
        <v>20092</v>
      </c>
      <c r="G23" s="96">
        <v>10378</v>
      </c>
      <c r="H23" s="96">
        <v>9714</v>
      </c>
      <c r="I23" s="96"/>
      <c r="J23" s="96">
        <v>19010</v>
      </c>
      <c r="K23" s="96">
        <v>9520</v>
      </c>
      <c r="L23" s="96">
        <v>9490</v>
      </c>
      <c r="M23" s="96"/>
      <c r="N23" s="96">
        <v>17916</v>
      </c>
      <c r="O23" s="96">
        <v>9059</v>
      </c>
      <c r="P23" s="96">
        <v>8857</v>
      </c>
      <c r="Q23" s="96"/>
      <c r="R23" s="96">
        <v>18168</v>
      </c>
      <c r="S23" s="96">
        <v>8763</v>
      </c>
      <c r="T23" s="96">
        <v>9405</v>
      </c>
      <c r="U23" s="96"/>
      <c r="V23" s="96">
        <v>15449</v>
      </c>
      <c r="W23" s="96">
        <v>7344</v>
      </c>
      <c r="X23" s="96">
        <v>8105</v>
      </c>
      <c r="Y23" s="96"/>
      <c r="Z23" s="96">
        <v>5022</v>
      </c>
      <c r="AA23" s="96">
        <v>2305</v>
      </c>
      <c r="AB23" s="96">
        <v>2717</v>
      </c>
    </row>
    <row r="24" spans="1:28" ht="15" customHeight="1" x14ac:dyDescent="0.2">
      <c r="A24" s="100" t="s">
        <v>281</v>
      </c>
      <c r="B24" s="96">
        <v>967</v>
      </c>
      <c r="C24" s="96">
        <v>490</v>
      </c>
      <c r="D24" s="96">
        <v>477</v>
      </c>
      <c r="E24" s="96"/>
      <c r="F24" s="96">
        <v>273</v>
      </c>
      <c r="G24" s="96">
        <v>136</v>
      </c>
      <c r="H24" s="96">
        <v>137</v>
      </c>
      <c r="I24" s="96"/>
      <c r="J24" s="96">
        <v>231</v>
      </c>
      <c r="K24" s="96">
        <v>115</v>
      </c>
      <c r="L24" s="96">
        <v>116</v>
      </c>
      <c r="M24" s="96"/>
      <c r="N24" s="96">
        <v>208</v>
      </c>
      <c r="O24" s="96">
        <v>110</v>
      </c>
      <c r="P24" s="96">
        <v>98</v>
      </c>
      <c r="Q24" s="96"/>
      <c r="R24" s="96">
        <v>135</v>
      </c>
      <c r="S24" s="96">
        <v>60</v>
      </c>
      <c r="T24" s="96">
        <v>75</v>
      </c>
      <c r="U24" s="96"/>
      <c r="V24" s="96">
        <v>107</v>
      </c>
      <c r="W24" s="96">
        <v>65</v>
      </c>
      <c r="X24" s="96">
        <v>42</v>
      </c>
      <c r="Y24" s="96"/>
      <c r="Z24" s="96">
        <v>13</v>
      </c>
      <c r="AA24" s="96">
        <v>4</v>
      </c>
      <c r="AB24" s="96">
        <v>9</v>
      </c>
    </row>
    <row r="25" spans="1:28" ht="15" customHeight="1" thickBot="1" x14ac:dyDescent="0.25">
      <c r="A25" s="107" t="s">
        <v>282</v>
      </c>
      <c r="B25" s="195" t="s">
        <v>455</v>
      </c>
      <c r="C25" s="180" t="s">
        <v>455</v>
      </c>
      <c r="D25" s="180" t="s">
        <v>455</v>
      </c>
      <c r="E25" s="180"/>
      <c r="F25" s="180" t="s">
        <v>455</v>
      </c>
      <c r="G25" s="180" t="s">
        <v>455</v>
      </c>
      <c r="H25" s="180" t="s">
        <v>455</v>
      </c>
      <c r="I25" s="180"/>
      <c r="J25" s="180" t="s">
        <v>455</v>
      </c>
      <c r="K25" s="180" t="s">
        <v>455</v>
      </c>
      <c r="L25" s="180" t="s">
        <v>455</v>
      </c>
      <c r="M25" s="180"/>
      <c r="N25" s="180" t="s">
        <v>455</v>
      </c>
      <c r="O25" s="180" t="s">
        <v>455</v>
      </c>
      <c r="P25" s="180" t="s">
        <v>455</v>
      </c>
      <c r="Q25" s="180"/>
      <c r="R25" s="180" t="s">
        <v>455</v>
      </c>
      <c r="S25" s="180" t="s">
        <v>455</v>
      </c>
      <c r="T25" s="180" t="s">
        <v>455</v>
      </c>
      <c r="U25" s="180"/>
      <c r="V25" s="180" t="s">
        <v>455</v>
      </c>
      <c r="W25" s="180" t="s">
        <v>455</v>
      </c>
      <c r="X25" s="180" t="s">
        <v>455</v>
      </c>
      <c r="Y25" s="180"/>
      <c r="Z25" s="180" t="s">
        <v>455</v>
      </c>
      <c r="AA25" s="180" t="s">
        <v>455</v>
      </c>
      <c r="AB25" s="180" t="s">
        <v>455</v>
      </c>
    </row>
    <row r="26" spans="1:28" ht="15" customHeight="1" x14ac:dyDescent="0.2">
      <c r="A26" s="245" t="s">
        <v>287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</row>
    <row r="27" spans="1:28" ht="15" customHeight="1" x14ac:dyDescent="0.2">
      <c r="A27" s="100"/>
    </row>
    <row r="29" spans="1:28" ht="15" customHeight="1" x14ac:dyDescent="0.2"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</row>
    <row r="30" spans="1:28" ht="15" customHeight="1" x14ac:dyDescent="0.2"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</row>
    <row r="31" spans="1:28" ht="15" customHeight="1" x14ac:dyDescent="0.2"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</row>
  </sheetData>
  <mergeCells count="14">
    <mergeCell ref="A1:AB1"/>
    <mergeCell ref="A2:AB2"/>
    <mergeCell ref="AD2:AD3"/>
    <mergeCell ref="A3:AB3"/>
    <mergeCell ref="A26:AB26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INDICE!A1" display="INDICE" xr:uid="{96A84FD0-A6BC-4BF9-A0F9-60DC72020179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1">
    <pageSetUpPr fitToPage="1"/>
  </sheetPr>
  <dimension ref="A1:AD47"/>
  <sheetViews>
    <sheetView showGridLines="0" workbookViewId="0">
      <selection activeCell="O55" sqref="O55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360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356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286668</v>
      </c>
      <c r="C11" s="124">
        <v>134759</v>
      </c>
      <c r="D11" s="124">
        <v>151909</v>
      </c>
      <c r="E11" s="124"/>
      <c r="F11" s="124">
        <v>57024</v>
      </c>
      <c r="G11" s="124">
        <v>28101</v>
      </c>
      <c r="H11" s="124">
        <v>28923</v>
      </c>
      <c r="I11" s="125"/>
      <c r="J11" s="124">
        <v>54089</v>
      </c>
      <c r="K11" s="124">
        <v>25951</v>
      </c>
      <c r="L11" s="124">
        <v>28138</v>
      </c>
      <c r="M11" s="125"/>
      <c r="N11" s="124">
        <v>54675</v>
      </c>
      <c r="O11" s="124">
        <v>26080</v>
      </c>
      <c r="P11" s="124">
        <v>28595</v>
      </c>
      <c r="Q11" s="125"/>
      <c r="R11" s="124">
        <v>52272</v>
      </c>
      <c r="S11" s="124">
        <v>23921</v>
      </c>
      <c r="T11" s="124">
        <v>28351</v>
      </c>
      <c r="U11" s="125"/>
      <c r="V11" s="124">
        <v>51786</v>
      </c>
      <c r="W11" s="124">
        <v>23235</v>
      </c>
      <c r="X11" s="124">
        <v>28551</v>
      </c>
      <c r="Y11" s="125"/>
      <c r="Z11" s="124">
        <v>16822</v>
      </c>
      <c r="AA11" s="124">
        <v>7471</v>
      </c>
      <c r="AB11" s="124">
        <v>9351</v>
      </c>
    </row>
    <row r="12" spans="1:30" ht="15" customHeight="1" x14ac:dyDescent="0.2">
      <c r="A12" s="126" t="s">
        <v>280</v>
      </c>
      <c r="B12" s="127">
        <v>250464</v>
      </c>
      <c r="C12" s="127">
        <v>116617</v>
      </c>
      <c r="D12" s="127">
        <v>133847</v>
      </c>
      <c r="E12" s="127"/>
      <c r="F12" s="127">
        <v>49031</v>
      </c>
      <c r="G12" s="127">
        <v>24042</v>
      </c>
      <c r="H12" s="127">
        <v>24989</v>
      </c>
      <c r="I12" s="127"/>
      <c r="J12" s="127">
        <v>46619</v>
      </c>
      <c r="K12" s="127">
        <v>22231</v>
      </c>
      <c r="L12" s="127">
        <v>24388</v>
      </c>
      <c r="M12" s="127"/>
      <c r="N12" s="127">
        <v>47644</v>
      </c>
      <c r="O12" s="127">
        <v>22600</v>
      </c>
      <c r="P12" s="127">
        <v>25044</v>
      </c>
      <c r="Q12" s="127"/>
      <c r="R12" s="127">
        <v>45760</v>
      </c>
      <c r="S12" s="127">
        <v>20647</v>
      </c>
      <c r="T12" s="127">
        <v>25113</v>
      </c>
      <c r="U12" s="127"/>
      <c r="V12" s="127">
        <v>45325</v>
      </c>
      <c r="W12" s="127">
        <v>20040</v>
      </c>
      <c r="X12" s="127">
        <v>25285</v>
      </c>
      <c r="Y12" s="127"/>
      <c r="Z12" s="127">
        <v>16085</v>
      </c>
      <c r="AA12" s="127">
        <v>7057</v>
      </c>
      <c r="AB12" s="127">
        <v>9028</v>
      </c>
    </row>
    <row r="13" spans="1:30" ht="15" customHeight="1" x14ac:dyDescent="0.2">
      <c r="A13" s="126" t="s">
        <v>281</v>
      </c>
      <c r="B13" s="127">
        <v>25379</v>
      </c>
      <c r="C13" s="127">
        <v>12837</v>
      </c>
      <c r="D13" s="127">
        <v>12542</v>
      </c>
      <c r="E13" s="127"/>
      <c r="F13" s="127">
        <v>5879</v>
      </c>
      <c r="G13" s="127">
        <v>3033</v>
      </c>
      <c r="H13" s="127">
        <v>2846</v>
      </c>
      <c r="I13" s="127"/>
      <c r="J13" s="127">
        <v>5419</v>
      </c>
      <c r="K13" s="127">
        <v>2727</v>
      </c>
      <c r="L13" s="127">
        <v>2692</v>
      </c>
      <c r="M13" s="127"/>
      <c r="N13" s="127">
        <v>5114</v>
      </c>
      <c r="O13" s="127">
        <v>2535</v>
      </c>
      <c r="P13" s="127">
        <v>2579</v>
      </c>
      <c r="Q13" s="127"/>
      <c r="R13" s="127">
        <v>4441</v>
      </c>
      <c r="S13" s="127">
        <v>2260</v>
      </c>
      <c r="T13" s="127">
        <v>2181</v>
      </c>
      <c r="U13" s="127"/>
      <c r="V13" s="127">
        <v>4389</v>
      </c>
      <c r="W13" s="127">
        <v>2206</v>
      </c>
      <c r="X13" s="127">
        <v>2183</v>
      </c>
      <c r="Y13" s="127"/>
      <c r="Z13" s="127">
        <v>137</v>
      </c>
      <c r="AA13" s="127">
        <v>76</v>
      </c>
      <c r="AB13" s="127">
        <v>61</v>
      </c>
    </row>
    <row r="14" spans="1:30" ht="15" customHeight="1" x14ac:dyDescent="0.2">
      <c r="A14" s="126" t="s">
        <v>282</v>
      </c>
      <c r="B14" s="127">
        <v>10825</v>
      </c>
      <c r="C14" s="127">
        <v>5305</v>
      </c>
      <c r="D14" s="127">
        <v>5520</v>
      </c>
      <c r="E14" s="127"/>
      <c r="F14" s="127">
        <v>2114</v>
      </c>
      <c r="G14" s="127">
        <v>1026</v>
      </c>
      <c r="H14" s="127">
        <v>1088</v>
      </c>
      <c r="I14" s="127"/>
      <c r="J14" s="127">
        <v>2051</v>
      </c>
      <c r="K14" s="127">
        <v>993</v>
      </c>
      <c r="L14" s="127">
        <v>1058</v>
      </c>
      <c r="M14" s="127"/>
      <c r="N14" s="127">
        <v>1917</v>
      </c>
      <c r="O14" s="127">
        <v>945</v>
      </c>
      <c r="P14" s="127">
        <v>972</v>
      </c>
      <c r="Q14" s="127"/>
      <c r="R14" s="127">
        <v>2071</v>
      </c>
      <c r="S14" s="127">
        <v>1014</v>
      </c>
      <c r="T14" s="127">
        <v>1057</v>
      </c>
      <c r="U14" s="127"/>
      <c r="V14" s="127">
        <v>2072</v>
      </c>
      <c r="W14" s="127">
        <v>989</v>
      </c>
      <c r="X14" s="127">
        <v>1083</v>
      </c>
      <c r="Y14" s="127"/>
      <c r="Z14" s="127">
        <v>600</v>
      </c>
      <c r="AA14" s="127">
        <v>338</v>
      </c>
      <c r="AB14" s="127">
        <v>262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9" ht="15" customHeight="1" x14ac:dyDescent="0.2">
      <c r="A17" s="123" t="s">
        <v>206</v>
      </c>
      <c r="B17" s="124">
        <v>214073</v>
      </c>
      <c r="C17" s="124">
        <v>100899</v>
      </c>
      <c r="D17" s="124">
        <v>113174</v>
      </c>
      <c r="E17" s="124"/>
      <c r="F17" s="124">
        <v>41627</v>
      </c>
      <c r="G17" s="124">
        <v>20534</v>
      </c>
      <c r="H17" s="124">
        <v>21093</v>
      </c>
      <c r="I17" s="125"/>
      <c r="J17" s="124">
        <v>39797</v>
      </c>
      <c r="K17" s="124">
        <v>19179</v>
      </c>
      <c r="L17" s="124">
        <v>20618</v>
      </c>
      <c r="M17" s="125"/>
      <c r="N17" s="124">
        <v>40613</v>
      </c>
      <c r="O17" s="124">
        <v>19356</v>
      </c>
      <c r="P17" s="124">
        <v>21257</v>
      </c>
      <c r="Q17" s="125"/>
      <c r="R17" s="124">
        <v>39706</v>
      </c>
      <c r="S17" s="124">
        <v>18375</v>
      </c>
      <c r="T17" s="124">
        <v>21331</v>
      </c>
      <c r="U17" s="125"/>
      <c r="V17" s="124">
        <v>39944</v>
      </c>
      <c r="W17" s="124">
        <v>17963</v>
      </c>
      <c r="X17" s="124">
        <v>21981</v>
      </c>
      <c r="Y17" s="125"/>
      <c r="Z17" s="124">
        <v>12386</v>
      </c>
      <c r="AA17" s="124">
        <v>5492</v>
      </c>
      <c r="AB17" s="124">
        <v>6894</v>
      </c>
    </row>
    <row r="18" spans="1:29" ht="15" customHeight="1" x14ac:dyDescent="0.2">
      <c r="A18" s="126" t="s">
        <v>280</v>
      </c>
      <c r="B18" s="128">
        <v>178817</v>
      </c>
      <c r="C18" s="128">
        <v>83235</v>
      </c>
      <c r="D18" s="128">
        <v>95582</v>
      </c>
      <c r="E18" s="128"/>
      <c r="F18" s="128">
        <v>33897</v>
      </c>
      <c r="G18" s="128">
        <v>16605</v>
      </c>
      <c r="H18" s="128">
        <v>17292</v>
      </c>
      <c r="I18" s="128"/>
      <c r="J18" s="128">
        <v>32554</v>
      </c>
      <c r="K18" s="128">
        <v>15571</v>
      </c>
      <c r="L18" s="128">
        <v>16983</v>
      </c>
      <c r="M18" s="128"/>
      <c r="N18" s="128">
        <v>33788</v>
      </c>
      <c r="O18" s="128">
        <v>15985</v>
      </c>
      <c r="P18" s="128">
        <v>17803</v>
      </c>
      <c r="Q18" s="128"/>
      <c r="R18" s="128">
        <v>33328</v>
      </c>
      <c r="S18" s="128">
        <v>15160</v>
      </c>
      <c r="T18" s="128">
        <v>18168</v>
      </c>
      <c r="U18" s="128"/>
      <c r="V18" s="128">
        <v>33588</v>
      </c>
      <c r="W18" s="128">
        <v>14832</v>
      </c>
      <c r="X18" s="128">
        <v>18756</v>
      </c>
      <c r="Y18" s="128"/>
      <c r="Z18" s="128">
        <v>11662</v>
      </c>
      <c r="AA18" s="128">
        <v>5082</v>
      </c>
      <c r="AB18" s="128">
        <v>6580</v>
      </c>
    </row>
    <row r="19" spans="1:29" ht="15" customHeight="1" x14ac:dyDescent="0.2">
      <c r="A19" s="126" t="s">
        <v>281</v>
      </c>
      <c r="B19" s="128">
        <v>24431</v>
      </c>
      <c r="C19" s="128">
        <v>12359</v>
      </c>
      <c r="D19" s="128">
        <v>12072</v>
      </c>
      <c r="E19" s="128"/>
      <c r="F19" s="128">
        <v>5616</v>
      </c>
      <c r="G19" s="128">
        <v>2903</v>
      </c>
      <c r="H19" s="128">
        <v>2713</v>
      </c>
      <c r="I19" s="128"/>
      <c r="J19" s="128">
        <v>5192</v>
      </c>
      <c r="K19" s="128">
        <v>2615</v>
      </c>
      <c r="L19" s="128">
        <v>2577</v>
      </c>
      <c r="M19" s="128"/>
      <c r="N19" s="128">
        <v>4908</v>
      </c>
      <c r="O19" s="128">
        <v>2426</v>
      </c>
      <c r="P19" s="128">
        <v>2482</v>
      </c>
      <c r="Q19" s="128"/>
      <c r="R19" s="128">
        <v>4307</v>
      </c>
      <c r="S19" s="128">
        <v>2201</v>
      </c>
      <c r="T19" s="128">
        <v>2106</v>
      </c>
      <c r="U19" s="128"/>
      <c r="V19" s="128">
        <v>4284</v>
      </c>
      <c r="W19" s="128">
        <v>2142</v>
      </c>
      <c r="X19" s="128">
        <v>2142</v>
      </c>
      <c r="Y19" s="128"/>
      <c r="Z19" s="128">
        <v>124</v>
      </c>
      <c r="AA19" s="128">
        <v>72</v>
      </c>
      <c r="AB19" s="128">
        <v>52</v>
      </c>
    </row>
    <row r="20" spans="1:29" ht="15" customHeight="1" x14ac:dyDescent="0.2">
      <c r="A20" s="126" t="s">
        <v>282</v>
      </c>
      <c r="B20" s="128">
        <v>10825</v>
      </c>
      <c r="C20" s="128">
        <v>5305</v>
      </c>
      <c r="D20" s="128">
        <v>5520</v>
      </c>
      <c r="E20" s="128"/>
      <c r="F20" s="128">
        <v>2114</v>
      </c>
      <c r="G20" s="128">
        <v>1026</v>
      </c>
      <c r="H20" s="128">
        <v>1088</v>
      </c>
      <c r="I20" s="128"/>
      <c r="J20" s="128">
        <v>2051</v>
      </c>
      <c r="K20" s="128">
        <v>993</v>
      </c>
      <c r="L20" s="128">
        <v>1058</v>
      </c>
      <c r="M20" s="128"/>
      <c r="N20" s="128">
        <v>1917</v>
      </c>
      <c r="O20" s="128">
        <v>945</v>
      </c>
      <c r="P20" s="128">
        <v>972</v>
      </c>
      <c r="Q20" s="128"/>
      <c r="R20" s="128">
        <v>2071</v>
      </c>
      <c r="S20" s="128">
        <v>1014</v>
      </c>
      <c r="T20" s="128">
        <v>1057</v>
      </c>
      <c r="U20" s="128"/>
      <c r="V20" s="128">
        <v>2072</v>
      </c>
      <c r="W20" s="128">
        <v>989</v>
      </c>
      <c r="X20" s="128">
        <v>1083</v>
      </c>
      <c r="Y20" s="128"/>
      <c r="Z20" s="128">
        <v>600</v>
      </c>
      <c r="AA20" s="128">
        <v>338</v>
      </c>
      <c r="AB20" s="128">
        <v>262</v>
      </c>
    </row>
    <row r="21" spans="1:29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9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9" ht="15" customHeight="1" x14ac:dyDescent="0.2">
      <c r="A23" s="129" t="s">
        <v>206</v>
      </c>
      <c r="B23" s="124">
        <v>72595</v>
      </c>
      <c r="C23" s="124">
        <v>33860</v>
      </c>
      <c r="D23" s="124">
        <v>38735</v>
      </c>
      <c r="E23" s="124"/>
      <c r="F23" s="124">
        <v>15397</v>
      </c>
      <c r="G23" s="124">
        <v>7567</v>
      </c>
      <c r="H23" s="124">
        <v>7830</v>
      </c>
      <c r="I23" s="125"/>
      <c r="J23" s="124">
        <v>14292</v>
      </c>
      <c r="K23" s="124">
        <v>6772</v>
      </c>
      <c r="L23" s="124">
        <v>7520</v>
      </c>
      <c r="M23" s="125"/>
      <c r="N23" s="124">
        <v>14062</v>
      </c>
      <c r="O23" s="124">
        <v>6724</v>
      </c>
      <c r="P23" s="124">
        <v>7338</v>
      </c>
      <c r="Q23" s="125"/>
      <c r="R23" s="124">
        <v>12566</v>
      </c>
      <c r="S23" s="124">
        <v>5546</v>
      </c>
      <c r="T23" s="124">
        <v>7020</v>
      </c>
      <c r="U23" s="125"/>
      <c r="V23" s="124">
        <v>11842</v>
      </c>
      <c r="W23" s="124">
        <v>5272</v>
      </c>
      <c r="X23" s="124">
        <v>6570</v>
      </c>
      <c r="Y23" s="125"/>
      <c r="Z23" s="124">
        <v>4436</v>
      </c>
      <c r="AA23" s="124">
        <v>1979</v>
      </c>
      <c r="AB23" s="124">
        <v>2457</v>
      </c>
    </row>
    <row r="24" spans="1:29" ht="15" customHeight="1" x14ac:dyDescent="0.2">
      <c r="A24" s="126" t="s">
        <v>280</v>
      </c>
      <c r="B24" s="128">
        <v>71647</v>
      </c>
      <c r="C24" s="128">
        <v>33382</v>
      </c>
      <c r="D24" s="128">
        <v>38265</v>
      </c>
      <c r="E24" s="128"/>
      <c r="F24" s="128">
        <v>15134</v>
      </c>
      <c r="G24" s="128">
        <v>7437</v>
      </c>
      <c r="H24" s="128">
        <v>7697</v>
      </c>
      <c r="I24" s="128"/>
      <c r="J24" s="128">
        <v>14065</v>
      </c>
      <c r="K24" s="128">
        <v>6660</v>
      </c>
      <c r="L24" s="128">
        <v>7405</v>
      </c>
      <c r="M24" s="128"/>
      <c r="N24" s="128">
        <v>13856</v>
      </c>
      <c r="O24" s="128">
        <v>6615</v>
      </c>
      <c r="P24" s="128">
        <v>7241</v>
      </c>
      <c r="Q24" s="128"/>
      <c r="R24" s="128">
        <v>12432</v>
      </c>
      <c r="S24" s="128">
        <v>5487</v>
      </c>
      <c r="T24" s="128">
        <v>6945</v>
      </c>
      <c r="U24" s="128"/>
      <c r="V24" s="128">
        <v>11737</v>
      </c>
      <c r="W24" s="128">
        <v>5208</v>
      </c>
      <c r="X24" s="128">
        <v>6529</v>
      </c>
      <c r="Y24" s="128"/>
      <c r="Z24" s="128">
        <v>4423</v>
      </c>
      <c r="AA24" s="128">
        <v>1975</v>
      </c>
      <c r="AB24" s="128">
        <v>2448</v>
      </c>
    </row>
    <row r="25" spans="1:29" ht="15" customHeight="1" x14ac:dyDescent="0.2">
      <c r="A25" s="126" t="s">
        <v>281</v>
      </c>
      <c r="B25" s="128">
        <v>948</v>
      </c>
      <c r="C25" s="128">
        <v>478</v>
      </c>
      <c r="D25" s="128">
        <v>470</v>
      </c>
      <c r="E25" s="128"/>
      <c r="F25" s="128">
        <v>263</v>
      </c>
      <c r="G25" s="128">
        <v>130</v>
      </c>
      <c r="H25" s="128">
        <v>133</v>
      </c>
      <c r="I25" s="128"/>
      <c r="J25" s="128">
        <v>227</v>
      </c>
      <c r="K25" s="128">
        <v>112</v>
      </c>
      <c r="L25" s="128">
        <v>115</v>
      </c>
      <c r="M25" s="128"/>
      <c r="N25" s="128">
        <v>206</v>
      </c>
      <c r="O25" s="128">
        <v>109</v>
      </c>
      <c r="P25" s="128">
        <v>97</v>
      </c>
      <c r="Q25" s="128"/>
      <c r="R25" s="128">
        <v>134</v>
      </c>
      <c r="S25" s="128">
        <v>59</v>
      </c>
      <c r="T25" s="128">
        <v>75</v>
      </c>
      <c r="U25" s="128"/>
      <c r="V25" s="128">
        <v>105</v>
      </c>
      <c r="W25" s="128">
        <v>64</v>
      </c>
      <c r="X25" s="128">
        <v>41</v>
      </c>
      <c r="Y25" s="128"/>
      <c r="Z25" s="128">
        <v>13</v>
      </c>
      <c r="AA25" s="128">
        <v>4</v>
      </c>
      <c r="AB25" s="128">
        <v>9</v>
      </c>
    </row>
    <row r="26" spans="1:29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28"/>
      <c r="F26" s="130" t="s">
        <v>455</v>
      </c>
      <c r="G26" s="130" t="s">
        <v>455</v>
      </c>
      <c r="H26" s="130" t="s">
        <v>455</v>
      </c>
      <c r="I26" s="128"/>
      <c r="J26" s="130" t="s">
        <v>455</v>
      </c>
      <c r="K26" s="130" t="s">
        <v>455</v>
      </c>
      <c r="L26" s="130" t="s">
        <v>455</v>
      </c>
      <c r="M26" s="128"/>
      <c r="N26" s="130" t="s">
        <v>455</v>
      </c>
      <c r="O26" s="130" t="s">
        <v>455</v>
      </c>
      <c r="P26" s="130" t="s">
        <v>455</v>
      </c>
      <c r="Q26" s="128"/>
      <c r="R26" s="130" t="s">
        <v>455</v>
      </c>
      <c r="S26" s="130" t="s">
        <v>455</v>
      </c>
      <c r="T26" s="130" t="s">
        <v>455</v>
      </c>
      <c r="U26" s="128"/>
      <c r="V26" s="130" t="s">
        <v>455</v>
      </c>
      <c r="W26" s="130" t="s">
        <v>455</v>
      </c>
      <c r="X26" s="130" t="s">
        <v>455</v>
      </c>
      <c r="Y26" s="128"/>
      <c r="Z26" s="130" t="s">
        <v>455</v>
      </c>
      <c r="AA26" s="130" t="s">
        <v>455</v>
      </c>
      <c r="AB26" s="130" t="s">
        <v>455</v>
      </c>
    </row>
    <row r="27" spans="1:29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9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9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9" ht="15" customHeight="1" x14ac:dyDescent="0.2">
      <c r="A30" s="123" t="s">
        <v>206</v>
      </c>
      <c r="B30" s="131">
        <f>+B11/'C28'!B10*100</f>
        <v>73.918368715141426</v>
      </c>
      <c r="C30" s="131">
        <f>+C11/'C28'!C10*100</f>
        <v>70.426502636571257</v>
      </c>
      <c r="D30" s="131">
        <f>+D11/'C28'!D10*100</f>
        <v>77.319183590370031</v>
      </c>
      <c r="E30" s="131"/>
      <c r="F30" s="131">
        <f>+F11/'C28'!F10*100</f>
        <v>72.393962091685822</v>
      </c>
      <c r="G30" s="131">
        <f>+G11/'C28'!G10*100</f>
        <v>69.836970028331422</v>
      </c>
      <c r="H30" s="131">
        <f>+H11/'C28'!H10*100</f>
        <v>75.064233993407896</v>
      </c>
      <c r="I30" s="131"/>
      <c r="J30" s="131">
        <f>+J11/'C28'!J10*100</f>
        <v>72.526750516238039</v>
      </c>
      <c r="K30" s="131">
        <f>+K11/'C28'!K10*100</f>
        <v>69.171309006583684</v>
      </c>
      <c r="L30" s="131">
        <f>+L11/'C28'!L10*100</f>
        <v>75.923477510051001</v>
      </c>
      <c r="M30" s="131"/>
      <c r="N30" s="131">
        <f>+N11/'C28'!N10*100</f>
        <v>75.27259210308938</v>
      </c>
      <c r="O30" s="131">
        <f>+O11/'C28'!O10*100</f>
        <v>71.563811980352881</v>
      </c>
      <c r="P30" s="131">
        <f>+P11/'C28'!P10*100</f>
        <v>79.00699030199209</v>
      </c>
      <c r="Q30" s="131"/>
      <c r="R30" s="131">
        <f>+R11/'C28'!R10*100</f>
        <v>68.260704911396374</v>
      </c>
      <c r="S30" s="131">
        <f>+S11/'C28'!S10*100</f>
        <v>64.352200581082528</v>
      </c>
      <c r="T30" s="131">
        <f>+T11/'C28'!T10*100</f>
        <v>71.94772237025758</v>
      </c>
      <c r="U30" s="131"/>
      <c r="V30" s="131">
        <f>+V11/'C28'!V10*100</f>
        <v>77.690265088437826</v>
      </c>
      <c r="W30" s="131">
        <f>+W11/'C28'!W10*100</f>
        <v>73.640339756592283</v>
      </c>
      <c r="X30" s="131">
        <f>+X11/'C28'!X10*100</f>
        <v>81.33029482979633</v>
      </c>
      <c r="Y30" s="131"/>
      <c r="Z30" s="131">
        <f>+Z11/'C28'!Z10*100</f>
        <v>90.44086021505376</v>
      </c>
      <c r="AA30" s="131">
        <f>+AA11/'C28'!AA10*100</f>
        <v>88.676557863501486</v>
      </c>
      <c r="AB30" s="131">
        <f>+AB11/'C28'!AB10*100</f>
        <v>91.9017199017199</v>
      </c>
      <c r="AC30" s="131"/>
    </row>
    <row r="31" spans="1:29" ht="15" customHeight="1" x14ac:dyDescent="0.2">
      <c r="A31" s="126" t="s">
        <v>280</v>
      </c>
      <c r="B31" s="132">
        <f>+B12/'C28'!B11*100</f>
        <v>72.02332683448644</v>
      </c>
      <c r="C31" s="132">
        <f>+C12/'C28'!C11*100</f>
        <v>68.224206117052404</v>
      </c>
      <c r="D31" s="132">
        <f>+D12/'C28'!D11*100</f>
        <v>75.695897569306993</v>
      </c>
      <c r="E31" s="132"/>
      <c r="F31" s="132">
        <f>+F12/'C28'!F11*100</f>
        <v>70.082330407935729</v>
      </c>
      <c r="G31" s="132">
        <f>+G12/'C28'!G11*100</f>
        <v>67.353971144417983</v>
      </c>
      <c r="H31" s="132">
        <f>+H12/'C28'!H11*100</f>
        <v>72.924387895059382</v>
      </c>
      <c r="I31" s="132"/>
      <c r="J31" s="132">
        <f>+J12/'C28'!J11*100</f>
        <v>70.251657625075353</v>
      </c>
      <c r="K31" s="132">
        <f>+K12/'C28'!K11*100</f>
        <v>66.66166901556268</v>
      </c>
      <c r="L31" s="132">
        <f>+L12/'C28'!L11*100</f>
        <v>73.878404168307526</v>
      </c>
      <c r="M31" s="132"/>
      <c r="N31" s="132">
        <f>+N12/'C28'!N11*100</f>
        <v>73.490667900663283</v>
      </c>
      <c r="O31" s="132">
        <f>+O12/'C28'!O11*100</f>
        <v>69.502106590398867</v>
      </c>
      <c r="P31" s="132">
        <f>+P12/'C28'!P11*100</f>
        <v>77.504409989787391</v>
      </c>
      <c r="Q31" s="132"/>
      <c r="R31" s="132">
        <f>+R12/'C28'!R11*100</f>
        <v>66.234367762853168</v>
      </c>
      <c r="S31" s="132">
        <f>+S12/'C28'!S11*100</f>
        <v>61.947194719471945</v>
      </c>
      <c r="T31" s="132">
        <f>+T12/'C28'!T11*100</f>
        <v>70.230437943956588</v>
      </c>
      <c r="U31" s="132"/>
      <c r="V31" s="132">
        <f>+V12/'C28'!V11*100</f>
        <v>75.967082327701803</v>
      </c>
      <c r="W31" s="132">
        <f>+W12/'C28'!W11*100</f>
        <v>71.466780785278701</v>
      </c>
      <c r="X31" s="132">
        <f>+X12/'C28'!X11*100</f>
        <v>79.957625778705378</v>
      </c>
      <c r="Y31" s="132"/>
      <c r="Z31" s="132">
        <f>+Z12/'C28'!Z11*100</f>
        <v>90.11204481792717</v>
      </c>
      <c r="AA31" s="132">
        <f>+AA12/'C28'!AA11*100</f>
        <v>88.212500000000006</v>
      </c>
      <c r="AB31" s="132">
        <f>+AB12/'C28'!AB11*100</f>
        <v>91.654822335025372</v>
      </c>
      <c r="AC31" s="132"/>
    </row>
    <row r="32" spans="1:29" ht="15" customHeight="1" x14ac:dyDescent="0.2">
      <c r="A32" s="126" t="s">
        <v>281</v>
      </c>
      <c r="B32" s="132">
        <f>+B13/'C28'!B12*100</f>
        <v>92.691745799853905</v>
      </c>
      <c r="C32" s="132">
        <f>+C13/'C28'!C12*100</f>
        <v>91.191304965546635</v>
      </c>
      <c r="D32" s="132">
        <f>+D13/'C28'!D12*100</f>
        <v>94.279485830263852</v>
      </c>
      <c r="E32" s="132"/>
      <c r="F32" s="132">
        <f>+F13/'C28'!F12*100</f>
        <v>93.184339831986051</v>
      </c>
      <c r="G32" s="132">
        <f>+G13/'C28'!G12*100</f>
        <v>92.104464014576365</v>
      </c>
      <c r="H32" s="132">
        <f>+H13/'C28'!H12*100</f>
        <v>94.363395225464188</v>
      </c>
      <c r="I32" s="132"/>
      <c r="J32" s="132">
        <f>+J13/'C28'!J12*100</f>
        <v>92.632478632478637</v>
      </c>
      <c r="K32" s="132">
        <f>+K13/'C28'!K12*100</f>
        <v>90.930310103367788</v>
      </c>
      <c r="L32" s="132">
        <f>+L13/'C28'!L12*100</f>
        <v>94.423009470361279</v>
      </c>
      <c r="M32" s="132"/>
      <c r="N32" s="132">
        <f>+N13/'C28'!N12*100</f>
        <v>92.52759182196489</v>
      </c>
      <c r="O32" s="132">
        <f>+O13/'C28'!O12*100</f>
        <v>90.925394548063139</v>
      </c>
      <c r="P32" s="132">
        <f>+P13/'C28'!P12*100</f>
        <v>94.158451989777291</v>
      </c>
      <c r="Q32" s="132"/>
      <c r="R32" s="132">
        <f>+R13/'C28'!R12*100</f>
        <v>90.026353131968378</v>
      </c>
      <c r="S32" s="132">
        <f>+S13/'C28'!S12*100</f>
        <v>88.315748339194997</v>
      </c>
      <c r="T32" s="132">
        <f>+T13/'C28'!T12*100</f>
        <v>91.870261162594772</v>
      </c>
      <c r="U32" s="132"/>
      <c r="V32" s="132">
        <f>+V13/'C28'!V12*100</f>
        <v>94.917820069204154</v>
      </c>
      <c r="W32" s="132">
        <f>+W13/'C28'!W12*100</f>
        <v>93.395427603725651</v>
      </c>
      <c r="X32" s="132">
        <f>+X13/'C28'!X12*100</f>
        <v>96.507515473032711</v>
      </c>
      <c r="Y32" s="132"/>
      <c r="Z32" s="132">
        <f>+Z13/'C28'!Z12*100</f>
        <v>100</v>
      </c>
      <c r="AA32" s="132">
        <f>+AA13/'C28'!AA12*100</f>
        <v>100</v>
      </c>
      <c r="AB32" s="132">
        <f>+AB13/'C28'!AB12*100</f>
        <v>100</v>
      </c>
      <c r="AC32" s="132"/>
    </row>
    <row r="33" spans="1:29" ht="15" customHeight="1" x14ac:dyDescent="0.2">
      <c r="A33" s="126" t="s">
        <v>282</v>
      </c>
      <c r="B33" s="132">
        <f>+B14/'C28'!B13*100</f>
        <v>85.350469131908852</v>
      </c>
      <c r="C33" s="132">
        <f>+C14/'C28'!C13*100</f>
        <v>83.70148311770275</v>
      </c>
      <c r="D33" s="132">
        <f>+D14/'C28'!D13*100</f>
        <v>86.997635933806151</v>
      </c>
      <c r="E33" s="132"/>
      <c r="F33" s="132">
        <f>+F14/'C28'!F13*100</f>
        <v>84.627702161729374</v>
      </c>
      <c r="G33" s="132">
        <f>+G14/'C28'!G13*100</f>
        <v>82.08</v>
      </c>
      <c r="H33" s="132">
        <f>+H14/'C28'!H13*100</f>
        <v>87.179487179487182</v>
      </c>
      <c r="I33" s="132"/>
      <c r="J33" s="132">
        <f>+J14/'C28'!J13*100</f>
        <v>86.613175675675677</v>
      </c>
      <c r="K33" s="132">
        <f>+K14/'C28'!K13*100</f>
        <v>84.944396920444817</v>
      </c>
      <c r="L33" s="132">
        <f>+L14/'C28'!L13*100</f>
        <v>88.240200166805664</v>
      </c>
      <c r="M33" s="132"/>
      <c r="N33" s="132">
        <f>+N14/'C28'!N13*100</f>
        <v>84.115840280824926</v>
      </c>
      <c r="O33" s="132">
        <f>+O14/'C28'!O13*100</f>
        <v>83.040421792618631</v>
      </c>
      <c r="P33" s="132">
        <f>+P14/'C28'!P13*100</f>
        <v>85.188431200701146</v>
      </c>
      <c r="Q33" s="132"/>
      <c r="R33" s="132">
        <f>+R14/'C28'!R13*100</f>
        <v>81.025039123630677</v>
      </c>
      <c r="S33" s="132">
        <f>+S14/'C28'!S13*100</f>
        <v>79.033515198752923</v>
      </c>
      <c r="T33" s="132">
        <f>+T14/'C28'!T13*100</f>
        <v>83.032207384131979</v>
      </c>
      <c r="U33" s="132"/>
      <c r="V33" s="132">
        <f>+V14/'C28'!V13*100</f>
        <v>87.463064584212745</v>
      </c>
      <c r="W33" s="132">
        <f>+W14/'C28'!W13*100</f>
        <v>86.074847693646646</v>
      </c>
      <c r="X33" s="132">
        <f>+X14/'C28'!X13*100</f>
        <v>88.770491803278688</v>
      </c>
      <c r="Y33" s="132"/>
      <c r="Z33" s="132">
        <f>+Z14/'C28'!Z13*100</f>
        <v>97.879282218597069</v>
      </c>
      <c r="AA33" s="132">
        <f>+AA14/'C28'!AA13*100</f>
        <v>96.848137535816619</v>
      </c>
      <c r="AB33" s="132">
        <f>+AB14/'C28'!AB13*100</f>
        <v>99.242424242424249</v>
      </c>
      <c r="AC33" s="132"/>
    </row>
    <row r="34" spans="1:29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</row>
    <row r="35" spans="1:29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</row>
    <row r="36" spans="1:29" ht="15" customHeight="1" x14ac:dyDescent="0.2">
      <c r="A36" s="123" t="s">
        <v>206</v>
      </c>
      <c r="B36" s="131">
        <f>+B17/'C28'!B16*100</f>
        <v>73.515846878187318</v>
      </c>
      <c r="C36" s="131">
        <f>+C17/'C28'!C16*100</f>
        <v>70.318772301516503</v>
      </c>
      <c r="D36" s="131">
        <f>+D17/'C28'!D16*100</f>
        <v>76.621644494092962</v>
      </c>
      <c r="E36" s="131"/>
      <c r="F36" s="131">
        <f>+F17/'C28'!F16*100</f>
        <v>71.274227792616941</v>
      </c>
      <c r="G36" s="131">
        <f>+G17/'C28'!G16*100</f>
        <v>69.082223119364826</v>
      </c>
      <c r="H36" s="131">
        <f>+H17/'C28'!H16*100</f>
        <v>73.546025104602506</v>
      </c>
      <c r="I36" s="131"/>
      <c r="J36" s="131">
        <f>+J17/'C28'!J16*100</f>
        <v>71.917523537596907</v>
      </c>
      <c r="K36" s="131">
        <f>+K17/'C28'!K16*100</f>
        <v>68.786313750806968</v>
      </c>
      <c r="L36" s="131">
        <f>+L17/'C28'!L16*100</f>
        <v>75.097432161719183</v>
      </c>
      <c r="M36" s="131"/>
      <c r="N36" s="131">
        <f>+N17/'C28'!N16*100</f>
        <v>74.502861755209864</v>
      </c>
      <c r="O36" s="131">
        <f>+O17/'C28'!O16*100</f>
        <v>70.968688127887376</v>
      </c>
      <c r="P36" s="131">
        <f>+P17/'C28'!P16*100</f>
        <v>78.041706439533016</v>
      </c>
      <c r="Q36" s="131"/>
      <c r="R36" s="131">
        <f>+R17/'C28'!R16*100</f>
        <v>68.136733363077866</v>
      </c>
      <c r="S36" s="131">
        <f>+S17/'C28'!S16*100</f>
        <v>64.817101132315074</v>
      </c>
      <c r="T36" s="131">
        <f>+T17/'C28'!T16*100</f>
        <v>71.281537176274028</v>
      </c>
      <c r="U36" s="131"/>
      <c r="V36" s="131">
        <f>+V17/'C28'!V16*100</f>
        <v>78.166767773624784</v>
      </c>
      <c r="W36" s="131">
        <f>+W17/'C28'!W16*100</f>
        <v>74.402518328293922</v>
      </c>
      <c r="X36" s="131">
        <f>+X17/'C28'!X16*100</f>
        <v>81.537947918985083</v>
      </c>
      <c r="Y36" s="131"/>
      <c r="Z36" s="131">
        <f>+Z17/'C28'!Z16*100</f>
        <v>91.308514559528192</v>
      </c>
      <c r="AA36" s="131">
        <f>+AA17/'C28'!AA16*100</f>
        <v>89.797253106605623</v>
      </c>
      <c r="AB36" s="131">
        <f>+AB17/'C28'!AB16*100</f>
        <v>92.549335481272649</v>
      </c>
      <c r="AC36" s="131"/>
    </row>
    <row r="37" spans="1:29" ht="15" customHeight="1" x14ac:dyDescent="0.2">
      <c r="A37" s="126" t="s">
        <v>280</v>
      </c>
      <c r="B37" s="132">
        <f>+B18/'C28'!B17*100</f>
        <v>70.931823861450155</v>
      </c>
      <c r="C37" s="132">
        <f>+C18/'C28'!C17*100</f>
        <v>67.362398128889708</v>
      </c>
      <c r="D37" s="132">
        <f>+D18/'C28'!D17*100</f>
        <v>74.363203510355234</v>
      </c>
      <c r="E37" s="132"/>
      <c r="F37" s="132">
        <f>+F18/'C28'!F17*100</f>
        <v>67.970723882093438</v>
      </c>
      <c r="G37" s="132">
        <f>+G18/'C28'!G17*100</f>
        <v>65.588339850693217</v>
      </c>
      <c r="H37" s="132">
        <f>+H18/'C28'!H17*100</f>
        <v>70.427239033926597</v>
      </c>
      <c r="I37" s="132"/>
      <c r="J37" s="132">
        <f>+J18/'C28'!J17*100</f>
        <v>68.7518479408659</v>
      </c>
      <c r="K37" s="132">
        <f>+K18/'C28'!K17*100</f>
        <v>65.344747996139162</v>
      </c>
      <c r="L37" s="132">
        <f>+L18/'C28'!L17*100</f>
        <v>72.203562773691601</v>
      </c>
      <c r="M37" s="132"/>
      <c r="N37" s="132">
        <f>+N18/'C28'!N17*100</f>
        <v>72.02114507396513</v>
      </c>
      <c r="O37" s="132">
        <f>+O18/'C28'!O17*100</f>
        <v>68.143064199846535</v>
      </c>
      <c r="P37" s="132">
        <f>+P18/'C28'!P17*100</f>
        <v>75.89955661664392</v>
      </c>
      <c r="Q37" s="132"/>
      <c r="R37" s="132">
        <f>+R18/'C28'!R17*100</f>
        <v>65.451688923802038</v>
      </c>
      <c r="S37" s="132">
        <f>+S18/'C28'!S17*100</f>
        <v>61.70879635283103</v>
      </c>
      <c r="T37" s="132">
        <f>+T18/'C28'!T17*100</f>
        <v>68.940917542594775</v>
      </c>
      <c r="U37" s="132"/>
      <c r="V37" s="132">
        <f>+V18/'C28'!V17*100</f>
        <v>75.965170191111611</v>
      </c>
      <c r="W37" s="132">
        <f>+W18/'C28'!W17*100</f>
        <v>71.662559791274091</v>
      </c>
      <c r="X37" s="132">
        <f>+X18/'C28'!X17*100</f>
        <v>79.751679564588827</v>
      </c>
      <c r="Y37" s="132"/>
      <c r="Z37" s="132">
        <f>+Z18/'C28'!Z17*100</f>
        <v>90.910508263174307</v>
      </c>
      <c r="AA37" s="132">
        <f>+AA18/'C28'!AA17*100</f>
        <v>89.236172080772604</v>
      </c>
      <c r="AB37" s="132">
        <f>+AB18/'C28'!AB17*100</f>
        <v>92.247301275760549</v>
      </c>
      <c r="AC37" s="132"/>
    </row>
    <row r="38" spans="1:29" ht="15" customHeight="1" x14ac:dyDescent="0.2">
      <c r="A38" s="126" t="s">
        <v>281</v>
      </c>
      <c r="B38" s="132">
        <f>+B19/'C28'!B18*100</f>
        <v>92.496119335175862</v>
      </c>
      <c r="C38" s="132">
        <f>+C19/'C28'!C18*100</f>
        <v>90.961948921763451</v>
      </c>
      <c r="D38" s="132">
        <f>+D19/'C28'!D18*100</f>
        <v>94.121316076719168</v>
      </c>
      <c r="E38" s="132"/>
      <c r="F38" s="132">
        <f>+F19/'C28'!F18*100</f>
        <v>93.041749502982114</v>
      </c>
      <c r="G38" s="132">
        <f>+G19/'C28'!G18*100</f>
        <v>91.954387076338293</v>
      </c>
      <c r="H38" s="132">
        <f>+H19/'C28'!H18*100</f>
        <v>94.2341090656478</v>
      </c>
      <c r="I38" s="132"/>
      <c r="J38" s="132">
        <f>+J19/'C28'!J18*100</f>
        <v>92.400783057483537</v>
      </c>
      <c r="K38" s="132">
        <f>+K19/'C28'!K18*100</f>
        <v>90.67267683772539</v>
      </c>
      <c r="L38" s="132">
        <f>+L19/'C28'!L18*100</f>
        <v>94.223034734917732</v>
      </c>
      <c r="M38" s="132"/>
      <c r="N38" s="132">
        <f>+N19/'C28'!N18*100</f>
        <v>92.27298364354202</v>
      </c>
      <c r="O38" s="132">
        <f>+O19/'C28'!O18*100</f>
        <v>90.589992531740108</v>
      </c>
      <c r="P38" s="132">
        <f>+P19/'C28'!P18*100</f>
        <v>93.979553199545634</v>
      </c>
      <c r="Q38" s="132"/>
      <c r="R38" s="132">
        <f>+R19/'C28'!R18*100</f>
        <v>89.766569403918297</v>
      </c>
      <c r="S38" s="132">
        <f>+S19/'C28'!S18*100</f>
        <v>88.075230092036819</v>
      </c>
      <c r="T38" s="132">
        <f>+T19/'C28'!T18*100</f>
        <v>91.605045672031309</v>
      </c>
      <c r="U38" s="132"/>
      <c r="V38" s="132">
        <f>+V19/'C28'!V18*100</f>
        <v>94.841709098959484</v>
      </c>
      <c r="W38" s="132">
        <f>+W19/'C28'!W18*100</f>
        <v>93.252067914671315</v>
      </c>
      <c r="X38" s="132">
        <f>+X19/'C28'!X18*100</f>
        <v>96.486486486486484</v>
      </c>
      <c r="Y38" s="132"/>
      <c r="Z38" s="132">
        <f>+Z19/'C28'!Z18*100</f>
        <v>100</v>
      </c>
      <c r="AA38" s="132">
        <f>+AA19/'C28'!AA18*100</f>
        <v>100</v>
      </c>
      <c r="AB38" s="132">
        <f>+AB19/'C28'!AB18*100</f>
        <v>100</v>
      </c>
      <c r="AC38" s="132"/>
    </row>
    <row r="39" spans="1:29" ht="15" customHeight="1" x14ac:dyDescent="0.2">
      <c r="A39" s="126" t="s">
        <v>282</v>
      </c>
      <c r="B39" s="132">
        <f>+B20/'C28'!B19*100</f>
        <v>85.350469131908852</v>
      </c>
      <c r="C39" s="132">
        <f>+C20/'C28'!C19*100</f>
        <v>83.70148311770275</v>
      </c>
      <c r="D39" s="132">
        <f>+D20/'C28'!D19*100</f>
        <v>86.997635933806151</v>
      </c>
      <c r="E39" s="132"/>
      <c r="F39" s="132">
        <f>+F20/'C28'!F19*100</f>
        <v>84.627702161729374</v>
      </c>
      <c r="G39" s="132">
        <f>+G20/'C28'!G19*100</f>
        <v>82.08</v>
      </c>
      <c r="H39" s="132">
        <f>+H20/'C28'!H19*100</f>
        <v>87.179487179487182</v>
      </c>
      <c r="I39" s="132"/>
      <c r="J39" s="132">
        <f>+J20/'C28'!J19*100</f>
        <v>86.613175675675677</v>
      </c>
      <c r="K39" s="132">
        <f>+K20/'C28'!K19*100</f>
        <v>84.944396920444817</v>
      </c>
      <c r="L39" s="132">
        <f>+L20/'C28'!L19*100</f>
        <v>88.240200166805664</v>
      </c>
      <c r="M39" s="132"/>
      <c r="N39" s="132">
        <f>+N20/'C28'!N19*100</f>
        <v>84.115840280824926</v>
      </c>
      <c r="O39" s="132">
        <f>+O20/'C28'!O19*100</f>
        <v>83.040421792618631</v>
      </c>
      <c r="P39" s="132">
        <f>+P20/'C28'!P19*100</f>
        <v>85.188431200701146</v>
      </c>
      <c r="Q39" s="132"/>
      <c r="R39" s="132">
        <f>+R20/'C28'!R19*100</f>
        <v>81.025039123630677</v>
      </c>
      <c r="S39" s="132">
        <f>+S20/'C28'!S19*100</f>
        <v>79.033515198752923</v>
      </c>
      <c r="T39" s="132">
        <f>+T20/'C28'!T19*100</f>
        <v>83.032207384131979</v>
      </c>
      <c r="U39" s="132"/>
      <c r="V39" s="132">
        <f>+V20/'C28'!V19*100</f>
        <v>87.463064584212745</v>
      </c>
      <c r="W39" s="132">
        <f>+W20/'C28'!W19*100</f>
        <v>86.074847693646646</v>
      </c>
      <c r="X39" s="132">
        <f>+X20/'C28'!X19*100</f>
        <v>88.770491803278688</v>
      </c>
      <c r="Y39" s="132"/>
      <c r="Z39" s="132">
        <f>+Z20/'C28'!Z19*100</f>
        <v>97.879282218597069</v>
      </c>
      <c r="AA39" s="132">
        <f>+AA20/'C28'!AA19*100</f>
        <v>96.848137535816619</v>
      </c>
      <c r="AB39" s="132">
        <f>+AB20/'C28'!AB19*100</f>
        <v>99.242424242424249</v>
      </c>
      <c r="AC39" s="132"/>
    </row>
    <row r="40" spans="1:29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</row>
    <row r="41" spans="1:29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</row>
    <row r="42" spans="1:29" ht="15" customHeight="1" x14ac:dyDescent="0.2">
      <c r="A42" s="129" t="s">
        <v>206</v>
      </c>
      <c r="B42" s="131">
        <f>+B23/'C28'!B22*100</f>
        <v>75.131437324060286</v>
      </c>
      <c r="C42" s="131">
        <f>+C23/'C28'!C22*100</f>
        <v>70.749493303244947</v>
      </c>
      <c r="D42" s="131">
        <f>+D23/'C28'!D22*100</f>
        <v>79.431969650363982</v>
      </c>
      <c r="E42" s="131"/>
      <c r="F42" s="131">
        <f>+F23/'C28'!F22*100</f>
        <v>75.605205008593174</v>
      </c>
      <c r="G42" s="131">
        <f>+G23/'C28'!G22*100</f>
        <v>71.970705725699062</v>
      </c>
      <c r="H42" s="131">
        <f>+H23/'C28'!H22*100</f>
        <v>79.484316313064667</v>
      </c>
      <c r="I42" s="131"/>
      <c r="J42" s="131">
        <f>+J23/'C28'!J22*100</f>
        <v>74.278883633906773</v>
      </c>
      <c r="K42" s="131">
        <f>+K23/'C28'!K22*100</f>
        <v>70.285417747794497</v>
      </c>
      <c r="L42" s="131">
        <f>+L23/'C28'!L22*100</f>
        <v>78.284405579845924</v>
      </c>
      <c r="M42" s="131"/>
      <c r="N42" s="131">
        <f>+N23/'C28'!N22*100</f>
        <v>77.587728978150523</v>
      </c>
      <c r="O42" s="131">
        <f>+O23/'C28'!O22*100</f>
        <v>73.334060420983747</v>
      </c>
      <c r="P42" s="131">
        <f>+P23/'C28'!P22*100</f>
        <v>81.943048576214409</v>
      </c>
      <c r="Q42" s="131"/>
      <c r="R42" s="131">
        <f>+R23/'C28'!R22*100</f>
        <v>68.655411681145168</v>
      </c>
      <c r="S42" s="131">
        <f>+S23/'C28'!S22*100</f>
        <v>62.858438172957044</v>
      </c>
      <c r="T42" s="131">
        <f>+T23/'C28'!T22*100</f>
        <v>74.050632911392398</v>
      </c>
      <c r="U42" s="131"/>
      <c r="V42" s="131">
        <f>+V23/'C28'!V22*100</f>
        <v>76.124967858061197</v>
      </c>
      <c r="W42" s="131">
        <f>+W23/'C28'!W22*100</f>
        <v>71.156701309218519</v>
      </c>
      <c r="X42" s="131">
        <f>+X23/'C28'!X22*100</f>
        <v>80.643181539216897</v>
      </c>
      <c r="Y42" s="131"/>
      <c r="Z42" s="131">
        <f>+Z23/'C28'!Z22*100</f>
        <v>88.103277060575962</v>
      </c>
      <c r="AA42" s="131">
        <f>+AA23/'C28'!AA22*100</f>
        <v>85.708098744045031</v>
      </c>
      <c r="AB42" s="131">
        <f>+AB23/'C28'!AB22*100</f>
        <v>90.132061628760084</v>
      </c>
      <c r="AC42" s="131"/>
    </row>
    <row r="43" spans="1:29" ht="15" customHeight="1" x14ac:dyDescent="0.2">
      <c r="A43" s="126" t="s">
        <v>280</v>
      </c>
      <c r="B43" s="132">
        <f>+B24/'C28'!B23*100</f>
        <v>74.89990277763259</v>
      </c>
      <c r="C43" s="132">
        <f>+C24/'C28'!C23*100</f>
        <v>70.472249783613762</v>
      </c>
      <c r="D43" s="132">
        <f>+D24/'C28'!D23*100</f>
        <v>79.243290258449306</v>
      </c>
      <c r="E43" s="132"/>
      <c r="F43" s="132">
        <f>+F24/'C28'!F23*100</f>
        <v>75.323511845510652</v>
      </c>
      <c r="G43" s="132">
        <f>+G24/'C28'!G23*100</f>
        <v>71.661206398149929</v>
      </c>
      <c r="H43" s="132">
        <f>+H24/'C28'!H23*100</f>
        <v>79.236154004529553</v>
      </c>
      <c r="I43" s="132"/>
      <c r="J43" s="132">
        <f>+J24/'C28'!J23*100</f>
        <v>73.987375065754861</v>
      </c>
      <c r="K43" s="132">
        <f>+K24/'C28'!K23*100</f>
        <v>69.9579831932773</v>
      </c>
      <c r="L43" s="132">
        <f>+L24/'C28'!L23*100</f>
        <v>78.029504741833506</v>
      </c>
      <c r="M43" s="132"/>
      <c r="N43" s="132">
        <f>+N24/'C28'!N23*100</f>
        <v>77.338691672248274</v>
      </c>
      <c r="O43" s="132">
        <f>+O24/'C28'!O23*100</f>
        <v>73.021304779777012</v>
      </c>
      <c r="P43" s="132">
        <f>+P24/'C28'!P23*100</f>
        <v>81.754544428135929</v>
      </c>
      <c r="Q43" s="132"/>
      <c r="R43" s="132">
        <f>+R24/'C28'!R23*100</f>
        <v>68.428005284015853</v>
      </c>
      <c r="S43" s="132">
        <f>+S24/'C28'!S23*100</f>
        <v>62.615542622389597</v>
      </c>
      <c r="T43" s="132">
        <f>+T24/'C28'!T23*100</f>
        <v>73.843700159489629</v>
      </c>
      <c r="U43" s="132"/>
      <c r="V43" s="132">
        <f>+V24/'C28'!V23*100</f>
        <v>75.972554857919604</v>
      </c>
      <c r="W43" s="132">
        <f>+W24/'C28'!W23*100</f>
        <v>70.915032679738559</v>
      </c>
      <c r="X43" s="132">
        <f>+X24/'C28'!X23*100</f>
        <v>80.555212831585436</v>
      </c>
      <c r="Y43" s="132"/>
      <c r="Z43" s="132">
        <f>+Z24/'C28'!Z23*100</f>
        <v>88.072481083233768</v>
      </c>
      <c r="AA43" s="132">
        <f>+AA24/'C28'!AA23*100</f>
        <v>85.683297180043382</v>
      </c>
      <c r="AB43" s="132">
        <f>+AB24/'C28'!AB23*100</f>
        <v>90.099374309900625</v>
      </c>
      <c r="AC43" s="132"/>
    </row>
    <row r="44" spans="1:29" ht="15" customHeight="1" x14ac:dyDescent="0.2">
      <c r="A44" s="126" t="s">
        <v>281</v>
      </c>
      <c r="B44" s="132">
        <f>+B25/'C28'!B24*100</f>
        <v>98.035160289555321</v>
      </c>
      <c r="C44" s="132">
        <f>+C25/'C28'!C24*100</f>
        <v>97.551020408163268</v>
      </c>
      <c r="D44" s="132">
        <f>+D25/'C28'!D24*100</f>
        <v>98.532494758909849</v>
      </c>
      <c r="E44" s="132"/>
      <c r="F44" s="132">
        <f>+F25/'C28'!F24*100</f>
        <v>96.336996336996336</v>
      </c>
      <c r="G44" s="132">
        <f>+G25/'C28'!G24*100</f>
        <v>95.588235294117652</v>
      </c>
      <c r="H44" s="132">
        <f>+H25/'C28'!H24*100</f>
        <v>97.080291970802918</v>
      </c>
      <c r="I44" s="132"/>
      <c r="J44" s="132">
        <f>+J25/'C28'!J24*100</f>
        <v>98.268398268398272</v>
      </c>
      <c r="K44" s="132">
        <f>+K25/'C28'!K24*100</f>
        <v>97.391304347826093</v>
      </c>
      <c r="L44" s="132">
        <f>+L25/'C28'!L24*100</f>
        <v>99.137931034482762</v>
      </c>
      <c r="M44" s="132"/>
      <c r="N44" s="132">
        <f>+N25/'C28'!N24*100</f>
        <v>99.038461538461547</v>
      </c>
      <c r="O44" s="132">
        <f>+O25/'C28'!O24*100</f>
        <v>99.090909090909093</v>
      </c>
      <c r="P44" s="132">
        <f>+P25/'C28'!P24*100</f>
        <v>98.979591836734699</v>
      </c>
      <c r="Q44" s="132"/>
      <c r="R44" s="132">
        <f>+R25/'C28'!R24*100</f>
        <v>99.259259259259252</v>
      </c>
      <c r="S44" s="132">
        <f>+S25/'C28'!S24*100</f>
        <v>98.333333333333329</v>
      </c>
      <c r="T44" s="132">
        <f>+T25/'C28'!T24*100</f>
        <v>100</v>
      </c>
      <c r="U44" s="132"/>
      <c r="V44" s="132">
        <f>+V25/'C28'!V24*100</f>
        <v>98.130841121495322</v>
      </c>
      <c r="W44" s="132">
        <f>+W25/'C28'!W24*100</f>
        <v>98.461538461538467</v>
      </c>
      <c r="X44" s="132">
        <f>+X25/'C28'!X24*100</f>
        <v>97.61904761904762</v>
      </c>
      <c r="Y44" s="132"/>
      <c r="Z44" s="132">
        <f>+Z25/'C28'!Z24*100</f>
        <v>100</v>
      </c>
      <c r="AA44" s="132">
        <f>+AA25/'C28'!AA24*100</f>
        <v>100</v>
      </c>
      <c r="AB44" s="132">
        <f>+AB25/'C28'!AB24*100</f>
        <v>100</v>
      </c>
      <c r="AC44" s="132"/>
    </row>
    <row r="45" spans="1:29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  <c r="AC45" s="132"/>
    </row>
    <row r="46" spans="1:29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9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6FC8AD3A-922B-42E4-B825-166452190657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pageSetUpPr fitToPage="1"/>
  </sheetPr>
  <dimension ref="A1:AD4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359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357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101149</v>
      </c>
      <c r="C11" s="124">
        <v>56588</v>
      </c>
      <c r="D11" s="124">
        <v>44561</v>
      </c>
      <c r="E11" s="124"/>
      <c r="F11" s="124">
        <v>21745</v>
      </c>
      <c r="G11" s="124">
        <v>12137</v>
      </c>
      <c r="H11" s="124">
        <v>9608</v>
      </c>
      <c r="I11" s="125"/>
      <c r="J11" s="124">
        <v>20489</v>
      </c>
      <c r="K11" s="124">
        <v>11566</v>
      </c>
      <c r="L11" s="124">
        <v>8923</v>
      </c>
      <c r="M11" s="125"/>
      <c r="N11" s="124">
        <v>17961</v>
      </c>
      <c r="O11" s="124">
        <v>10363</v>
      </c>
      <c r="P11" s="124">
        <v>7598</v>
      </c>
      <c r="Q11" s="125"/>
      <c r="R11" s="124">
        <v>24305</v>
      </c>
      <c r="S11" s="124">
        <v>13251</v>
      </c>
      <c r="T11" s="124">
        <v>11054</v>
      </c>
      <c r="U11" s="125"/>
      <c r="V11" s="124">
        <v>14871</v>
      </c>
      <c r="W11" s="124">
        <v>8317</v>
      </c>
      <c r="X11" s="124">
        <v>6554</v>
      </c>
      <c r="Y11" s="125"/>
      <c r="Z11" s="124">
        <v>1778</v>
      </c>
      <c r="AA11" s="124">
        <v>954</v>
      </c>
      <c r="AB11" s="124">
        <v>824</v>
      </c>
    </row>
    <row r="12" spans="1:30" ht="15" customHeight="1" x14ac:dyDescent="0.2">
      <c r="A12" s="126" t="s">
        <v>280</v>
      </c>
      <c r="B12" s="127">
        <v>97290</v>
      </c>
      <c r="C12" s="127">
        <v>54315</v>
      </c>
      <c r="D12" s="127">
        <v>42975</v>
      </c>
      <c r="E12" s="127"/>
      <c r="F12" s="127">
        <v>20931</v>
      </c>
      <c r="G12" s="127">
        <v>11653</v>
      </c>
      <c r="H12" s="127">
        <v>9278</v>
      </c>
      <c r="I12" s="127"/>
      <c r="J12" s="127">
        <v>19741</v>
      </c>
      <c r="K12" s="127">
        <v>11118</v>
      </c>
      <c r="L12" s="127">
        <v>8623</v>
      </c>
      <c r="M12" s="127"/>
      <c r="N12" s="127">
        <v>17186</v>
      </c>
      <c r="O12" s="127">
        <v>9917</v>
      </c>
      <c r="P12" s="127">
        <v>7269</v>
      </c>
      <c r="Q12" s="127"/>
      <c r="R12" s="127">
        <v>23328</v>
      </c>
      <c r="S12" s="127">
        <v>12683</v>
      </c>
      <c r="T12" s="127">
        <v>10645</v>
      </c>
      <c r="U12" s="127"/>
      <c r="V12" s="127">
        <v>14339</v>
      </c>
      <c r="W12" s="127">
        <v>8001</v>
      </c>
      <c r="X12" s="127">
        <v>6338</v>
      </c>
      <c r="Y12" s="127"/>
      <c r="Z12" s="127">
        <v>1765</v>
      </c>
      <c r="AA12" s="127">
        <v>943</v>
      </c>
      <c r="AB12" s="127">
        <v>822</v>
      </c>
    </row>
    <row r="13" spans="1:30" ht="15" customHeight="1" x14ac:dyDescent="0.2">
      <c r="A13" s="126" t="s">
        <v>281</v>
      </c>
      <c r="B13" s="127">
        <v>2001</v>
      </c>
      <c r="C13" s="127">
        <v>1240</v>
      </c>
      <c r="D13" s="127">
        <v>761</v>
      </c>
      <c r="E13" s="127"/>
      <c r="F13" s="127">
        <v>430</v>
      </c>
      <c r="G13" s="127">
        <v>260</v>
      </c>
      <c r="H13" s="127">
        <v>170</v>
      </c>
      <c r="I13" s="127"/>
      <c r="J13" s="127">
        <v>431</v>
      </c>
      <c r="K13" s="127">
        <v>272</v>
      </c>
      <c r="L13" s="127">
        <v>159</v>
      </c>
      <c r="M13" s="127"/>
      <c r="N13" s="127">
        <v>413</v>
      </c>
      <c r="O13" s="127">
        <v>253</v>
      </c>
      <c r="P13" s="127">
        <v>160</v>
      </c>
      <c r="Q13" s="127"/>
      <c r="R13" s="127">
        <v>492</v>
      </c>
      <c r="S13" s="127">
        <v>299</v>
      </c>
      <c r="T13" s="127">
        <v>193</v>
      </c>
      <c r="U13" s="127"/>
      <c r="V13" s="127">
        <v>235</v>
      </c>
      <c r="W13" s="127">
        <v>156</v>
      </c>
      <c r="X13" s="127">
        <v>79</v>
      </c>
      <c r="Y13" s="127"/>
      <c r="Z13" s="127">
        <v>0</v>
      </c>
      <c r="AA13" s="127">
        <v>0</v>
      </c>
      <c r="AB13" s="127">
        <v>0</v>
      </c>
    </row>
    <row r="14" spans="1:30" ht="15" customHeight="1" x14ac:dyDescent="0.2">
      <c r="A14" s="126" t="s">
        <v>282</v>
      </c>
      <c r="B14" s="127">
        <v>1858</v>
      </c>
      <c r="C14" s="127">
        <v>1033</v>
      </c>
      <c r="D14" s="127">
        <v>825</v>
      </c>
      <c r="E14" s="127"/>
      <c r="F14" s="127">
        <v>384</v>
      </c>
      <c r="G14" s="127">
        <v>224</v>
      </c>
      <c r="H14" s="127">
        <v>160</v>
      </c>
      <c r="I14" s="127"/>
      <c r="J14" s="127">
        <v>317</v>
      </c>
      <c r="K14" s="127">
        <v>176</v>
      </c>
      <c r="L14" s="127">
        <v>141</v>
      </c>
      <c r="M14" s="127"/>
      <c r="N14" s="127">
        <v>362</v>
      </c>
      <c r="O14" s="127">
        <v>193</v>
      </c>
      <c r="P14" s="127">
        <v>169</v>
      </c>
      <c r="Q14" s="127"/>
      <c r="R14" s="127">
        <v>485</v>
      </c>
      <c r="S14" s="127">
        <v>269</v>
      </c>
      <c r="T14" s="127">
        <v>216</v>
      </c>
      <c r="U14" s="127"/>
      <c r="V14" s="127">
        <v>297</v>
      </c>
      <c r="W14" s="127">
        <v>160</v>
      </c>
      <c r="X14" s="127">
        <v>137</v>
      </c>
      <c r="Y14" s="127"/>
      <c r="Z14" s="127">
        <v>13</v>
      </c>
      <c r="AA14" s="127">
        <v>11</v>
      </c>
      <c r="AB14" s="127">
        <v>2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77120</v>
      </c>
      <c r="C17" s="124">
        <v>42589</v>
      </c>
      <c r="D17" s="124">
        <v>34531</v>
      </c>
      <c r="E17" s="124"/>
      <c r="F17" s="124">
        <v>16777</v>
      </c>
      <c r="G17" s="124">
        <v>9190</v>
      </c>
      <c r="H17" s="124">
        <v>7587</v>
      </c>
      <c r="I17" s="125"/>
      <c r="J17" s="124">
        <v>15540</v>
      </c>
      <c r="K17" s="124">
        <v>8703</v>
      </c>
      <c r="L17" s="124">
        <v>6837</v>
      </c>
      <c r="M17" s="125"/>
      <c r="N17" s="124">
        <v>13899</v>
      </c>
      <c r="O17" s="124">
        <v>7918</v>
      </c>
      <c r="P17" s="124">
        <v>5981</v>
      </c>
      <c r="Q17" s="125"/>
      <c r="R17" s="124">
        <v>18568</v>
      </c>
      <c r="S17" s="124">
        <v>9974</v>
      </c>
      <c r="T17" s="124">
        <v>8594</v>
      </c>
      <c r="U17" s="125"/>
      <c r="V17" s="124">
        <v>11157</v>
      </c>
      <c r="W17" s="124">
        <v>6180</v>
      </c>
      <c r="X17" s="124">
        <v>4977</v>
      </c>
      <c r="Y17" s="125"/>
      <c r="Z17" s="124">
        <v>1179</v>
      </c>
      <c r="AA17" s="124">
        <v>624</v>
      </c>
      <c r="AB17" s="124">
        <v>555</v>
      </c>
    </row>
    <row r="18" spans="1:28" ht="15" customHeight="1" x14ac:dyDescent="0.2">
      <c r="A18" s="126" t="s">
        <v>280</v>
      </c>
      <c r="B18" s="128">
        <v>73280</v>
      </c>
      <c r="C18" s="128">
        <v>40328</v>
      </c>
      <c r="D18" s="128">
        <v>32952</v>
      </c>
      <c r="E18" s="128"/>
      <c r="F18" s="128">
        <v>15973</v>
      </c>
      <c r="G18" s="128">
        <v>8712</v>
      </c>
      <c r="H18" s="128">
        <v>7261</v>
      </c>
      <c r="I18" s="128"/>
      <c r="J18" s="128">
        <v>14796</v>
      </c>
      <c r="K18" s="128">
        <v>8258</v>
      </c>
      <c r="L18" s="128">
        <v>6538</v>
      </c>
      <c r="M18" s="128"/>
      <c r="N18" s="128">
        <v>13126</v>
      </c>
      <c r="O18" s="128">
        <v>7473</v>
      </c>
      <c r="P18" s="128">
        <v>5653</v>
      </c>
      <c r="Q18" s="128"/>
      <c r="R18" s="128">
        <v>17592</v>
      </c>
      <c r="S18" s="128">
        <v>9407</v>
      </c>
      <c r="T18" s="128">
        <v>8185</v>
      </c>
      <c r="U18" s="128"/>
      <c r="V18" s="128">
        <v>10627</v>
      </c>
      <c r="W18" s="128">
        <v>5865</v>
      </c>
      <c r="X18" s="128">
        <v>4762</v>
      </c>
      <c r="Y18" s="128"/>
      <c r="Z18" s="128">
        <v>1166</v>
      </c>
      <c r="AA18" s="128">
        <v>613</v>
      </c>
      <c r="AB18" s="128">
        <v>553</v>
      </c>
    </row>
    <row r="19" spans="1:28" ht="15" customHeight="1" x14ac:dyDescent="0.2">
      <c r="A19" s="126" t="s">
        <v>281</v>
      </c>
      <c r="B19" s="128">
        <v>1982</v>
      </c>
      <c r="C19" s="128">
        <v>1228</v>
      </c>
      <c r="D19" s="128">
        <v>754</v>
      </c>
      <c r="E19" s="128"/>
      <c r="F19" s="128">
        <v>420</v>
      </c>
      <c r="G19" s="128">
        <v>254</v>
      </c>
      <c r="H19" s="128">
        <v>166</v>
      </c>
      <c r="I19" s="128"/>
      <c r="J19" s="128">
        <v>427</v>
      </c>
      <c r="K19" s="128">
        <v>269</v>
      </c>
      <c r="L19" s="128">
        <v>158</v>
      </c>
      <c r="M19" s="128"/>
      <c r="N19" s="128">
        <v>411</v>
      </c>
      <c r="O19" s="128">
        <v>252</v>
      </c>
      <c r="P19" s="128">
        <v>159</v>
      </c>
      <c r="Q19" s="128"/>
      <c r="R19" s="128">
        <v>491</v>
      </c>
      <c r="S19" s="128">
        <v>298</v>
      </c>
      <c r="T19" s="128">
        <v>193</v>
      </c>
      <c r="U19" s="128"/>
      <c r="V19" s="128">
        <v>233</v>
      </c>
      <c r="W19" s="128">
        <v>155</v>
      </c>
      <c r="X19" s="128">
        <v>78</v>
      </c>
      <c r="Y19" s="128"/>
      <c r="Z19" s="128">
        <v>0</v>
      </c>
      <c r="AA19" s="128">
        <v>0</v>
      </c>
      <c r="AB19" s="128">
        <v>0</v>
      </c>
    </row>
    <row r="20" spans="1:28" ht="15" customHeight="1" x14ac:dyDescent="0.2">
      <c r="A20" s="126" t="s">
        <v>282</v>
      </c>
      <c r="B20" s="128">
        <v>1858</v>
      </c>
      <c r="C20" s="128">
        <v>1033</v>
      </c>
      <c r="D20" s="128">
        <v>825</v>
      </c>
      <c r="E20" s="128"/>
      <c r="F20" s="128">
        <v>384</v>
      </c>
      <c r="G20" s="128">
        <v>224</v>
      </c>
      <c r="H20" s="128">
        <v>160</v>
      </c>
      <c r="I20" s="128"/>
      <c r="J20" s="128">
        <v>317</v>
      </c>
      <c r="K20" s="128">
        <v>176</v>
      </c>
      <c r="L20" s="128">
        <v>141</v>
      </c>
      <c r="M20" s="128"/>
      <c r="N20" s="128">
        <v>362</v>
      </c>
      <c r="O20" s="128">
        <v>193</v>
      </c>
      <c r="P20" s="128">
        <v>169</v>
      </c>
      <c r="Q20" s="128"/>
      <c r="R20" s="128">
        <v>485</v>
      </c>
      <c r="S20" s="128">
        <v>269</v>
      </c>
      <c r="T20" s="128">
        <v>216</v>
      </c>
      <c r="U20" s="128"/>
      <c r="V20" s="128">
        <v>297</v>
      </c>
      <c r="W20" s="128">
        <v>160</v>
      </c>
      <c r="X20" s="128">
        <v>137</v>
      </c>
      <c r="Y20" s="128"/>
      <c r="Z20" s="128">
        <v>13</v>
      </c>
      <c r="AA20" s="128">
        <v>11</v>
      </c>
      <c r="AB20" s="128">
        <v>2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24029</v>
      </c>
      <c r="C23" s="124">
        <v>13999</v>
      </c>
      <c r="D23" s="124">
        <v>10030</v>
      </c>
      <c r="E23" s="124"/>
      <c r="F23" s="124">
        <v>4968</v>
      </c>
      <c r="G23" s="124">
        <v>2947</v>
      </c>
      <c r="H23" s="124">
        <v>2021</v>
      </c>
      <c r="I23" s="125"/>
      <c r="J23" s="124">
        <v>4949</v>
      </c>
      <c r="K23" s="124">
        <v>2863</v>
      </c>
      <c r="L23" s="124">
        <v>2086</v>
      </c>
      <c r="M23" s="125"/>
      <c r="N23" s="124">
        <v>4062</v>
      </c>
      <c r="O23" s="124">
        <v>2445</v>
      </c>
      <c r="P23" s="124">
        <v>1617</v>
      </c>
      <c r="Q23" s="125"/>
      <c r="R23" s="124">
        <v>5737</v>
      </c>
      <c r="S23" s="124">
        <v>3277</v>
      </c>
      <c r="T23" s="124">
        <v>2460</v>
      </c>
      <c r="U23" s="125"/>
      <c r="V23" s="124">
        <v>3714</v>
      </c>
      <c r="W23" s="124">
        <v>2137</v>
      </c>
      <c r="X23" s="124">
        <v>1577</v>
      </c>
      <c r="Y23" s="125"/>
      <c r="Z23" s="124">
        <v>599</v>
      </c>
      <c r="AA23" s="124">
        <v>330</v>
      </c>
      <c r="AB23" s="124">
        <v>269</v>
      </c>
    </row>
    <row r="24" spans="1:28" ht="15" customHeight="1" x14ac:dyDescent="0.2">
      <c r="A24" s="126" t="s">
        <v>280</v>
      </c>
      <c r="B24" s="128">
        <v>24010</v>
      </c>
      <c r="C24" s="128">
        <v>13987</v>
      </c>
      <c r="D24" s="128">
        <v>10023</v>
      </c>
      <c r="E24" s="128"/>
      <c r="F24" s="128">
        <v>4958</v>
      </c>
      <c r="G24" s="128">
        <v>2941</v>
      </c>
      <c r="H24" s="128">
        <v>2017</v>
      </c>
      <c r="I24" s="128"/>
      <c r="J24" s="128">
        <v>4945</v>
      </c>
      <c r="K24" s="128">
        <v>2860</v>
      </c>
      <c r="L24" s="128">
        <v>2085</v>
      </c>
      <c r="M24" s="128"/>
      <c r="N24" s="128">
        <v>4060</v>
      </c>
      <c r="O24" s="128">
        <v>2444</v>
      </c>
      <c r="P24" s="128">
        <v>1616</v>
      </c>
      <c r="Q24" s="128"/>
      <c r="R24" s="128">
        <v>5736</v>
      </c>
      <c r="S24" s="128">
        <v>3276</v>
      </c>
      <c r="T24" s="128">
        <v>2460</v>
      </c>
      <c r="U24" s="128"/>
      <c r="V24" s="128">
        <v>3712</v>
      </c>
      <c r="W24" s="128">
        <v>2136</v>
      </c>
      <c r="X24" s="128">
        <v>1576</v>
      </c>
      <c r="Y24" s="128"/>
      <c r="Z24" s="128">
        <v>599</v>
      </c>
      <c r="AA24" s="128">
        <v>330</v>
      </c>
      <c r="AB24" s="128">
        <v>269</v>
      </c>
    </row>
    <row r="25" spans="1:28" ht="15" customHeight="1" x14ac:dyDescent="0.2">
      <c r="A25" s="126" t="s">
        <v>281</v>
      </c>
      <c r="B25" s="128">
        <v>19</v>
      </c>
      <c r="C25" s="128">
        <v>12</v>
      </c>
      <c r="D25" s="128">
        <v>7</v>
      </c>
      <c r="E25" s="128"/>
      <c r="F25" s="128">
        <v>10</v>
      </c>
      <c r="G25" s="128">
        <v>6</v>
      </c>
      <c r="H25" s="128">
        <v>4</v>
      </c>
      <c r="I25" s="128"/>
      <c r="J25" s="128">
        <v>4</v>
      </c>
      <c r="K25" s="128">
        <v>3</v>
      </c>
      <c r="L25" s="128">
        <v>1</v>
      </c>
      <c r="M25" s="128"/>
      <c r="N25" s="128">
        <v>2</v>
      </c>
      <c r="O25" s="128">
        <v>1</v>
      </c>
      <c r="P25" s="128">
        <v>1</v>
      </c>
      <c r="Q25" s="128"/>
      <c r="R25" s="128">
        <v>1</v>
      </c>
      <c r="S25" s="128">
        <v>1</v>
      </c>
      <c r="T25" s="128">
        <v>0</v>
      </c>
      <c r="U25" s="128"/>
      <c r="V25" s="128">
        <v>2</v>
      </c>
      <c r="W25" s="128">
        <v>1</v>
      </c>
      <c r="X25" s="128">
        <v>1</v>
      </c>
      <c r="Y25" s="128"/>
      <c r="Z25" s="128">
        <v>0</v>
      </c>
      <c r="AA25" s="128">
        <v>0</v>
      </c>
      <c r="AB25" s="128">
        <v>0</v>
      </c>
    </row>
    <row r="26" spans="1:28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28"/>
      <c r="F26" s="130" t="s">
        <v>455</v>
      </c>
      <c r="G26" s="130" t="s">
        <v>455</v>
      </c>
      <c r="H26" s="130" t="s">
        <v>455</v>
      </c>
      <c r="I26" s="128"/>
      <c r="J26" s="130" t="s">
        <v>455</v>
      </c>
      <c r="K26" s="130" t="s">
        <v>455</v>
      </c>
      <c r="L26" s="130" t="s">
        <v>455</v>
      </c>
      <c r="M26" s="128"/>
      <c r="N26" s="130" t="s">
        <v>455</v>
      </c>
      <c r="O26" s="130" t="s">
        <v>455</v>
      </c>
      <c r="P26" s="130" t="s">
        <v>455</v>
      </c>
      <c r="Q26" s="128"/>
      <c r="R26" s="130" t="s">
        <v>455</v>
      </c>
      <c r="S26" s="130" t="s">
        <v>455</v>
      </c>
      <c r="T26" s="130" t="s">
        <v>455</v>
      </c>
      <c r="U26" s="128"/>
      <c r="V26" s="130" t="s">
        <v>455</v>
      </c>
      <c r="W26" s="130" t="s">
        <v>455</v>
      </c>
      <c r="X26" s="130" t="s">
        <v>455</v>
      </c>
      <c r="Y26" s="128"/>
      <c r="Z26" s="130" t="s">
        <v>455</v>
      </c>
      <c r="AA26" s="130" t="s">
        <v>455</v>
      </c>
      <c r="AB26" s="130" t="s">
        <v>455</v>
      </c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f>+B11/'C28'!B10*100</f>
        <v>26.081631284858581</v>
      </c>
      <c r="C30" s="131">
        <f>+C11/'C28'!C10*100</f>
        <v>29.573497363428746</v>
      </c>
      <c r="D30" s="131">
        <f>+D11/'C28'!D10*100</f>
        <v>22.680816409629969</v>
      </c>
      <c r="E30" s="131"/>
      <c r="F30" s="131">
        <f>+F11/'C28'!F10*100</f>
        <v>27.606037908314185</v>
      </c>
      <c r="G30" s="131">
        <f>+G11/'C28'!G10*100</f>
        <v>30.163029971668571</v>
      </c>
      <c r="H30" s="131">
        <f>+H11/'C28'!H10*100</f>
        <v>24.935766006592093</v>
      </c>
      <c r="I30" s="131"/>
      <c r="J30" s="131">
        <f>+J11/'C28'!J10*100</f>
        <v>27.473249483761968</v>
      </c>
      <c r="K30" s="131">
        <f>+K11/'C28'!K10*100</f>
        <v>30.82869099341632</v>
      </c>
      <c r="L30" s="131">
        <f>+L11/'C28'!L10*100</f>
        <v>24.076522489949003</v>
      </c>
      <c r="M30" s="131"/>
      <c r="N30" s="131">
        <f>+N11/'C28'!N10*100</f>
        <v>24.727407896910623</v>
      </c>
      <c r="O30" s="131">
        <f>+O11/'C28'!O10*100</f>
        <v>28.436188019647119</v>
      </c>
      <c r="P30" s="131">
        <f>+P11/'C28'!P10*100</f>
        <v>20.993009698007903</v>
      </c>
      <c r="Q30" s="131"/>
      <c r="R30" s="131">
        <f>+R11/'C28'!R10*100</f>
        <v>31.739295088603626</v>
      </c>
      <c r="S30" s="131">
        <f>+S11/'C28'!S10*100</f>
        <v>35.647799418917465</v>
      </c>
      <c r="T30" s="131">
        <f>+T11/'C28'!T10*100</f>
        <v>28.052277629742417</v>
      </c>
      <c r="U30" s="131"/>
      <c r="V30" s="131">
        <f>+V11/'C28'!V10*100</f>
        <v>22.309734911562177</v>
      </c>
      <c r="W30" s="131">
        <f>+W11/'C28'!W10*100</f>
        <v>26.359660243407706</v>
      </c>
      <c r="X30" s="131">
        <f>+X11/'C28'!X10*100</f>
        <v>18.669705170203674</v>
      </c>
      <c r="Y30" s="131"/>
      <c r="Z30" s="131">
        <f>+Z11/'C28'!Z10*100</f>
        <v>9.5591397849462378</v>
      </c>
      <c r="AA30" s="131">
        <f>+AA11/'C28'!AA10*100</f>
        <v>11.323442136498517</v>
      </c>
      <c r="AB30" s="131">
        <f>+AB11/'C28'!AB10*100</f>
        <v>8.0982800982800995</v>
      </c>
    </row>
    <row r="31" spans="1:28" ht="15" customHeight="1" x14ac:dyDescent="0.2">
      <c r="A31" s="126" t="s">
        <v>280</v>
      </c>
      <c r="B31" s="132">
        <f>+B12/'C28'!B11*100</f>
        <v>27.976673165513553</v>
      </c>
      <c r="C31" s="132">
        <f>+C12/'C28'!C11*100</f>
        <v>31.775793882947607</v>
      </c>
      <c r="D31" s="132">
        <f>+D12/'C28'!D11*100</f>
        <v>24.304102430693014</v>
      </c>
      <c r="E31" s="132"/>
      <c r="F31" s="132">
        <f>+F12/'C28'!F11*100</f>
        <v>29.917669592064261</v>
      </c>
      <c r="G31" s="132">
        <f>+G12/'C28'!G11*100</f>
        <v>32.646028855582017</v>
      </c>
      <c r="H31" s="132">
        <f>+H12/'C28'!H11*100</f>
        <v>27.07561210494061</v>
      </c>
      <c r="I31" s="132"/>
      <c r="J31" s="132">
        <f>+J12/'C28'!J11*100</f>
        <v>29.748342374924654</v>
      </c>
      <c r="K31" s="132">
        <f>+K12/'C28'!K11*100</f>
        <v>33.338330984437313</v>
      </c>
      <c r="L31" s="132">
        <f>+L12/'C28'!L11*100</f>
        <v>26.121595831692467</v>
      </c>
      <c r="M31" s="132"/>
      <c r="N31" s="132">
        <f>+N12/'C28'!N11*100</f>
        <v>26.509332099336724</v>
      </c>
      <c r="O31" s="132">
        <f>+O12/'C28'!O11*100</f>
        <v>30.497893409601133</v>
      </c>
      <c r="P31" s="132">
        <f>+P12/'C28'!P11*100</f>
        <v>22.495590010212606</v>
      </c>
      <c r="Q31" s="132"/>
      <c r="R31" s="132">
        <f>+R12/'C28'!R11*100</f>
        <v>33.765632237146825</v>
      </c>
      <c r="S31" s="132">
        <f>+S12/'C28'!S11*100</f>
        <v>38.052805280528048</v>
      </c>
      <c r="T31" s="132">
        <f>+T12/'C28'!T11*100</f>
        <v>29.769562056043402</v>
      </c>
      <c r="U31" s="132"/>
      <c r="V31" s="132">
        <f>+V12/'C28'!V11*100</f>
        <v>24.032917672298204</v>
      </c>
      <c r="W31" s="132">
        <f>+W12/'C28'!W11*100</f>
        <v>28.533219214721299</v>
      </c>
      <c r="X31" s="132">
        <f>+X12/'C28'!X11*100</f>
        <v>20.042374221294626</v>
      </c>
      <c r="Y31" s="132"/>
      <c r="Z31" s="132">
        <f>+Z12/'C28'!Z11*100</f>
        <v>9.8879551820728295</v>
      </c>
      <c r="AA31" s="132">
        <f>+AA12/'C28'!AA11*100</f>
        <v>11.7875</v>
      </c>
      <c r="AB31" s="132">
        <f>+AB12/'C28'!AB11*100</f>
        <v>8.345177664974619</v>
      </c>
    </row>
    <row r="32" spans="1:28" ht="15" customHeight="1" x14ac:dyDescent="0.2">
      <c r="A32" s="126" t="s">
        <v>281</v>
      </c>
      <c r="B32" s="132">
        <f>+B13/'C28'!B12*100</f>
        <v>7.3082542001460915</v>
      </c>
      <c r="C32" s="132">
        <f>+C13/'C28'!C12*100</f>
        <v>8.808695034453363</v>
      </c>
      <c r="D32" s="132">
        <f>+D13/'C28'!D12*100</f>
        <v>5.7205141697361492</v>
      </c>
      <c r="E32" s="132"/>
      <c r="F32" s="132">
        <f>+F13/'C28'!F12*100</f>
        <v>6.8156601680139488</v>
      </c>
      <c r="G32" s="132">
        <f>+G13/'C28'!G12*100</f>
        <v>7.8955359854236251</v>
      </c>
      <c r="H32" s="132">
        <f>+H13/'C28'!H12*100</f>
        <v>5.636604774535809</v>
      </c>
      <c r="I32" s="132"/>
      <c r="J32" s="132">
        <f>+J13/'C28'!J12*100</f>
        <v>7.367521367521368</v>
      </c>
      <c r="K32" s="132">
        <f>+K13/'C28'!K12*100</f>
        <v>9.0696898966322106</v>
      </c>
      <c r="L32" s="132">
        <f>+L13/'C28'!L12*100</f>
        <v>5.5769905296387234</v>
      </c>
      <c r="M32" s="132"/>
      <c r="N32" s="132">
        <f>+N13/'C28'!N12*100</f>
        <v>7.4724081780351002</v>
      </c>
      <c r="O32" s="132">
        <f>+O13/'C28'!O12*100</f>
        <v>9.074605451936872</v>
      </c>
      <c r="P32" s="132">
        <f>+P13/'C28'!P12*100</f>
        <v>5.8415480102227093</v>
      </c>
      <c r="Q32" s="132"/>
      <c r="R32" s="132">
        <f>+R13/'C28'!R12*100</f>
        <v>9.9736468680316239</v>
      </c>
      <c r="S32" s="132">
        <f>+S13/'C28'!S12*100</f>
        <v>11.684251660805002</v>
      </c>
      <c r="T32" s="132">
        <f>+T13/'C28'!T12*100</f>
        <v>8.129738837405224</v>
      </c>
      <c r="U32" s="132"/>
      <c r="V32" s="132">
        <f>+V13/'C28'!V12*100</f>
        <v>5.0821799307958475</v>
      </c>
      <c r="W32" s="132">
        <f>+W13/'C28'!W12*100</f>
        <v>6.6045723962743441</v>
      </c>
      <c r="X32" s="132">
        <f>+X13/'C28'!X12*100</f>
        <v>3.4924845269672855</v>
      </c>
      <c r="Y32" s="132"/>
      <c r="Z32" s="132">
        <f>+Z13/'C28'!Z12*100</f>
        <v>0</v>
      </c>
      <c r="AA32" s="132">
        <f>+AA13/'C28'!AA12*100</f>
        <v>0</v>
      </c>
      <c r="AB32" s="132">
        <f>+AB13/'C28'!AB12*100</f>
        <v>0</v>
      </c>
    </row>
    <row r="33" spans="1:28" ht="15" customHeight="1" x14ac:dyDescent="0.2">
      <c r="A33" s="126" t="s">
        <v>282</v>
      </c>
      <c r="B33" s="132">
        <f>+B14/'C28'!B13*100</f>
        <v>14.649530868091146</v>
      </c>
      <c r="C33" s="132">
        <f>+C14/'C28'!C13*100</f>
        <v>16.298516882297253</v>
      </c>
      <c r="D33" s="132">
        <f>+D14/'C28'!D13*100</f>
        <v>13.002364066193852</v>
      </c>
      <c r="E33" s="132"/>
      <c r="F33" s="132">
        <f>+F14/'C28'!F13*100</f>
        <v>15.372297838270615</v>
      </c>
      <c r="G33" s="132">
        <f>+G14/'C28'!G13*100</f>
        <v>17.919999999999998</v>
      </c>
      <c r="H33" s="132">
        <f>+H14/'C28'!H13*100</f>
        <v>12.820512820512819</v>
      </c>
      <c r="I33" s="132"/>
      <c r="J33" s="132">
        <f>+J14/'C28'!J13*100</f>
        <v>13.386824324324326</v>
      </c>
      <c r="K33" s="132">
        <f>+K14/'C28'!K13*100</f>
        <v>15.055603079555175</v>
      </c>
      <c r="L33" s="132">
        <f>+L14/'C28'!L13*100</f>
        <v>11.759799833194329</v>
      </c>
      <c r="M33" s="132"/>
      <c r="N33" s="132">
        <f>+N14/'C28'!N13*100</f>
        <v>15.884159719175075</v>
      </c>
      <c r="O33" s="132">
        <f>+O14/'C28'!O13*100</f>
        <v>16.959578207381369</v>
      </c>
      <c r="P33" s="132">
        <f>+P14/'C28'!P13*100</f>
        <v>14.811568799298861</v>
      </c>
      <c r="Q33" s="132"/>
      <c r="R33" s="132">
        <f>+R14/'C28'!R13*100</f>
        <v>18.974960876369327</v>
      </c>
      <c r="S33" s="132">
        <f>+S14/'C28'!S13*100</f>
        <v>20.966484801247077</v>
      </c>
      <c r="T33" s="132">
        <f>+T14/'C28'!T13*100</f>
        <v>16.967792615868028</v>
      </c>
      <c r="U33" s="132"/>
      <c r="V33" s="132">
        <f>+V14/'C28'!V13*100</f>
        <v>12.536935415787251</v>
      </c>
      <c r="W33" s="132">
        <f>+W14/'C28'!W13*100</f>
        <v>13.92515230635335</v>
      </c>
      <c r="X33" s="132">
        <f>+X14/'C28'!X13*100</f>
        <v>11.229508196721312</v>
      </c>
      <c r="Y33" s="132"/>
      <c r="Z33" s="132">
        <f>+Z14/'C28'!Z13*100</f>
        <v>2.1207177814029365</v>
      </c>
      <c r="AA33" s="132">
        <f>+AA14/'C28'!AA13*100</f>
        <v>3.151862464183381</v>
      </c>
      <c r="AB33" s="132">
        <f>+AB14/'C28'!AB13*100</f>
        <v>0.75757575757575757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f>+B17/'C28'!B16*100</f>
        <v>26.484153121812682</v>
      </c>
      <c r="C36" s="131">
        <f>+C17/'C28'!C16*100</f>
        <v>29.681227698483497</v>
      </c>
      <c r="D36" s="131">
        <f>+D17/'C28'!D16*100</f>
        <v>23.378355505907045</v>
      </c>
      <c r="E36" s="131"/>
      <c r="F36" s="131">
        <f>+F17/'C28'!F16*100</f>
        <v>28.725772207383056</v>
      </c>
      <c r="G36" s="131">
        <f>+G17/'C28'!G16*100</f>
        <v>30.917776880635177</v>
      </c>
      <c r="H36" s="131">
        <f>+H17/'C28'!H16*100</f>
        <v>26.453974895397494</v>
      </c>
      <c r="I36" s="131"/>
      <c r="J36" s="131">
        <f>+J17/'C28'!J16*100</f>
        <v>28.082476462403093</v>
      </c>
      <c r="K36" s="131">
        <f>+K17/'C28'!K16*100</f>
        <v>31.213686249193028</v>
      </c>
      <c r="L36" s="131">
        <f>+L17/'C28'!L16*100</f>
        <v>24.902567838280824</v>
      </c>
      <c r="M36" s="131"/>
      <c r="N36" s="131">
        <f>+N17/'C28'!N16*100</f>
        <v>25.49713824479014</v>
      </c>
      <c r="O36" s="131">
        <f>+O17/'C28'!O16*100</f>
        <v>29.031311872112635</v>
      </c>
      <c r="P36" s="131">
        <f>+P17/'C28'!P16*100</f>
        <v>21.958293560466995</v>
      </c>
      <c r="Q36" s="131"/>
      <c r="R36" s="131">
        <f>+R17/'C28'!R16*100</f>
        <v>31.863266636922127</v>
      </c>
      <c r="S36" s="131">
        <f>+S17/'C28'!S16*100</f>
        <v>35.182898867684926</v>
      </c>
      <c r="T36" s="131">
        <f>+T17/'C28'!T16*100</f>
        <v>28.718462823725982</v>
      </c>
      <c r="U36" s="131"/>
      <c r="V36" s="131">
        <f>+V17/'C28'!V16*100</f>
        <v>21.83323222637522</v>
      </c>
      <c r="W36" s="131">
        <f>+W17/'C28'!W16*100</f>
        <v>25.597481671706085</v>
      </c>
      <c r="X36" s="131">
        <f>+X17/'C28'!X16*100</f>
        <v>18.462052081014914</v>
      </c>
      <c r="Y36" s="131"/>
      <c r="Z36" s="131">
        <f>+Z17/'C28'!Z16*100</f>
        <v>8.6914854404718014</v>
      </c>
      <c r="AA36" s="131">
        <f>+AA17/'C28'!AA16*100</f>
        <v>10.202746893394375</v>
      </c>
      <c r="AB36" s="131">
        <f>+AB17/'C28'!AB16*100</f>
        <v>7.4506645187273453</v>
      </c>
    </row>
    <row r="37" spans="1:28" ht="15" customHeight="1" x14ac:dyDescent="0.2">
      <c r="A37" s="126" t="s">
        <v>280</v>
      </c>
      <c r="B37" s="132">
        <f>+B18/'C28'!B17*100</f>
        <v>29.068176138549845</v>
      </c>
      <c r="C37" s="132">
        <f>+C18/'C28'!C17*100</f>
        <v>32.637601871110284</v>
      </c>
      <c r="D37" s="132">
        <f>+D18/'C28'!D17*100</f>
        <v>25.636796489644766</v>
      </c>
      <c r="E37" s="132"/>
      <c r="F37" s="132">
        <f>+F18/'C28'!F17*100</f>
        <v>32.029276117906555</v>
      </c>
      <c r="G37" s="132">
        <f>+G18/'C28'!G17*100</f>
        <v>34.41166014930679</v>
      </c>
      <c r="H37" s="132">
        <f>+H18/'C28'!H17*100</f>
        <v>29.572760966073393</v>
      </c>
      <c r="I37" s="132"/>
      <c r="J37" s="132">
        <f>+J18/'C28'!J17*100</f>
        <v>31.24815205913411</v>
      </c>
      <c r="K37" s="132">
        <f>+K18/'C28'!K17*100</f>
        <v>34.655252003860845</v>
      </c>
      <c r="L37" s="132">
        <f>+L18/'C28'!L17*100</f>
        <v>27.796437226308406</v>
      </c>
      <c r="M37" s="132"/>
      <c r="N37" s="132">
        <f>+N18/'C28'!N17*100</f>
        <v>27.978854926034874</v>
      </c>
      <c r="O37" s="132">
        <f>+O18/'C28'!O17*100</f>
        <v>31.856935800153462</v>
      </c>
      <c r="P37" s="132">
        <f>+P18/'C28'!P17*100</f>
        <v>24.100443383356073</v>
      </c>
      <c r="Q37" s="132"/>
      <c r="R37" s="132">
        <f>+R18/'C28'!R17*100</f>
        <v>34.548311076197955</v>
      </c>
      <c r="S37" s="132">
        <f>+S18/'C28'!S17*100</f>
        <v>38.291203647168963</v>
      </c>
      <c r="T37" s="132">
        <f>+T18/'C28'!T17*100</f>
        <v>31.059082457405228</v>
      </c>
      <c r="U37" s="132"/>
      <c r="V37" s="132">
        <f>+V18/'C28'!V17*100</f>
        <v>24.034829808888386</v>
      </c>
      <c r="W37" s="132">
        <f>+W18/'C28'!W17*100</f>
        <v>28.337440208725901</v>
      </c>
      <c r="X37" s="132">
        <f>+X18/'C28'!X17*100</f>
        <v>20.248320435411173</v>
      </c>
      <c r="Y37" s="132"/>
      <c r="Z37" s="132">
        <f>+Z18/'C28'!Z17*100</f>
        <v>9.0894917368256944</v>
      </c>
      <c r="AA37" s="132">
        <f>+AA18/'C28'!AA17*100</f>
        <v>10.763827919227392</v>
      </c>
      <c r="AB37" s="132">
        <f>+AB18/'C28'!AB17*100</f>
        <v>7.7526987242394503</v>
      </c>
    </row>
    <row r="38" spans="1:28" ht="15" customHeight="1" x14ac:dyDescent="0.2">
      <c r="A38" s="126" t="s">
        <v>281</v>
      </c>
      <c r="B38" s="132">
        <f>+B19/'C28'!B18*100</f>
        <v>7.5038806648241394</v>
      </c>
      <c r="C38" s="132">
        <f>+C19/'C28'!C18*100</f>
        <v>9.0380510782365509</v>
      </c>
      <c r="D38" s="132">
        <f>+D19/'C28'!D18*100</f>
        <v>5.8786839232808354</v>
      </c>
      <c r="E38" s="132"/>
      <c r="F38" s="132">
        <f>+F19/'C28'!F18*100</f>
        <v>6.9582504970178931</v>
      </c>
      <c r="G38" s="132">
        <f>+G19/'C28'!G18*100</f>
        <v>8.0456129236617038</v>
      </c>
      <c r="H38" s="132">
        <f>+H19/'C28'!H18*100</f>
        <v>5.765890934352206</v>
      </c>
      <c r="I38" s="132"/>
      <c r="J38" s="132">
        <f>+J19/'C28'!J18*100</f>
        <v>7.5992169425164624</v>
      </c>
      <c r="K38" s="132">
        <f>+K19/'C28'!K18*100</f>
        <v>9.3273231622746184</v>
      </c>
      <c r="L38" s="132">
        <f>+L19/'C28'!L18*100</f>
        <v>5.7769652650822669</v>
      </c>
      <c r="M38" s="132"/>
      <c r="N38" s="132">
        <f>+N19/'C28'!N18*100</f>
        <v>7.7270163564579804</v>
      </c>
      <c r="O38" s="132">
        <f>+O19/'C28'!O18*100</f>
        <v>9.4100074682598951</v>
      </c>
      <c r="P38" s="132">
        <f>+P19/'C28'!P18*100</f>
        <v>6.0204468004543727</v>
      </c>
      <c r="Q38" s="132"/>
      <c r="R38" s="132">
        <f>+R19/'C28'!R18*100</f>
        <v>10.233430596081702</v>
      </c>
      <c r="S38" s="132">
        <f>+S19/'C28'!S18*100</f>
        <v>11.924769907963185</v>
      </c>
      <c r="T38" s="132">
        <f>+T19/'C28'!T18*100</f>
        <v>8.3949543279686818</v>
      </c>
      <c r="U38" s="132"/>
      <c r="V38" s="132">
        <f>+V19/'C28'!V18*100</f>
        <v>5.1582909010405142</v>
      </c>
      <c r="W38" s="132">
        <f>+W19/'C28'!W18*100</f>
        <v>6.7479320853286895</v>
      </c>
      <c r="X38" s="132">
        <f>+X19/'C28'!X18*100</f>
        <v>3.5135135135135136</v>
      </c>
      <c r="Y38" s="132"/>
      <c r="Z38" s="132">
        <f>+Z19/'C28'!Z18*100</f>
        <v>0</v>
      </c>
      <c r="AA38" s="132">
        <f>+AA19/'C28'!AA18*100</f>
        <v>0</v>
      </c>
      <c r="AB38" s="132">
        <f>+AB19/'C28'!AB18*100</f>
        <v>0</v>
      </c>
    </row>
    <row r="39" spans="1:28" ht="15" customHeight="1" x14ac:dyDescent="0.2">
      <c r="A39" s="126" t="s">
        <v>282</v>
      </c>
      <c r="B39" s="132">
        <f>+B20/'C28'!B19*100</f>
        <v>14.649530868091146</v>
      </c>
      <c r="C39" s="132">
        <f>+C20/'C28'!C19*100</f>
        <v>16.298516882297253</v>
      </c>
      <c r="D39" s="132">
        <f>+D20/'C28'!D19*100</f>
        <v>13.002364066193852</v>
      </c>
      <c r="E39" s="132"/>
      <c r="F39" s="132">
        <f>+F20/'C28'!F19*100</f>
        <v>15.372297838270615</v>
      </c>
      <c r="G39" s="132">
        <f>+G20/'C28'!G19*100</f>
        <v>17.919999999999998</v>
      </c>
      <c r="H39" s="132">
        <f>+H20/'C28'!H19*100</f>
        <v>12.820512820512819</v>
      </c>
      <c r="I39" s="132"/>
      <c r="J39" s="132">
        <f>+J20/'C28'!J19*100</f>
        <v>13.386824324324326</v>
      </c>
      <c r="K39" s="132">
        <f>+K20/'C28'!K19*100</f>
        <v>15.055603079555175</v>
      </c>
      <c r="L39" s="132">
        <f>+L20/'C28'!L19*100</f>
        <v>11.759799833194329</v>
      </c>
      <c r="M39" s="132"/>
      <c r="N39" s="132">
        <f>+N20/'C28'!N19*100</f>
        <v>15.884159719175075</v>
      </c>
      <c r="O39" s="132">
        <f>+O20/'C28'!O19*100</f>
        <v>16.959578207381369</v>
      </c>
      <c r="P39" s="132">
        <f>+P20/'C28'!P19*100</f>
        <v>14.811568799298861</v>
      </c>
      <c r="Q39" s="132"/>
      <c r="R39" s="132">
        <f>+R20/'C28'!R19*100</f>
        <v>18.974960876369327</v>
      </c>
      <c r="S39" s="132">
        <f>+S20/'C28'!S19*100</f>
        <v>20.966484801247077</v>
      </c>
      <c r="T39" s="132">
        <f>+T20/'C28'!T19*100</f>
        <v>16.967792615868028</v>
      </c>
      <c r="U39" s="132"/>
      <c r="V39" s="132">
        <f>+V20/'C28'!V19*100</f>
        <v>12.536935415787251</v>
      </c>
      <c r="W39" s="132">
        <f>+W20/'C28'!W19*100</f>
        <v>13.92515230635335</v>
      </c>
      <c r="X39" s="132">
        <f>+X20/'C28'!X19*100</f>
        <v>11.229508196721312</v>
      </c>
      <c r="Y39" s="132"/>
      <c r="Z39" s="132">
        <f>+Z20/'C28'!Z19*100</f>
        <v>2.1207177814029365</v>
      </c>
      <c r="AA39" s="132">
        <f>+AA20/'C28'!AA19*100</f>
        <v>3.151862464183381</v>
      </c>
      <c r="AB39" s="132">
        <f>+AB20/'C28'!AB19*100</f>
        <v>0.75757575757575757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f>+B23/'C28'!B22*100</f>
        <v>24.868562675939724</v>
      </c>
      <c r="C42" s="131">
        <f>+C23/'C28'!C22*100</f>
        <v>29.250506696755053</v>
      </c>
      <c r="D42" s="131">
        <f>+D23/'C28'!D22*100</f>
        <v>20.568030349636011</v>
      </c>
      <c r="E42" s="131"/>
      <c r="F42" s="131">
        <f>+F23/'C28'!F22*100</f>
        <v>24.394794991406826</v>
      </c>
      <c r="G42" s="131">
        <f>+G23/'C28'!G22*100</f>
        <v>28.029294274300931</v>
      </c>
      <c r="H42" s="131">
        <f>+H23/'C28'!H22*100</f>
        <v>20.515683686935336</v>
      </c>
      <c r="I42" s="131"/>
      <c r="J42" s="131">
        <f>+J23/'C28'!J22*100</f>
        <v>25.721116366093238</v>
      </c>
      <c r="K42" s="131">
        <f>+K23/'C28'!K22*100</f>
        <v>29.714582252205503</v>
      </c>
      <c r="L42" s="131">
        <f>+L23/'C28'!L22*100</f>
        <v>21.715594420154069</v>
      </c>
      <c r="M42" s="131"/>
      <c r="N42" s="131">
        <f>+N23/'C28'!N22*100</f>
        <v>22.412271021849481</v>
      </c>
      <c r="O42" s="131">
        <f>+O23/'C28'!O22*100</f>
        <v>26.66593957901625</v>
      </c>
      <c r="P42" s="131">
        <f>+P23/'C28'!P22*100</f>
        <v>18.056951423785595</v>
      </c>
      <c r="Q42" s="131"/>
      <c r="R42" s="131">
        <f>+R23/'C28'!R22*100</f>
        <v>31.344588318854832</v>
      </c>
      <c r="S42" s="131">
        <f>+S23/'C28'!S22*100</f>
        <v>37.141561827042956</v>
      </c>
      <c r="T42" s="131">
        <f>+T23/'C28'!T22*100</f>
        <v>25.949367088607595</v>
      </c>
      <c r="U42" s="131"/>
      <c r="V42" s="131">
        <f>+V23/'C28'!V22*100</f>
        <v>23.875032141938803</v>
      </c>
      <c r="W42" s="131">
        <f>+W23/'C28'!W22*100</f>
        <v>28.843298690781481</v>
      </c>
      <c r="X42" s="131">
        <f>+X23/'C28'!X22*100</f>
        <v>19.35681846078311</v>
      </c>
      <c r="Y42" s="131"/>
      <c r="Z42" s="131">
        <f>+Z23/'C28'!Z22*100</f>
        <v>11.896722939424031</v>
      </c>
      <c r="AA42" s="131">
        <f>+AA23/'C28'!AA22*100</f>
        <v>14.291901255954958</v>
      </c>
      <c r="AB42" s="131">
        <f>+AB23/'C28'!AB22*100</f>
        <v>9.8679383712399122</v>
      </c>
    </row>
    <row r="43" spans="1:28" ht="15" customHeight="1" x14ac:dyDescent="0.2">
      <c r="A43" s="126" t="s">
        <v>280</v>
      </c>
      <c r="B43" s="132">
        <f>+B24/'C28'!B23*100</f>
        <v>25.100097222367417</v>
      </c>
      <c r="C43" s="132">
        <f>+C24/'C28'!C23*100</f>
        <v>29.527750216386245</v>
      </c>
      <c r="D43" s="132">
        <f>+D24/'C28'!D23*100</f>
        <v>20.756709741550697</v>
      </c>
      <c r="E43" s="132"/>
      <c r="F43" s="132">
        <f>+F24/'C28'!F23*100</f>
        <v>24.676488154489348</v>
      </c>
      <c r="G43" s="132">
        <f>+G24/'C28'!G23*100</f>
        <v>28.338793601850064</v>
      </c>
      <c r="H43" s="132">
        <f>+H24/'C28'!H23*100</f>
        <v>20.763845995470458</v>
      </c>
      <c r="I43" s="132"/>
      <c r="J43" s="132">
        <f>+J24/'C28'!J23*100</f>
        <v>26.012624934245132</v>
      </c>
      <c r="K43" s="132">
        <f>+K24/'C28'!K23*100</f>
        <v>30.042016806722689</v>
      </c>
      <c r="L43" s="132">
        <f>+L24/'C28'!L23*100</f>
        <v>21.970495258166491</v>
      </c>
      <c r="M43" s="132"/>
      <c r="N43" s="132">
        <f>+N24/'C28'!N23*100</f>
        <v>22.66130832775173</v>
      </c>
      <c r="O43" s="132">
        <f>+O24/'C28'!O23*100</f>
        <v>26.978695220222981</v>
      </c>
      <c r="P43" s="132">
        <f>+P24/'C28'!P23*100</f>
        <v>18.24545557186406</v>
      </c>
      <c r="Q43" s="132"/>
      <c r="R43" s="132">
        <f>+R24/'C28'!R23*100</f>
        <v>31.571994715984147</v>
      </c>
      <c r="S43" s="132">
        <f>+S24/'C28'!S23*100</f>
        <v>37.38445737761041</v>
      </c>
      <c r="T43" s="132">
        <f>+T24/'C28'!T23*100</f>
        <v>26.156299840510368</v>
      </c>
      <c r="U43" s="132"/>
      <c r="V43" s="132">
        <f>+V24/'C28'!V23*100</f>
        <v>24.027445142080396</v>
      </c>
      <c r="W43" s="132">
        <f>+W24/'C28'!W23*100</f>
        <v>29.084967320261441</v>
      </c>
      <c r="X43" s="132">
        <f>+X24/'C28'!X23*100</f>
        <v>19.44478716841456</v>
      </c>
      <c r="Y43" s="132"/>
      <c r="Z43" s="132">
        <f>+Z24/'C28'!Z23*100</f>
        <v>11.927518916766228</v>
      </c>
      <c r="AA43" s="132">
        <f>+AA24/'C28'!AA23*100</f>
        <v>14.316702819956618</v>
      </c>
      <c r="AB43" s="132">
        <f>+AB24/'C28'!AB23*100</f>
        <v>9.9006256900993748</v>
      </c>
    </row>
    <row r="44" spans="1:28" ht="15" customHeight="1" x14ac:dyDescent="0.2">
      <c r="A44" s="126" t="s">
        <v>281</v>
      </c>
      <c r="B44" s="132">
        <f>+B25/'C28'!B24*100</f>
        <v>1.9648397104446742</v>
      </c>
      <c r="C44" s="132">
        <f>+C25/'C28'!C24*100</f>
        <v>2.4489795918367347</v>
      </c>
      <c r="D44" s="132">
        <f>+D25/'C28'!D24*100</f>
        <v>1.4675052410901468</v>
      </c>
      <c r="E44" s="132"/>
      <c r="F44" s="132">
        <f>+F25/'C28'!F24*100</f>
        <v>3.6630036630036633</v>
      </c>
      <c r="G44" s="132">
        <f>+G25/'C28'!G24*100</f>
        <v>4.4117647058823533</v>
      </c>
      <c r="H44" s="132">
        <f>+H25/'C28'!H24*100</f>
        <v>2.9197080291970803</v>
      </c>
      <c r="I44" s="132"/>
      <c r="J44" s="132">
        <f>+J25/'C28'!J24*100</f>
        <v>1.7316017316017316</v>
      </c>
      <c r="K44" s="132">
        <f>+K25/'C28'!K24*100</f>
        <v>2.6086956521739131</v>
      </c>
      <c r="L44" s="132">
        <f>+L25/'C28'!L24*100</f>
        <v>0.86206896551724133</v>
      </c>
      <c r="M44" s="132"/>
      <c r="N44" s="132">
        <f>+N25/'C28'!N24*100</f>
        <v>0.96153846153846156</v>
      </c>
      <c r="O44" s="132">
        <f>+O25/'C28'!O24*100</f>
        <v>0.90909090909090906</v>
      </c>
      <c r="P44" s="132">
        <f>+P25/'C28'!P24*100</f>
        <v>1.0204081632653061</v>
      </c>
      <c r="Q44" s="132"/>
      <c r="R44" s="132">
        <f>+R25/'C28'!R24*100</f>
        <v>0.74074074074074081</v>
      </c>
      <c r="S44" s="132">
        <f>+S25/'C28'!S24*100</f>
        <v>1.6666666666666667</v>
      </c>
      <c r="T44" s="132">
        <f>+T25/'C28'!T24*100</f>
        <v>0</v>
      </c>
      <c r="U44" s="132"/>
      <c r="V44" s="132">
        <f>+V25/'C28'!V24*100</f>
        <v>1.8691588785046727</v>
      </c>
      <c r="W44" s="132">
        <f>+W25/'C28'!W24*100</f>
        <v>1.5384615384615385</v>
      </c>
      <c r="X44" s="132">
        <f>+X25/'C28'!X24*100</f>
        <v>2.3809523809523809</v>
      </c>
      <c r="Y44" s="132"/>
      <c r="Z44" s="132">
        <f>+Z25/'C28'!Z24*100</f>
        <v>0</v>
      </c>
      <c r="AA44" s="132">
        <f>+AA25/'C28'!AA24*100</f>
        <v>0</v>
      </c>
      <c r="AB44" s="132">
        <f>+AB25/'C28'!AB24*100</f>
        <v>0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53512E00-F477-4B6F-9DC0-BC81BD08E67F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>
    <pageSetUpPr fitToPage="1"/>
  </sheetPr>
  <dimension ref="A1:AD37"/>
  <sheetViews>
    <sheetView showGridLines="0" workbookViewId="0">
      <selection activeCell="R18" sqref="R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358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355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387817</v>
      </c>
      <c r="C9" s="124">
        <v>191347</v>
      </c>
      <c r="D9" s="124">
        <v>196470</v>
      </c>
      <c r="E9" s="124"/>
      <c r="F9" s="124">
        <v>78769</v>
      </c>
      <c r="G9" s="124">
        <v>40238</v>
      </c>
      <c r="H9" s="124">
        <v>38531</v>
      </c>
      <c r="I9" s="124"/>
      <c r="J9" s="124">
        <v>74578</v>
      </c>
      <c r="K9" s="124">
        <v>37517</v>
      </c>
      <c r="L9" s="124">
        <v>37061</v>
      </c>
      <c r="M9" s="124"/>
      <c r="N9" s="124">
        <v>72636</v>
      </c>
      <c r="O9" s="124">
        <v>36443</v>
      </c>
      <c r="P9" s="124">
        <v>36193</v>
      </c>
      <c r="Q9" s="124"/>
      <c r="R9" s="124">
        <v>76577</v>
      </c>
      <c r="S9" s="124">
        <v>37172</v>
      </c>
      <c r="T9" s="124">
        <v>39405</v>
      </c>
      <c r="U9" s="124"/>
      <c r="V9" s="124">
        <v>66657</v>
      </c>
      <c r="W9" s="124">
        <v>31552</v>
      </c>
      <c r="X9" s="124">
        <v>35105</v>
      </c>
      <c r="Y9" s="124"/>
      <c r="Z9" s="124">
        <v>18600</v>
      </c>
      <c r="AA9" s="124">
        <v>8425</v>
      </c>
      <c r="AB9" s="124">
        <v>10175</v>
      </c>
    </row>
    <row r="10" spans="1:30" ht="17.100000000000001" customHeight="1" x14ac:dyDescent="0.2">
      <c r="A10" s="136" t="s">
        <v>303</v>
      </c>
      <c r="B10" s="128">
        <v>22203</v>
      </c>
      <c r="C10" s="128">
        <v>11131</v>
      </c>
      <c r="D10" s="128">
        <v>11072</v>
      </c>
      <c r="E10" s="128"/>
      <c r="F10" s="128">
        <v>4691</v>
      </c>
      <c r="G10" s="128">
        <v>2374</v>
      </c>
      <c r="H10" s="128">
        <v>2317</v>
      </c>
      <c r="I10" s="128"/>
      <c r="J10" s="128">
        <v>4425</v>
      </c>
      <c r="K10" s="128">
        <v>2209</v>
      </c>
      <c r="L10" s="128">
        <v>2216</v>
      </c>
      <c r="M10" s="128"/>
      <c r="N10" s="128">
        <v>4195</v>
      </c>
      <c r="O10" s="128">
        <v>2112</v>
      </c>
      <c r="P10" s="128">
        <v>2083</v>
      </c>
      <c r="Q10" s="128"/>
      <c r="R10" s="128">
        <v>4067</v>
      </c>
      <c r="S10" s="128">
        <v>2063</v>
      </c>
      <c r="T10" s="128">
        <v>2004</v>
      </c>
      <c r="U10" s="128"/>
      <c r="V10" s="128">
        <v>3781</v>
      </c>
      <c r="W10" s="128">
        <v>1872</v>
      </c>
      <c r="X10" s="128">
        <v>1909</v>
      </c>
      <c r="Y10" s="128"/>
      <c r="Z10" s="128">
        <v>1044</v>
      </c>
      <c r="AA10" s="128">
        <v>501</v>
      </c>
      <c r="AB10" s="128">
        <v>543</v>
      </c>
    </row>
    <row r="11" spans="1:30" ht="17.100000000000001" customHeight="1" x14ac:dyDescent="0.2">
      <c r="A11" s="136" t="s">
        <v>304</v>
      </c>
      <c r="B11" s="128">
        <v>23990</v>
      </c>
      <c r="C11" s="128">
        <v>12000</v>
      </c>
      <c r="D11" s="128">
        <v>11990</v>
      </c>
      <c r="E11" s="128"/>
      <c r="F11" s="128">
        <v>5039</v>
      </c>
      <c r="G11" s="128">
        <v>2581</v>
      </c>
      <c r="H11" s="128">
        <v>2458</v>
      </c>
      <c r="I11" s="128"/>
      <c r="J11" s="128">
        <v>4692</v>
      </c>
      <c r="K11" s="128">
        <v>2370</v>
      </c>
      <c r="L11" s="128">
        <v>2322</v>
      </c>
      <c r="M11" s="128"/>
      <c r="N11" s="128">
        <v>4688</v>
      </c>
      <c r="O11" s="128">
        <v>2416</v>
      </c>
      <c r="P11" s="128">
        <v>2272</v>
      </c>
      <c r="Q11" s="128"/>
      <c r="R11" s="128">
        <v>4705</v>
      </c>
      <c r="S11" s="128">
        <v>2328</v>
      </c>
      <c r="T11" s="128">
        <v>2377</v>
      </c>
      <c r="U11" s="128"/>
      <c r="V11" s="128">
        <v>4129</v>
      </c>
      <c r="W11" s="128">
        <v>1996</v>
      </c>
      <c r="X11" s="128">
        <v>2133</v>
      </c>
      <c r="Y11" s="128"/>
      <c r="Z11" s="128">
        <v>737</v>
      </c>
      <c r="AA11" s="128">
        <v>309</v>
      </c>
      <c r="AB11" s="128">
        <v>428</v>
      </c>
    </row>
    <row r="12" spans="1:30" ht="17.100000000000001" customHeight="1" x14ac:dyDescent="0.2">
      <c r="A12" s="136" t="s">
        <v>305</v>
      </c>
      <c r="B12" s="128">
        <v>18437</v>
      </c>
      <c r="C12" s="128">
        <v>9054</v>
      </c>
      <c r="D12" s="128">
        <v>9383</v>
      </c>
      <c r="E12" s="128"/>
      <c r="F12" s="128">
        <v>4229</v>
      </c>
      <c r="G12" s="128">
        <v>2201</v>
      </c>
      <c r="H12" s="128">
        <v>2028</v>
      </c>
      <c r="I12" s="128"/>
      <c r="J12" s="128">
        <v>3687</v>
      </c>
      <c r="K12" s="128">
        <v>1891</v>
      </c>
      <c r="L12" s="128">
        <v>1796</v>
      </c>
      <c r="M12" s="128"/>
      <c r="N12" s="128">
        <v>3539</v>
      </c>
      <c r="O12" s="128">
        <v>1753</v>
      </c>
      <c r="P12" s="128">
        <v>1786</v>
      </c>
      <c r="Q12" s="128"/>
      <c r="R12" s="128">
        <v>3600</v>
      </c>
      <c r="S12" s="128">
        <v>1703</v>
      </c>
      <c r="T12" s="128">
        <v>1897</v>
      </c>
      <c r="U12" s="128"/>
      <c r="V12" s="128">
        <v>2774</v>
      </c>
      <c r="W12" s="128">
        <v>1270</v>
      </c>
      <c r="X12" s="128">
        <v>1504</v>
      </c>
      <c r="Y12" s="128"/>
      <c r="Z12" s="128">
        <v>608</v>
      </c>
      <c r="AA12" s="128">
        <v>236</v>
      </c>
      <c r="AB12" s="128">
        <v>372</v>
      </c>
    </row>
    <row r="13" spans="1:30" ht="17.100000000000001" customHeight="1" x14ac:dyDescent="0.2">
      <c r="A13" s="136" t="s">
        <v>306</v>
      </c>
      <c r="B13" s="128">
        <v>25038</v>
      </c>
      <c r="C13" s="128">
        <v>12386</v>
      </c>
      <c r="D13" s="128">
        <v>12652</v>
      </c>
      <c r="E13" s="128"/>
      <c r="F13" s="128">
        <v>4681</v>
      </c>
      <c r="G13" s="128">
        <v>2371</v>
      </c>
      <c r="H13" s="128">
        <v>2310</v>
      </c>
      <c r="I13" s="128"/>
      <c r="J13" s="128">
        <v>4447</v>
      </c>
      <c r="K13" s="128">
        <v>2275</v>
      </c>
      <c r="L13" s="128">
        <v>2172</v>
      </c>
      <c r="M13" s="128"/>
      <c r="N13" s="128">
        <v>4627</v>
      </c>
      <c r="O13" s="128">
        <v>2304</v>
      </c>
      <c r="P13" s="128">
        <v>2323</v>
      </c>
      <c r="Q13" s="128"/>
      <c r="R13" s="128">
        <v>4685</v>
      </c>
      <c r="S13" s="128">
        <v>2328</v>
      </c>
      <c r="T13" s="128">
        <v>2357</v>
      </c>
      <c r="U13" s="128"/>
      <c r="V13" s="128">
        <v>4338</v>
      </c>
      <c r="W13" s="128">
        <v>2084</v>
      </c>
      <c r="X13" s="128">
        <v>2254</v>
      </c>
      <c r="Y13" s="128"/>
      <c r="Z13" s="128">
        <v>2260</v>
      </c>
      <c r="AA13" s="128">
        <v>1024</v>
      </c>
      <c r="AB13" s="128">
        <v>1236</v>
      </c>
    </row>
    <row r="14" spans="1:30" ht="17.100000000000001" customHeight="1" x14ac:dyDescent="0.2">
      <c r="A14" s="136" t="s">
        <v>307</v>
      </c>
      <c r="B14" s="128">
        <v>6053</v>
      </c>
      <c r="C14" s="128">
        <v>3119</v>
      </c>
      <c r="D14" s="128">
        <v>2934</v>
      </c>
      <c r="E14" s="128"/>
      <c r="F14" s="128">
        <v>1145</v>
      </c>
      <c r="G14" s="128">
        <v>622</v>
      </c>
      <c r="H14" s="128">
        <v>523</v>
      </c>
      <c r="I14" s="128"/>
      <c r="J14" s="128">
        <v>1163</v>
      </c>
      <c r="K14" s="128">
        <v>607</v>
      </c>
      <c r="L14" s="128">
        <v>556</v>
      </c>
      <c r="M14" s="128"/>
      <c r="N14" s="128">
        <v>1054</v>
      </c>
      <c r="O14" s="128">
        <v>544</v>
      </c>
      <c r="P14" s="128">
        <v>510</v>
      </c>
      <c r="Q14" s="128"/>
      <c r="R14" s="128">
        <v>1196</v>
      </c>
      <c r="S14" s="128">
        <v>602</v>
      </c>
      <c r="T14" s="128">
        <v>594</v>
      </c>
      <c r="U14" s="128"/>
      <c r="V14" s="128">
        <v>1075</v>
      </c>
      <c r="W14" s="128">
        <v>537</v>
      </c>
      <c r="X14" s="128">
        <v>538</v>
      </c>
      <c r="Y14" s="128"/>
      <c r="Z14" s="128">
        <v>420</v>
      </c>
      <c r="AA14" s="128">
        <v>207</v>
      </c>
      <c r="AB14" s="128">
        <v>213</v>
      </c>
    </row>
    <row r="15" spans="1:30" ht="17.100000000000001" customHeight="1" x14ac:dyDescent="0.2">
      <c r="A15" s="136" t="s">
        <v>308</v>
      </c>
      <c r="B15" s="128">
        <v>14019</v>
      </c>
      <c r="C15" s="128">
        <v>6840</v>
      </c>
      <c r="D15" s="128">
        <v>7179</v>
      </c>
      <c r="E15" s="128"/>
      <c r="F15" s="128">
        <v>2602</v>
      </c>
      <c r="G15" s="128">
        <v>1335</v>
      </c>
      <c r="H15" s="128">
        <v>1267</v>
      </c>
      <c r="I15" s="128"/>
      <c r="J15" s="128">
        <v>2552</v>
      </c>
      <c r="K15" s="128">
        <v>1244</v>
      </c>
      <c r="L15" s="128">
        <v>1308</v>
      </c>
      <c r="M15" s="128"/>
      <c r="N15" s="128">
        <v>2636</v>
      </c>
      <c r="O15" s="128">
        <v>1325</v>
      </c>
      <c r="P15" s="128">
        <v>1311</v>
      </c>
      <c r="Q15" s="128"/>
      <c r="R15" s="128">
        <v>2933</v>
      </c>
      <c r="S15" s="128">
        <v>1414</v>
      </c>
      <c r="T15" s="128">
        <v>1519</v>
      </c>
      <c r="U15" s="128"/>
      <c r="V15" s="128">
        <v>2712</v>
      </c>
      <c r="W15" s="128">
        <v>1283</v>
      </c>
      <c r="X15" s="128">
        <v>1429</v>
      </c>
      <c r="Y15" s="128"/>
      <c r="Z15" s="128">
        <v>584</v>
      </c>
      <c r="AA15" s="128">
        <v>239</v>
      </c>
      <c r="AB15" s="128">
        <v>345</v>
      </c>
    </row>
    <row r="16" spans="1:30" ht="17.100000000000001" customHeight="1" x14ac:dyDescent="0.2">
      <c r="A16" s="136" t="s">
        <v>309</v>
      </c>
      <c r="B16" s="128">
        <v>2962</v>
      </c>
      <c r="C16" s="128">
        <v>1480</v>
      </c>
      <c r="D16" s="128">
        <v>1482</v>
      </c>
      <c r="E16" s="128"/>
      <c r="F16" s="128">
        <v>595</v>
      </c>
      <c r="G16" s="128">
        <v>309</v>
      </c>
      <c r="H16" s="128">
        <v>286</v>
      </c>
      <c r="I16" s="128"/>
      <c r="J16" s="128">
        <v>500</v>
      </c>
      <c r="K16" s="128">
        <v>250</v>
      </c>
      <c r="L16" s="128">
        <v>250</v>
      </c>
      <c r="M16" s="128"/>
      <c r="N16" s="128">
        <v>488</v>
      </c>
      <c r="O16" s="128">
        <v>280</v>
      </c>
      <c r="P16" s="128">
        <v>208</v>
      </c>
      <c r="Q16" s="128"/>
      <c r="R16" s="128">
        <v>654</v>
      </c>
      <c r="S16" s="128">
        <v>330</v>
      </c>
      <c r="T16" s="128">
        <v>324</v>
      </c>
      <c r="U16" s="128"/>
      <c r="V16" s="128">
        <v>500</v>
      </c>
      <c r="W16" s="128">
        <v>216</v>
      </c>
      <c r="X16" s="128">
        <v>284</v>
      </c>
      <c r="Y16" s="128"/>
      <c r="Z16" s="128">
        <v>225</v>
      </c>
      <c r="AA16" s="128">
        <v>95</v>
      </c>
      <c r="AB16" s="128">
        <v>130</v>
      </c>
    </row>
    <row r="17" spans="1:28" ht="17.100000000000001" customHeight="1" x14ac:dyDescent="0.2">
      <c r="A17" s="136" t="s">
        <v>310</v>
      </c>
      <c r="B17" s="128">
        <v>36551</v>
      </c>
      <c r="C17" s="128">
        <v>18228</v>
      </c>
      <c r="D17" s="128">
        <v>18323</v>
      </c>
      <c r="E17" s="128"/>
      <c r="F17" s="128">
        <v>7572</v>
      </c>
      <c r="G17" s="128">
        <v>3824</v>
      </c>
      <c r="H17" s="128">
        <v>3748</v>
      </c>
      <c r="I17" s="128"/>
      <c r="J17" s="128">
        <v>7235</v>
      </c>
      <c r="K17" s="128">
        <v>3755</v>
      </c>
      <c r="L17" s="128">
        <v>3480</v>
      </c>
      <c r="M17" s="128"/>
      <c r="N17" s="128">
        <v>6618</v>
      </c>
      <c r="O17" s="128">
        <v>3316</v>
      </c>
      <c r="P17" s="128">
        <v>3302</v>
      </c>
      <c r="Q17" s="128"/>
      <c r="R17" s="128">
        <v>7501</v>
      </c>
      <c r="S17" s="128">
        <v>3653</v>
      </c>
      <c r="T17" s="128">
        <v>3848</v>
      </c>
      <c r="U17" s="128"/>
      <c r="V17" s="128">
        <v>6005</v>
      </c>
      <c r="W17" s="128">
        <v>2894</v>
      </c>
      <c r="X17" s="128">
        <v>3111</v>
      </c>
      <c r="Y17" s="128"/>
      <c r="Z17" s="128">
        <v>1620</v>
      </c>
      <c r="AA17" s="128">
        <v>786</v>
      </c>
      <c r="AB17" s="128">
        <v>834</v>
      </c>
    </row>
    <row r="18" spans="1:28" ht="17.100000000000001" customHeight="1" x14ac:dyDescent="0.2">
      <c r="A18" s="136" t="s">
        <v>311</v>
      </c>
      <c r="B18" s="128">
        <v>16354</v>
      </c>
      <c r="C18" s="128">
        <v>8213</v>
      </c>
      <c r="D18" s="128">
        <v>8141</v>
      </c>
      <c r="E18" s="128"/>
      <c r="F18" s="128">
        <v>3258</v>
      </c>
      <c r="G18" s="128">
        <v>1689</v>
      </c>
      <c r="H18" s="128">
        <v>1569</v>
      </c>
      <c r="I18" s="128"/>
      <c r="J18" s="128">
        <v>3258</v>
      </c>
      <c r="K18" s="128">
        <v>1634</v>
      </c>
      <c r="L18" s="128">
        <v>1624</v>
      </c>
      <c r="M18" s="128"/>
      <c r="N18" s="128">
        <v>3089</v>
      </c>
      <c r="O18" s="128">
        <v>1590</v>
      </c>
      <c r="P18" s="128">
        <v>1499</v>
      </c>
      <c r="Q18" s="128"/>
      <c r="R18" s="128">
        <v>3234</v>
      </c>
      <c r="S18" s="128">
        <v>1618</v>
      </c>
      <c r="T18" s="128">
        <v>1616</v>
      </c>
      <c r="U18" s="128"/>
      <c r="V18" s="128">
        <v>2920</v>
      </c>
      <c r="W18" s="128">
        <v>1394</v>
      </c>
      <c r="X18" s="128">
        <v>1526</v>
      </c>
      <c r="Y18" s="128"/>
      <c r="Z18" s="128">
        <v>595</v>
      </c>
      <c r="AA18" s="128">
        <v>288</v>
      </c>
      <c r="AB18" s="128">
        <v>307</v>
      </c>
    </row>
    <row r="19" spans="1:28" ht="17.100000000000001" customHeight="1" x14ac:dyDescent="0.2">
      <c r="A19" s="136" t="s">
        <v>312</v>
      </c>
      <c r="B19" s="128">
        <v>20385</v>
      </c>
      <c r="C19" s="128">
        <v>9969</v>
      </c>
      <c r="D19" s="128">
        <v>10416</v>
      </c>
      <c r="E19" s="128"/>
      <c r="F19" s="128">
        <v>4407</v>
      </c>
      <c r="G19" s="128">
        <v>2265</v>
      </c>
      <c r="H19" s="128">
        <v>2142</v>
      </c>
      <c r="I19" s="128"/>
      <c r="J19" s="128">
        <v>3933</v>
      </c>
      <c r="K19" s="128">
        <v>1993</v>
      </c>
      <c r="L19" s="128">
        <v>1940</v>
      </c>
      <c r="M19" s="128"/>
      <c r="N19" s="128">
        <v>3798</v>
      </c>
      <c r="O19" s="128">
        <v>1905</v>
      </c>
      <c r="P19" s="128">
        <v>1893</v>
      </c>
      <c r="Q19" s="128"/>
      <c r="R19" s="128">
        <v>3778</v>
      </c>
      <c r="S19" s="128">
        <v>1758</v>
      </c>
      <c r="T19" s="128">
        <v>2020</v>
      </c>
      <c r="U19" s="128"/>
      <c r="V19" s="128">
        <v>3275</v>
      </c>
      <c r="W19" s="128">
        <v>1502</v>
      </c>
      <c r="X19" s="128">
        <v>1773</v>
      </c>
      <c r="Y19" s="128"/>
      <c r="Z19" s="128">
        <v>1194</v>
      </c>
      <c r="AA19" s="128">
        <v>546</v>
      </c>
      <c r="AB19" s="128">
        <v>648</v>
      </c>
    </row>
    <row r="20" spans="1:28" ht="17.100000000000001" customHeight="1" x14ac:dyDescent="0.2">
      <c r="A20" s="136" t="s">
        <v>313</v>
      </c>
      <c r="B20" s="128">
        <v>6208</v>
      </c>
      <c r="C20" s="128">
        <v>3034</v>
      </c>
      <c r="D20" s="128">
        <v>3174</v>
      </c>
      <c r="E20" s="128"/>
      <c r="F20" s="128">
        <v>1451</v>
      </c>
      <c r="G20" s="128">
        <v>760</v>
      </c>
      <c r="H20" s="128">
        <v>691</v>
      </c>
      <c r="I20" s="128"/>
      <c r="J20" s="128">
        <v>1290</v>
      </c>
      <c r="K20" s="128">
        <v>622</v>
      </c>
      <c r="L20" s="128">
        <v>668</v>
      </c>
      <c r="M20" s="128"/>
      <c r="N20" s="128">
        <v>1174</v>
      </c>
      <c r="O20" s="128">
        <v>607</v>
      </c>
      <c r="P20" s="128">
        <v>567</v>
      </c>
      <c r="Q20" s="128"/>
      <c r="R20" s="128">
        <v>1092</v>
      </c>
      <c r="S20" s="128">
        <v>518</v>
      </c>
      <c r="T20" s="128">
        <v>574</v>
      </c>
      <c r="U20" s="128"/>
      <c r="V20" s="128">
        <v>907</v>
      </c>
      <c r="W20" s="128">
        <v>414</v>
      </c>
      <c r="X20" s="128">
        <v>493</v>
      </c>
      <c r="Y20" s="128"/>
      <c r="Z20" s="128">
        <v>294</v>
      </c>
      <c r="AA20" s="128">
        <v>113</v>
      </c>
      <c r="AB20" s="128">
        <v>181</v>
      </c>
    </row>
    <row r="21" spans="1:28" ht="17.100000000000001" customHeight="1" x14ac:dyDescent="0.2">
      <c r="A21" s="138" t="s">
        <v>314</v>
      </c>
      <c r="B21" s="128">
        <v>33165</v>
      </c>
      <c r="C21" s="128">
        <v>16482</v>
      </c>
      <c r="D21" s="128">
        <v>16683</v>
      </c>
      <c r="E21" s="128"/>
      <c r="F21" s="128">
        <v>6502</v>
      </c>
      <c r="G21" s="128">
        <v>3353</v>
      </c>
      <c r="H21" s="128">
        <v>3149</v>
      </c>
      <c r="I21" s="128"/>
      <c r="J21" s="128">
        <v>6189</v>
      </c>
      <c r="K21" s="128">
        <v>3066</v>
      </c>
      <c r="L21" s="128">
        <v>3123</v>
      </c>
      <c r="M21" s="128"/>
      <c r="N21" s="128">
        <v>6388</v>
      </c>
      <c r="O21" s="128">
        <v>3228</v>
      </c>
      <c r="P21" s="128">
        <v>3160</v>
      </c>
      <c r="Q21" s="128"/>
      <c r="R21" s="128">
        <v>6760</v>
      </c>
      <c r="S21" s="128">
        <v>3290</v>
      </c>
      <c r="T21" s="128">
        <v>3470</v>
      </c>
      <c r="U21" s="128"/>
      <c r="V21" s="128">
        <v>5779</v>
      </c>
      <c r="W21" s="128">
        <v>2816</v>
      </c>
      <c r="X21" s="128">
        <v>2963</v>
      </c>
      <c r="Y21" s="128"/>
      <c r="Z21" s="128">
        <v>1547</v>
      </c>
      <c r="AA21" s="128">
        <v>729</v>
      </c>
      <c r="AB21" s="128">
        <v>818</v>
      </c>
    </row>
    <row r="22" spans="1:28" ht="17.100000000000001" customHeight="1" x14ac:dyDescent="0.2">
      <c r="A22" s="136" t="s">
        <v>315</v>
      </c>
      <c r="B22" s="128">
        <v>7952</v>
      </c>
      <c r="C22" s="128">
        <v>3904</v>
      </c>
      <c r="D22" s="128">
        <v>4048</v>
      </c>
      <c r="E22" s="128"/>
      <c r="F22" s="128">
        <v>1611</v>
      </c>
      <c r="G22" s="128">
        <v>796</v>
      </c>
      <c r="H22" s="128">
        <v>815</v>
      </c>
      <c r="I22" s="128"/>
      <c r="J22" s="128">
        <v>1556</v>
      </c>
      <c r="K22" s="128">
        <v>782</v>
      </c>
      <c r="L22" s="128">
        <v>774</v>
      </c>
      <c r="M22" s="128"/>
      <c r="N22" s="128">
        <v>1547</v>
      </c>
      <c r="O22" s="128">
        <v>729</v>
      </c>
      <c r="P22" s="128">
        <v>818</v>
      </c>
      <c r="Q22" s="128"/>
      <c r="R22" s="128">
        <v>1565</v>
      </c>
      <c r="S22" s="128">
        <v>795</v>
      </c>
      <c r="T22" s="128">
        <v>770</v>
      </c>
      <c r="U22" s="128"/>
      <c r="V22" s="128">
        <v>1499</v>
      </c>
      <c r="W22" s="128">
        <v>722</v>
      </c>
      <c r="X22" s="128">
        <v>777</v>
      </c>
      <c r="Y22" s="128"/>
      <c r="Z22" s="128">
        <v>174</v>
      </c>
      <c r="AA22" s="128">
        <v>80</v>
      </c>
      <c r="AB22" s="128">
        <v>94</v>
      </c>
    </row>
    <row r="23" spans="1:28" ht="17.100000000000001" customHeight="1" x14ac:dyDescent="0.2">
      <c r="A23" s="136" t="s">
        <v>316</v>
      </c>
      <c r="B23" s="128">
        <v>31052</v>
      </c>
      <c r="C23" s="128">
        <v>15401</v>
      </c>
      <c r="D23" s="128">
        <v>15651</v>
      </c>
      <c r="E23" s="128"/>
      <c r="F23" s="128">
        <v>6225</v>
      </c>
      <c r="G23" s="128">
        <v>3107</v>
      </c>
      <c r="H23" s="128">
        <v>3118</v>
      </c>
      <c r="I23" s="128"/>
      <c r="J23" s="128">
        <v>5679</v>
      </c>
      <c r="K23" s="128">
        <v>2848</v>
      </c>
      <c r="L23" s="128">
        <v>2831</v>
      </c>
      <c r="M23" s="128"/>
      <c r="N23" s="128">
        <v>5874</v>
      </c>
      <c r="O23" s="128">
        <v>2905</v>
      </c>
      <c r="P23" s="128">
        <v>2969</v>
      </c>
      <c r="Q23" s="128"/>
      <c r="R23" s="128">
        <v>6243</v>
      </c>
      <c r="S23" s="128">
        <v>3136</v>
      </c>
      <c r="T23" s="128">
        <v>3107</v>
      </c>
      <c r="U23" s="128"/>
      <c r="V23" s="128">
        <v>5545</v>
      </c>
      <c r="W23" s="128">
        <v>2721</v>
      </c>
      <c r="X23" s="128">
        <v>2824</v>
      </c>
      <c r="Y23" s="128"/>
      <c r="Z23" s="128">
        <v>1486</v>
      </c>
      <c r="AA23" s="128">
        <v>684</v>
      </c>
      <c r="AB23" s="128">
        <v>802</v>
      </c>
    </row>
    <row r="24" spans="1:28" ht="17.100000000000001" customHeight="1" x14ac:dyDescent="0.2">
      <c r="A24" s="136" t="s">
        <v>317</v>
      </c>
      <c r="B24" s="128">
        <v>6615</v>
      </c>
      <c r="C24" s="128">
        <v>3125</v>
      </c>
      <c r="D24" s="128">
        <v>3490</v>
      </c>
      <c r="E24" s="128"/>
      <c r="F24" s="128">
        <v>1455</v>
      </c>
      <c r="G24" s="128">
        <v>740</v>
      </c>
      <c r="H24" s="128">
        <v>715</v>
      </c>
      <c r="I24" s="128"/>
      <c r="J24" s="128">
        <v>1270</v>
      </c>
      <c r="K24" s="128">
        <v>583</v>
      </c>
      <c r="L24" s="128">
        <v>687</v>
      </c>
      <c r="M24" s="128"/>
      <c r="N24" s="128">
        <v>1302</v>
      </c>
      <c r="O24" s="128">
        <v>609</v>
      </c>
      <c r="P24" s="128">
        <v>693</v>
      </c>
      <c r="Q24" s="128"/>
      <c r="R24" s="128">
        <v>1345</v>
      </c>
      <c r="S24" s="128">
        <v>630</v>
      </c>
      <c r="T24" s="128">
        <v>715</v>
      </c>
      <c r="U24" s="128"/>
      <c r="V24" s="128">
        <v>1148</v>
      </c>
      <c r="W24" s="128">
        <v>523</v>
      </c>
      <c r="X24" s="128">
        <v>625</v>
      </c>
      <c r="Y24" s="128"/>
      <c r="Z24" s="128">
        <v>95</v>
      </c>
      <c r="AA24" s="128">
        <v>40</v>
      </c>
      <c r="AB24" s="128">
        <v>55</v>
      </c>
    </row>
    <row r="25" spans="1:28" ht="17.100000000000001" customHeight="1" x14ac:dyDescent="0.2">
      <c r="A25" s="136" t="s">
        <v>318</v>
      </c>
      <c r="B25" s="128">
        <v>11591</v>
      </c>
      <c r="C25" s="128">
        <v>5567</v>
      </c>
      <c r="D25" s="128">
        <v>6024</v>
      </c>
      <c r="E25" s="128"/>
      <c r="F25" s="128">
        <v>2378</v>
      </c>
      <c r="G25" s="128">
        <v>1219</v>
      </c>
      <c r="H25" s="128">
        <v>1159</v>
      </c>
      <c r="I25" s="128"/>
      <c r="J25" s="128">
        <v>2430</v>
      </c>
      <c r="K25" s="128">
        <v>1183</v>
      </c>
      <c r="L25" s="128">
        <v>1247</v>
      </c>
      <c r="M25" s="128"/>
      <c r="N25" s="128">
        <v>2199</v>
      </c>
      <c r="O25" s="128">
        <v>1034</v>
      </c>
      <c r="P25" s="128">
        <v>1165</v>
      </c>
      <c r="Q25" s="128"/>
      <c r="R25" s="128">
        <v>2205</v>
      </c>
      <c r="S25" s="128">
        <v>1041</v>
      </c>
      <c r="T25" s="128">
        <v>1164</v>
      </c>
      <c r="U25" s="128"/>
      <c r="V25" s="128">
        <v>1985</v>
      </c>
      <c r="W25" s="128">
        <v>895</v>
      </c>
      <c r="X25" s="128">
        <v>1090</v>
      </c>
      <c r="Y25" s="128"/>
      <c r="Z25" s="128">
        <v>394</v>
      </c>
      <c r="AA25" s="128">
        <v>195</v>
      </c>
      <c r="AB25" s="128">
        <v>199</v>
      </c>
    </row>
    <row r="26" spans="1:28" ht="17.100000000000001" customHeight="1" x14ac:dyDescent="0.2">
      <c r="A26" s="136" t="s">
        <v>319</v>
      </c>
      <c r="B26" s="128">
        <v>6694</v>
      </c>
      <c r="C26" s="128">
        <v>3304</v>
      </c>
      <c r="D26" s="128">
        <v>3390</v>
      </c>
      <c r="E26" s="128"/>
      <c r="F26" s="128">
        <v>1210</v>
      </c>
      <c r="G26" s="128">
        <v>624</v>
      </c>
      <c r="H26" s="128">
        <v>586</v>
      </c>
      <c r="I26" s="128"/>
      <c r="J26" s="128">
        <v>1195</v>
      </c>
      <c r="K26" s="128">
        <v>600</v>
      </c>
      <c r="L26" s="128">
        <v>595</v>
      </c>
      <c r="M26" s="128"/>
      <c r="N26" s="128">
        <v>1130</v>
      </c>
      <c r="O26" s="128">
        <v>580</v>
      </c>
      <c r="P26" s="128">
        <v>550</v>
      </c>
      <c r="Q26" s="128"/>
      <c r="R26" s="128">
        <v>1391</v>
      </c>
      <c r="S26" s="128">
        <v>687</v>
      </c>
      <c r="T26" s="128">
        <v>704</v>
      </c>
      <c r="U26" s="128"/>
      <c r="V26" s="128">
        <v>1221</v>
      </c>
      <c r="W26" s="128">
        <v>547</v>
      </c>
      <c r="X26" s="128">
        <v>674</v>
      </c>
      <c r="Y26" s="128"/>
      <c r="Z26" s="128">
        <v>547</v>
      </c>
      <c r="AA26" s="128">
        <v>266</v>
      </c>
      <c r="AB26" s="128">
        <v>281</v>
      </c>
    </row>
    <row r="27" spans="1:28" ht="17.100000000000001" customHeight="1" x14ac:dyDescent="0.2">
      <c r="A27" s="136" t="s">
        <v>320</v>
      </c>
      <c r="B27" s="128">
        <v>9618</v>
      </c>
      <c r="C27" s="128">
        <v>4691</v>
      </c>
      <c r="D27" s="128">
        <v>4927</v>
      </c>
      <c r="E27" s="128"/>
      <c r="F27" s="128">
        <v>1869</v>
      </c>
      <c r="G27" s="128">
        <v>996</v>
      </c>
      <c r="H27" s="128">
        <v>873</v>
      </c>
      <c r="I27" s="128"/>
      <c r="J27" s="128">
        <v>1821</v>
      </c>
      <c r="K27" s="128">
        <v>895</v>
      </c>
      <c r="L27" s="128">
        <v>926</v>
      </c>
      <c r="M27" s="128"/>
      <c r="N27" s="128">
        <v>1754</v>
      </c>
      <c r="O27" s="128">
        <v>873</v>
      </c>
      <c r="P27" s="128">
        <v>881</v>
      </c>
      <c r="Q27" s="128"/>
      <c r="R27" s="128">
        <v>1951</v>
      </c>
      <c r="S27" s="128">
        <v>943</v>
      </c>
      <c r="T27" s="128">
        <v>1008</v>
      </c>
      <c r="U27" s="128"/>
      <c r="V27" s="128">
        <v>1604</v>
      </c>
      <c r="W27" s="128">
        <v>737</v>
      </c>
      <c r="X27" s="128">
        <v>867</v>
      </c>
      <c r="Y27" s="128"/>
      <c r="Z27" s="128">
        <v>619</v>
      </c>
      <c r="AA27" s="128">
        <v>247</v>
      </c>
      <c r="AB27" s="128">
        <v>372</v>
      </c>
    </row>
    <row r="28" spans="1:28" ht="17.100000000000001" customHeight="1" x14ac:dyDescent="0.2">
      <c r="A28" s="136" t="s">
        <v>321</v>
      </c>
      <c r="B28" s="128">
        <v>5786</v>
      </c>
      <c r="C28" s="128">
        <v>2895</v>
      </c>
      <c r="D28" s="128">
        <v>2891</v>
      </c>
      <c r="E28" s="128"/>
      <c r="F28" s="128">
        <v>1172</v>
      </c>
      <c r="G28" s="128">
        <v>595</v>
      </c>
      <c r="H28" s="128">
        <v>577</v>
      </c>
      <c r="I28" s="128"/>
      <c r="J28" s="128">
        <v>1070</v>
      </c>
      <c r="K28" s="128">
        <v>555</v>
      </c>
      <c r="L28" s="128">
        <v>515</v>
      </c>
      <c r="M28" s="128"/>
      <c r="N28" s="128">
        <v>1095</v>
      </c>
      <c r="O28" s="128">
        <v>574</v>
      </c>
      <c r="P28" s="128">
        <v>521</v>
      </c>
      <c r="Q28" s="128"/>
      <c r="R28" s="128">
        <v>1171</v>
      </c>
      <c r="S28" s="128">
        <v>570</v>
      </c>
      <c r="T28" s="128">
        <v>601</v>
      </c>
      <c r="U28" s="128"/>
      <c r="V28" s="128">
        <v>993</v>
      </c>
      <c r="W28" s="128">
        <v>478</v>
      </c>
      <c r="X28" s="128">
        <v>515</v>
      </c>
      <c r="Y28" s="128"/>
      <c r="Z28" s="128">
        <v>285</v>
      </c>
      <c r="AA28" s="128">
        <v>123</v>
      </c>
      <c r="AB28" s="128">
        <v>162</v>
      </c>
    </row>
    <row r="29" spans="1:28" ht="17.100000000000001" customHeight="1" x14ac:dyDescent="0.2">
      <c r="A29" s="136" t="s">
        <v>322</v>
      </c>
      <c r="B29" s="128">
        <v>11648</v>
      </c>
      <c r="C29" s="128">
        <v>5749</v>
      </c>
      <c r="D29" s="128">
        <v>5899</v>
      </c>
      <c r="E29" s="128"/>
      <c r="F29" s="128">
        <v>2411</v>
      </c>
      <c r="G29" s="128">
        <v>1206</v>
      </c>
      <c r="H29" s="128">
        <v>1205</v>
      </c>
      <c r="I29" s="128"/>
      <c r="J29" s="128">
        <v>2388</v>
      </c>
      <c r="K29" s="128">
        <v>1197</v>
      </c>
      <c r="L29" s="128">
        <v>1191</v>
      </c>
      <c r="M29" s="128"/>
      <c r="N29" s="128">
        <v>2147</v>
      </c>
      <c r="O29" s="128">
        <v>1089</v>
      </c>
      <c r="P29" s="128">
        <v>1058</v>
      </c>
      <c r="Q29" s="128"/>
      <c r="R29" s="128">
        <v>2367</v>
      </c>
      <c r="S29" s="128">
        <v>1137</v>
      </c>
      <c r="T29" s="128">
        <v>1230</v>
      </c>
      <c r="U29" s="128"/>
      <c r="V29" s="128">
        <v>1988</v>
      </c>
      <c r="W29" s="128">
        <v>960</v>
      </c>
      <c r="X29" s="128">
        <v>1028</v>
      </c>
      <c r="Y29" s="128"/>
      <c r="Z29" s="128">
        <v>347</v>
      </c>
      <c r="AA29" s="128">
        <v>160</v>
      </c>
      <c r="AB29" s="128">
        <v>187</v>
      </c>
    </row>
    <row r="30" spans="1:28" ht="17.100000000000001" customHeight="1" x14ac:dyDescent="0.2">
      <c r="A30" s="136" t="s">
        <v>323</v>
      </c>
      <c r="B30" s="128">
        <v>13623</v>
      </c>
      <c r="C30" s="128">
        <v>6659</v>
      </c>
      <c r="D30" s="128">
        <v>6964</v>
      </c>
      <c r="E30" s="128"/>
      <c r="F30" s="128">
        <v>2550</v>
      </c>
      <c r="G30" s="128">
        <v>1313</v>
      </c>
      <c r="H30" s="128">
        <v>1237</v>
      </c>
      <c r="I30" s="128"/>
      <c r="J30" s="128">
        <v>2532</v>
      </c>
      <c r="K30" s="128">
        <v>1274</v>
      </c>
      <c r="L30" s="128">
        <v>1258</v>
      </c>
      <c r="M30" s="128"/>
      <c r="N30" s="128">
        <v>2426</v>
      </c>
      <c r="O30" s="128">
        <v>1216</v>
      </c>
      <c r="P30" s="128">
        <v>1210</v>
      </c>
      <c r="Q30" s="128"/>
      <c r="R30" s="128">
        <v>2942</v>
      </c>
      <c r="S30" s="128">
        <v>1377</v>
      </c>
      <c r="T30" s="128">
        <v>1565</v>
      </c>
      <c r="U30" s="128"/>
      <c r="V30" s="128">
        <v>2512</v>
      </c>
      <c r="W30" s="128">
        <v>1189</v>
      </c>
      <c r="X30" s="128">
        <v>1323</v>
      </c>
      <c r="Y30" s="128"/>
      <c r="Z30" s="128">
        <v>661</v>
      </c>
      <c r="AA30" s="128">
        <v>290</v>
      </c>
      <c r="AB30" s="128">
        <v>371</v>
      </c>
    </row>
    <row r="31" spans="1:28" ht="17.100000000000001" customHeight="1" x14ac:dyDescent="0.2">
      <c r="A31" s="136" t="s">
        <v>324</v>
      </c>
      <c r="B31" s="128">
        <v>8044</v>
      </c>
      <c r="C31" s="128">
        <v>3845</v>
      </c>
      <c r="D31" s="128">
        <v>4199</v>
      </c>
      <c r="E31" s="128"/>
      <c r="F31" s="128">
        <v>1447</v>
      </c>
      <c r="G31" s="128">
        <v>726</v>
      </c>
      <c r="H31" s="128">
        <v>721</v>
      </c>
      <c r="I31" s="128"/>
      <c r="J31" s="128">
        <v>1500</v>
      </c>
      <c r="K31" s="128">
        <v>759</v>
      </c>
      <c r="L31" s="128">
        <v>741</v>
      </c>
      <c r="M31" s="128"/>
      <c r="N31" s="128">
        <v>1487</v>
      </c>
      <c r="O31" s="128">
        <v>729</v>
      </c>
      <c r="P31" s="128">
        <v>758</v>
      </c>
      <c r="Q31" s="128"/>
      <c r="R31" s="128">
        <v>1726</v>
      </c>
      <c r="S31" s="128">
        <v>791</v>
      </c>
      <c r="T31" s="128">
        <v>935</v>
      </c>
      <c r="U31" s="128"/>
      <c r="V31" s="128">
        <v>1338</v>
      </c>
      <c r="W31" s="128">
        <v>581</v>
      </c>
      <c r="X31" s="128">
        <v>757</v>
      </c>
      <c r="Y31" s="128"/>
      <c r="Z31" s="128">
        <v>546</v>
      </c>
      <c r="AA31" s="128">
        <v>259</v>
      </c>
      <c r="AB31" s="128">
        <v>287</v>
      </c>
    </row>
    <row r="32" spans="1:28" ht="17.100000000000001" customHeight="1" x14ac:dyDescent="0.2">
      <c r="A32" s="136" t="s">
        <v>325</v>
      </c>
      <c r="B32" s="128">
        <v>7509</v>
      </c>
      <c r="C32" s="128">
        <v>3730</v>
      </c>
      <c r="D32" s="128">
        <v>3779</v>
      </c>
      <c r="E32" s="128"/>
      <c r="F32" s="128">
        <v>1460</v>
      </c>
      <c r="G32" s="128">
        <v>740</v>
      </c>
      <c r="H32" s="128">
        <v>720</v>
      </c>
      <c r="I32" s="128"/>
      <c r="J32" s="128">
        <v>1420</v>
      </c>
      <c r="K32" s="128">
        <v>726</v>
      </c>
      <c r="L32" s="128">
        <v>694</v>
      </c>
      <c r="M32" s="128"/>
      <c r="N32" s="128">
        <v>1402</v>
      </c>
      <c r="O32" s="128">
        <v>727</v>
      </c>
      <c r="P32" s="128">
        <v>675</v>
      </c>
      <c r="Q32" s="128"/>
      <c r="R32" s="128">
        <v>1583</v>
      </c>
      <c r="S32" s="128">
        <v>768</v>
      </c>
      <c r="T32" s="128">
        <v>815</v>
      </c>
      <c r="U32" s="128"/>
      <c r="V32" s="128">
        <v>1357</v>
      </c>
      <c r="W32" s="128">
        <v>651</v>
      </c>
      <c r="X32" s="128">
        <v>706</v>
      </c>
      <c r="Y32" s="128"/>
      <c r="Z32" s="128">
        <v>287</v>
      </c>
      <c r="AA32" s="128">
        <v>118</v>
      </c>
      <c r="AB32" s="128">
        <v>169</v>
      </c>
    </row>
    <row r="33" spans="1:28" ht="17.100000000000001" customHeight="1" x14ac:dyDescent="0.2">
      <c r="A33" s="136" t="s">
        <v>326</v>
      </c>
      <c r="B33" s="128">
        <v>2845</v>
      </c>
      <c r="C33" s="128">
        <v>1397</v>
      </c>
      <c r="D33" s="128">
        <v>1448</v>
      </c>
      <c r="E33" s="128"/>
      <c r="F33" s="128">
        <v>503</v>
      </c>
      <c r="G33" s="128">
        <v>265</v>
      </c>
      <c r="H33" s="128">
        <v>238</v>
      </c>
      <c r="I33" s="128"/>
      <c r="J33" s="128">
        <v>533</v>
      </c>
      <c r="K33" s="128">
        <v>284</v>
      </c>
      <c r="L33" s="128">
        <v>249</v>
      </c>
      <c r="M33" s="128"/>
      <c r="N33" s="128">
        <v>520</v>
      </c>
      <c r="O33" s="128">
        <v>286</v>
      </c>
      <c r="P33" s="128">
        <v>234</v>
      </c>
      <c r="Q33" s="128"/>
      <c r="R33" s="128">
        <v>561</v>
      </c>
      <c r="S33" s="128">
        <v>230</v>
      </c>
      <c r="T33" s="128">
        <v>331</v>
      </c>
      <c r="U33" s="128"/>
      <c r="V33" s="128">
        <v>464</v>
      </c>
      <c r="W33" s="128">
        <v>218</v>
      </c>
      <c r="X33" s="128">
        <v>246</v>
      </c>
      <c r="Y33" s="128"/>
      <c r="Z33" s="128">
        <v>264</v>
      </c>
      <c r="AA33" s="128">
        <v>114</v>
      </c>
      <c r="AB33" s="128">
        <v>150</v>
      </c>
    </row>
    <row r="34" spans="1:28" ht="17.100000000000001" customHeight="1" x14ac:dyDescent="0.2">
      <c r="A34" s="136" t="s">
        <v>327</v>
      </c>
      <c r="B34" s="128">
        <v>20287</v>
      </c>
      <c r="C34" s="128">
        <v>9681</v>
      </c>
      <c r="D34" s="128">
        <v>10606</v>
      </c>
      <c r="E34" s="128"/>
      <c r="F34" s="128">
        <v>4152</v>
      </c>
      <c r="G34" s="128">
        <v>2111</v>
      </c>
      <c r="H34" s="128">
        <v>2041</v>
      </c>
      <c r="I34" s="128"/>
      <c r="J34" s="128">
        <v>3874</v>
      </c>
      <c r="K34" s="128">
        <v>1934</v>
      </c>
      <c r="L34" s="128">
        <v>1940</v>
      </c>
      <c r="M34" s="128"/>
      <c r="N34" s="128">
        <v>3753</v>
      </c>
      <c r="O34" s="128">
        <v>1860</v>
      </c>
      <c r="P34" s="128">
        <v>1893</v>
      </c>
      <c r="Q34" s="128"/>
      <c r="R34" s="128">
        <v>3917</v>
      </c>
      <c r="S34" s="128">
        <v>1807</v>
      </c>
      <c r="T34" s="128">
        <v>2110</v>
      </c>
      <c r="U34" s="128"/>
      <c r="V34" s="128">
        <v>3578</v>
      </c>
      <c r="W34" s="128">
        <v>1548</v>
      </c>
      <c r="X34" s="128">
        <v>2030</v>
      </c>
      <c r="Y34" s="128"/>
      <c r="Z34" s="128">
        <v>1013</v>
      </c>
      <c r="AA34" s="128">
        <v>421</v>
      </c>
      <c r="AB34" s="128">
        <v>592</v>
      </c>
    </row>
    <row r="35" spans="1:28" ht="17.100000000000001" customHeight="1" x14ac:dyDescent="0.2">
      <c r="A35" s="136" t="s">
        <v>328</v>
      </c>
      <c r="B35" s="128">
        <v>16222</v>
      </c>
      <c r="C35" s="128">
        <v>7965</v>
      </c>
      <c r="D35" s="128">
        <v>8257</v>
      </c>
      <c r="E35" s="128"/>
      <c r="F35" s="128">
        <v>3456</v>
      </c>
      <c r="G35" s="128">
        <v>1781</v>
      </c>
      <c r="H35" s="128">
        <v>1675</v>
      </c>
      <c r="I35" s="128"/>
      <c r="J35" s="128">
        <v>3287</v>
      </c>
      <c r="K35" s="128">
        <v>1662</v>
      </c>
      <c r="L35" s="128">
        <v>1625</v>
      </c>
      <c r="M35" s="128"/>
      <c r="N35" s="128">
        <v>3119</v>
      </c>
      <c r="O35" s="128">
        <v>1544</v>
      </c>
      <c r="P35" s="128">
        <v>1575</v>
      </c>
      <c r="Q35" s="128"/>
      <c r="R35" s="128">
        <v>2927</v>
      </c>
      <c r="S35" s="128">
        <v>1413</v>
      </c>
      <c r="T35" s="128">
        <v>1514</v>
      </c>
      <c r="U35" s="128"/>
      <c r="V35" s="128">
        <v>2811</v>
      </c>
      <c r="W35" s="128">
        <v>1275</v>
      </c>
      <c r="X35" s="128">
        <v>1536</v>
      </c>
      <c r="Y35" s="128"/>
      <c r="Z35" s="128">
        <v>622</v>
      </c>
      <c r="AA35" s="128">
        <v>290</v>
      </c>
      <c r="AB35" s="128">
        <v>332</v>
      </c>
    </row>
    <row r="36" spans="1:28" ht="17.100000000000001" customHeight="1" thickBot="1" x14ac:dyDescent="0.25">
      <c r="A36" s="139" t="s">
        <v>329</v>
      </c>
      <c r="B36" s="140">
        <v>2966</v>
      </c>
      <c r="C36" s="140">
        <v>1498</v>
      </c>
      <c r="D36" s="140">
        <v>1468</v>
      </c>
      <c r="E36" s="140"/>
      <c r="F36" s="140">
        <v>698</v>
      </c>
      <c r="G36" s="140">
        <v>335</v>
      </c>
      <c r="H36" s="140">
        <v>363</v>
      </c>
      <c r="I36" s="140"/>
      <c r="J36" s="140">
        <v>652</v>
      </c>
      <c r="K36" s="140">
        <v>319</v>
      </c>
      <c r="L36" s="140">
        <v>333</v>
      </c>
      <c r="M36" s="140"/>
      <c r="N36" s="140">
        <v>587</v>
      </c>
      <c r="O36" s="140">
        <v>308</v>
      </c>
      <c r="P36" s="140">
        <v>279</v>
      </c>
      <c r="Q36" s="140"/>
      <c r="R36" s="140">
        <v>478</v>
      </c>
      <c r="S36" s="140">
        <v>242</v>
      </c>
      <c r="T36" s="140">
        <v>236</v>
      </c>
      <c r="U36" s="140"/>
      <c r="V36" s="140">
        <v>419</v>
      </c>
      <c r="W36" s="140">
        <v>229</v>
      </c>
      <c r="X36" s="140">
        <v>190</v>
      </c>
      <c r="Y36" s="140"/>
      <c r="Z36" s="140">
        <v>132</v>
      </c>
      <c r="AA36" s="140">
        <v>65</v>
      </c>
      <c r="AB36" s="140">
        <v>67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37:AB37"/>
    <mergeCell ref="A1:AB1"/>
    <mergeCell ref="A2:AB2"/>
    <mergeCell ref="AD2:AD3"/>
    <mergeCell ref="A3:AB3"/>
    <mergeCell ref="R7:T7"/>
    <mergeCell ref="V7:X7"/>
    <mergeCell ref="Z7:AB7"/>
    <mergeCell ref="A4:AB4"/>
    <mergeCell ref="A5:AB5"/>
    <mergeCell ref="A7:A8"/>
    <mergeCell ref="B7:D7"/>
    <mergeCell ref="F7:H7"/>
    <mergeCell ref="J7:L7"/>
    <mergeCell ref="N7:P7"/>
  </mergeCells>
  <hyperlinks>
    <hyperlink ref="AD2" location="INDICE!A1" display="INDICE" xr:uid="{F52A9B1D-7925-4929-B900-A9A45A7BF3C8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8">
    <pageSetUpPr fitToPage="1"/>
  </sheetPr>
  <dimension ref="A1:AD37"/>
  <sheetViews>
    <sheetView showGridLines="0" workbookViewId="0">
      <selection activeCell="R18" sqref="R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361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356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286668</v>
      </c>
      <c r="C9" s="124">
        <v>134759</v>
      </c>
      <c r="D9" s="124">
        <v>151909</v>
      </c>
      <c r="E9" s="124"/>
      <c r="F9" s="124">
        <v>57024</v>
      </c>
      <c r="G9" s="124">
        <v>28101</v>
      </c>
      <c r="H9" s="124">
        <v>28923</v>
      </c>
      <c r="I9" s="124"/>
      <c r="J9" s="124">
        <v>54089</v>
      </c>
      <c r="K9" s="124">
        <v>25951</v>
      </c>
      <c r="L9" s="124">
        <v>28138</v>
      </c>
      <c r="M9" s="124"/>
      <c r="N9" s="124">
        <v>54675</v>
      </c>
      <c r="O9" s="124">
        <v>26080</v>
      </c>
      <c r="P9" s="124">
        <v>28595</v>
      </c>
      <c r="Q9" s="124"/>
      <c r="R9" s="124">
        <v>52272</v>
      </c>
      <c r="S9" s="124">
        <v>23921</v>
      </c>
      <c r="T9" s="124">
        <v>28351</v>
      </c>
      <c r="U9" s="124"/>
      <c r="V9" s="124">
        <v>51786</v>
      </c>
      <c r="W9" s="124">
        <v>23235</v>
      </c>
      <c r="X9" s="124">
        <v>28551</v>
      </c>
      <c r="Y9" s="124"/>
      <c r="Z9" s="124">
        <v>16822</v>
      </c>
      <c r="AA9" s="124">
        <v>7471</v>
      </c>
      <c r="AB9" s="124">
        <v>9351</v>
      </c>
    </row>
    <row r="10" spans="1:30" ht="17.100000000000001" customHeight="1" x14ac:dyDescent="0.2">
      <c r="A10" s="136" t="s">
        <v>303</v>
      </c>
      <c r="B10" s="128">
        <v>15201</v>
      </c>
      <c r="C10" s="128">
        <v>7421</v>
      </c>
      <c r="D10" s="128">
        <v>7780</v>
      </c>
      <c r="E10" s="128"/>
      <c r="F10" s="128">
        <v>2953</v>
      </c>
      <c r="G10" s="128">
        <v>1439</v>
      </c>
      <c r="H10" s="128">
        <v>1514</v>
      </c>
      <c r="I10" s="128"/>
      <c r="J10" s="128">
        <v>2995</v>
      </c>
      <c r="K10" s="128">
        <v>1473</v>
      </c>
      <c r="L10" s="128">
        <v>1522</v>
      </c>
      <c r="M10" s="128"/>
      <c r="N10" s="128">
        <v>2872</v>
      </c>
      <c r="O10" s="128">
        <v>1413</v>
      </c>
      <c r="P10" s="128">
        <v>1459</v>
      </c>
      <c r="Q10" s="128"/>
      <c r="R10" s="128">
        <v>2601</v>
      </c>
      <c r="S10" s="128">
        <v>1300</v>
      </c>
      <c r="T10" s="128">
        <v>1301</v>
      </c>
      <c r="U10" s="128"/>
      <c r="V10" s="128">
        <v>2787</v>
      </c>
      <c r="W10" s="128">
        <v>1321</v>
      </c>
      <c r="X10" s="128">
        <v>1466</v>
      </c>
      <c r="Y10" s="128"/>
      <c r="Z10" s="128">
        <v>993</v>
      </c>
      <c r="AA10" s="128">
        <v>475</v>
      </c>
      <c r="AB10" s="128">
        <v>518</v>
      </c>
    </row>
    <row r="11" spans="1:30" ht="17.100000000000001" customHeight="1" x14ac:dyDescent="0.2">
      <c r="A11" s="136" t="s">
        <v>304</v>
      </c>
      <c r="B11" s="128">
        <v>17943</v>
      </c>
      <c r="C11" s="128">
        <v>8639</v>
      </c>
      <c r="D11" s="128">
        <v>9304</v>
      </c>
      <c r="E11" s="128"/>
      <c r="F11" s="128">
        <v>3612</v>
      </c>
      <c r="G11" s="128">
        <v>1796</v>
      </c>
      <c r="H11" s="128">
        <v>1816</v>
      </c>
      <c r="I11" s="128"/>
      <c r="J11" s="128">
        <v>3505</v>
      </c>
      <c r="K11" s="128">
        <v>1682</v>
      </c>
      <c r="L11" s="128">
        <v>1823</v>
      </c>
      <c r="M11" s="128"/>
      <c r="N11" s="128">
        <v>3526</v>
      </c>
      <c r="O11" s="128">
        <v>1729</v>
      </c>
      <c r="P11" s="128">
        <v>1797</v>
      </c>
      <c r="Q11" s="128"/>
      <c r="R11" s="128">
        <v>3278</v>
      </c>
      <c r="S11" s="128">
        <v>1600</v>
      </c>
      <c r="T11" s="128">
        <v>1678</v>
      </c>
      <c r="U11" s="128"/>
      <c r="V11" s="128">
        <v>3355</v>
      </c>
      <c r="W11" s="128">
        <v>1561</v>
      </c>
      <c r="X11" s="128">
        <v>1794</v>
      </c>
      <c r="Y11" s="128"/>
      <c r="Z11" s="128">
        <v>667</v>
      </c>
      <c r="AA11" s="128">
        <v>271</v>
      </c>
      <c r="AB11" s="128">
        <v>396</v>
      </c>
    </row>
    <row r="12" spans="1:30" ht="17.100000000000001" customHeight="1" x14ac:dyDescent="0.2">
      <c r="A12" s="136" t="s">
        <v>305</v>
      </c>
      <c r="B12" s="128">
        <v>12969</v>
      </c>
      <c r="C12" s="128">
        <v>6148</v>
      </c>
      <c r="D12" s="128">
        <v>6821</v>
      </c>
      <c r="E12" s="128"/>
      <c r="F12" s="128">
        <v>2779</v>
      </c>
      <c r="G12" s="128">
        <v>1416</v>
      </c>
      <c r="H12" s="128">
        <v>1363</v>
      </c>
      <c r="I12" s="128"/>
      <c r="J12" s="128">
        <v>2612</v>
      </c>
      <c r="K12" s="128">
        <v>1300</v>
      </c>
      <c r="L12" s="128">
        <v>1312</v>
      </c>
      <c r="M12" s="128"/>
      <c r="N12" s="128">
        <v>2514</v>
      </c>
      <c r="O12" s="128">
        <v>1208</v>
      </c>
      <c r="P12" s="128">
        <v>1306</v>
      </c>
      <c r="Q12" s="128"/>
      <c r="R12" s="128">
        <v>2437</v>
      </c>
      <c r="S12" s="128">
        <v>1105</v>
      </c>
      <c r="T12" s="128">
        <v>1332</v>
      </c>
      <c r="U12" s="128"/>
      <c r="V12" s="128">
        <v>2036</v>
      </c>
      <c r="W12" s="128">
        <v>894</v>
      </c>
      <c r="X12" s="128">
        <v>1142</v>
      </c>
      <c r="Y12" s="128"/>
      <c r="Z12" s="128">
        <v>591</v>
      </c>
      <c r="AA12" s="128">
        <v>225</v>
      </c>
      <c r="AB12" s="128">
        <v>366</v>
      </c>
    </row>
    <row r="13" spans="1:30" ht="17.100000000000001" customHeight="1" x14ac:dyDescent="0.2">
      <c r="A13" s="136" t="s">
        <v>306</v>
      </c>
      <c r="B13" s="128">
        <v>17953</v>
      </c>
      <c r="C13" s="128">
        <v>8434</v>
      </c>
      <c r="D13" s="128">
        <v>9519</v>
      </c>
      <c r="E13" s="128"/>
      <c r="F13" s="128">
        <v>3082</v>
      </c>
      <c r="G13" s="128">
        <v>1487</v>
      </c>
      <c r="H13" s="128">
        <v>1595</v>
      </c>
      <c r="I13" s="128"/>
      <c r="J13" s="128">
        <v>2995</v>
      </c>
      <c r="K13" s="128">
        <v>1459</v>
      </c>
      <c r="L13" s="128">
        <v>1536</v>
      </c>
      <c r="M13" s="128"/>
      <c r="N13" s="128">
        <v>3460</v>
      </c>
      <c r="O13" s="128">
        <v>1651</v>
      </c>
      <c r="P13" s="128">
        <v>1809</v>
      </c>
      <c r="Q13" s="128"/>
      <c r="R13" s="128">
        <v>3090</v>
      </c>
      <c r="S13" s="128">
        <v>1435</v>
      </c>
      <c r="T13" s="128">
        <v>1655</v>
      </c>
      <c r="U13" s="128"/>
      <c r="V13" s="128">
        <v>3331</v>
      </c>
      <c r="W13" s="128">
        <v>1517</v>
      </c>
      <c r="X13" s="128">
        <v>1814</v>
      </c>
      <c r="Y13" s="128"/>
      <c r="Z13" s="128">
        <v>1995</v>
      </c>
      <c r="AA13" s="128">
        <v>885</v>
      </c>
      <c r="AB13" s="128">
        <v>1110</v>
      </c>
    </row>
    <row r="14" spans="1:30" ht="17.100000000000001" customHeight="1" x14ac:dyDescent="0.2">
      <c r="A14" s="136" t="s">
        <v>307</v>
      </c>
      <c r="B14" s="128">
        <v>4845</v>
      </c>
      <c r="C14" s="128">
        <v>2376</v>
      </c>
      <c r="D14" s="128">
        <v>2469</v>
      </c>
      <c r="E14" s="128"/>
      <c r="F14" s="128">
        <v>956</v>
      </c>
      <c r="G14" s="128">
        <v>504</v>
      </c>
      <c r="H14" s="128">
        <v>452</v>
      </c>
      <c r="I14" s="128"/>
      <c r="J14" s="128">
        <v>987</v>
      </c>
      <c r="K14" s="128">
        <v>499</v>
      </c>
      <c r="L14" s="128">
        <v>488</v>
      </c>
      <c r="M14" s="128"/>
      <c r="N14" s="128">
        <v>790</v>
      </c>
      <c r="O14" s="128">
        <v>392</v>
      </c>
      <c r="P14" s="128">
        <v>398</v>
      </c>
      <c r="Q14" s="128"/>
      <c r="R14" s="128">
        <v>879</v>
      </c>
      <c r="S14" s="128">
        <v>415</v>
      </c>
      <c r="T14" s="128">
        <v>464</v>
      </c>
      <c r="U14" s="128"/>
      <c r="V14" s="128">
        <v>825</v>
      </c>
      <c r="W14" s="128">
        <v>368</v>
      </c>
      <c r="X14" s="128">
        <v>457</v>
      </c>
      <c r="Y14" s="128"/>
      <c r="Z14" s="128">
        <v>408</v>
      </c>
      <c r="AA14" s="128">
        <v>198</v>
      </c>
      <c r="AB14" s="128">
        <v>210</v>
      </c>
    </row>
    <row r="15" spans="1:30" ht="17.100000000000001" customHeight="1" x14ac:dyDescent="0.2">
      <c r="A15" s="136" t="s">
        <v>308</v>
      </c>
      <c r="B15" s="128">
        <v>11478</v>
      </c>
      <c r="C15" s="128">
        <v>5318</v>
      </c>
      <c r="D15" s="128">
        <v>6160</v>
      </c>
      <c r="E15" s="128"/>
      <c r="F15" s="128">
        <v>2209</v>
      </c>
      <c r="G15" s="128">
        <v>1087</v>
      </c>
      <c r="H15" s="128">
        <v>1122</v>
      </c>
      <c r="I15" s="128"/>
      <c r="J15" s="128">
        <v>2072</v>
      </c>
      <c r="K15" s="128">
        <v>982</v>
      </c>
      <c r="L15" s="128">
        <v>1090</v>
      </c>
      <c r="M15" s="128"/>
      <c r="N15" s="128">
        <v>2228</v>
      </c>
      <c r="O15" s="128">
        <v>1068</v>
      </c>
      <c r="P15" s="128">
        <v>1160</v>
      </c>
      <c r="Q15" s="128"/>
      <c r="R15" s="128">
        <v>2140</v>
      </c>
      <c r="S15" s="128">
        <v>946</v>
      </c>
      <c r="T15" s="128">
        <v>1194</v>
      </c>
      <c r="U15" s="128"/>
      <c r="V15" s="128">
        <v>2298</v>
      </c>
      <c r="W15" s="128">
        <v>1027</v>
      </c>
      <c r="X15" s="128">
        <v>1271</v>
      </c>
      <c r="Y15" s="128"/>
      <c r="Z15" s="128">
        <v>531</v>
      </c>
      <c r="AA15" s="128">
        <v>208</v>
      </c>
      <c r="AB15" s="128">
        <v>323</v>
      </c>
    </row>
    <row r="16" spans="1:30" ht="17.100000000000001" customHeight="1" x14ac:dyDescent="0.2">
      <c r="A16" s="136" t="s">
        <v>309</v>
      </c>
      <c r="B16" s="128">
        <v>2497</v>
      </c>
      <c r="C16" s="128">
        <v>1172</v>
      </c>
      <c r="D16" s="128">
        <v>1325</v>
      </c>
      <c r="E16" s="128"/>
      <c r="F16" s="128">
        <v>535</v>
      </c>
      <c r="G16" s="128">
        <v>272</v>
      </c>
      <c r="H16" s="128">
        <v>263</v>
      </c>
      <c r="I16" s="128"/>
      <c r="J16" s="128">
        <v>421</v>
      </c>
      <c r="K16" s="128">
        <v>199</v>
      </c>
      <c r="L16" s="128">
        <v>222</v>
      </c>
      <c r="M16" s="128"/>
      <c r="N16" s="128">
        <v>438</v>
      </c>
      <c r="O16" s="128">
        <v>239</v>
      </c>
      <c r="P16" s="128">
        <v>199</v>
      </c>
      <c r="Q16" s="128"/>
      <c r="R16" s="128">
        <v>477</v>
      </c>
      <c r="S16" s="128">
        <v>223</v>
      </c>
      <c r="T16" s="128">
        <v>254</v>
      </c>
      <c r="U16" s="128"/>
      <c r="V16" s="128">
        <v>419</v>
      </c>
      <c r="W16" s="128">
        <v>159</v>
      </c>
      <c r="X16" s="128">
        <v>260</v>
      </c>
      <c r="Y16" s="128"/>
      <c r="Z16" s="128">
        <v>207</v>
      </c>
      <c r="AA16" s="128">
        <v>80</v>
      </c>
      <c r="AB16" s="128">
        <v>127</v>
      </c>
    </row>
    <row r="17" spans="1:28" ht="17.100000000000001" customHeight="1" x14ac:dyDescent="0.2">
      <c r="A17" s="136" t="s">
        <v>310</v>
      </c>
      <c r="B17" s="128">
        <v>26695</v>
      </c>
      <c r="C17" s="128">
        <v>12693</v>
      </c>
      <c r="D17" s="128">
        <v>14002</v>
      </c>
      <c r="E17" s="128"/>
      <c r="F17" s="128">
        <v>5273</v>
      </c>
      <c r="G17" s="128">
        <v>2597</v>
      </c>
      <c r="H17" s="128">
        <v>2676</v>
      </c>
      <c r="I17" s="128"/>
      <c r="J17" s="128">
        <v>5055</v>
      </c>
      <c r="K17" s="128">
        <v>2459</v>
      </c>
      <c r="L17" s="128">
        <v>2596</v>
      </c>
      <c r="M17" s="128"/>
      <c r="N17" s="128">
        <v>4922</v>
      </c>
      <c r="O17" s="128">
        <v>2321</v>
      </c>
      <c r="P17" s="128">
        <v>2601</v>
      </c>
      <c r="Q17" s="128"/>
      <c r="R17" s="128">
        <v>5178</v>
      </c>
      <c r="S17" s="128">
        <v>2412</v>
      </c>
      <c r="T17" s="128">
        <v>2766</v>
      </c>
      <c r="U17" s="128"/>
      <c r="V17" s="128">
        <v>4837</v>
      </c>
      <c r="W17" s="128">
        <v>2217</v>
      </c>
      <c r="X17" s="128">
        <v>2620</v>
      </c>
      <c r="Y17" s="128"/>
      <c r="Z17" s="128">
        <v>1430</v>
      </c>
      <c r="AA17" s="128">
        <v>687</v>
      </c>
      <c r="AB17" s="128">
        <v>743</v>
      </c>
    </row>
    <row r="18" spans="1:28" ht="17.100000000000001" customHeight="1" x14ac:dyDescent="0.2">
      <c r="A18" s="136" t="s">
        <v>311</v>
      </c>
      <c r="B18" s="128">
        <v>12415</v>
      </c>
      <c r="C18" s="128">
        <v>5925</v>
      </c>
      <c r="D18" s="128">
        <v>6490</v>
      </c>
      <c r="E18" s="128"/>
      <c r="F18" s="128">
        <v>2465</v>
      </c>
      <c r="G18" s="128">
        <v>1206</v>
      </c>
      <c r="H18" s="128">
        <v>1259</v>
      </c>
      <c r="I18" s="128"/>
      <c r="J18" s="128">
        <v>2456</v>
      </c>
      <c r="K18" s="128">
        <v>1182</v>
      </c>
      <c r="L18" s="128">
        <v>1274</v>
      </c>
      <c r="M18" s="128"/>
      <c r="N18" s="128">
        <v>2348</v>
      </c>
      <c r="O18" s="128">
        <v>1153</v>
      </c>
      <c r="P18" s="128">
        <v>1195</v>
      </c>
      <c r="Q18" s="128"/>
      <c r="R18" s="128">
        <v>2371</v>
      </c>
      <c r="S18" s="128">
        <v>1114</v>
      </c>
      <c r="T18" s="128">
        <v>1257</v>
      </c>
      <c r="U18" s="128"/>
      <c r="V18" s="128">
        <v>2265</v>
      </c>
      <c r="W18" s="128">
        <v>1035</v>
      </c>
      <c r="X18" s="128">
        <v>1230</v>
      </c>
      <c r="Y18" s="128"/>
      <c r="Z18" s="128">
        <v>510</v>
      </c>
      <c r="AA18" s="128">
        <v>235</v>
      </c>
      <c r="AB18" s="128">
        <v>275</v>
      </c>
    </row>
    <row r="19" spans="1:28" ht="17.100000000000001" customHeight="1" x14ac:dyDescent="0.2">
      <c r="A19" s="136" t="s">
        <v>312</v>
      </c>
      <c r="B19" s="128">
        <v>14858</v>
      </c>
      <c r="C19" s="128">
        <v>6769</v>
      </c>
      <c r="D19" s="128">
        <v>8089</v>
      </c>
      <c r="E19" s="128"/>
      <c r="F19" s="128">
        <v>3223</v>
      </c>
      <c r="G19" s="128">
        <v>1558</v>
      </c>
      <c r="H19" s="128">
        <v>1665</v>
      </c>
      <c r="I19" s="128"/>
      <c r="J19" s="128">
        <v>2792</v>
      </c>
      <c r="K19" s="128">
        <v>1320</v>
      </c>
      <c r="L19" s="128">
        <v>1472</v>
      </c>
      <c r="M19" s="128"/>
      <c r="N19" s="128">
        <v>2790</v>
      </c>
      <c r="O19" s="128">
        <v>1305</v>
      </c>
      <c r="P19" s="128">
        <v>1485</v>
      </c>
      <c r="Q19" s="128"/>
      <c r="R19" s="128">
        <v>2580</v>
      </c>
      <c r="S19" s="128">
        <v>1083</v>
      </c>
      <c r="T19" s="128">
        <v>1497</v>
      </c>
      <c r="U19" s="128"/>
      <c r="V19" s="128">
        <v>2478</v>
      </c>
      <c r="W19" s="128">
        <v>1063</v>
      </c>
      <c r="X19" s="128">
        <v>1415</v>
      </c>
      <c r="Y19" s="128"/>
      <c r="Z19" s="128">
        <v>995</v>
      </c>
      <c r="AA19" s="128">
        <v>440</v>
      </c>
      <c r="AB19" s="128">
        <v>555</v>
      </c>
    </row>
    <row r="20" spans="1:28" ht="17.100000000000001" customHeight="1" x14ac:dyDescent="0.2">
      <c r="A20" s="136" t="s">
        <v>313</v>
      </c>
      <c r="B20" s="128">
        <v>4256</v>
      </c>
      <c r="C20" s="128">
        <v>1874</v>
      </c>
      <c r="D20" s="128">
        <v>2382</v>
      </c>
      <c r="E20" s="128"/>
      <c r="F20" s="128">
        <v>967</v>
      </c>
      <c r="G20" s="128">
        <v>462</v>
      </c>
      <c r="H20" s="128">
        <v>505</v>
      </c>
      <c r="I20" s="128"/>
      <c r="J20" s="128">
        <v>855</v>
      </c>
      <c r="K20" s="128">
        <v>376</v>
      </c>
      <c r="L20" s="128">
        <v>479</v>
      </c>
      <c r="M20" s="128"/>
      <c r="N20" s="128">
        <v>858</v>
      </c>
      <c r="O20" s="128">
        <v>412</v>
      </c>
      <c r="P20" s="128">
        <v>446</v>
      </c>
      <c r="Q20" s="128"/>
      <c r="R20" s="128">
        <v>712</v>
      </c>
      <c r="S20" s="128">
        <v>299</v>
      </c>
      <c r="T20" s="128">
        <v>413</v>
      </c>
      <c r="U20" s="128"/>
      <c r="V20" s="128">
        <v>611</v>
      </c>
      <c r="W20" s="128">
        <v>239</v>
      </c>
      <c r="X20" s="128">
        <v>372</v>
      </c>
      <c r="Y20" s="128"/>
      <c r="Z20" s="128">
        <v>253</v>
      </c>
      <c r="AA20" s="128">
        <v>86</v>
      </c>
      <c r="AB20" s="128">
        <v>167</v>
      </c>
    </row>
    <row r="21" spans="1:28" ht="17.100000000000001" customHeight="1" x14ac:dyDescent="0.2">
      <c r="A21" s="138" t="s">
        <v>314</v>
      </c>
      <c r="B21" s="128">
        <v>23275</v>
      </c>
      <c r="C21" s="128">
        <v>11201</v>
      </c>
      <c r="D21" s="128">
        <v>12074</v>
      </c>
      <c r="E21" s="128"/>
      <c r="F21" s="128">
        <v>4564</v>
      </c>
      <c r="G21" s="128">
        <v>2311</v>
      </c>
      <c r="H21" s="128">
        <v>2253</v>
      </c>
      <c r="I21" s="128"/>
      <c r="J21" s="128">
        <v>4153</v>
      </c>
      <c r="K21" s="128">
        <v>2004</v>
      </c>
      <c r="L21" s="128">
        <v>2149</v>
      </c>
      <c r="M21" s="128"/>
      <c r="N21" s="128">
        <v>4615</v>
      </c>
      <c r="O21" s="128">
        <v>2235</v>
      </c>
      <c r="P21" s="128">
        <v>2380</v>
      </c>
      <c r="Q21" s="128"/>
      <c r="R21" s="128">
        <v>4080</v>
      </c>
      <c r="S21" s="128">
        <v>1905</v>
      </c>
      <c r="T21" s="128">
        <v>2175</v>
      </c>
      <c r="U21" s="128"/>
      <c r="V21" s="128">
        <v>4390</v>
      </c>
      <c r="W21" s="128">
        <v>2054</v>
      </c>
      <c r="X21" s="128">
        <v>2336</v>
      </c>
      <c r="Y21" s="128"/>
      <c r="Z21" s="128">
        <v>1473</v>
      </c>
      <c r="AA21" s="128">
        <v>692</v>
      </c>
      <c r="AB21" s="128">
        <v>781</v>
      </c>
    </row>
    <row r="22" spans="1:28" ht="17.100000000000001" customHeight="1" x14ac:dyDescent="0.2">
      <c r="A22" s="136" t="s">
        <v>315</v>
      </c>
      <c r="B22" s="128">
        <v>5970</v>
      </c>
      <c r="C22" s="128">
        <v>2790</v>
      </c>
      <c r="D22" s="128">
        <v>3180</v>
      </c>
      <c r="E22" s="128"/>
      <c r="F22" s="128">
        <v>1250</v>
      </c>
      <c r="G22" s="128">
        <v>602</v>
      </c>
      <c r="H22" s="128">
        <v>648</v>
      </c>
      <c r="I22" s="128"/>
      <c r="J22" s="128">
        <v>1208</v>
      </c>
      <c r="K22" s="128">
        <v>595</v>
      </c>
      <c r="L22" s="128">
        <v>613</v>
      </c>
      <c r="M22" s="128"/>
      <c r="N22" s="128">
        <v>1239</v>
      </c>
      <c r="O22" s="128">
        <v>566</v>
      </c>
      <c r="P22" s="128">
        <v>673</v>
      </c>
      <c r="Q22" s="128"/>
      <c r="R22" s="128">
        <v>1011</v>
      </c>
      <c r="S22" s="128">
        <v>464</v>
      </c>
      <c r="T22" s="128">
        <v>547</v>
      </c>
      <c r="U22" s="128"/>
      <c r="V22" s="128">
        <v>1138</v>
      </c>
      <c r="W22" s="128">
        <v>508</v>
      </c>
      <c r="X22" s="128">
        <v>630</v>
      </c>
      <c r="Y22" s="128"/>
      <c r="Z22" s="128">
        <v>124</v>
      </c>
      <c r="AA22" s="128">
        <v>55</v>
      </c>
      <c r="AB22" s="128">
        <v>69</v>
      </c>
    </row>
    <row r="23" spans="1:28" ht="17.100000000000001" customHeight="1" x14ac:dyDescent="0.2">
      <c r="A23" s="136" t="s">
        <v>316</v>
      </c>
      <c r="B23" s="128">
        <v>24628</v>
      </c>
      <c r="C23" s="128">
        <v>11767</v>
      </c>
      <c r="D23" s="128">
        <v>12861</v>
      </c>
      <c r="E23" s="128"/>
      <c r="F23" s="128">
        <v>4775</v>
      </c>
      <c r="G23" s="128">
        <v>2310</v>
      </c>
      <c r="H23" s="128">
        <v>2465</v>
      </c>
      <c r="I23" s="128"/>
      <c r="J23" s="128">
        <v>4347</v>
      </c>
      <c r="K23" s="128">
        <v>2086</v>
      </c>
      <c r="L23" s="128">
        <v>2261</v>
      </c>
      <c r="M23" s="128"/>
      <c r="N23" s="128">
        <v>4889</v>
      </c>
      <c r="O23" s="128">
        <v>2314</v>
      </c>
      <c r="P23" s="128">
        <v>2575</v>
      </c>
      <c r="Q23" s="128"/>
      <c r="R23" s="128">
        <v>4630</v>
      </c>
      <c r="S23" s="128">
        <v>2239</v>
      </c>
      <c r="T23" s="128">
        <v>2391</v>
      </c>
      <c r="U23" s="128"/>
      <c r="V23" s="128">
        <v>4564</v>
      </c>
      <c r="W23" s="128">
        <v>2166</v>
      </c>
      <c r="X23" s="128">
        <v>2398</v>
      </c>
      <c r="Y23" s="128"/>
      <c r="Z23" s="128">
        <v>1423</v>
      </c>
      <c r="AA23" s="128">
        <v>652</v>
      </c>
      <c r="AB23" s="128">
        <v>771</v>
      </c>
    </row>
    <row r="24" spans="1:28" ht="17.100000000000001" customHeight="1" x14ac:dyDescent="0.2">
      <c r="A24" s="136" t="s">
        <v>317</v>
      </c>
      <c r="B24" s="128">
        <v>4680</v>
      </c>
      <c r="C24" s="128">
        <v>2055</v>
      </c>
      <c r="D24" s="128">
        <v>2625</v>
      </c>
      <c r="E24" s="128"/>
      <c r="F24" s="128">
        <v>1071</v>
      </c>
      <c r="G24" s="128">
        <v>512</v>
      </c>
      <c r="H24" s="128">
        <v>559</v>
      </c>
      <c r="I24" s="128"/>
      <c r="J24" s="128">
        <v>909</v>
      </c>
      <c r="K24" s="128">
        <v>392</v>
      </c>
      <c r="L24" s="128">
        <v>517</v>
      </c>
      <c r="M24" s="128"/>
      <c r="N24" s="128">
        <v>952</v>
      </c>
      <c r="O24" s="128">
        <v>425</v>
      </c>
      <c r="P24" s="128">
        <v>527</v>
      </c>
      <c r="Q24" s="128"/>
      <c r="R24" s="128">
        <v>807</v>
      </c>
      <c r="S24" s="128">
        <v>322</v>
      </c>
      <c r="T24" s="128">
        <v>485</v>
      </c>
      <c r="U24" s="128"/>
      <c r="V24" s="128">
        <v>862</v>
      </c>
      <c r="W24" s="128">
        <v>373</v>
      </c>
      <c r="X24" s="128">
        <v>489</v>
      </c>
      <c r="Y24" s="128"/>
      <c r="Z24" s="128">
        <v>79</v>
      </c>
      <c r="AA24" s="128">
        <v>31</v>
      </c>
      <c r="AB24" s="128">
        <v>48</v>
      </c>
    </row>
    <row r="25" spans="1:28" ht="17.100000000000001" customHeight="1" x14ac:dyDescent="0.2">
      <c r="A25" s="136" t="s">
        <v>318</v>
      </c>
      <c r="B25" s="128">
        <v>7647</v>
      </c>
      <c r="C25" s="128">
        <v>3386</v>
      </c>
      <c r="D25" s="128">
        <v>4261</v>
      </c>
      <c r="E25" s="128"/>
      <c r="F25" s="128">
        <v>1542</v>
      </c>
      <c r="G25" s="128">
        <v>757</v>
      </c>
      <c r="H25" s="128">
        <v>785</v>
      </c>
      <c r="I25" s="128"/>
      <c r="J25" s="128">
        <v>1641</v>
      </c>
      <c r="K25" s="128">
        <v>725</v>
      </c>
      <c r="L25" s="128">
        <v>916</v>
      </c>
      <c r="M25" s="128"/>
      <c r="N25" s="128">
        <v>1481</v>
      </c>
      <c r="O25" s="128">
        <v>650</v>
      </c>
      <c r="P25" s="128">
        <v>831</v>
      </c>
      <c r="Q25" s="128"/>
      <c r="R25" s="128">
        <v>1273</v>
      </c>
      <c r="S25" s="128">
        <v>537</v>
      </c>
      <c r="T25" s="128">
        <v>736</v>
      </c>
      <c r="U25" s="128"/>
      <c r="V25" s="128">
        <v>1364</v>
      </c>
      <c r="W25" s="128">
        <v>550</v>
      </c>
      <c r="X25" s="128">
        <v>814</v>
      </c>
      <c r="Y25" s="128"/>
      <c r="Z25" s="128">
        <v>346</v>
      </c>
      <c r="AA25" s="128">
        <v>167</v>
      </c>
      <c r="AB25" s="128">
        <v>179</v>
      </c>
    </row>
    <row r="26" spans="1:28" ht="17.100000000000001" customHeight="1" x14ac:dyDescent="0.2">
      <c r="A26" s="136" t="s">
        <v>319</v>
      </c>
      <c r="B26" s="128">
        <v>5210</v>
      </c>
      <c r="C26" s="128">
        <v>2440</v>
      </c>
      <c r="D26" s="128">
        <v>2770</v>
      </c>
      <c r="E26" s="128"/>
      <c r="F26" s="128">
        <v>994</v>
      </c>
      <c r="G26" s="128">
        <v>502</v>
      </c>
      <c r="H26" s="128">
        <v>492</v>
      </c>
      <c r="I26" s="128"/>
      <c r="J26" s="128">
        <v>907</v>
      </c>
      <c r="K26" s="128">
        <v>426</v>
      </c>
      <c r="L26" s="128">
        <v>481</v>
      </c>
      <c r="M26" s="128"/>
      <c r="N26" s="128">
        <v>838</v>
      </c>
      <c r="O26" s="128">
        <v>399</v>
      </c>
      <c r="P26" s="128">
        <v>439</v>
      </c>
      <c r="Q26" s="128"/>
      <c r="R26" s="128">
        <v>987</v>
      </c>
      <c r="S26" s="128">
        <v>468</v>
      </c>
      <c r="T26" s="128">
        <v>519</v>
      </c>
      <c r="U26" s="128"/>
      <c r="V26" s="128">
        <v>1008</v>
      </c>
      <c r="W26" s="128">
        <v>418</v>
      </c>
      <c r="X26" s="128">
        <v>590</v>
      </c>
      <c r="Y26" s="128"/>
      <c r="Z26" s="128">
        <v>476</v>
      </c>
      <c r="AA26" s="128">
        <v>227</v>
      </c>
      <c r="AB26" s="128">
        <v>249</v>
      </c>
    </row>
    <row r="27" spans="1:28" ht="17.100000000000001" customHeight="1" x14ac:dyDescent="0.2">
      <c r="A27" s="136" t="s">
        <v>320</v>
      </c>
      <c r="B27" s="128">
        <v>8002</v>
      </c>
      <c r="C27" s="128">
        <v>3731</v>
      </c>
      <c r="D27" s="128">
        <v>4271</v>
      </c>
      <c r="E27" s="128"/>
      <c r="F27" s="128">
        <v>1600</v>
      </c>
      <c r="G27" s="128">
        <v>843</v>
      </c>
      <c r="H27" s="128">
        <v>757</v>
      </c>
      <c r="I27" s="128"/>
      <c r="J27" s="128">
        <v>1586</v>
      </c>
      <c r="K27" s="128">
        <v>756</v>
      </c>
      <c r="L27" s="128">
        <v>830</v>
      </c>
      <c r="M27" s="128"/>
      <c r="N27" s="128">
        <v>1418</v>
      </c>
      <c r="O27" s="128">
        <v>651</v>
      </c>
      <c r="P27" s="128">
        <v>767</v>
      </c>
      <c r="Q27" s="128"/>
      <c r="R27" s="128">
        <v>1492</v>
      </c>
      <c r="S27" s="128">
        <v>671</v>
      </c>
      <c r="T27" s="128">
        <v>821</v>
      </c>
      <c r="U27" s="128"/>
      <c r="V27" s="128">
        <v>1351</v>
      </c>
      <c r="W27" s="128">
        <v>592</v>
      </c>
      <c r="X27" s="128">
        <v>759</v>
      </c>
      <c r="Y27" s="128"/>
      <c r="Z27" s="128">
        <v>555</v>
      </c>
      <c r="AA27" s="128">
        <v>218</v>
      </c>
      <c r="AB27" s="128">
        <v>337</v>
      </c>
    </row>
    <row r="28" spans="1:28" ht="17.100000000000001" customHeight="1" x14ac:dyDescent="0.2">
      <c r="A28" s="136" t="s">
        <v>321</v>
      </c>
      <c r="B28" s="128">
        <v>4107</v>
      </c>
      <c r="C28" s="128">
        <v>1920</v>
      </c>
      <c r="D28" s="128">
        <v>2187</v>
      </c>
      <c r="E28" s="128"/>
      <c r="F28" s="128">
        <v>828</v>
      </c>
      <c r="G28" s="128">
        <v>406</v>
      </c>
      <c r="H28" s="128">
        <v>422</v>
      </c>
      <c r="I28" s="128"/>
      <c r="J28" s="128">
        <v>690</v>
      </c>
      <c r="K28" s="128">
        <v>320</v>
      </c>
      <c r="L28" s="128">
        <v>370</v>
      </c>
      <c r="M28" s="128"/>
      <c r="N28" s="128">
        <v>857</v>
      </c>
      <c r="O28" s="128">
        <v>408</v>
      </c>
      <c r="P28" s="128">
        <v>449</v>
      </c>
      <c r="Q28" s="128"/>
      <c r="R28" s="128">
        <v>748</v>
      </c>
      <c r="S28" s="128">
        <v>353</v>
      </c>
      <c r="T28" s="128">
        <v>395</v>
      </c>
      <c r="U28" s="128"/>
      <c r="V28" s="128">
        <v>717</v>
      </c>
      <c r="W28" s="128">
        <v>313</v>
      </c>
      <c r="X28" s="128">
        <v>404</v>
      </c>
      <c r="Y28" s="128"/>
      <c r="Z28" s="128">
        <v>267</v>
      </c>
      <c r="AA28" s="128">
        <v>120</v>
      </c>
      <c r="AB28" s="128">
        <v>147</v>
      </c>
    </row>
    <row r="29" spans="1:28" ht="17.100000000000001" customHeight="1" x14ac:dyDescent="0.2">
      <c r="A29" s="136" t="s">
        <v>322</v>
      </c>
      <c r="B29" s="128">
        <v>8271</v>
      </c>
      <c r="C29" s="128">
        <v>3843</v>
      </c>
      <c r="D29" s="128">
        <v>4428</v>
      </c>
      <c r="E29" s="128"/>
      <c r="F29" s="128">
        <v>1691</v>
      </c>
      <c r="G29" s="128">
        <v>768</v>
      </c>
      <c r="H29" s="128">
        <v>923</v>
      </c>
      <c r="I29" s="128"/>
      <c r="J29" s="128">
        <v>1696</v>
      </c>
      <c r="K29" s="128">
        <v>780</v>
      </c>
      <c r="L29" s="128">
        <v>916</v>
      </c>
      <c r="M29" s="128"/>
      <c r="N29" s="128">
        <v>1615</v>
      </c>
      <c r="O29" s="128">
        <v>791</v>
      </c>
      <c r="P29" s="128">
        <v>824</v>
      </c>
      <c r="Q29" s="128"/>
      <c r="R29" s="128">
        <v>1496</v>
      </c>
      <c r="S29" s="128">
        <v>681</v>
      </c>
      <c r="T29" s="128">
        <v>815</v>
      </c>
      <c r="U29" s="128"/>
      <c r="V29" s="128">
        <v>1449</v>
      </c>
      <c r="W29" s="128">
        <v>674</v>
      </c>
      <c r="X29" s="128">
        <v>775</v>
      </c>
      <c r="Y29" s="128"/>
      <c r="Z29" s="128">
        <v>324</v>
      </c>
      <c r="AA29" s="128">
        <v>149</v>
      </c>
      <c r="AB29" s="128">
        <v>175</v>
      </c>
    </row>
    <row r="30" spans="1:28" ht="17.100000000000001" customHeight="1" x14ac:dyDescent="0.2">
      <c r="A30" s="136" t="s">
        <v>323</v>
      </c>
      <c r="B30" s="128">
        <v>10380</v>
      </c>
      <c r="C30" s="128">
        <v>4771</v>
      </c>
      <c r="D30" s="128">
        <v>5609</v>
      </c>
      <c r="E30" s="128"/>
      <c r="F30" s="128">
        <v>2041</v>
      </c>
      <c r="G30" s="128">
        <v>1006</v>
      </c>
      <c r="H30" s="128">
        <v>1035</v>
      </c>
      <c r="I30" s="128"/>
      <c r="J30" s="128">
        <v>1887</v>
      </c>
      <c r="K30" s="128">
        <v>884</v>
      </c>
      <c r="L30" s="128">
        <v>1003</v>
      </c>
      <c r="M30" s="128"/>
      <c r="N30" s="128">
        <v>1825</v>
      </c>
      <c r="O30" s="128">
        <v>860</v>
      </c>
      <c r="P30" s="128">
        <v>965</v>
      </c>
      <c r="Q30" s="128"/>
      <c r="R30" s="128">
        <v>2069</v>
      </c>
      <c r="S30" s="128">
        <v>881</v>
      </c>
      <c r="T30" s="128">
        <v>1188</v>
      </c>
      <c r="U30" s="128"/>
      <c r="V30" s="128">
        <v>1966</v>
      </c>
      <c r="W30" s="128">
        <v>890</v>
      </c>
      <c r="X30" s="128">
        <v>1076</v>
      </c>
      <c r="Y30" s="128"/>
      <c r="Z30" s="128">
        <v>592</v>
      </c>
      <c r="AA30" s="128">
        <v>250</v>
      </c>
      <c r="AB30" s="128">
        <v>342</v>
      </c>
    </row>
    <row r="31" spans="1:28" ht="17.100000000000001" customHeight="1" x14ac:dyDescent="0.2">
      <c r="A31" s="136" t="s">
        <v>324</v>
      </c>
      <c r="B31" s="128">
        <v>6112</v>
      </c>
      <c r="C31" s="128">
        <v>2870</v>
      </c>
      <c r="D31" s="128">
        <v>3242</v>
      </c>
      <c r="E31" s="128"/>
      <c r="F31" s="128">
        <v>1136</v>
      </c>
      <c r="G31" s="128">
        <v>543</v>
      </c>
      <c r="H31" s="128">
        <v>593</v>
      </c>
      <c r="I31" s="128"/>
      <c r="J31" s="128">
        <v>1102</v>
      </c>
      <c r="K31" s="128">
        <v>556</v>
      </c>
      <c r="L31" s="128">
        <v>546</v>
      </c>
      <c r="M31" s="128"/>
      <c r="N31" s="128">
        <v>1165</v>
      </c>
      <c r="O31" s="128">
        <v>561</v>
      </c>
      <c r="P31" s="128">
        <v>604</v>
      </c>
      <c r="Q31" s="128"/>
      <c r="R31" s="128">
        <v>1188</v>
      </c>
      <c r="S31" s="128">
        <v>526</v>
      </c>
      <c r="T31" s="128">
        <v>662</v>
      </c>
      <c r="U31" s="128"/>
      <c r="V31" s="128">
        <v>1023</v>
      </c>
      <c r="W31" s="128">
        <v>441</v>
      </c>
      <c r="X31" s="128">
        <v>582</v>
      </c>
      <c r="Y31" s="128"/>
      <c r="Z31" s="128">
        <v>498</v>
      </c>
      <c r="AA31" s="128">
        <v>243</v>
      </c>
      <c r="AB31" s="128">
        <v>255</v>
      </c>
    </row>
    <row r="32" spans="1:28" ht="17.100000000000001" customHeight="1" x14ac:dyDescent="0.2">
      <c r="A32" s="136" t="s">
        <v>325</v>
      </c>
      <c r="B32" s="128">
        <v>5307</v>
      </c>
      <c r="C32" s="128">
        <v>2438</v>
      </c>
      <c r="D32" s="128">
        <v>2869</v>
      </c>
      <c r="E32" s="128"/>
      <c r="F32" s="128">
        <v>1068</v>
      </c>
      <c r="G32" s="128">
        <v>506</v>
      </c>
      <c r="H32" s="128">
        <v>562</v>
      </c>
      <c r="I32" s="128"/>
      <c r="J32" s="128">
        <v>1038</v>
      </c>
      <c r="K32" s="128">
        <v>513</v>
      </c>
      <c r="L32" s="128">
        <v>525</v>
      </c>
      <c r="M32" s="128"/>
      <c r="N32" s="128">
        <v>1026</v>
      </c>
      <c r="O32" s="128">
        <v>502</v>
      </c>
      <c r="P32" s="128">
        <v>524</v>
      </c>
      <c r="Q32" s="128"/>
      <c r="R32" s="128">
        <v>996</v>
      </c>
      <c r="S32" s="128">
        <v>423</v>
      </c>
      <c r="T32" s="128">
        <v>573</v>
      </c>
      <c r="U32" s="128"/>
      <c r="V32" s="128">
        <v>918</v>
      </c>
      <c r="W32" s="128">
        <v>394</v>
      </c>
      <c r="X32" s="128">
        <v>524</v>
      </c>
      <c r="Y32" s="128"/>
      <c r="Z32" s="128">
        <v>261</v>
      </c>
      <c r="AA32" s="128">
        <v>100</v>
      </c>
      <c r="AB32" s="128">
        <v>161</v>
      </c>
    </row>
    <row r="33" spans="1:28" ht="17.100000000000001" customHeight="1" x14ac:dyDescent="0.2">
      <c r="A33" s="136" t="s">
        <v>326</v>
      </c>
      <c r="B33" s="128">
        <v>1988</v>
      </c>
      <c r="C33" s="128">
        <v>941</v>
      </c>
      <c r="D33" s="128">
        <v>1047</v>
      </c>
      <c r="E33" s="128"/>
      <c r="F33" s="128">
        <v>364</v>
      </c>
      <c r="G33" s="128">
        <v>184</v>
      </c>
      <c r="H33" s="128">
        <v>180</v>
      </c>
      <c r="I33" s="128"/>
      <c r="J33" s="128">
        <v>328</v>
      </c>
      <c r="K33" s="128">
        <v>167</v>
      </c>
      <c r="L33" s="128">
        <v>161</v>
      </c>
      <c r="M33" s="128"/>
      <c r="N33" s="128">
        <v>351</v>
      </c>
      <c r="O33" s="128">
        <v>188</v>
      </c>
      <c r="P33" s="128">
        <v>163</v>
      </c>
      <c r="Q33" s="128"/>
      <c r="R33" s="128">
        <v>391</v>
      </c>
      <c r="S33" s="128">
        <v>157</v>
      </c>
      <c r="T33" s="128">
        <v>234</v>
      </c>
      <c r="U33" s="128"/>
      <c r="V33" s="128">
        <v>320</v>
      </c>
      <c r="W33" s="128">
        <v>142</v>
      </c>
      <c r="X33" s="128">
        <v>178</v>
      </c>
      <c r="Y33" s="128"/>
      <c r="Z33" s="128">
        <v>234</v>
      </c>
      <c r="AA33" s="128">
        <v>103</v>
      </c>
      <c r="AB33" s="128">
        <v>131</v>
      </c>
    </row>
    <row r="34" spans="1:28" ht="17.100000000000001" customHeight="1" x14ac:dyDescent="0.2">
      <c r="A34" s="136" t="s">
        <v>327</v>
      </c>
      <c r="B34" s="128">
        <v>15584</v>
      </c>
      <c r="C34" s="128">
        <v>7106</v>
      </c>
      <c r="D34" s="128">
        <v>8478</v>
      </c>
      <c r="E34" s="128"/>
      <c r="F34" s="128">
        <v>3029</v>
      </c>
      <c r="G34" s="128">
        <v>1552</v>
      </c>
      <c r="H34" s="128">
        <v>1477</v>
      </c>
      <c r="I34" s="128"/>
      <c r="J34" s="128">
        <v>2965</v>
      </c>
      <c r="K34" s="128">
        <v>1425</v>
      </c>
      <c r="L34" s="128">
        <v>1540</v>
      </c>
      <c r="M34" s="128"/>
      <c r="N34" s="128">
        <v>2805</v>
      </c>
      <c r="O34" s="128">
        <v>1320</v>
      </c>
      <c r="P34" s="128">
        <v>1485</v>
      </c>
      <c r="Q34" s="128"/>
      <c r="R34" s="128">
        <v>2940</v>
      </c>
      <c r="S34" s="128">
        <v>1263</v>
      </c>
      <c r="T34" s="128">
        <v>1677</v>
      </c>
      <c r="U34" s="128"/>
      <c r="V34" s="128">
        <v>2953</v>
      </c>
      <c r="W34" s="128">
        <v>1195</v>
      </c>
      <c r="X34" s="128">
        <v>1758</v>
      </c>
      <c r="Y34" s="128"/>
      <c r="Z34" s="128">
        <v>892</v>
      </c>
      <c r="AA34" s="128">
        <v>351</v>
      </c>
      <c r="AB34" s="128">
        <v>541</v>
      </c>
    </row>
    <row r="35" spans="1:28" ht="17.100000000000001" customHeight="1" x14ac:dyDescent="0.2">
      <c r="A35" s="136" t="s">
        <v>328</v>
      </c>
      <c r="B35" s="128">
        <v>12057</v>
      </c>
      <c r="C35" s="128">
        <v>5608</v>
      </c>
      <c r="D35" s="128">
        <v>6449</v>
      </c>
      <c r="E35" s="128"/>
      <c r="F35" s="128">
        <v>2505</v>
      </c>
      <c r="G35" s="128">
        <v>1240</v>
      </c>
      <c r="H35" s="128">
        <v>1265</v>
      </c>
      <c r="I35" s="128"/>
      <c r="J35" s="128">
        <v>2375</v>
      </c>
      <c r="K35" s="128">
        <v>1147</v>
      </c>
      <c r="L35" s="128">
        <v>1228</v>
      </c>
      <c r="M35" s="128"/>
      <c r="N35" s="128">
        <v>2378</v>
      </c>
      <c r="O35" s="128">
        <v>1088</v>
      </c>
      <c r="P35" s="128">
        <v>1290</v>
      </c>
      <c r="Q35" s="128"/>
      <c r="R35" s="128">
        <v>2047</v>
      </c>
      <c r="S35" s="128">
        <v>922</v>
      </c>
      <c r="T35" s="128">
        <v>1125</v>
      </c>
      <c r="U35" s="128"/>
      <c r="V35" s="128">
        <v>2185</v>
      </c>
      <c r="W35" s="128">
        <v>952</v>
      </c>
      <c r="X35" s="128">
        <v>1233</v>
      </c>
      <c r="Y35" s="128"/>
      <c r="Z35" s="128">
        <v>567</v>
      </c>
      <c r="AA35" s="128">
        <v>259</v>
      </c>
      <c r="AB35" s="128">
        <v>308</v>
      </c>
    </row>
    <row r="36" spans="1:28" ht="17.100000000000001" customHeight="1" thickBot="1" x14ac:dyDescent="0.25">
      <c r="A36" s="139" t="s">
        <v>329</v>
      </c>
      <c r="B36" s="140">
        <v>2340</v>
      </c>
      <c r="C36" s="140">
        <v>1123</v>
      </c>
      <c r="D36" s="140">
        <v>1217</v>
      </c>
      <c r="E36" s="140"/>
      <c r="F36" s="140">
        <v>512</v>
      </c>
      <c r="G36" s="140">
        <v>235</v>
      </c>
      <c r="H36" s="140">
        <v>277</v>
      </c>
      <c r="I36" s="140"/>
      <c r="J36" s="140">
        <v>512</v>
      </c>
      <c r="K36" s="140">
        <v>244</v>
      </c>
      <c r="L36" s="140">
        <v>268</v>
      </c>
      <c r="M36" s="140"/>
      <c r="N36" s="140">
        <v>475</v>
      </c>
      <c r="O36" s="140">
        <v>231</v>
      </c>
      <c r="P36" s="140">
        <v>244</v>
      </c>
      <c r="Q36" s="140"/>
      <c r="R36" s="140">
        <v>374</v>
      </c>
      <c r="S36" s="140">
        <v>177</v>
      </c>
      <c r="T36" s="140">
        <v>197</v>
      </c>
      <c r="U36" s="140"/>
      <c r="V36" s="140">
        <v>336</v>
      </c>
      <c r="W36" s="140">
        <v>172</v>
      </c>
      <c r="X36" s="140">
        <v>164</v>
      </c>
      <c r="Y36" s="140"/>
      <c r="Z36" s="140">
        <v>131</v>
      </c>
      <c r="AA36" s="140">
        <v>64</v>
      </c>
      <c r="AB36" s="140">
        <v>67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EA81FFB9-4AB4-40FD-BF2E-9A9655B176AE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theme="4" tint="-0.499984740745262"/>
    <pageSetUpPr fitToPage="1"/>
  </sheetPr>
  <dimension ref="A1:M54"/>
  <sheetViews>
    <sheetView showGridLines="0" workbookViewId="0">
      <selection activeCell="B15" sqref="B15:K30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34" t="s">
        <v>105</v>
      </c>
      <c r="C15" s="235"/>
      <c r="D15" s="235"/>
      <c r="E15" s="235"/>
      <c r="F15" s="235"/>
      <c r="G15" s="235"/>
      <c r="H15" s="235"/>
      <c r="I15" s="235"/>
      <c r="J15" s="235"/>
      <c r="K15" s="236"/>
      <c r="L15" s="14"/>
    </row>
    <row r="16" spans="1:13" ht="15" customHeight="1" x14ac:dyDescent="0.2">
      <c r="A16" s="14"/>
      <c r="B16" s="234"/>
      <c r="C16" s="235"/>
      <c r="D16" s="235"/>
      <c r="E16" s="235"/>
      <c r="F16" s="235"/>
      <c r="G16" s="235"/>
      <c r="H16" s="235"/>
      <c r="I16" s="235"/>
      <c r="J16" s="235"/>
      <c r="K16" s="236"/>
      <c r="L16" s="14"/>
    </row>
    <row r="17" spans="1:12" ht="15" customHeight="1" x14ac:dyDescent="0.2">
      <c r="A17" s="14"/>
      <c r="B17" s="234"/>
      <c r="C17" s="235"/>
      <c r="D17" s="235"/>
      <c r="E17" s="235"/>
      <c r="F17" s="235"/>
      <c r="G17" s="235"/>
      <c r="H17" s="235"/>
      <c r="I17" s="235"/>
      <c r="J17" s="235"/>
      <c r="K17" s="236"/>
      <c r="L17" s="14"/>
    </row>
    <row r="18" spans="1:12" ht="15" customHeight="1" x14ac:dyDescent="0.2">
      <c r="A18" s="14"/>
      <c r="B18" s="234"/>
      <c r="C18" s="235"/>
      <c r="D18" s="235"/>
      <c r="E18" s="235"/>
      <c r="F18" s="235"/>
      <c r="G18" s="235"/>
      <c r="H18" s="235"/>
      <c r="I18" s="235"/>
      <c r="J18" s="235"/>
      <c r="K18" s="236"/>
      <c r="L18" s="14"/>
    </row>
    <row r="19" spans="1:12" ht="15" customHeight="1" x14ac:dyDescent="0.2">
      <c r="A19" s="14"/>
      <c r="B19" s="234"/>
      <c r="C19" s="235"/>
      <c r="D19" s="235"/>
      <c r="E19" s="235"/>
      <c r="F19" s="235"/>
      <c r="G19" s="235"/>
      <c r="H19" s="235"/>
      <c r="I19" s="235"/>
      <c r="J19" s="235"/>
      <c r="K19" s="236"/>
      <c r="L19" s="14"/>
    </row>
    <row r="20" spans="1:12" ht="15" customHeight="1" x14ac:dyDescent="0.2">
      <c r="A20" s="14"/>
      <c r="B20" s="234"/>
      <c r="C20" s="235"/>
      <c r="D20" s="235"/>
      <c r="E20" s="235"/>
      <c r="F20" s="235"/>
      <c r="G20" s="235"/>
      <c r="H20" s="235"/>
      <c r="I20" s="235"/>
      <c r="J20" s="235"/>
      <c r="K20" s="236"/>
      <c r="L20" s="14"/>
    </row>
    <row r="21" spans="1:12" ht="15" customHeight="1" x14ac:dyDescent="0.2">
      <c r="A21" s="14"/>
      <c r="B21" s="234"/>
      <c r="C21" s="235"/>
      <c r="D21" s="235"/>
      <c r="E21" s="235"/>
      <c r="F21" s="235"/>
      <c r="G21" s="235"/>
      <c r="H21" s="235"/>
      <c r="I21" s="235"/>
      <c r="J21" s="235"/>
      <c r="K21" s="236"/>
      <c r="L21" s="14"/>
    </row>
    <row r="22" spans="1:12" ht="15" customHeight="1" x14ac:dyDescent="0.2">
      <c r="A22" s="14"/>
      <c r="B22" s="234"/>
      <c r="C22" s="235"/>
      <c r="D22" s="235"/>
      <c r="E22" s="235"/>
      <c r="F22" s="235"/>
      <c r="G22" s="235"/>
      <c r="H22" s="235"/>
      <c r="I22" s="235"/>
      <c r="J22" s="235"/>
      <c r="K22" s="236"/>
      <c r="L22" s="14"/>
    </row>
    <row r="23" spans="1:12" ht="15" customHeight="1" x14ac:dyDescent="0.2">
      <c r="A23" s="14"/>
      <c r="B23" s="234"/>
      <c r="C23" s="235"/>
      <c r="D23" s="235"/>
      <c r="E23" s="235"/>
      <c r="F23" s="235"/>
      <c r="G23" s="235"/>
      <c r="H23" s="235"/>
      <c r="I23" s="235"/>
      <c r="J23" s="235"/>
      <c r="K23" s="236"/>
      <c r="L23" s="14"/>
    </row>
    <row r="24" spans="1:12" ht="15" customHeight="1" x14ac:dyDescent="0.2">
      <c r="A24" s="14"/>
      <c r="B24" s="234"/>
      <c r="C24" s="235"/>
      <c r="D24" s="235"/>
      <c r="E24" s="235"/>
      <c r="F24" s="235"/>
      <c r="G24" s="235"/>
      <c r="H24" s="235"/>
      <c r="I24" s="235"/>
      <c r="J24" s="235"/>
      <c r="K24" s="236"/>
      <c r="L24" s="14"/>
    </row>
    <row r="25" spans="1:12" ht="15" customHeight="1" x14ac:dyDescent="0.2">
      <c r="A25" s="14"/>
      <c r="B25" s="234"/>
      <c r="C25" s="235"/>
      <c r="D25" s="235"/>
      <c r="E25" s="235"/>
      <c r="F25" s="235"/>
      <c r="G25" s="235"/>
      <c r="H25" s="235"/>
      <c r="I25" s="235"/>
      <c r="J25" s="235"/>
      <c r="K25" s="236"/>
      <c r="L25" s="14"/>
    </row>
    <row r="26" spans="1:12" ht="15" customHeight="1" x14ac:dyDescent="0.2">
      <c r="A26" s="14"/>
      <c r="B26" s="234"/>
      <c r="C26" s="235"/>
      <c r="D26" s="235"/>
      <c r="E26" s="235"/>
      <c r="F26" s="235"/>
      <c r="G26" s="235"/>
      <c r="H26" s="235"/>
      <c r="I26" s="235"/>
      <c r="J26" s="235"/>
      <c r="K26" s="236"/>
      <c r="L26" s="14"/>
    </row>
    <row r="27" spans="1:12" ht="15" customHeight="1" x14ac:dyDescent="0.2">
      <c r="A27" s="14"/>
      <c r="B27" s="234"/>
      <c r="C27" s="235"/>
      <c r="D27" s="235"/>
      <c r="E27" s="235"/>
      <c r="F27" s="235"/>
      <c r="G27" s="235"/>
      <c r="H27" s="235"/>
      <c r="I27" s="235"/>
      <c r="J27" s="235"/>
      <c r="K27" s="236"/>
      <c r="L27" s="14"/>
    </row>
    <row r="28" spans="1:12" ht="15" customHeight="1" x14ac:dyDescent="0.2">
      <c r="A28" s="14"/>
      <c r="B28" s="234"/>
      <c r="C28" s="235"/>
      <c r="D28" s="235"/>
      <c r="E28" s="235"/>
      <c r="F28" s="235"/>
      <c r="G28" s="235"/>
      <c r="H28" s="235"/>
      <c r="I28" s="235"/>
      <c r="J28" s="235"/>
      <c r="K28" s="236"/>
      <c r="L28" s="14"/>
    </row>
    <row r="29" spans="1:12" ht="15" customHeight="1" x14ac:dyDescent="0.2">
      <c r="A29" s="14"/>
      <c r="B29" s="234"/>
      <c r="C29" s="235"/>
      <c r="D29" s="235"/>
      <c r="E29" s="235"/>
      <c r="F29" s="235"/>
      <c r="G29" s="235"/>
      <c r="H29" s="235"/>
      <c r="I29" s="235"/>
      <c r="J29" s="235"/>
      <c r="K29" s="236"/>
      <c r="L29" s="14"/>
    </row>
    <row r="30" spans="1:12" ht="15" customHeight="1" x14ac:dyDescent="0.2">
      <c r="B30" s="234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B15:K30"/>
    <mergeCell ref="M2:M3"/>
  </mergeCells>
  <hyperlinks>
    <hyperlink ref="M2" location="INDICE!A1" display="INDICE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9">
    <pageSetUpPr fitToPage="1"/>
  </sheetPr>
  <dimension ref="A1:AD37"/>
  <sheetViews>
    <sheetView showGridLines="0" workbookViewId="0">
      <selection activeCell="V30" sqref="V30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362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363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42">
        <f>+'C32'!B9/'C31'!B9*100</f>
        <v>73.918368715141426</v>
      </c>
      <c r="C9" s="142">
        <f>+'C32'!C9/'C31'!C9*100</f>
        <v>70.426502636571257</v>
      </c>
      <c r="D9" s="142">
        <f>+'C32'!D9/'C31'!D9*100</f>
        <v>77.319183590370031</v>
      </c>
      <c r="E9" s="142"/>
      <c r="F9" s="142">
        <f>+'C32'!F9/'C31'!F9*100</f>
        <v>72.393962091685822</v>
      </c>
      <c r="G9" s="142">
        <f>+'C32'!G9/'C31'!G9*100</f>
        <v>69.836970028331422</v>
      </c>
      <c r="H9" s="142">
        <f>+'C32'!H9/'C31'!H9*100</f>
        <v>75.064233993407896</v>
      </c>
      <c r="I9" s="142"/>
      <c r="J9" s="142">
        <f>+'C32'!J9/'C31'!J9*100</f>
        <v>72.526750516238039</v>
      </c>
      <c r="K9" s="142">
        <f>+'C32'!K9/'C31'!K9*100</f>
        <v>69.171309006583684</v>
      </c>
      <c r="L9" s="142">
        <f>+'C32'!L9/'C31'!L9*100</f>
        <v>75.923477510051001</v>
      </c>
      <c r="M9" s="142"/>
      <c r="N9" s="142">
        <f>+'C32'!N9/'C31'!N9*100</f>
        <v>75.27259210308938</v>
      </c>
      <c r="O9" s="142">
        <f>+'C32'!O9/'C31'!O9*100</f>
        <v>71.563811980352881</v>
      </c>
      <c r="P9" s="142">
        <f>+'C32'!P9/'C31'!P9*100</f>
        <v>79.00699030199209</v>
      </c>
      <c r="Q9" s="142"/>
      <c r="R9" s="142">
        <f>+'C32'!R9/'C31'!R9*100</f>
        <v>68.260704911396374</v>
      </c>
      <c r="S9" s="142">
        <f>+'C32'!S9/'C31'!S9*100</f>
        <v>64.352200581082528</v>
      </c>
      <c r="T9" s="142">
        <f>+'C32'!T9/'C31'!T9*100</f>
        <v>71.94772237025758</v>
      </c>
      <c r="U9" s="142"/>
      <c r="V9" s="142">
        <f>+'C32'!V9/'C31'!V9*100</f>
        <v>77.690265088437826</v>
      </c>
      <c r="W9" s="142">
        <f>+'C32'!W9/'C31'!W9*100</f>
        <v>73.640339756592283</v>
      </c>
      <c r="X9" s="142">
        <f>+'C32'!X9/'C31'!X9*100</f>
        <v>81.33029482979633</v>
      </c>
      <c r="Y9" s="142"/>
      <c r="Z9" s="142">
        <f>+'C32'!Z9/'C31'!Z9*100</f>
        <v>90.44086021505376</v>
      </c>
      <c r="AA9" s="142">
        <f>+'C32'!AA9/'C31'!AA9*100</f>
        <v>88.676557863501486</v>
      </c>
      <c r="AB9" s="142">
        <f>+'C32'!AB9/'C31'!AB9*100</f>
        <v>91.9017199017199</v>
      </c>
    </row>
    <row r="10" spans="1:30" ht="17.100000000000001" customHeight="1" x14ac:dyDescent="0.2">
      <c r="A10" s="136" t="s">
        <v>303</v>
      </c>
      <c r="B10" s="163">
        <f>+'C32'!B10/'C31'!B10*100</f>
        <v>68.463721118767722</v>
      </c>
      <c r="C10" s="163">
        <f>+'C32'!C10/'C31'!C10*100</f>
        <v>66.669661306261801</v>
      </c>
      <c r="D10" s="163">
        <f>+'C32'!D10/'C31'!D10*100</f>
        <v>70.267341040462426</v>
      </c>
      <c r="E10" s="143"/>
      <c r="F10" s="163">
        <f>+'C32'!F10/'C31'!F10*100</f>
        <v>62.950330419953104</v>
      </c>
      <c r="G10" s="163">
        <f>+'C32'!G10/'C31'!G10*100</f>
        <v>60.614995787700089</v>
      </c>
      <c r="H10" s="163">
        <f>+'C32'!H10/'C31'!H10*100</f>
        <v>65.343116098403115</v>
      </c>
      <c r="I10" s="143"/>
      <c r="J10" s="163">
        <f>+'C32'!J10/'C31'!J10*100</f>
        <v>67.683615819209038</v>
      </c>
      <c r="K10" s="163">
        <f>+'C32'!K10/'C31'!K10*100</f>
        <v>66.681756450882759</v>
      </c>
      <c r="L10" s="163">
        <f>+'C32'!L10/'C31'!L10*100</f>
        <v>68.682310469314075</v>
      </c>
      <c r="M10" s="143"/>
      <c r="N10" s="163">
        <f>+'C32'!N10/'C31'!N10*100</f>
        <v>68.462455303933254</v>
      </c>
      <c r="O10" s="163">
        <f>+'C32'!O10/'C31'!O10*100</f>
        <v>66.903409090909093</v>
      </c>
      <c r="P10" s="163">
        <f>+'C32'!P10/'C31'!P10*100</f>
        <v>70.04320691310609</v>
      </c>
      <c r="Q10" s="143"/>
      <c r="R10" s="163">
        <f>+'C32'!R10/'C31'!R10*100</f>
        <v>63.953774280796658</v>
      </c>
      <c r="S10" s="163">
        <f>+'C32'!S10/'C31'!S10*100</f>
        <v>63.015026660203588</v>
      </c>
      <c r="T10" s="163">
        <f>+'C32'!T10/'C31'!T10*100</f>
        <v>64.920159680638719</v>
      </c>
      <c r="U10" s="143"/>
      <c r="V10" s="163">
        <f>+'C32'!V10/'C31'!V10*100</f>
        <v>73.710658555937584</v>
      </c>
      <c r="W10" s="163">
        <f>+'C32'!W10/'C31'!W10*100</f>
        <v>70.566239316239319</v>
      </c>
      <c r="X10" s="163">
        <f>+'C32'!X10/'C31'!X10*100</f>
        <v>76.794133053954951</v>
      </c>
      <c r="Y10" s="143"/>
      <c r="Z10" s="163">
        <f>+'C32'!Z10/'C31'!Z10*100</f>
        <v>95.114942528735639</v>
      </c>
      <c r="AA10" s="163">
        <f>+'C32'!AA10/'C31'!AA10*100</f>
        <v>94.810379241516955</v>
      </c>
      <c r="AB10" s="163">
        <f>+'C32'!AB10/'C31'!AB10*100</f>
        <v>95.395948434622468</v>
      </c>
    </row>
    <row r="11" spans="1:30" ht="17.100000000000001" customHeight="1" x14ac:dyDescent="0.2">
      <c r="A11" s="136" t="s">
        <v>304</v>
      </c>
      <c r="B11" s="163">
        <f>+'C32'!B11/'C31'!B11*100</f>
        <v>74.793664026677789</v>
      </c>
      <c r="C11" s="163">
        <f>+'C32'!C11/'C31'!C11*100</f>
        <v>71.99166666666666</v>
      </c>
      <c r="D11" s="163">
        <f>+'C32'!D11/'C31'!D11*100</f>
        <v>77.597998331943288</v>
      </c>
      <c r="E11" s="143"/>
      <c r="F11" s="163">
        <f>+'C32'!F11/'C31'!F11*100</f>
        <v>71.680889065290728</v>
      </c>
      <c r="G11" s="163">
        <f>+'C32'!G11/'C31'!G11*100</f>
        <v>69.585432003099584</v>
      </c>
      <c r="H11" s="163">
        <f>+'C32'!H11/'C31'!H11*100</f>
        <v>73.881204231082179</v>
      </c>
      <c r="I11" s="143"/>
      <c r="J11" s="163">
        <f>+'C32'!J11/'C31'!J11*100</f>
        <v>74.701619778346114</v>
      </c>
      <c r="K11" s="163">
        <f>+'C32'!K11/'C31'!K11*100</f>
        <v>70.970464135021089</v>
      </c>
      <c r="L11" s="163">
        <f>+'C32'!L11/'C31'!L11*100</f>
        <v>78.509905254091308</v>
      </c>
      <c r="M11" s="143"/>
      <c r="N11" s="163">
        <f>+'C32'!N11/'C31'!N11*100</f>
        <v>75.213310580204777</v>
      </c>
      <c r="O11" s="163">
        <f>+'C32'!O11/'C31'!O11*100</f>
        <v>71.564569536423832</v>
      </c>
      <c r="P11" s="163">
        <f>+'C32'!P11/'C31'!P11*100</f>
        <v>79.093309859154928</v>
      </c>
      <c r="Q11" s="143"/>
      <c r="R11" s="163">
        <f>+'C32'!R11/'C31'!R11*100</f>
        <v>69.670563230605737</v>
      </c>
      <c r="S11" s="163">
        <f>+'C32'!S11/'C31'!S11*100</f>
        <v>68.728522336769757</v>
      </c>
      <c r="T11" s="163">
        <f>+'C32'!T11/'C31'!T11*100</f>
        <v>70.593184686579718</v>
      </c>
      <c r="U11" s="143"/>
      <c r="V11" s="163">
        <f>+'C32'!V11/'C31'!V11*100</f>
        <v>81.254541051101953</v>
      </c>
      <c r="W11" s="163">
        <f>+'C32'!W11/'C31'!W11*100</f>
        <v>78.206412825651313</v>
      </c>
      <c r="X11" s="163">
        <f>+'C32'!X11/'C31'!X11*100</f>
        <v>84.106891701828417</v>
      </c>
      <c r="Y11" s="143"/>
      <c r="Z11" s="163">
        <f>+'C32'!Z11/'C31'!Z11*100</f>
        <v>90.502035278154679</v>
      </c>
      <c r="AA11" s="163">
        <f>+'C32'!AA11/'C31'!AA11*100</f>
        <v>87.702265372168284</v>
      </c>
      <c r="AB11" s="163">
        <f>+'C32'!AB11/'C31'!AB11*100</f>
        <v>92.523364485981304</v>
      </c>
    </row>
    <row r="12" spans="1:30" ht="17.100000000000001" customHeight="1" x14ac:dyDescent="0.2">
      <c r="A12" s="136" t="s">
        <v>305</v>
      </c>
      <c r="B12" s="163">
        <f>+'C32'!B12/'C31'!B12*100</f>
        <v>70.342246569398498</v>
      </c>
      <c r="C12" s="163">
        <f>+'C32'!C12/'C31'!C12*100</f>
        <v>67.903688977247626</v>
      </c>
      <c r="D12" s="163">
        <f>+'C32'!D12/'C31'!D12*100</f>
        <v>72.695300010657576</v>
      </c>
      <c r="E12" s="143"/>
      <c r="F12" s="163">
        <f>+'C32'!F12/'C31'!F12*100</f>
        <v>65.712934499881769</v>
      </c>
      <c r="G12" s="163">
        <f>+'C32'!G12/'C31'!G12*100</f>
        <v>64.334393457519312</v>
      </c>
      <c r="H12" s="163">
        <f>+'C32'!H12/'C31'!H12*100</f>
        <v>67.209072978303752</v>
      </c>
      <c r="I12" s="143"/>
      <c r="J12" s="163">
        <f>+'C32'!J12/'C31'!J12*100</f>
        <v>70.843504203959867</v>
      </c>
      <c r="K12" s="163">
        <f>+'C32'!K12/'C31'!K12*100</f>
        <v>68.746694870438915</v>
      </c>
      <c r="L12" s="163">
        <f>+'C32'!L12/'C31'!L12*100</f>
        <v>73.051224944320708</v>
      </c>
      <c r="M12" s="143"/>
      <c r="N12" s="163">
        <f>+'C32'!N12/'C31'!N12*100</f>
        <v>71.037016106244693</v>
      </c>
      <c r="O12" s="163">
        <f>+'C32'!O12/'C31'!O12*100</f>
        <v>68.910439247005129</v>
      </c>
      <c r="P12" s="163">
        <f>+'C32'!P12/'C31'!P12*100</f>
        <v>73.124300111982095</v>
      </c>
      <c r="Q12" s="143"/>
      <c r="R12" s="163">
        <f>+'C32'!R12/'C31'!R12*100</f>
        <v>67.694444444444443</v>
      </c>
      <c r="S12" s="163">
        <f>+'C32'!S12/'C31'!S12*100</f>
        <v>64.885496183206101</v>
      </c>
      <c r="T12" s="163">
        <f>+'C32'!T12/'C31'!T12*100</f>
        <v>70.216130732735905</v>
      </c>
      <c r="U12" s="143"/>
      <c r="V12" s="163">
        <f>+'C32'!V12/'C31'!V12*100</f>
        <v>73.395818312905547</v>
      </c>
      <c r="W12" s="163">
        <f>+'C32'!W12/'C31'!W12*100</f>
        <v>70.393700787401571</v>
      </c>
      <c r="X12" s="163">
        <f>+'C32'!X12/'C31'!X12*100</f>
        <v>75.930851063829792</v>
      </c>
      <c r="Y12" s="143"/>
      <c r="Z12" s="163">
        <f>+'C32'!Z12/'C31'!Z12*100</f>
        <v>97.203947368421055</v>
      </c>
      <c r="AA12" s="163">
        <f>+'C32'!AA12/'C31'!AA12*100</f>
        <v>95.33898305084746</v>
      </c>
      <c r="AB12" s="163">
        <f>+'C32'!AB12/'C31'!AB12*100</f>
        <v>98.387096774193552</v>
      </c>
    </row>
    <row r="13" spans="1:30" ht="17.100000000000001" customHeight="1" x14ac:dyDescent="0.2">
      <c r="A13" s="136" t="s">
        <v>306</v>
      </c>
      <c r="B13" s="163">
        <f>+'C32'!B13/'C31'!B13*100</f>
        <v>71.703011422637587</v>
      </c>
      <c r="C13" s="163">
        <f>+'C32'!C13/'C31'!C13*100</f>
        <v>68.093008235104151</v>
      </c>
      <c r="D13" s="163">
        <f>+'C32'!D13/'C31'!D13*100</f>
        <v>75.237116661397408</v>
      </c>
      <c r="E13" s="143"/>
      <c r="F13" s="163">
        <f>+'C32'!F13/'C31'!F13*100</f>
        <v>65.840632343516347</v>
      </c>
      <c r="G13" s="163">
        <f>+'C32'!G13/'C31'!G13*100</f>
        <v>62.716153521720798</v>
      </c>
      <c r="H13" s="163">
        <f>+'C32'!H13/'C31'!H13*100</f>
        <v>69.047619047619051</v>
      </c>
      <c r="I13" s="143"/>
      <c r="J13" s="163">
        <f>+'C32'!J13/'C31'!J13*100</f>
        <v>67.348774454688552</v>
      </c>
      <c r="K13" s="163">
        <f>+'C32'!K13/'C31'!K13*100</f>
        <v>64.131868131868131</v>
      </c>
      <c r="L13" s="163">
        <f>+'C32'!L13/'C31'!L13*100</f>
        <v>70.718232044198885</v>
      </c>
      <c r="M13" s="143"/>
      <c r="N13" s="163">
        <f>+'C32'!N13/'C31'!N13*100</f>
        <v>74.778474173330451</v>
      </c>
      <c r="O13" s="163">
        <f>+'C32'!O13/'C31'!O13*100</f>
        <v>71.657986111111114</v>
      </c>
      <c r="P13" s="163">
        <f>+'C32'!P13/'C31'!P13*100</f>
        <v>77.873439517864824</v>
      </c>
      <c r="Q13" s="143"/>
      <c r="R13" s="163">
        <f>+'C32'!R13/'C31'!R13*100</f>
        <v>65.955176093916762</v>
      </c>
      <c r="S13" s="163">
        <f>+'C32'!S13/'C31'!S13*100</f>
        <v>61.640893470790381</v>
      </c>
      <c r="T13" s="163">
        <f>+'C32'!T13/'C31'!T13*100</f>
        <v>70.216376750106065</v>
      </c>
      <c r="U13" s="143"/>
      <c r="V13" s="163">
        <f>+'C32'!V13/'C31'!V13*100</f>
        <v>76.786537574919322</v>
      </c>
      <c r="W13" s="163">
        <f>+'C32'!W13/'C31'!W13*100</f>
        <v>72.792706333973129</v>
      </c>
      <c r="X13" s="163">
        <f>+'C32'!X13/'C31'!X13*100</f>
        <v>80.479148181011539</v>
      </c>
      <c r="Y13" s="143"/>
      <c r="Z13" s="163">
        <f>+'C32'!Z13/'C31'!Z13*100</f>
        <v>88.274336283185846</v>
      </c>
      <c r="AA13" s="163">
        <f>+'C32'!AA13/'C31'!AA13*100</f>
        <v>86.42578125</v>
      </c>
      <c r="AB13" s="163">
        <f>+'C32'!AB13/'C31'!AB13*100</f>
        <v>89.805825242718456</v>
      </c>
    </row>
    <row r="14" spans="1:30" ht="17.100000000000001" customHeight="1" x14ac:dyDescent="0.2">
      <c r="A14" s="136" t="s">
        <v>307</v>
      </c>
      <c r="B14" s="163">
        <f>+'C32'!B14/'C31'!B14*100</f>
        <v>80.042953907153475</v>
      </c>
      <c r="C14" s="163">
        <f>+'C32'!C14/'C31'!C14*100</f>
        <v>76.178262263546003</v>
      </c>
      <c r="D14" s="163">
        <f>+'C32'!D14/'C31'!D14*100</f>
        <v>84.151329243353786</v>
      </c>
      <c r="E14" s="143"/>
      <c r="F14" s="163">
        <f>+'C32'!F14/'C31'!F14*100</f>
        <v>83.493449781659393</v>
      </c>
      <c r="G14" s="163">
        <f>+'C32'!G14/'C31'!G14*100</f>
        <v>81.028938906752416</v>
      </c>
      <c r="H14" s="163">
        <f>+'C32'!H14/'C31'!H14*100</f>
        <v>86.424474187380497</v>
      </c>
      <c r="I14" s="143"/>
      <c r="J14" s="163">
        <f>+'C32'!J14/'C31'!J14*100</f>
        <v>84.866723989681859</v>
      </c>
      <c r="K14" s="163">
        <f>+'C32'!K14/'C31'!K14*100</f>
        <v>82.207578253706757</v>
      </c>
      <c r="L14" s="163">
        <f>+'C32'!L14/'C31'!L14*100</f>
        <v>87.769784172661872</v>
      </c>
      <c r="M14" s="143"/>
      <c r="N14" s="163">
        <f>+'C32'!N14/'C31'!N14*100</f>
        <v>74.952561669829223</v>
      </c>
      <c r="O14" s="163">
        <f>+'C32'!O14/'C31'!O14*100</f>
        <v>72.058823529411768</v>
      </c>
      <c r="P14" s="163">
        <f>+'C32'!P14/'C31'!P14*100</f>
        <v>78.039215686274517</v>
      </c>
      <c r="Q14" s="143"/>
      <c r="R14" s="163">
        <f>+'C32'!R14/'C31'!R14*100</f>
        <v>73.49498327759197</v>
      </c>
      <c r="S14" s="163">
        <f>+'C32'!S14/'C31'!S14*100</f>
        <v>68.93687707641196</v>
      </c>
      <c r="T14" s="163">
        <f>+'C32'!T14/'C31'!T14*100</f>
        <v>78.114478114478118</v>
      </c>
      <c r="U14" s="143"/>
      <c r="V14" s="163">
        <f>+'C32'!V14/'C31'!V14*100</f>
        <v>76.744186046511629</v>
      </c>
      <c r="W14" s="163">
        <f>+'C32'!W14/'C31'!W14*100</f>
        <v>68.528864059590319</v>
      </c>
      <c r="X14" s="163">
        <f>+'C32'!X14/'C31'!X14*100</f>
        <v>84.94423791821562</v>
      </c>
      <c r="Y14" s="143"/>
      <c r="Z14" s="163">
        <f>+'C32'!Z14/'C31'!Z14*100</f>
        <v>97.142857142857139</v>
      </c>
      <c r="AA14" s="163">
        <f>+'C32'!AA14/'C31'!AA14*100</f>
        <v>95.652173913043484</v>
      </c>
      <c r="AB14" s="163">
        <f>+'C32'!AB14/'C31'!AB14*100</f>
        <v>98.591549295774655</v>
      </c>
    </row>
    <row r="15" spans="1:30" ht="17.100000000000001" customHeight="1" x14ac:dyDescent="0.2">
      <c r="A15" s="136" t="s">
        <v>308</v>
      </c>
      <c r="B15" s="163">
        <f>+'C32'!B15/'C31'!B15*100</f>
        <v>81.874598758827304</v>
      </c>
      <c r="C15" s="163">
        <f>+'C32'!C15/'C31'!C15*100</f>
        <v>77.748538011695913</v>
      </c>
      <c r="D15" s="163">
        <f>+'C32'!D15/'C31'!D15*100</f>
        <v>85.805822537957937</v>
      </c>
      <c r="E15" s="143"/>
      <c r="F15" s="163">
        <f>+'C32'!F15/'C31'!F15*100</f>
        <v>84.896233666410453</v>
      </c>
      <c r="G15" s="163">
        <f>+'C32'!G15/'C31'!G15*100</f>
        <v>81.423220973782776</v>
      </c>
      <c r="H15" s="163">
        <f>+'C32'!H15/'C31'!H15*100</f>
        <v>88.555643251775848</v>
      </c>
      <c r="I15" s="143"/>
      <c r="J15" s="163">
        <f>+'C32'!J15/'C31'!J15*100</f>
        <v>81.191222570532915</v>
      </c>
      <c r="K15" s="163">
        <f>+'C32'!K15/'C31'!K15*100</f>
        <v>78.938906752411569</v>
      </c>
      <c r="L15" s="163">
        <f>+'C32'!L15/'C31'!L15*100</f>
        <v>83.333333333333343</v>
      </c>
      <c r="M15" s="143"/>
      <c r="N15" s="163">
        <f>+'C32'!N15/'C31'!N15*100</f>
        <v>84.52200303490136</v>
      </c>
      <c r="O15" s="163">
        <f>+'C32'!O15/'C31'!O15*100</f>
        <v>80.603773584905653</v>
      </c>
      <c r="P15" s="163">
        <f>+'C32'!P15/'C31'!P15*100</f>
        <v>88.482074752097645</v>
      </c>
      <c r="Q15" s="143"/>
      <c r="R15" s="163">
        <f>+'C32'!R15/'C31'!R15*100</f>
        <v>72.962836685987043</v>
      </c>
      <c r="S15" s="163">
        <f>+'C32'!S15/'C31'!S15*100</f>
        <v>66.902404526166904</v>
      </c>
      <c r="T15" s="163">
        <f>+'C32'!T15/'C31'!T15*100</f>
        <v>78.604344963791974</v>
      </c>
      <c r="U15" s="143"/>
      <c r="V15" s="163">
        <f>+'C32'!V15/'C31'!V15*100</f>
        <v>84.734513274336294</v>
      </c>
      <c r="W15" s="163">
        <f>+'C32'!W15/'C31'!W15*100</f>
        <v>80.046765393608737</v>
      </c>
      <c r="X15" s="163">
        <f>+'C32'!X15/'C31'!X15*100</f>
        <v>88.943317004898532</v>
      </c>
      <c r="Y15" s="143"/>
      <c r="Z15" s="163">
        <f>+'C32'!Z15/'C31'!Z15*100</f>
        <v>90.924657534246577</v>
      </c>
      <c r="AA15" s="163">
        <f>+'C32'!AA15/'C31'!AA15*100</f>
        <v>87.029288702928881</v>
      </c>
      <c r="AB15" s="163">
        <f>+'C32'!AB15/'C31'!AB15*100</f>
        <v>93.623188405797094</v>
      </c>
    </row>
    <row r="16" spans="1:30" ht="17.100000000000001" customHeight="1" x14ac:dyDescent="0.2">
      <c r="A16" s="136" t="s">
        <v>309</v>
      </c>
      <c r="B16" s="163">
        <f>+'C32'!B16/'C31'!B16*100</f>
        <v>84.301147873058753</v>
      </c>
      <c r="C16" s="163">
        <f>+'C32'!C16/'C31'!C16*100</f>
        <v>79.189189189189193</v>
      </c>
      <c r="D16" s="163">
        <f>+'C32'!D16/'C31'!D16*100</f>
        <v>89.406207827260459</v>
      </c>
      <c r="E16" s="143"/>
      <c r="F16" s="163">
        <f>+'C32'!F16/'C31'!F16*100</f>
        <v>89.915966386554629</v>
      </c>
      <c r="G16" s="163">
        <f>+'C32'!G16/'C31'!G16*100</f>
        <v>88.025889967637539</v>
      </c>
      <c r="H16" s="163">
        <f>+'C32'!H16/'C31'!H16*100</f>
        <v>91.95804195804196</v>
      </c>
      <c r="I16" s="143"/>
      <c r="J16" s="163">
        <f>+'C32'!J16/'C31'!J16*100</f>
        <v>84.2</v>
      </c>
      <c r="K16" s="163">
        <f>+'C32'!K16/'C31'!K16*100</f>
        <v>79.600000000000009</v>
      </c>
      <c r="L16" s="163">
        <f>+'C32'!L16/'C31'!L16*100</f>
        <v>88.8</v>
      </c>
      <c r="M16" s="143"/>
      <c r="N16" s="163">
        <f>+'C32'!N16/'C31'!N16*100</f>
        <v>89.754098360655746</v>
      </c>
      <c r="O16" s="163">
        <f>+'C32'!O16/'C31'!O16*100</f>
        <v>85.357142857142847</v>
      </c>
      <c r="P16" s="163">
        <f>+'C32'!P16/'C31'!P16*100</f>
        <v>95.673076923076934</v>
      </c>
      <c r="Q16" s="143"/>
      <c r="R16" s="163">
        <f>+'C32'!R16/'C31'!R16*100</f>
        <v>72.935779816513758</v>
      </c>
      <c r="S16" s="163">
        <f>+'C32'!S16/'C31'!S16*100</f>
        <v>67.575757575757578</v>
      </c>
      <c r="T16" s="163">
        <f>+'C32'!T16/'C31'!T16*100</f>
        <v>78.395061728395063</v>
      </c>
      <c r="U16" s="143"/>
      <c r="V16" s="163">
        <f>+'C32'!V16/'C31'!V16*100</f>
        <v>83.8</v>
      </c>
      <c r="W16" s="163">
        <f>+'C32'!W16/'C31'!W16*100</f>
        <v>73.611111111111114</v>
      </c>
      <c r="X16" s="163">
        <f>+'C32'!X16/'C31'!X16*100</f>
        <v>91.549295774647888</v>
      </c>
      <c r="Y16" s="143"/>
      <c r="Z16" s="163">
        <f>+'C32'!Z16/'C31'!Z16*100</f>
        <v>92</v>
      </c>
      <c r="AA16" s="163">
        <f>+'C32'!AA16/'C31'!AA16*100</f>
        <v>84.210526315789465</v>
      </c>
      <c r="AB16" s="163">
        <f>+'C32'!AB16/'C31'!AB16*100</f>
        <v>97.692307692307693</v>
      </c>
    </row>
    <row r="17" spans="1:28" ht="17.100000000000001" customHeight="1" x14ac:dyDescent="0.2">
      <c r="A17" s="136" t="s">
        <v>310</v>
      </c>
      <c r="B17" s="163">
        <f>+'C32'!B17/'C31'!B17*100</f>
        <v>73.034937484610538</v>
      </c>
      <c r="C17" s="163">
        <f>+'C32'!C17/'C31'!C17*100</f>
        <v>69.634628044766288</v>
      </c>
      <c r="D17" s="163">
        <f>+'C32'!D17/'C31'!D17*100</f>
        <v>76.417617202423187</v>
      </c>
      <c r="E17" s="143"/>
      <c r="F17" s="163">
        <f>+'C32'!F17/'C31'!F17*100</f>
        <v>69.638140517696783</v>
      </c>
      <c r="G17" s="163">
        <f>+'C32'!G17/'C31'!G17*100</f>
        <v>67.913179916317986</v>
      </c>
      <c r="H17" s="163">
        <f>+'C32'!H17/'C31'!H17*100</f>
        <v>71.398078975453572</v>
      </c>
      <c r="I17" s="143"/>
      <c r="J17" s="163">
        <f>+'C32'!J17/'C31'!J17*100</f>
        <v>69.868693849343472</v>
      </c>
      <c r="K17" s="163">
        <f>+'C32'!K17/'C31'!K17*100</f>
        <v>65.486018641810915</v>
      </c>
      <c r="L17" s="163">
        <f>+'C32'!L17/'C31'!L17*100</f>
        <v>74.597701149425291</v>
      </c>
      <c r="M17" s="143"/>
      <c r="N17" s="163">
        <f>+'C32'!N17/'C31'!N17*100</f>
        <v>74.372922333031127</v>
      </c>
      <c r="O17" s="163">
        <f>+'C32'!O17/'C31'!O17*100</f>
        <v>69.993968636911944</v>
      </c>
      <c r="P17" s="163">
        <f>+'C32'!P17/'C31'!P17*100</f>
        <v>78.770442156268928</v>
      </c>
      <c r="Q17" s="143"/>
      <c r="R17" s="163">
        <f>+'C32'!R17/'C31'!R17*100</f>
        <v>69.030795893880821</v>
      </c>
      <c r="S17" s="163">
        <f>+'C32'!S17/'C31'!S17*100</f>
        <v>66.027922255680267</v>
      </c>
      <c r="T17" s="163">
        <f>+'C32'!T17/'C31'!T17*100</f>
        <v>71.881496881496886</v>
      </c>
      <c r="U17" s="143"/>
      <c r="V17" s="163">
        <f>+'C32'!V17/'C31'!V17*100</f>
        <v>80.549542048293091</v>
      </c>
      <c r="W17" s="163">
        <f>+'C32'!W17/'C31'!W17*100</f>
        <v>76.606772633033856</v>
      </c>
      <c r="X17" s="163">
        <f>+'C32'!X17/'C31'!X17*100</f>
        <v>84.217293474766947</v>
      </c>
      <c r="Y17" s="143"/>
      <c r="Z17" s="163">
        <f>+'C32'!Z17/'C31'!Z17*100</f>
        <v>88.271604938271608</v>
      </c>
      <c r="AA17" s="163">
        <f>+'C32'!AA17/'C31'!AA17*100</f>
        <v>87.404580152671755</v>
      </c>
      <c r="AB17" s="163">
        <f>+'C32'!AB17/'C31'!AB17*100</f>
        <v>89.088729016786573</v>
      </c>
    </row>
    <row r="18" spans="1:28" ht="17.100000000000001" customHeight="1" x14ac:dyDescent="0.2">
      <c r="A18" s="136" t="s">
        <v>311</v>
      </c>
      <c r="B18" s="163">
        <f>+'C32'!B18/'C31'!B18*100</f>
        <v>75.9141494435612</v>
      </c>
      <c r="C18" s="163">
        <f>+'C32'!C18/'C31'!C18*100</f>
        <v>72.141726531109214</v>
      </c>
      <c r="D18" s="163">
        <f>+'C32'!D18/'C31'!D18*100</f>
        <v>79.719936125783079</v>
      </c>
      <c r="E18" s="143"/>
      <c r="F18" s="163">
        <f>+'C32'!F18/'C31'!F18*100</f>
        <v>75.659914057704114</v>
      </c>
      <c r="G18" s="163">
        <f>+'C32'!G18/'C31'!G18*100</f>
        <v>71.40319715808171</v>
      </c>
      <c r="H18" s="163">
        <f>+'C32'!H18/'C31'!H18*100</f>
        <v>80.24219247928616</v>
      </c>
      <c r="I18" s="143"/>
      <c r="J18" s="163">
        <f>+'C32'!J18/'C31'!J18*100</f>
        <v>75.383670963781455</v>
      </c>
      <c r="K18" s="163">
        <f>+'C32'!K18/'C31'!K18*100</f>
        <v>72.337821297429613</v>
      </c>
      <c r="L18" s="163">
        <f>+'C32'!L18/'C31'!L18*100</f>
        <v>78.448275862068968</v>
      </c>
      <c r="M18" s="143"/>
      <c r="N18" s="163">
        <f>+'C32'!N18/'C31'!N18*100</f>
        <v>76.011654257041116</v>
      </c>
      <c r="O18" s="163">
        <f>+'C32'!O18/'C31'!O18*100</f>
        <v>72.515723270440247</v>
      </c>
      <c r="P18" s="163">
        <f>+'C32'!P18/'C31'!P18*100</f>
        <v>79.719813208805874</v>
      </c>
      <c r="Q18" s="143"/>
      <c r="R18" s="163">
        <f>+'C32'!R18/'C31'!R18*100</f>
        <v>73.314780457637596</v>
      </c>
      <c r="S18" s="163">
        <f>+'C32'!S18/'C31'!S18*100</f>
        <v>68.8504326328801</v>
      </c>
      <c r="T18" s="163">
        <f>+'C32'!T18/'C31'!T18*100</f>
        <v>77.784653465346537</v>
      </c>
      <c r="U18" s="143"/>
      <c r="V18" s="163">
        <f>+'C32'!V18/'C31'!V18*100</f>
        <v>77.56849315068493</v>
      </c>
      <c r="W18" s="163">
        <f>+'C32'!W18/'C31'!W18*100</f>
        <v>74.246771879483504</v>
      </c>
      <c r="X18" s="163">
        <f>+'C32'!X18/'C31'!X18*100</f>
        <v>80.602883355176942</v>
      </c>
      <c r="Y18" s="143"/>
      <c r="Z18" s="163">
        <f>+'C32'!Z18/'C31'!Z18*100</f>
        <v>85.714285714285708</v>
      </c>
      <c r="AA18" s="163">
        <f>+'C32'!AA18/'C31'!AA18*100</f>
        <v>81.597222222222214</v>
      </c>
      <c r="AB18" s="163">
        <f>+'C32'!AB18/'C31'!AB18*100</f>
        <v>89.576547231270354</v>
      </c>
    </row>
    <row r="19" spans="1:28" ht="17.100000000000001" customHeight="1" x14ac:dyDescent="0.2">
      <c r="A19" s="136" t="s">
        <v>312</v>
      </c>
      <c r="B19" s="163">
        <f>+'C32'!B19/'C31'!B19*100</f>
        <v>72.886926661761095</v>
      </c>
      <c r="C19" s="163">
        <f>+'C32'!C19/'C31'!C19*100</f>
        <v>67.900491523723545</v>
      </c>
      <c r="D19" s="163">
        <f>+'C32'!D19/'C31'!D19*100</f>
        <v>77.659370199692773</v>
      </c>
      <c r="E19" s="143"/>
      <c r="F19" s="163">
        <f>+'C32'!F19/'C31'!F19*100</f>
        <v>73.133651009757202</v>
      </c>
      <c r="G19" s="163">
        <f>+'C32'!G19/'C31'!G19*100</f>
        <v>68.785871964679913</v>
      </c>
      <c r="H19" s="163">
        <f>+'C32'!H19/'C31'!H19*100</f>
        <v>77.731092436974791</v>
      </c>
      <c r="I19" s="143"/>
      <c r="J19" s="163">
        <f>+'C32'!J19/'C31'!J19*100</f>
        <v>70.989066870073742</v>
      </c>
      <c r="K19" s="163">
        <f>+'C32'!K19/'C31'!K19*100</f>
        <v>66.231811339688903</v>
      </c>
      <c r="L19" s="163">
        <f>+'C32'!L19/'C31'!L19*100</f>
        <v>75.876288659793815</v>
      </c>
      <c r="M19" s="143"/>
      <c r="N19" s="163">
        <f>+'C32'!N19/'C31'!N19*100</f>
        <v>73.459715639810426</v>
      </c>
      <c r="O19" s="163">
        <f>+'C32'!O19/'C31'!O19*100</f>
        <v>68.503937007874015</v>
      </c>
      <c r="P19" s="163">
        <f>+'C32'!P19/'C31'!P19*100</f>
        <v>78.44690966719493</v>
      </c>
      <c r="Q19" s="143"/>
      <c r="R19" s="163">
        <f>+'C32'!R19/'C31'!R19*100</f>
        <v>68.290100582318686</v>
      </c>
      <c r="S19" s="163">
        <f>+'C32'!S19/'C31'!S19*100</f>
        <v>61.604095563139929</v>
      </c>
      <c r="T19" s="163">
        <f>+'C32'!T19/'C31'!T19*100</f>
        <v>74.10891089108911</v>
      </c>
      <c r="U19" s="143"/>
      <c r="V19" s="163">
        <f>+'C32'!V19/'C31'!V19*100</f>
        <v>75.664122137404576</v>
      </c>
      <c r="W19" s="163">
        <f>+'C32'!W19/'C31'!W19*100</f>
        <v>70.772303595206381</v>
      </c>
      <c r="X19" s="163">
        <f>+'C32'!X19/'C31'!X19*100</f>
        <v>79.808234630569657</v>
      </c>
      <c r="Y19" s="143"/>
      <c r="Z19" s="163">
        <f>+'C32'!Z19/'C31'!Z19*100</f>
        <v>83.333333333333343</v>
      </c>
      <c r="AA19" s="163">
        <f>+'C32'!AA19/'C31'!AA19*100</f>
        <v>80.586080586080584</v>
      </c>
      <c r="AB19" s="163">
        <f>+'C32'!AB19/'C31'!AB19*100</f>
        <v>85.648148148148152</v>
      </c>
    </row>
    <row r="20" spans="1:28" ht="17.100000000000001" customHeight="1" x14ac:dyDescent="0.2">
      <c r="A20" s="136" t="s">
        <v>313</v>
      </c>
      <c r="B20" s="163">
        <f>+'C32'!B20/'C31'!B20*100</f>
        <v>68.55670103092784</v>
      </c>
      <c r="C20" s="163">
        <f>+'C32'!C20/'C31'!C20*100</f>
        <v>61.766644693473957</v>
      </c>
      <c r="D20" s="163">
        <f>+'C32'!D20/'C31'!D20*100</f>
        <v>75.047258979206049</v>
      </c>
      <c r="E20" s="143"/>
      <c r="F20" s="163">
        <f>+'C32'!F20/'C31'!F20*100</f>
        <v>66.643694004135085</v>
      </c>
      <c r="G20" s="163">
        <f>+'C32'!G20/'C31'!G20*100</f>
        <v>60.789473684210527</v>
      </c>
      <c r="H20" s="163">
        <f>+'C32'!H20/'C31'!H20*100</f>
        <v>73.082489146164974</v>
      </c>
      <c r="I20" s="143"/>
      <c r="J20" s="163">
        <f>+'C32'!J20/'C31'!J20*100</f>
        <v>66.279069767441854</v>
      </c>
      <c r="K20" s="163">
        <f>+'C32'!K20/'C31'!K20*100</f>
        <v>60.450160771704176</v>
      </c>
      <c r="L20" s="163">
        <f>+'C32'!L20/'C31'!L20*100</f>
        <v>71.706586826347305</v>
      </c>
      <c r="M20" s="143"/>
      <c r="N20" s="163">
        <f>+'C32'!N20/'C31'!N20*100</f>
        <v>73.083475298126061</v>
      </c>
      <c r="O20" s="163">
        <f>+'C32'!O20/'C31'!O20*100</f>
        <v>67.87479406919276</v>
      </c>
      <c r="P20" s="163">
        <f>+'C32'!P20/'C31'!P20*100</f>
        <v>78.659611992945315</v>
      </c>
      <c r="Q20" s="143"/>
      <c r="R20" s="163">
        <f>+'C32'!R20/'C31'!R20*100</f>
        <v>65.201465201465197</v>
      </c>
      <c r="S20" s="163">
        <f>+'C32'!S20/'C31'!S20*100</f>
        <v>57.722007722007717</v>
      </c>
      <c r="T20" s="163">
        <f>+'C32'!T20/'C31'!T20*100</f>
        <v>71.951219512195124</v>
      </c>
      <c r="U20" s="143"/>
      <c r="V20" s="163">
        <f>+'C32'!V20/'C31'!V20*100</f>
        <v>67.36493936052922</v>
      </c>
      <c r="W20" s="163">
        <f>+'C32'!W20/'C31'!W20*100</f>
        <v>57.729468599033815</v>
      </c>
      <c r="X20" s="163">
        <f>+'C32'!X20/'C31'!X20*100</f>
        <v>75.456389452332658</v>
      </c>
      <c r="Y20" s="143"/>
      <c r="Z20" s="163">
        <f>+'C32'!Z20/'C31'!Z20*100</f>
        <v>86.054421768707485</v>
      </c>
      <c r="AA20" s="163">
        <f>+'C32'!AA20/'C31'!AA20*100</f>
        <v>76.106194690265482</v>
      </c>
      <c r="AB20" s="163">
        <f>+'C32'!AB20/'C31'!AB20*100</f>
        <v>92.265193370165747</v>
      </c>
    </row>
    <row r="21" spans="1:28" ht="17.100000000000001" customHeight="1" x14ac:dyDescent="0.2">
      <c r="A21" s="138" t="s">
        <v>314</v>
      </c>
      <c r="B21" s="163">
        <f>+'C32'!B21/'C31'!B21*100</f>
        <v>70.179406000301526</v>
      </c>
      <c r="C21" s="163">
        <f>+'C32'!C21/'C31'!C21*100</f>
        <v>67.958985560004862</v>
      </c>
      <c r="D21" s="163">
        <f>+'C32'!D21/'C31'!D21*100</f>
        <v>72.373074387100644</v>
      </c>
      <c r="E21" s="143"/>
      <c r="F21" s="163">
        <f>+'C32'!F21/'C31'!F21*100</f>
        <v>70.193786527222386</v>
      </c>
      <c r="G21" s="163">
        <f>+'C32'!G21/'C31'!G21*100</f>
        <v>68.923352221890838</v>
      </c>
      <c r="H21" s="163">
        <f>+'C32'!H21/'C31'!H21*100</f>
        <v>71.546522705620831</v>
      </c>
      <c r="I21" s="143"/>
      <c r="J21" s="163">
        <f>+'C32'!J21/'C31'!J21*100</f>
        <v>67.102924543545001</v>
      </c>
      <c r="K21" s="163">
        <f>+'C32'!K21/'C31'!K21*100</f>
        <v>65.362035225048913</v>
      </c>
      <c r="L21" s="163">
        <f>+'C32'!L21/'C31'!L21*100</f>
        <v>68.812039705411465</v>
      </c>
      <c r="M21" s="143"/>
      <c r="N21" s="163">
        <f>+'C32'!N21/'C31'!N21*100</f>
        <v>72.24483406386976</v>
      </c>
      <c r="O21" s="163">
        <f>+'C32'!O21/'C31'!O21*100</f>
        <v>69.237918215613377</v>
      </c>
      <c r="P21" s="163">
        <f>+'C32'!P21/'C31'!P21*100</f>
        <v>75.316455696202539</v>
      </c>
      <c r="Q21" s="143"/>
      <c r="R21" s="163">
        <f>+'C32'!R21/'C31'!R21*100</f>
        <v>60.355029585798817</v>
      </c>
      <c r="S21" s="163">
        <f>+'C32'!S21/'C31'!S21*100</f>
        <v>57.902735562310028</v>
      </c>
      <c r="T21" s="163">
        <f>+'C32'!T21/'C31'!T21*100</f>
        <v>62.680115273775215</v>
      </c>
      <c r="U21" s="143"/>
      <c r="V21" s="163">
        <f>+'C32'!V21/'C31'!V21*100</f>
        <v>75.964699775047578</v>
      </c>
      <c r="W21" s="163">
        <f>+'C32'!W21/'C31'!W21*100</f>
        <v>72.940340909090907</v>
      </c>
      <c r="X21" s="163">
        <f>+'C32'!X21/'C31'!X21*100</f>
        <v>78.839014512318599</v>
      </c>
      <c r="Y21" s="143"/>
      <c r="Z21" s="163">
        <f>+'C32'!Z21/'C31'!Z21*100</f>
        <v>95.216548157724617</v>
      </c>
      <c r="AA21" s="163">
        <f>+'C32'!AA21/'C31'!AA21*100</f>
        <v>94.924554183813441</v>
      </c>
      <c r="AB21" s="163">
        <f>+'C32'!AB21/'C31'!AB21*100</f>
        <v>95.476772616136913</v>
      </c>
    </row>
    <row r="22" spans="1:28" ht="17.100000000000001" customHeight="1" x14ac:dyDescent="0.2">
      <c r="A22" s="136" t="s">
        <v>315</v>
      </c>
      <c r="B22" s="163">
        <f>+'C32'!B22/'C31'!B22*100</f>
        <v>75.075452716297789</v>
      </c>
      <c r="C22" s="163">
        <f>+'C32'!C22/'C31'!C22*100</f>
        <v>71.465163934426229</v>
      </c>
      <c r="D22" s="163">
        <f>+'C32'!D22/'C31'!D22*100</f>
        <v>78.557312252964422</v>
      </c>
      <c r="E22" s="143"/>
      <c r="F22" s="163">
        <f>+'C32'!F22/'C31'!F22*100</f>
        <v>77.591558038485402</v>
      </c>
      <c r="G22" s="163">
        <f>+'C32'!G22/'C31'!G22*100</f>
        <v>75.628140703517587</v>
      </c>
      <c r="H22" s="163">
        <f>+'C32'!H22/'C31'!H22*100</f>
        <v>79.509202453987726</v>
      </c>
      <c r="I22" s="143"/>
      <c r="J22" s="163">
        <f>+'C32'!J22/'C31'!J22*100</f>
        <v>77.634961439588693</v>
      </c>
      <c r="K22" s="163">
        <f>+'C32'!K22/'C31'!K22*100</f>
        <v>76.08695652173914</v>
      </c>
      <c r="L22" s="163">
        <f>+'C32'!L22/'C31'!L22*100</f>
        <v>79.198966408268731</v>
      </c>
      <c r="M22" s="143"/>
      <c r="N22" s="163">
        <f>+'C32'!N22/'C31'!N22*100</f>
        <v>80.090497737556561</v>
      </c>
      <c r="O22" s="163">
        <f>+'C32'!O22/'C31'!O22*100</f>
        <v>77.640603566529492</v>
      </c>
      <c r="P22" s="163">
        <f>+'C32'!P22/'C31'!P22*100</f>
        <v>82.27383863080685</v>
      </c>
      <c r="Q22" s="143"/>
      <c r="R22" s="163">
        <f>+'C32'!R22/'C31'!R22*100</f>
        <v>64.600638977635782</v>
      </c>
      <c r="S22" s="163">
        <f>+'C32'!S22/'C31'!S22*100</f>
        <v>58.364779874213838</v>
      </c>
      <c r="T22" s="163">
        <f>+'C32'!T22/'C31'!T22*100</f>
        <v>71.038961038961034</v>
      </c>
      <c r="U22" s="143"/>
      <c r="V22" s="163">
        <f>+'C32'!V22/'C31'!V22*100</f>
        <v>75.917278185456965</v>
      </c>
      <c r="W22" s="163">
        <f>+'C32'!W22/'C31'!W22*100</f>
        <v>70.360110803324105</v>
      </c>
      <c r="X22" s="163">
        <f>+'C32'!X22/'C31'!X22*100</f>
        <v>81.081081081081081</v>
      </c>
      <c r="Y22" s="143"/>
      <c r="Z22" s="163">
        <f>+'C32'!Z22/'C31'!Z22*100</f>
        <v>71.264367816091962</v>
      </c>
      <c r="AA22" s="163">
        <f>+'C32'!AA22/'C31'!AA22*100</f>
        <v>68.75</v>
      </c>
      <c r="AB22" s="163">
        <f>+'C32'!AB22/'C31'!AB22*100</f>
        <v>73.40425531914893</v>
      </c>
    </row>
    <row r="23" spans="1:28" ht="17.100000000000001" customHeight="1" x14ac:dyDescent="0.2">
      <c r="A23" s="136" t="s">
        <v>316</v>
      </c>
      <c r="B23" s="163">
        <f>+'C32'!B23/'C31'!B23*100</f>
        <v>79.312121602473269</v>
      </c>
      <c r="C23" s="163">
        <f>+'C32'!C23/'C31'!C23*100</f>
        <v>76.404129601973906</v>
      </c>
      <c r="D23" s="163">
        <f>+'C32'!D23/'C31'!D23*100</f>
        <v>82.173663024726849</v>
      </c>
      <c r="E23" s="143"/>
      <c r="F23" s="163">
        <f>+'C32'!F23/'C31'!F23*100</f>
        <v>76.706827309236942</v>
      </c>
      <c r="G23" s="163">
        <f>+'C32'!G23/'C31'!G23*100</f>
        <v>74.348245896363053</v>
      </c>
      <c r="H23" s="163">
        <f>+'C32'!H23/'C31'!H23*100</f>
        <v>79.057087876844136</v>
      </c>
      <c r="I23" s="143"/>
      <c r="J23" s="163">
        <f>+'C32'!J23/'C31'!J23*100</f>
        <v>76.545166402535656</v>
      </c>
      <c r="K23" s="163">
        <f>+'C32'!K23/'C31'!K23*100</f>
        <v>73.24438202247191</v>
      </c>
      <c r="L23" s="163">
        <f>+'C32'!L23/'C31'!L23*100</f>
        <v>79.865771812080538</v>
      </c>
      <c r="M23" s="143"/>
      <c r="N23" s="163">
        <f>+'C32'!N23/'C31'!N23*100</f>
        <v>83.23118828736807</v>
      </c>
      <c r="O23" s="163">
        <f>+'C32'!O23/'C31'!O23*100</f>
        <v>79.655765920826155</v>
      </c>
      <c r="P23" s="163">
        <f>+'C32'!P23/'C31'!P23*100</f>
        <v>86.729538565173456</v>
      </c>
      <c r="Q23" s="143"/>
      <c r="R23" s="163">
        <f>+'C32'!R23/'C31'!R23*100</f>
        <v>74.16306263014576</v>
      </c>
      <c r="S23" s="163">
        <f>+'C32'!S23/'C31'!S23*100</f>
        <v>71.396683673469383</v>
      </c>
      <c r="T23" s="163">
        <f>+'C32'!T23/'C31'!T23*100</f>
        <v>76.95526231091084</v>
      </c>
      <c r="U23" s="143"/>
      <c r="V23" s="163">
        <f>+'C32'!V23/'C31'!V23*100</f>
        <v>82.308385933273215</v>
      </c>
      <c r="W23" s="163">
        <f>+'C32'!W23/'C31'!W23*100</f>
        <v>79.603087100330754</v>
      </c>
      <c r="X23" s="163">
        <f>+'C32'!X23/'C31'!X23*100</f>
        <v>84.915014164305944</v>
      </c>
      <c r="Y23" s="143"/>
      <c r="Z23" s="163">
        <f>+'C32'!Z23/'C31'!Z23*100</f>
        <v>95.760430686406465</v>
      </c>
      <c r="AA23" s="163">
        <f>+'C32'!AA23/'C31'!AA23*100</f>
        <v>95.32163742690058</v>
      </c>
      <c r="AB23" s="163">
        <f>+'C32'!AB23/'C31'!AB23*100</f>
        <v>96.13466334164589</v>
      </c>
    </row>
    <row r="24" spans="1:28" ht="17.100000000000001" customHeight="1" x14ac:dyDescent="0.2">
      <c r="A24" s="136" t="s">
        <v>317</v>
      </c>
      <c r="B24" s="163">
        <f>+'C32'!B24/'C31'!B24*100</f>
        <v>70.748299319727892</v>
      </c>
      <c r="C24" s="163">
        <f>+'C32'!C24/'C31'!C24*100</f>
        <v>65.759999999999991</v>
      </c>
      <c r="D24" s="163">
        <f>+'C32'!D24/'C31'!D24*100</f>
        <v>75.214899713467048</v>
      </c>
      <c r="E24" s="143"/>
      <c r="F24" s="163">
        <f>+'C32'!F24/'C31'!F24*100</f>
        <v>73.608247422680421</v>
      </c>
      <c r="G24" s="163">
        <f>+'C32'!G24/'C31'!G24*100</f>
        <v>69.189189189189193</v>
      </c>
      <c r="H24" s="163">
        <f>+'C32'!H24/'C31'!H24*100</f>
        <v>78.181818181818187</v>
      </c>
      <c r="I24" s="143"/>
      <c r="J24" s="163">
        <f>+'C32'!J24/'C31'!J24*100</f>
        <v>71.574803149606296</v>
      </c>
      <c r="K24" s="163">
        <f>+'C32'!K24/'C31'!K24*100</f>
        <v>67.238421955403084</v>
      </c>
      <c r="L24" s="163">
        <f>+'C32'!L24/'C31'!L24*100</f>
        <v>75.254730713246005</v>
      </c>
      <c r="M24" s="143"/>
      <c r="N24" s="163">
        <f>+'C32'!N24/'C31'!N24*100</f>
        <v>73.118279569892479</v>
      </c>
      <c r="O24" s="163">
        <f>+'C32'!O24/'C31'!O24*100</f>
        <v>69.786535303776688</v>
      </c>
      <c r="P24" s="163">
        <f>+'C32'!P24/'C31'!P24*100</f>
        <v>76.046176046176043</v>
      </c>
      <c r="Q24" s="143"/>
      <c r="R24" s="163">
        <f>+'C32'!R24/'C31'!R24*100</f>
        <v>60</v>
      </c>
      <c r="S24" s="163">
        <f>+'C32'!S24/'C31'!S24*100</f>
        <v>51.111111111111107</v>
      </c>
      <c r="T24" s="163">
        <f>+'C32'!T24/'C31'!T24*100</f>
        <v>67.832167832167841</v>
      </c>
      <c r="U24" s="143"/>
      <c r="V24" s="163">
        <f>+'C32'!V24/'C31'!V24*100</f>
        <v>75.087108013937282</v>
      </c>
      <c r="W24" s="163">
        <f>+'C32'!W24/'C31'!W24*100</f>
        <v>71.319311663479922</v>
      </c>
      <c r="X24" s="163">
        <f>+'C32'!X24/'C31'!X24*100</f>
        <v>78.239999999999995</v>
      </c>
      <c r="Y24" s="143"/>
      <c r="Z24" s="163">
        <f>+'C32'!Z24/'C31'!Z24*100</f>
        <v>83.15789473684211</v>
      </c>
      <c r="AA24" s="163">
        <f>+'C32'!AA24/'C31'!AA24*100</f>
        <v>77.5</v>
      </c>
      <c r="AB24" s="163">
        <f>+'C32'!AB24/'C31'!AB24*100</f>
        <v>87.272727272727266</v>
      </c>
    </row>
    <row r="25" spans="1:28" ht="17.100000000000001" customHeight="1" x14ac:dyDescent="0.2">
      <c r="A25" s="136" t="s">
        <v>318</v>
      </c>
      <c r="B25" s="163">
        <f>+'C32'!B25/'C31'!B25*100</f>
        <v>65.973600207057203</v>
      </c>
      <c r="C25" s="163">
        <f>+'C32'!C25/'C31'!C25*100</f>
        <v>60.8227052272319</v>
      </c>
      <c r="D25" s="163">
        <f>+'C32'!D25/'C31'!D25*100</f>
        <v>70.733731739707835</v>
      </c>
      <c r="E25" s="143"/>
      <c r="F25" s="163">
        <f>+'C32'!F25/'C31'!F25*100</f>
        <v>64.844407064760304</v>
      </c>
      <c r="G25" s="163">
        <f>+'C32'!G25/'C31'!G25*100</f>
        <v>62.100082034454474</v>
      </c>
      <c r="H25" s="163">
        <f>+'C32'!H25/'C31'!H25*100</f>
        <v>67.730802415875758</v>
      </c>
      <c r="I25" s="143"/>
      <c r="J25" s="163">
        <f>+'C32'!J25/'C31'!J25*100</f>
        <v>67.53086419753086</v>
      </c>
      <c r="K25" s="163">
        <f>+'C32'!K25/'C31'!K25*100</f>
        <v>61.284868977176664</v>
      </c>
      <c r="L25" s="163">
        <f>+'C32'!L25/'C31'!L25*100</f>
        <v>73.456295108259823</v>
      </c>
      <c r="M25" s="143"/>
      <c r="N25" s="163">
        <f>+'C32'!N25/'C31'!N25*100</f>
        <v>67.348794906775808</v>
      </c>
      <c r="O25" s="163">
        <f>+'C32'!O25/'C31'!O25*100</f>
        <v>62.862669245647972</v>
      </c>
      <c r="P25" s="163">
        <f>+'C32'!P25/'C31'!P25*100</f>
        <v>71.330472103004297</v>
      </c>
      <c r="Q25" s="143"/>
      <c r="R25" s="163">
        <f>+'C32'!R25/'C31'!R25*100</f>
        <v>57.732426303854879</v>
      </c>
      <c r="S25" s="163">
        <f>+'C32'!S25/'C31'!S25*100</f>
        <v>51.585014409221898</v>
      </c>
      <c r="T25" s="163">
        <f>+'C32'!T25/'C31'!T25*100</f>
        <v>63.230240549828174</v>
      </c>
      <c r="U25" s="143"/>
      <c r="V25" s="163">
        <f>+'C32'!V25/'C31'!V25*100</f>
        <v>68.715365239294712</v>
      </c>
      <c r="W25" s="163">
        <f>+'C32'!W25/'C31'!W25*100</f>
        <v>61.452513966480446</v>
      </c>
      <c r="X25" s="163">
        <f>+'C32'!X25/'C31'!X25*100</f>
        <v>74.678899082568805</v>
      </c>
      <c r="Y25" s="143"/>
      <c r="Z25" s="163">
        <f>+'C32'!Z25/'C31'!Z25*100</f>
        <v>87.817258883248726</v>
      </c>
      <c r="AA25" s="163">
        <f>+'C32'!AA25/'C31'!AA25*100</f>
        <v>85.641025641025635</v>
      </c>
      <c r="AB25" s="163">
        <f>+'C32'!AB25/'C31'!AB25*100</f>
        <v>89.949748743718601</v>
      </c>
    </row>
    <row r="26" spans="1:28" ht="17.100000000000001" customHeight="1" x14ac:dyDescent="0.2">
      <c r="A26" s="136" t="s">
        <v>319</v>
      </c>
      <c r="B26" s="163">
        <f>+'C32'!B26/'C31'!B26*100</f>
        <v>77.830893337316994</v>
      </c>
      <c r="C26" s="163">
        <f>+'C32'!C26/'C31'!C26*100</f>
        <v>73.849878934624698</v>
      </c>
      <c r="D26" s="163">
        <f>+'C32'!D26/'C31'!D26*100</f>
        <v>81.710914454277287</v>
      </c>
      <c r="E26" s="143"/>
      <c r="F26" s="163">
        <f>+'C32'!F26/'C31'!F26*100</f>
        <v>82.148760330578511</v>
      </c>
      <c r="G26" s="163">
        <f>+'C32'!G26/'C31'!G26*100</f>
        <v>80.448717948717956</v>
      </c>
      <c r="H26" s="163">
        <f>+'C32'!H26/'C31'!H26*100</f>
        <v>83.959044368600672</v>
      </c>
      <c r="I26" s="143"/>
      <c r="J26" s="163">
        <f>+'C32'!J26/'C31'!J26*100</f>
        <v>75.89958158995816</v>
      </c>
      <c r="K26" s="163">
        <f>+'C32'!K26/'C31'!K26*100</f>
        <v>71</v>
      </c>
      <c r="L26" s="163">
        <f>+'C32'!L26/'C31'!L26*100</f>
        <v>80.840336134453779</v>
      </c>
      <c r="M26" s="143"/>
      <c r="N26" s="163">
        <f>+'C32'!N26/'C31'!N26*100</f>
        <v>74.159292035398224</v>
      </c>
      <c r="O26" s="163">
        <f>+'C32'!O26/'C31'!O26*100</f>
        <v>68.793103448275858</v>
      </c>
      <c r="P26" s="163">
        <f>+'C32'!P26/'C31'!P26*100</f>
        <v>79.818181818181827</v>
      </c>
      <c r="Q26" s="143"/>
      <c r="R26" s="163">
        <f>+'C32'!R26/'C31'!R26*100</f>
        <v>70.956146657081234</v>
      </c>
      <c r="S26" s="163">
        <f>+'C32'!S26/'C31'!S26*100</f>
        <v>68.122270742358083</v>
      </c>
      <c r="T26" s="163">
        <f>+'C32'!T26/'C31'!T26*100</f>
        <v>73.721590909090907</v>
      </c>
      <c r="U26" s="143"/>
      <c r="V26" s="163">
        <f>+'C32'!V26/'C31'!V26*100</f>
        <v>82.555282555282545</v>
      </c>
      <c r="W26" s="163">
        <f>+'C32'!W26/'C31'!W26*100</f>
        <v>76.416819012797077</v>
      </c>
      <c r="X26" s="163">
        <f>+'C32'!X26/'C31'!X26*100</f>
        <v>87.53709198813057</v>
      </c>
      <c r="Y26" s="143"/>
      <c r="Z26" s="163">
        <f>+'C32'!Z26/'C31'!Z26*100</f>
        <v>87.020109689213896</v>
      </c>
      <c r="AA26" s="163">
        <f>+'C32'!AA26/'C31'!AA26*100</f>
        <v>85.338345864661662</v>
      </c>
      <c r="AB26" s="163">
        <f>+'C32'!AB26/'C31'!AB26*100</f>
        <v>88.612099644128122</v>
      </c>
    </row>
    <row r="27" spans="1:28" ht="17.100000000000001" customHeight="1" x14ac:dyDescent="0.2">
      <c r="A27" s="136" t="s">
        <v>320</v>
      </c>
      <c r="B27" s="163">
        <f>+'C32'!B27/'C31'!B27*100</f>
        <v>83.19817009773341</v>
      </c>
      <c r="C27" s="163">
        <f>+'C32'!C27/'C31'!C27*100</f>
        <v>79.535280324024725</v>
      </c>
      <c r="D27" s="163">
        <f>+'C32'!D27/'C31'!D27*100</f>
        <v>86.685609904607261</v>
      </c>
      <c r="E27" s="143"/>
      <c r="F27" s="163">
        <f>+'C32'!F27/'C31'!F27*100</f>
        <v>85.607276618512572</v>
      </c>
      <c r="G27" s="163">
        <f>+'C32'!G27/'C31'!G27*100</f>
        <v>84.638554216867462</v>
      </c>
      <c r="H27" s="163">
        <f>+'C32'!H27/'C31'!H27*100</f>
        <v>86.712485681557851</v>
      </c>
      <c r="I27" s="143"/>
      <c r="J27" s="163">
        <f>+'C32'!J27/'C31'!J27*100</f>
        <v>87.095002745744097</v>
      </c>
      <c r="K27" s="163">
        <f>+'C32'!K27/'C31'!K27*100</f>
        <v>84.469273743016757</v>
      </c>
      <c r="L27" s="163">
        <f>+'C32'!L27/'C31'!L27*100</f>
        <v>89.632829373650097</v>
      </c>
      <c r="M27" s="143"/>
      <c r="N27" s="163">
        <f>+'C32'!N27/'C31'!N27*100</f>
        <v>80.843785632839229</v>
      </c>
      <c r="O27" s="163">
        <f>+'C32'!O27/'C31'!O27*100</f>
        <v>74.570446735395194</v>
      </c>
      <c r="P27" s="163">
        <f>+'C32'!P27/'C31'!P27*100</f>
        <v>87.060158910329164</v>
      </c>
      <c r="Q27" s="143"/>
      <c r="R27" s="163">
        <f>+'C32'!R27/'C31'!R27*100</f>
        <v>76.473603280369034</v>
      </c>
      <c r="S27" s="163">
        <f>+'C32'!S27/'C31'!S27*100</f>
        <v>71.155885471898188</v>
      </c>
      <c r="T27" s="163">
        <f>+'C32'!T27/'C31'!T27*100</f>
        <v>81.448412698412696</v>
      </c>
      <c r="U27" s="143"/>
      <c r="V27" s="163">
        <f>+'C32'!V27/'C31'!V27*100</f>
        <v>84.226932668329184</v>
      </c>
      <c r="W27" s="163">
        <f>+'C32'!W27/'C31'!W27*100</f>
        <v>80.325644504748979</v>
      </c>
      <c r="X27" s="163">
        <f>+'C32'!X27/'C31'!X27*100</f>
        <v>87.543252595155707</v>
      </c>
      <c r="Y27" s="143"/>
      <c r="Z27" s="163">
        <f>+'C32'!Z27/'C31'!Z27*100</f>
        <v>89.660743134087241</v>
      </c>
      <c r="AA27" s="163">
        <f>+'C32'!AA27/'C31'!AA27*100</f>
        <v>88.259109311740886</v>
      </c>
      <c r="AB27" s="163">
        <f>+'C32'!AB27/'C31'!AB27*100</f>
        <v>90.591397849462368</v>
      </c>
    </row>
    <row r="28" spans="1:28" ht="17.100000000000001" customHeight="1" x14ac:dyDescent="0.2">
      <c r="A28" s="136" t="s">
        <v>321</v>
      </c>
      <c r="B28" s="163">
        <f>+'C32'!B28/'C31'!B28*100</f>
        <v>70.981679917041134</v>
      </c>
      <c r="C28" s="163">
        <f>+'C32'!C28/'C31'!C28*100</f>
        <v>66.32124352331607</v>
      </c>
      <c r="D28" s="163">
        <f>+'C32'!D28/'C31'!D28*100</f>
        <v>75.648564510549988</v>
      </c>
      <c r="E28" s="143"/>
      <c r="F28" s="163">
        <f>+'C32'!F28/'C31'!F28*100</f>
        <v>70.648464163822524</v>
      </c>
      <c r="G28" s="163">
        <f>+'C32'!G28/'C31'!G28*100</f>
        <v>68.235294117647058</v>
      </c>
      <c r="H28" s="163">
        <f>+'C32'!H28/'C31'!H28*100</f>
        <v>73.136915077989613</v>
      </c>
      <c r="I28" s="143"/>
      <c r="J28" s="163">
        <f>+'C32'!J28/'C31'!J28*100</f>
        <v>64.485981308411212</v>
      </c>
      <c r="K28" s="163">
        <f>+'C32'!K28/'C31'!K28*100</f>
        <v>57.657657657657658</v>
      </c>
      <c r="L28" s="163">
        <f>+'C32'!L28/'C31'!L28*100</f>
        <v>71.844660194174764</v>
      </c>
      <c r="M28" s="143"/>
      <c r="N28" s="163">
        <f>+'C32'!N28/'C31'!N28*100</f>
        <v>78.264840182648399</v>
      </c>
      <c r="O28" s="163">
        <f>+'C32'!O28/'C31'!O28*100</f>
        <v>71.080139372822302</v>
      </c>
      <c r="P28" s="163">
        <f>+'C32'!P28/'C31'!P28*100</f>
        <v>86.180422264875247</v>
      </c>
      <c r="Q28" s="143"/>
      <c r="R28" s="163">
        <f>+'C32'!R28/'C31'!R28*100</f>
        <v>63.877028181041837</v>
      </c>
      <c r="S28" s="163">
        <f>+'C32'!S28/'C31'!S28*100</f>
        <v>61.929824561403514</v>
      </c>
      <c r="T28" s="163">
        <f>+'C32'!T28/'C31'!T28*100</f>
        <v>65.723793677204654</v>
      </c>
      <c r="U28" s="143"/>
      <c r="V28" s="163">
        <f>+'C32'!V28/'C31'!V28*100</f>
        <v>72.205438066465248</v>
      </c>
      <c r="W28" s="163">
        <f>+'C32'!W28/'C31'!W28*100</f>
        <v>65.48117154811716</v>
      </c>
      <c r="X28" s="163">
        <f>+'C32'!X28/'C31'!X28*100</f>
        <v>78.446601941747574</v>
      </c>
      <c r="Y28" s="143"/>
      <c r="Z28" s="163">
        <f>+'C32'!Z28/'C31'!Z28*100</f>
        <v>93.684210526315795</v>
      </c>
      <c r="AA28" s="163">
        <f>+'C32'!AA28/'C31'!AA28*100</f>
        <v>97.560975609756099</v>
      </c>
      <c r="AB28" s="163">
        <f>+'C32'!AB28/'C31'!AB28*100</f>
        <v>90.740740740740748</v>
      </c>
    </row>
    <row r="29" spans="1:28" ht="17.100000000000001" customHeight="1" x14ac:dyDescent="0.2">
      <c r="A29" s="136" t="s">
        <v>322</v>
      </c>
      <c r="B29" s="163">
        <f>+'C32'!B29/'C31'!B29*100</f>
        <v>71.00789835164835</v>
      </c>
      <c r="C29" s="163">
        <f>+'C32'!C29/'C31'!C29*100</f>
        <v>66.846408070968863</v>
      </c>
      <c r="D29" s="163">
        <f>+'C32'!D29/'C31'!D29*100</f>
        <v>75.063570096626535</v>
      </c>
      <c r="E29" s="143"/>
      <c r="F29" s="163">
        <f>+'C32'!F29/'C31'!F29*100</f>
        <v>70.136872666943177</v>
      </c>
      <c r="G29" s="163">
        <f>+'C32'!G29/'C31'!G29*100</f>
        <v>63.681592039800996</v>
      </c>
      <c r="H29" s="163">
        <f>+'C32'!H29/'C31'!H29*100</f>
        <v>76.597510373443995</v>
      </c>
      <c r="I29" s="143"/>
      <c r="J29" s="163">
        <f>+'C32'!J29/'C31'!J29*100</f>
        <v>71.021775544388603</v>
      </c>
      <c r="K29" s="163">
        <f>+'C32'!K29/'C31'!K29*100</f>
        <v>65.162907268170429</v>
      </c>
      <c r="L29" s="163">
        <f>+'C32'!L29/'C31'!L29*100</f>
        <v>76.91015952980689</v>
      </c>
      <c r="M29" s="143"/>
      <c r="N29" s="163">
        <f>+'C32'!N29/'C31'!N29*100</f>
        <v>75.221238938053091</v>
      </c>
      <c r="O29" s="163">
        <f>+'C32'!O29/'C31'!O29*100</f>
        <v>72.635445362718087</v>
      </c>
      <c r="P29" s="163">
        <f>+'C32'!P29/'C31'!P29*100</f>
        <v>77.882797731568999</v>
      </c>
      <c r="Q29" s="143"/>
      <c r="R29" s="163">
        <f>+'C32'!R29/'C31'!R29*100</f>
        <v>63.202365863962818</v>
      </c>
      <c r="S29" s="163">
        <f>+'C32'!S29/'C31'!S29*100</f>
        <v>59.894459102902374</v>
      </c>
      <c r="T29" s="163">
        <f>+'C32'!T29/'C31'!T29*100</f>
        <v>66.260162601626021</v>
      </c>
      <c r="U29" s="143"/>
      <c r="V29" s="163">
        <f>+'C32'!V29/'C31'!V29*100</f>
        <v>72.887323943661968</v>
      </c>
      <c r="W29" s="163">
        <f>+'C32'!W29/'C31'!W29*100</f>
        <v>70.208333333333329</v>
      </c>
      <c r="X29" s="163">
        <f>+'C32'!X29/'C31'!X29*100</f>
        <v>75.389105058365757</v>
      </c>
      <c r="Y29" s="143"/>
      <c r="Z29" s="163">
        <f>+'C32'!Z29/'C31'!Z29*100</f>
        <v>93.371757925072046</v>
      </c>
      <c r="AA29" s="163">
        <f>+'C32'!AA29/'C31'!AA29*100</f>
        <v>93.125</v>
      </c>
      <c r="AB29" s="163">
        <f>+'C32'!AB29/'C31'!AB29*100</f>
        <v>93.582887700534755</v>
      </c>
    </row>
    <row r="30" spans="1:28" ht="17.100000000000001" customHeight="1" x14ac:dyDescent="0.2">
      <c r="A30" s="136" t="s">
        <v>323</v>
      </c>
      <c r="B30" s="163">
        <f>+'C32'!B30/'C31'!B30*100</f>
        <v>76.194670777361821</v>
      </c>
      <c r="C30" s="163">
        <f>+'C32'!C30/'C31'!C30*100</f>
        <v>71.647394503679223</v>
      </c>
      <c r="D30" s="163">
        <f>+'C32'!D30/'C31'!D30*100</f>
        <v>80.542791499138417</v>
      </c>
      <c r="E30" s="143"/>
      <c r="F30" s="163">
        <f>+'C32'!F30/'C31'!F30*100</f>
        <v>80.039215686274517</v>
      </c>
      <c r="G30" s="163">
        <f>+'C32'!G30/'C31'!G30*100</f>
        <v>76.618431073876607</v>
      </c>
      <c r="H30" s="163">
        <f>+'C32'!H30/'C31'!H30*100</f>
        <v>83.670169765561837</v>
      </c>
      <c r="I30" s="143"/>
      <c r="J30" s="163">
        <f>+'C32'!J30/'C31'!J30*100</f>
        <v>74.526066350710892</v>
      </c>
      <c r="K30" s="163">
        <f>+'C32'!K30/'C31'!K30*100</f>
        <v>69.387755102040813</v>
      </c>
      <c r="L30" s="163">
        <f>+'C32'!L30/'C31'!L30*100</f>
        <v>79.729729729729726</v>
      </c>
      <c r="M30" s="143"/>
      <c r="N30" s="163">
        <f>+'C32'!N30/'C31'!N30*100</f>
        <v>75.226710634789768</v>
      </c>
      <c r="O30" s="163">
        <f>+'C32'!O30/'C31'!O30*100</f>
        <v>70.723684210526315</v>
      </c>
      <c r="P30" s="163">
        <f>+'C32'!P30/'C31'!P30*100</f>
        <v>79.752066115702476</v>
      </c>
      <c r="Q30" s="143"/>
      <c r="R30" s="163">
        <f>+'C32'!R30/'C31'!R30*100</f>
        <v>70.326308633582599</v>
      </c>
      <c r="S30" s="163">
        <f>+'C32'!S30/'C31'!S30*100</f>
        <v>63.979665940450261</v>
      </c>
      <c r="T30" s="163">
        <f>+'C32'!T30/'C31'!T30*100</f>
        <v>75.910543130990419</v>
      </c>
      <c r="U30" s="143"/>
      <c r="V30" s="163">
        <f>+'C32'!V30/'C31'!V30*100</f>
        <v>78.264331210191088</v>
      </c>
      <c r="W30" s="163">
        <f>+'C32'!W30/'C31'!W30*100</f>
        <v>74.852817493692186</v>
      </c>
      <c r="X30" s="163">
        <f>+'C32'!X30/'C31'!X30*100</f>
        <v>81.330309901738474</v>
      </c>
      <c r="Y30" s="143"/>
      <c r="Z30" s="163">
        <f>+'C32'!Z30/'C31'!Z30*100</f>
        <v>89.561270801815425</v>
      </c>
      <c r="AA30" s="163">
        <f>+'C32'!AA30/'C31'!AA30*100</f>
        <v>86.206896551724128</v>
      </c>
      <c r="AB30" s="163">
        <f>+'C32'!AB30/'C31'!AB30*100</f>
        <v>92.183288409703508</v>
      </c>
    </row>
    <row r="31" spans="1:28" ht="17.100000000000001" customHeight="1" x14ac:dyDescent="0.2">
      <c r="A31" s="136" t="s">
        <v>324</v>
      </c>
      <c r="B31" s="163">
        <f>+'C32'!B31/'C31'!B31*100</f>
        <v>75.982098458478362</v>
      </c>
      <c r="C31" s="163">
        <f>+'C32'!C31/'C31'!C31*100</f>
        <v>74.642392717815341</v>
      </c>
      <c r="D31" s="163">
        <f>+'C32'!D31/'C31'!D31*100</f>
        <v>77.208859252202913</v>
      </c>
      <c r="E31" s="143"/>
      <c r="F31" s="163">
        <f>+'C32'!F31/'C31'!F31*100</f>
        <v>78.507256392536277</v>
      </c>
      <c r="G31" s="163">
        <f>+'C32'!G31/'C31'!G31*100</f>
        <v>74.793388429752056</v>
      </c>
      <c r="H31" s="163">
        <f>+'C32'!H31/'C31'!H31*100</f>
        <v>82.246879334257969</v>
      </c>
      <c r="I31" s="143"/>
      <c r="J31" s="163">
        <f>+'C32'!J31/'C31'!J31*100</f>
        <v>73.466666666666669</v>
      </c>
      <c r="K31" s="163">
        <f>+'C32'!K31/'C31'!K31*100</f>
        <v>73.254281949934125</v>
      </c>
      <c r="L31" s="163">
        <f>+'C32'!L31/'C31'!L31*100</f>
        <v>73.68421052631578</v>
      </c>
      <c r="M31" s="143"/>
      <c r="N31" s="163">
        <f>+'C32'!N31/'C31'!N31*100</f>
        <v>78.345662407531947</v>
      </c>
      <c r="O31" s="163">
        <f>+'C32'!O31/'C31'!O31*100</f>
        <v>76.954732510288068</v>
      </c>
      <c r="P31" s="163">
        <f>+'C32'!P31/'C31'!P31*100</f>
        <v>79.683377308707122</v>
      </c>
      <c r="Q31" s="143"/>
      <c r="R31" s="163">
        <f>+'C32'!R31/'C31'!R31*100</f>
        <v>68.829663962920051</v>
      </c>
      <c r="S31" s="163">
        <f>+'C32'!S31/'C31'!S31*100</f>
        <v>66.498103666245257</v>
      </c>
      <c r="T31" s="163">
        <f>+'C32'!T31/'C31'!T31*100</f>
        <v>70.80213903743315</v>
      </c>
      <c r="U31" s="143"/>
      <c r="V31" s="163">
        <f>+'C32'!V31/'C31'!V31*100</f>
        <v>76.457399103139011</v>
      </c>
      <c r="W31" s="163">
        <f>+'C32'!W31/'C31'!W31*100</f>
        <v>75.903614457831324</v>
      </c>
      <c r="X31" s="163">
        <f>+'C32'!X31/'C31'!X31*100</f>
        <v>76.88243064729194</v>
      </c>
      <c r="Y31" s="143"/>
      <c r="Z31" s="163">
        <f>+'C32'!Z31/'C31'!Z31*100</f>
        <v>91.208791208791212</v>
      </c>
      <c r="AA31" s="163">
        <f>+'C32'!AA31/'C31'!AA31*100</f>
        <v>93.822393822393821</v>
      </c>
      <c r="AB31" s="163">
        <f>+'C32'!AB31/'C31'!AB31*100</f>
        <v>88.850174216027881</v>
      </c>
    </row>
    <row r="32" spans="1:28" ht="17.100000000000001" customHeight="1" x14ac:dyDescent="0.2">
      <c r="A32" s="136" t="s">
        <v>325</v>
      </c>
      <c r="B32" s="163">
        <f>+'C32'!B32/'C31'!B32*100</f>
        <v>70.675189772273271</v>
      </c>
      <c r="C32" s="163">
        <f>+'C32'!C32/'C31'!C32*100</f>
        <v>65.361930294906173</v>
      </c>
      <c r="D32" s="163">
        <f>+'C32'!D32/'C31'!D32*100</f>
        <v>75.919555437946556</v>
      </c>
      <c r="E32" s="143"/>
      <c r="F32" s="163">
        <f>+'C32'!F32/'C31'!F32*100</f>
        <v>73.150684931506845</v>
      </c>
      <c r="G32" s="163">
        <f>+'C32'!G32/'C31'!G32*100</f>
        <v>68.378378378378386</v>
      </c>
      <c r="H32" s="163">
        <f>+'C32'!H32/'C31'!H32*100</f>
        <v>78.055555555555557</v>
      </c>
      <c r="I32" s="143"/>
      <c r="J32" s="163">
        <f>+'C32'!J32/'C31'!J32*100</f>
        <v>73.098591549295776</v>
      </c>
      <c r="K32" s="163">
        <f>+'C32'!K32/'C31'!K32*100</f>
        <v>70.661157024793383</v>
      </c>
      <c r="L32" s="163">
        <f>+'C32'!L32/'C31'!L32*100</f>
        <v>75.648414985590776</v>
      </c>
      <c r="M32" s="143"/>
      <c r="N32" s="163">
        <f>+'C32'!N32/'C31'!N32*100</f>
        <v>73.1811697574893</v>
      </c>
      <c r="O32" s="163">
        <f>+'C32'!O32/'C31'!O32*100</f>
        <v>69.050894085281982</v>
      </c>
      <c r="P32" s="163">
        <f>+'C32'!P32/'C31'!P32*100</f>
        <v>77.629629629629619</v>
      </c>
      <c r="Q32" s="143"/>
      <c r="R32" s="163">
        <f>+'C32'!R32/'C31'!R32*100</f>
        <v>62.918509159823124</v>
      </c>
      <c r="S32" s="163">
        <f>+'C32'!S32/'C31'!S32*100</f>
        <v>55.078125</v>
      </c>
      <c r="T32" s="163">
        <f>+'C32'!T32/'C31'!T32*100</f>
        <v>70.306748466257673</v>
      </c>
      <c r="U32" s="143"/>
      <c r="V32" s="163">
        <f>+'C32'!V32/'C31'!V32*100</f>
        <v>67.64922623434046</v>
      </c>
      <c r="W32" s="163">
        <f>+'C32'!W32/'C31'!W32*100</f>
        <v>60.522273425499229</v>
      </c>
      <c r="X32" s="163">
        <f>+'C32'!X32/'C31'!X32*100</f>
        <v>74.220963172804531</v>
      </c>
      <c r="Y32" s="143"/>
      <c r="Z32" s="163">
        <f>+'C32'!Z32/'C31'!Z32*100</f>
        <v>90.940766550522639</v>
      </c>
      <c r="AA32" s="163">
        <f>+'C32'!AA32/'C31'!AA32*100</f>
        <v>84.745762711864401</v>
      </c>
      <c r="AB32" s="163">
        <f>+'C32'!AB32/'C31'!AB32*100</f>
        <v>95.26627218934911</v>
      </c>
    </row>
    <row r="33" spans="1:28" ht="17.100000000000001" customHeight="1" x14ac:dyDescent="0.2">
      <c r="A33" s="136" t="s">
        <v>326</v>
      </c>
      <c r="B33" s="163">
        <f>+'C32'!B33/'C31'!B33*100</f>
        <v>69.876977152899826</v>
      </c>
      <c r="C33" s="163">
        <f>+'C32'!C33/'C31'!C33*100</f>
        <v>67.35862562634216</v>
      </c>
      <c r="D33" s="163">
        <f>+'C32'!D33/'C31'!D33*100</f>
        <v>72.306629834254139</v>
      </c>
      <c r="E33" s="143"/>
      <c r="F33" s="163">
        <f>+'C32'!F33/'C31'!F33*100</f>
        <v>72.365805168986086</v>
      </c>
      <c r="G33" s="163">
        <f>+'C32'!G33/'C31'!G33*100</f>
        <v>69.433962264150935</v>
      </c>
      <c r="H33" s="163">
        <f>+'C32'!H33/'C31'!H33*100</f>
        <v>75.630252100840337</v>
      </c>
      <c r="I33" s="143"/>
      <c r="J33" s="163">
        <f>+'C32'!J33/'C31'!J33*100</f>
        <v>61.53846153846154</v>
      </c>
      <c r="K33" s="163">
        <f>+'C32'!K33/'C31'!K33*100</f>
        <v>58.802816901408448</v>
      </c>
      <c r="L33" s="163">
        <f>+'C32'!L33/'C31'!L33*100</f>
        <v>64.658634538152612</v>
      </c>
      <c r="M33" s="143"/>
      <c r="N33" s="163">
        <f>+'C32'!N33/'C31'!N33*100</f>
        <v>67.5</v>
      </c>
      <c r="O33" s="163">
        <f>+'C32'!O33/'C31'!O33*100</f>
        <v>65.734265734265733</v>
      </c>
      <c r="P33" s="163">
        <f>+'C32'!P33/'C31'!P33*100</f>
        <v>69.658119658119659</v>
      </c>
      <c r="Q33" s="143"/>
      <c r="R33" s="163">
        <f>+'C32'!R33/'C31'!R33*100</f>
        <v>69.696969696969703</v>
      </c>
      <c r="S33" s="163">
        <f>+'C32'!S33/'C31'!S33*100</f>
        <v>68.260869565217391</v>
      </c>
      <c r="T33" s="163">
        <f>+'C32'!T33/'C31'!T33*100</f>
        <v>70.694864048338374</v>
      </c>
      <c r="U33" s="143"/>
      <c r="V33" s="163">
        <f>+'C32'!V33/'C31'!V33*100</f>
        <v>68.965517241379317</v>
      </c>
      <c r="W33" s="163">
        <f>+'C32'!W33/'C31'!W33*100</f>
        <v>65.137614678899084</v>
      </c>
      <c r="X33" s="163">
        <f>+'C32'!X33/'C31'!X33*100</f>
        <v>72.357723577235774</v>
      </c>
      <c r="Y33" s="143"/>
      <c r="Z33" s="163">
        <f>+'C32'!Z33/'C31'!Z33*100</f>
        <v>88.63636363636364</v>
      </c>
      <c r="AA33" s="163">
        <f>+'C32'!AA33/'C31'!AA33*100</f>
        <v>90.350877192982466</v>
      </c>
      <c r="AB33" s="163">
        <f>+'C32'!AB33/'C31'!AB33*100</f>
        <v>87.333333333333329</v>
      </c>
    </row>
    <row r="34" spans="1:28" ht="17.100000000000001" customHeight="1" x14ac:dyDescent="0.2">
      <c r="A34" s="136" t="s">
        <v>327</v>
      </c>
      <c r="B34" s="163">
        <f>+'C32'!B34/'C31'!B34*100</f>
        <v>76.817666485926949</v>
      </c>
      <c r="C34" s="163">
        <f>+'C32'!C34/'C31'!C34*100</f>
        <v>73.401508108666462</v>
      </c>
      <c r="D34" s="163">
        <f>+'C32'!D34/'C31'!D34*100</f>
        <v>79.935885347916269</v>
      </c>
      <c r="E34" s="143"/>
      <c r="F34" s="163">
        <f>+'C32'!F34/'C31'!F34*100</f>
        <v>72.952793834296727</v>
      </c>
      <c r="G34" s="163">
        <f>+'C32'!G34/'C31'!G34*100</f>
        <v>73.519658929417346</v>
      </c>
      <c r="H34" s="163">
        <f>+'C32'!H34/'C31'!H34*100</f>
        <v>72.366487016168549</v>
      </c>
      <c r="I34" s="143"/>
      <c r="J34" s="163">
        <f>+'C32'!J34/'C31'!J34*100</f>
        <v>76.535880227155388</v>
      </c>
      <c r="K34" s="163">
        <f>+'C32'!K34/'C31'!K34*100</f>
        <v>73.681489141675286</v>
      </c>
      <c r="L34" s="163">
        <f>+'C32'!L34/'C31'!L34*100</f>
        <v>79.381443298969074</v>
      </c>
      <c r="M34" s="143"/>
      <c r="N34" s="163">
        <f>+'C32'!N34/'C31'!N34*100</f>
        <v>74.740207833733024</v>
      </c>
      <c r="O34" s="163">
        <f>+'C32'!O34/'C31'!O34*100</f>
        <v>70.967741935483872</v>
      </c>
      <c r="P34" s="163">
        <f>+'C32'!P34/'C31'!P34*100</f>
        <v>78.44690966719493</v>
      </c>
      <c r="Q34" s="143"/>
      <c r="R34" s="163">
        <f>+'C32'!R34/'C31'!R34*100</f>
        <v>75.057441919836606</v>
      </c>
      <c r="S34" s="163">
        <f>+'C32'!S34/'C31'!S34*100</f>
        <v>69.894853348090763</v>
      </c>
      <c r="T34" s="163">
        <f>+'C32'!T34/'C31'!T34*100</f>
        <v>79.478672985781998</v>
      </c>
      <c r="U34" s="143"/>
      <c r="V34" s="163">
        <f>+'C32'!V34/'C31'!V34*100</f>
        <v>82.532140860816099</v>
      </c>
      <c r="W34" s="163">
        <f>+'C32'!W34/'C31'!W34*100</f>
        <v>77.196382428940566</v>
      </c>
      <c r="X34" s="163">
        <f>+'C32'!X34/'C31'!X34*100</f>
        <v>86.600985221674875</v>
      </c>
      <c r="Y34" s="143"/>
      <c r="Z34" s="163">
        <f>+'C32'!Z34/'C31'!Z34*100</f>
        <v>88.055281342546891</v>
      </c>
      <c r="AA34" s="163">
        <f>+'C32'!AA34/'C31'!AA34*100</f>
        <v>83.372921615201903</v>
      </c>
      <c r="AB34" s="163">
        <f>+'C32'!AB34/'C31'!AB34*100</f>
        <v>91.38513513513513</v>
      </c>
    </row>
    <row r="35" spans="1:28" ht="17.100000000000001" customHeight="1" x14ac:dyDescent="0.2">
      <c r="A35" s="136" t="s">
        <v>328</v>
      </c>
      <c r="B35" s="163">
        <f>+'C32'!B35/'C31'!B35*100</f>
        <v>74.324990753297996</v>
      </c>
      <c r="C35" s="163">
        <f>+'C32'!C33/'C31'!C33*100</f>
        <v>67.35862562634216</v>
      </c>
      <c r="D35" s="163">
        <f>+'C32'!D35/'C31'!D35*100</f>
        <v>78.103427394937626</v>
      </c>
      <c r="E35" s="143"/>
      <c r="F35" s="163">
        <f>+'C32'!F35/'C31'!F35*100</f>
        <v>72.482638888888886</v>
      </c>
      <c r="G35" s="163">
        <f>+'C32'!G35/'C31'!G35*100</f>
        <v>69.623806850084222</v>
      </c>
      <c r="H35" s="163">
        <f>+'C32'!H35/'C31'!H35*100</f>
        <v>75.522388059701498</v>
      </c>
      <c r="I35" s="143"/>
      <c r="J35" s="163">
        <f>+'C32'!J35/'C31'!J35*100</f>
        <v>72.25433526011561</v>
      </c>
      <c r="K35" s="163">
        <f>+'C32'!K35/'C31'!K35*100</f>
        <v>69.013237063778575</v>
      </c>
      <c r="L35" s="163">
        <f>+'C32'!L35/'C31'!L35*100</f>
        <v>75.569230769230771</v>
      </c>
      <c r="M35" s="143"/>
      <c r="N35" s="163">
        <f>+'C32'!N35/'C31'!N35*100</f>
        <v>76.242385379929473</v>
      </c>
      <c r="O35" s="163">
        <f>+'C32'!O35/'C31'!O35*100</f>
        <v>70.466321243523311</v>
      </c>
      <c r="P35" s="163">
        <f>+'C32'!P35/'C31'!P35*100</f>
        <v>81.904761904761898</v>
      </c>
      <c r="Q35" s="143"/>
      <c r="R35" s="163">
        <f>+'C32'!R35/'C31'!R35*100</f>
        <v>69.935087119918009</v>
      </c>
      <c r="S35" s="163">
        <f>+'C32'!S35/'C31'!S35*100</f>
        <v>65.251238499646149</v>
      </c>
      <c r="T35" s="163">
        <f>+'C32'!T35/'C31'!T35*100</f>
        <v>74.306472919418752</v>
      </c>
      <c r="U35" s="143"/>
      <c r="V35" s="163">
        <f>+'C32'!V35/'C31'!V35*100</f>
        <v>77.73034507292779</v>
      </c>
      <c r="W35" s="163">
        <f>+'C32'!W35/'C31'!W35*100</f>
        <v>74.666666666666671</v>
      </c>
      <c r="X35" s="163">
        <f>+'C32'!X35/'C31'!X35*100</f>
        <v>80.2734375</v>
      </c>
      <c r="Y35" s="143"/>
      <c r="Z35" s="163">
        <f>+'C32'!Z35/'C31'!Z35*100</f>
        <v>91.157556270096464</v>
      </c>
      <c r="AA35" s="163">
        <f>+'C32'!AA35/'C31'!AA35*100</f>
        <v>89.310344827586206</v>
      </c>
      <c r="AB35" s="163">
        <f>+'C32'!AB35/'C31'!AB35*100</f>
        <v>92.771084337349393</v>
      </c>
    </row>
    <row r="36" spans="1:28" ht="17.100000000000001" customHeight="1" thickBot="1" x14ac:dyDescent="0.25">
      <c r="A36" s="139" t="s">
        <v>329</v>
      </c>
      <c r="B36" s="164">
        <f>+'C32'!B36/'C31'!B36*100</f>
        <v>78.894133513149029</v>
      </c>
      <c r="C36" s="164">
        <f>+'C32'!C36/'C31'!C36*100</f>
        <v>74.966622162883851</v>
      </c>
      <c r="D36" s="164">
        <f>+'C32'!D36/'C31'!D36*100</f>
        <v>82.901907356948229</v>
      </c>
      <c r="E36" s="144"/>
      <c r="F36" s="164">
        <f>+'C32'!F36/'C31'!F36*100</f>
        <v>73.352435530085955</v>
      </c>
      <c r="G36" s="164">
        <f>+'C32'!G36/'C31'!G36*100</f>
        <v>70.149253731343293</v>
      </c>
      <c r="H36" s="164">
        <f>+'C32'!H36/'C31'!H36*100</f>
        <v>76.308539944903586</v>
      </c>
      <c r="I36" s="144"/>
      <c r="J36" s="164">
        <f>+'C32'!J36/'C31'!J36*100</f>
        <v>78.527607361963192</v>
      </c>
      <c r="K36" s="164">
        <f>+'C32'!K36/'C31'!K36*100</f>
        <v>76.489028213166137</v>
      </c>
      <c r="L36" s="164">
        <f>+'C32'!L36/'C31'!L36*100</f>
        <v>80.48048048048048</v>
      </c>
      <c r="M36" s="144"/>
      <c r="N36" s="164">
        <f>+'C32'!N36/'C31'!N36*100</f>
        <v>80.919931856899481</v>
      </c>
      <c r="O36" s="164">
        <f>+'C32'!O36/'C31'!O36*100</f>
        <v>75</v>
      </c>
      <c r="P36" s="164">
        <f>+'C32'!P36/'C31'!P36*100</f>
        <v>87.45519713261649</v>
      </c>
      <c r="Q36" s="144"/>
      <c r="R36" s="164">
        <f>+'C32'!R36/'C31'!R36*100</f>
        <v>78.242677824267787</v>
      </c>
      <c r="S36" s="164">
        <f>+'C32'!S36/'C31'!S36*100</f>
        <v>73.140495867768593</v>
      </c>
      <c r="T36" s="164">
        <f>+'C32'!T36/'C31'!T36*100</f>
        <v>83.474576271186436</v>
      </c>
      <c r="U36" s="144"/>
      <c r="V36" s="164">
        <f>+'C32'!V36/'C31'!V36*100</f>
        <v>80.190930787589494</v>
      </c>
      <c r="W36" s="164">
        <f>+'C32'!W36/'C31'!W36*100</f>
        <v>75.109170305676855</v>
      </c>
      <c r="X36" s="164">
        <f>+'C32'!X36/'C31'!X36*100</f>
        <v>86.31578947368422</v>
      </c>
      <c r="Y36" s="144"/>
      <c r="Z36" s="164">
        <f>+'C32'!Z36/'C31'!Z36*100</f>
        <v>99.242424242424249</v>
      </c>
      <c r="AA36" s="164">
        <f>+'C32'!AA36/'C31'!AA36*100</f>
        <v>98.461538461538467</v>
      </c>
      <c r="AB36" s="164">
        <f>+'C32'!AB36/'C31'!AB36*100</f>
        <v>100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62158247-E8FB-455D-A88A-DF630B418552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0">
    <pageSetUpPr fitToPage="1"/>
  </sheetPr>
  <dimension ref="A1:AD3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367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357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101149</v>
      </c>
      <c r="C9" s="124">
        <v>56588</v>
      </c>
      <c r="D9" s="124">
        <v>44561</v>
      </c>
      <c r="E9" s="124"/>
      <c r="F9" s="124">
        <v>21745</v>
      </c>
      <c r="G9" s="124">
        <v>12137</v>
      </c>
      <c r="H9" s="124">
        <v>9608</v>
      </c>
      <c r="I9" s="124"/>
      <c r="J9" s="124">
        <v>20489</v>
      </c>
      <c r="K9" s="124">
        <v>11566</v>
      </c>
      <c r="L9" s="124">
        <v>8923</v>
      </c>
      <c r="M9" s="124"/>
      <c r="N9" s="124">
        <v>17961</v>
      </c>
      <c r="O9" s="124">
        <v>10363</v>
      </c>
      <c r="P9" s="124">
        <v>7598</v>
      </c>
      <c r="Q9" s="124"/>
      <c r="R9" s="124">
        <v>24305</v>
      </c>
      <c r="S9" s="124">
        <v>13251</v>
      </c>
      <c r="T9" s="124">
        <v>11054</v>
      </c>
      <c r="U9" s="124"/>
      <c r="V9" s="124">
        <v>14871</v>
      </c>
      <c r="W9" s="124">
        <v>8317</v>
      </c>
      <c r="X9" s="124">
        <v>6554</v>
      </c>
      <c r="Y9" s="124"/>
      <c r="Z9" s="124">
        <v>1778</v>
      </c>
      <c r="AA9" s="124">
        <v>954</v>
      </c>
      <c r="AB9" s="124">
        <v>824</v>
      </c>
    </row>
    <row r="10" spans="1:30" ht="17.100000000000001" customHeight="1" x14ac:dyDescent="0.2">
      <c r="A10" s="136" t="s">
        <v>303</v>
      </c>
      <c r="B10" s="128">
        <v>7002</v>
      </c>
      <c r="C10" s="128">
        <v>3710</v>
      </c>
      <c r="D10" s="128">
        <v>3292</v>
      </c>
      <c r="E10" s="128"/>
      <c r="F10" s="128">
        <v>1738</v>
      </c>
      <c r="G10" s="128">
        <v>935</v>
      </c>
      <c r="H10" s="128">
        <v>803</v>
      </c>
      <c r="I10" s="128"/>
      <c r="J10" s="128">
        <v>1430</v>
      </c>
      <c r="K10" s="128">
        <v>736</v>
      </c>
      <c r="L10" s="128">
        <v>694</v>
      </c>
      <c r="M10" s="128"/>
      <c r="N10" s="128">
        <v>1323</v>
      </c>
      <c r="O10" s="128">
        <v>699</v>
      </c>
      <c r="P10" s="128">
        <v>624</v>
      </c>
      <c r="Q10" s="128"/>
      <c r="R10" s="128">
        <v>1466</v>
      </c>
      <c r="S10" s="128">
        <v>763</v>
      </c>
      <c r="T10" s="128">
        <v>703</v>
      </c>
      <c r="U10" s="128"/>
      <c r="V10" s="128">
        <v>994</v>
      </c>
      <c r="W10" s="128">
        <v>551</v>
      </c>
      <c r="X10" s="128">
        <v>443</v>
      </c>
      <c r="Y10" s="128"/>
      <c r="Z10" s="128">
        <v>51</v>
      </c>
      <c r="AA10" s="128">
        <v>26</v>
      </c>
      <c r="AB10" s="128">
        <v>25</v>
      </c>
    </row>
    <row r="11" spans="1:30" ht="17.100000000000001" customHeight="1" x14ac:dyDescent="0.2">
      <c r="A11" s="136" t="s">
        <v>304</v>
      </c>
      <c r="B11" s="128">
        <v>6047</v>
      </c>
      <c r="C11" s="128">
        <v>3361</v>
      </c>
      <c r="D11" s="128">
        <v>2686</v>
      </c>
      <c r="E11" s="128"/>
      <c r="F11" s="128">
        <v>1427</v>
      </c>
      <c r="G11" s="128">
        <v>785</v>
      </c>
      <c r="H11" s="128">
        <v>642</v>
      </c>
      <c r="I11" s="128"/>
      <c r="J11" s="128">
        <v>1187</v>
      </c>
      <c r="K11" s="128">
        <v>688</v>
      </c>
      <c r="L11" s="128">
        <v>499</v>
      </c>
      <c r="M11" s="128"/>
      <c r="N11" s="128">
        <v>1162</v>
      </c>
      <c r="O11" s="128">
        <v>687</v>
      </c>
      <c r="P11" s="128">
        <v>475</v>
      </c>
      <c r="Q11" s="128"/>
      <c r="R11" s="128">
        <v>1427</v>
      </c>
      <c r="S11" s="128">
        <v>728</v>
      </c>
      <c r="T11" s="128">
        <v>699</v>
      </c>
      <c r="U11" s="128"/>
      <c r="V11" s="128">
        <v>774</v>
      </c>
      <c r="W11" s="128">
        <v>435</v>
      </c>
      <c r="X11" s="128">
        <v>339</v>
      </c>
      <c r="Y11" s="128"/>
      <c r="Z11" s="128">
        <v>70</v>
      </c>
      <c r="AA11" s="128">
        <v>38</v>
      </c>
      <c r="AB11" s="128">
        <v>32</v>
      </c>
    </row>
    <row r="12" spans="1:30" ht="17.100000000000001" customHeight="1" x14ac:dyDescent="0.2">
      <c r="A12" s="136" t="s">
        <v>305</v>
      </c>
      <c r="B12" s="128">
        <v>5468</v>
      </c>
      <c r="C12" s="128">
        <v>2906</v>
      </c>
      <c r="D12" s="128">
        <v>2562</v>
      </c>
      <c r="E12" s="128"/>
      <c r="F12" s="128">
        <v>1450</v>
      </c>
      <c r="G12" s="128">
        <v>785</v>
      </c>
      <c r="H12" s="128">
        <v>665</v>
      </c>
      <c r="I12" s="128"/>
      <c r="J12" s="128">
        <v>1075</v>
      </c>
      <c r="K12" s="128">
        <v>591</v>
      </c>
      <c r="L12" s="128">
        <v>484</v>
      </c>
      <c r="M12" s="128"/>
      <c r="N12" s="128">
        <v>1025</v>
      </c>
      <c r="O12" s="128">
        <v>545</v>
      </c>
      <c r="P12" s="128">
        <v>480</v>
      </c>
      <c r="Q12" s="128"/>
      <c r="R12" s="128">
        <v>1163</v>
      </c>
      <c r="S12" s="128">
        <v>598</v>
      </c>
      <c r="T12" s="128">
        <v>565</v>
      </c>
      <c r="U12" s="128"/>
      <c r="V12" s="128">
        <v>738</v>
      </c>
      <c r="W12" s="128">
        <v>376</v>
      </c>
      <c r="X12" s="128">
        <v>362</v>
      </c>
      <c r="Y12" s="128"/>
      <c r="Z12" s="128">
        <v>17</v>
      </c>
      <c r="AA12" s="128">
        <v>11</v>
      </c>
      <c r="AB12" s="128">
        <v>6</v>
      </c>
    </row>
    <row r="13" spans="1:30" ht="17.100000000000001" customHeight="1" x14ac:dyDescent="0.2">
      <c r="A13" s="136" t="s">
        <v>306</v>
      </c>
      <c r="B13" s="128">
        <v>7085</v>
      </c>
      <c r="C13" s="128">
        <v>3952</v>
      </c>
      <c r="D13" s="128">
        <v>3133</v>
      </c>
      <c r="E13" s="128"/>
      <c r="F13" s="128">
        <v>1599</v>
      </c>
      <c r="G13" s="128">
        <v>884</v>
      </c>
      <c r="H13" s="128">
        <v>715</v>
      </c>
      <c r="I13" s="128"/>
      <c r="J13" s="128">
        <v>1452</v>
      </c>
      <c r="K13" s="128">
        <v>816</v>
      </c>
      <c r="L13" s="128">
        <v>636</v>
      </c>
      <c r="M13" s="128"/>
      <c r="N13" s="128">
        <v>1167</v>
      </c>
      <c r="O13" s="128">
        <v>653</v>
      </c>
      <c r="P13" s="128">
        <v>514</v>
      </c>
      <c r="Q13" s="128"/>
      <c r="R13" s="128">
        <v>1595</v>
      </c>
      <c r="S13" s="128">
        <v>893</v>
      </c>
      <c r="T13" s="128">
        <v>702</v>
      </c>
      <c r="U13" s="128"/>
      <c r="V13" s="128">
        <v>1007</v>
      </c>
      <c r="W13" s="128">
        <v>567</v>
      </c>
      <c r="X13" s="128">
        <v>440</v>
      </c>
      <c r="Y13" s="128"/>
      <c r="Z13" s="128">
        <v>265</v>
      </c>
      <c r="AA13" s="128">
        <v>139</v>
      </c>
      <c r="AB13" s="128">
        <v>126</v>
      </c>
    </row>
    <row r="14" spans="1:30" ht="17.100000000000001" customHeight="1" x14ac:dyDescent="0.2">
      <c r="A14" s="136" t="s">
        <v>307</v>
      </c>
      <c r="B14" s="128">
        <v>1208</v>
      </c>
      <c r="C14" s="128">
        <v>743</v>
      </c>
      <c r="D14" s="128">
        <v>465</v>
      </c>
      <c r="E14" s="128"/>
      <c r="F14" s="128">
        <v>189</v>
      </c>
      <c r="G14" s="128">
        <v>118</v>
      </c>
      <c r="H14" s="128">
        <v>71</v>
      </c>
      <c r="I14" s="128"/>
      <c r="J14" s="128">
        <v>176</v>
      </c>
      <c r="K14" s="128">
        <v>108</v>
      </c>
      <c r="L14" s="128">
        <v>68</v>
      </c>
      <c r="M14" s="128"/>
      <c r="N14" s="128">
        <v>264</v>
      </c>
      <c r="O14" s="128">
        <v>152</v>
      </c>
      <c r="P14" s="128">
        <v>112</v>
      </c>
      <c r="Q14" s="128"/>
      <c r="R14" s="128">
        <v>317</v>
      </c>
      <c r="S14" s="128">
        <v>187</v>
      </c>
      <c r="T14" s="128">
        <v>130</v>
      </c>
      <c r="U14" s="128"/>
      <c r="V14" s="128">
        <v>250</v>
      </c>
      <c r="W14" s="128">
        <v>169</v>
      </c>
      <c r="X14" s="128">
        <v>81</v>
      </c>
      <c r="Y14" s="128"/>
      <c r="Z14" s="128">
        <v>12</v>
      </c>
      <c r="AA14" s="128">
        <v>9</v>
      </c>
      <c r="AB14" s="128">
        <v>3</v>
      </c>
    </row>
    <row r="15" spans="1:30" ht="17.100000000000001" customHeight="1" x14ac:dyDescent="0.2">
      <c r="A15" s="136" t="s">
        <v>308</v>
      </c>
      <c r="B15" s="128">
        <v>2541</v>
      </c>
      <c r="C15" s="128">
        <v>1522</v>
      </c>
      <c r="D15" s="128">
        <v>1019</v>
      </c>
      <c r="E15" s="128"/>
      <c r="F15" s="128">
        <v>393</v>
      </c>
      <c r="G15" s="128">
        <v>248</v>
      </c>
      <c r="H15" s="128">
        <v>145</v>
      </c>
      <c r="I15" s="128"/>
      <c r="J15" s="128">
        <v>480</v>
      </c>
      <c r="K15" s="128">
        <v>262</v>
      </c>
      <c r="L15" s="128">
        <v>218</v>
      </c>
      <c r="M15" s="128"/>
      <c r="N15" s="128">
        <v>408</v>
      </c>
      <c r="O15" s="128">
        <v>257</v>
      </c>
      <c r="P15" s="128">
        <v>151</v>
      </c>
      <c r="Q15" s="128"/>
      <c r="R15" s="128">
        <v>793</v>
      </c>
      <c r="S15" s="128">
        <v>468</v>
      </c>
      <c r="T15" s="128">
        <v>325</v>
      </c>
      <c r="U15" s="128"/>
      <c r="V15" s="128">
        <v>414</v>
      </c>
      <c r="W15" s="128">
        <v>256</v>
      </c>
      <c r="X15" s="128">
        <v>158</v>
      </c>
      <c r="Y15" s="128"/>
      <c r="Z15" s="128">
        <v>53</v>
      </c>
      <c r="AA15" s="128">
        <v>31</v>
      </c>
      <c r="AB15" s="128">
        <v>22</v>
      </c>
    </row>
    <row r="16" spans="1:30" ht="17.100000000000001" customHeight="1" x14ac:dyDescent="0.2">
      <c r="A16" s="136" t="s">
        <v>309</v>
      </c>
      <c r="B16" s="128">
        <v>465</v>
      </c>
      <c r="C16" s="128">
        <v>308</v>
      </c>
      <c r="D16" s="128">
        <v>157</v>
      </c>
      <c r="E16" s="128"/>
      <c r="F16" s="128">
        <v>60</v>
      </c>
      <c r="G16" s="128">
        <v>37</v>
      </c>
      <c r="H16" s="128">
        <v>23</v>
      </c>
      <c r="I16" s="128"/>
      <c r="J16" s="128">
        <v>79</v>
      </c>
      <c r="K16" s="128">
        <v>51</v>
      </c>
      <c r="L16" s="128">
        <v>28</v>
      </c>
      <c r="M16" s="128"/>
      <c r="N16" s="128">
        <v>50</v>
      </c>
      <c r="O16" s="128">
        <v>41</v>
      </c>
      <c r="P16" s="128">
        <v>9</v>
      </c>
      <c r="Q16" s="128"/>
      <c r="R16" s="128">
        <v>177</v>
      </c>
      <c r="S16" s="128">
        <v>107</v>
      </c>
      <c r="T16" s="128">
        <v>70</v>
      </c>
      <c r="U16" s="128"/>
      <c r="V16" s="128">
        <v>81</v>
      </c>
      <c r="W16" s="128">
        <v>57</v>
      </c>
      <c r="X16" s="128">
        <v>24</v>
      </c>
      <c r="Y16" s="128"/>
      <c r="Z16" s="128">
        <v>18</v>
      </c>
      <c r="AA16" s="128">
        <v>15</v>
      </c>
      <c r="AB16" s="128">
        <v>3</v>
      </c>
    </row>
    <row r="17" spans="1:28" ht="17.100000000000001" customHeight="1" x14ac:dyDescent="0.2">
      <c r="A17" s="136" t="s">
        <v>310</v>
      </c>
      <c r="B17" s="128">
        <v>9856</v>
      </c>
      <c r="C17" s="128">
        <v>5535</v>
      </c>
      <c r="D17" s="128">
        <v>4321</v>
      </c>
      <c r="E17" s="128"/>
      <c r="F17" s="128">
        <v>2299</v>
      </c>
      <c r="G17" s="128">
        <v>1227</v>
      </c>
      <c r="H17" s="128">
        <v>1072</v>
      </c>
      <c r="I17" s="128"/>
      <c r="J17" s="128">
        <v>2180</v>
      </c>
      <c r="K17" s="128">
        <v>1296</v>
      </c>
      <c r="L17" s="128">
        <v>884</v>
      </c>
      <c r="M17" s="128"/>
      <c r="N17" s="128">
        <v>1696</v>
      </c>
      <c r="O17" s="128">
        <v>995</v>
      </c>
      <c r="P17" s="128">
        <v>701</v>
      </c>
      <c r="Q17" s="128"/>
      <c r="R17" s="128">
        <v>2323</v>
      </c>
      <c r="S17" s="128">
        <v>1241</v>
      </c>
      <c r="T17" s="128">
        <v>1082</v>
      </c>
      <c r="U17" s="128"/>
      <c r="V17" s="128">
        <v>1168</v>
      </c>
      <c r="W17" s="128">
        <v>677</v>
      </c>
      <c r="X17" s="128">
        <v>491</v>
      </c>
      <c r="Y17" s="128"/>
      <c r="Z17" s="128">
        <v>190</v>
      </c>
      <c r="AA17" s="128">
        <v>99</v>
      </c>
      <c r="AB17" s="128">
        <v>91</v>
      </c>
    </row>
    <row r="18" spans="1:28" ht="17.100000000000001" customHeight="1" x14ac:dyDescent="0.2">
      <c r="A18" s="136" t="s">
        <v>311</v>
      </c>
      <c r="B18" s="128">
        <v>3939</v>
      </c>
      <c r="C18" s="128">
        <v>2288</v>
      </c>
      <c r="D18" s="128">
        <v>1651</v>
      </c>
      <c r="E18" s="128"/>
      <c r="F18" s="128">
        <v>793</v>
      </c>
      <c r="G18" s="128">
        <v>483</v>
      </c>
      <c r="H18" s="128">
        <v>310</v>
      </c>
      <c r="I18" s="128"/>
      <c r="J18" s="128">
        <v>802</v>
      </c>
      <c r="K18" s="128">
        <v>452</v>
      </c>
      <c r="L18" s="128">
        <v>350</v>
      </c>
      <c r="M18" s="128"/>
      <c r="N18" s="128">
        <v>741</v>
      </c>
      <c r="O18" s="128">
        <v>437</v>
      </c>
      <c r="P18" s="128">
        <v>304</v>
      </c>
      <c r="Q18" s="128"/>
      <c r="R18" s="128">
        <v>863</v>
      </c>
      <c r="S18" s="128">
        <v>504</v>
      </c>
      <c r="T18" s="128">
        <v>359</v>
      </c>
      <c r="U18" s="128"/>
      <c r="V18" s="128">
        <v>655</v>
      </c>
      <c r="W18" s="128">
        <v>359</v>
      </c>
      <c r="X18" s="128">
        <v>296</v>
      </c>
      <c r="Y18" s="128"/>
      <c r="Z18" s="128">
        <v>85</v>
      </c>
      <c r="AA18" s="128">
        <v>53</v>
      </c>
      <c r="AB18" s="128">
        <v>32</v>
      </c>
    </row>
    <row r="19" spans="1:28" ht="17.100000000000001" customHeight="1" x14ac:dyDescent="0.2">
      <c r="A19" s="136" t="s">
        <v>312</v>
      </c>
      <c r="B19" s="128">
        <v>5527</v>
      </c>
      <c r="C19" s="128">
        <v>3200</v>
      </c>
      <c r="D19" s="128">
        <v>2327</v>
      </c>
      <c r="E19" s="128"/>
      <c r="F19" s="128">
        <v>1184</v>
      </c>
      <c r="G19" s="128">
        <v>707</v>
      </c>
      <c r="H19" s="128">
        <v>477</v>
      </c>
      <c r="I19" s="128"/>
      <c r="J19" s="128">
        <v>1141</v>
      </c>
      <c r="K19" s="128">
        <v>673</v>
      </c>
      <c r="L19" s="128">
        <v>468</v>
      </c>
      <c r="M19" s="128"/>
      <c r="N19" s="128">
        <v>1008</v>
      </c>
      <c r="O19" s="128">
        <v>600</v>
      </c>
      <c r="P19" s="128">
        <v>408</v>
      </c>
      <c r="Q19" s="128"/>
      <c r="R19" s="128">
        <v>1198</v>
      </c>
      <c r="S19" s="128">
        <v>675</v>
      </c>
      <c r="T19" s="128">
        <v>523</v>
      </c>
      <c r="U19" s="128"/>
      <c r="V19" s="128">
        <v>797</v>
      </c>
      <c r="W19" s="128">
        <v>439</v>
      </c>
      <c r="X19" s="128">
        <v>358</v>
      </c>
      <c r="Y19" s="128"/>
      <c r="Z19" s="128">
        <v>199</v>
      </c>
      <c r="AA19" s="128">
        <v>106</v>
      </c>
      <c r="AB19" s="128">
        <v>93</v>
      </c>
    </row>
    <row r="20" spans="1:28" ht="17.100000000000001" customHeight="1" x14ac:dyDescent="0.2">
      <c r="A20" s="136" t="s">
        <v>313</v>
      </c>
      <c r="B20" s="128">
        <v>1952</v>
      </c>
      <c r="C20" s="128">
        <v>1160</v>
      </c>
      <c r="D20" s="128">
        <v>792</v>
      </c>
      <c r="E20" s="128"/>
      <c r="F20" s="128">
        <v>484</v>
      </c>
      <c r="G20" s="128">
        <v>298</v>
      </c>
      <c r="H20" s="128">
        <v>186</v>
      </c>
      <c r="I20" s="128"/>
      <c r="J20" s="128">
        <v>435</v>
      </c>
      <c r="K20" s="128">
        <v>246</v>
      </c>
      <c r="L20" s="128">
        <v>189</v>
      </c>
      <c r="M20" s="128"/>
      <c r="N20" s="128">
        <v>316</v>
      </c>
      <c r="O20" s="128">
        <v>195</v>
      </c>
      <c r="P20" s="128">
        <v>121</v>
      </c>
      <c r="Q20" s="128"/>
      <c r="R20" s="128">
        <v>380</v>
      </c>
      <c r="S20" s="128">
        <v>219</v>
      </c>
      <c r="T20" s="128">
        <v>161</v>
      </c>
      <c r="U20" s="128"/>
      <c r="V20" s="128">
        <v>296</v>
      </c>
      <c r="W20" s="128">
        <v>175</v>
      </c>
      <c r="X20" s="128">
        <v>121</v>
      </c>
      <c r="Y20" s="128"/>
      <c r="Z20" s="128">
        <v>41</v>
      </c>
      <c r="AA20" s="128">
        <v>27</v>
      </c>
      <c r="AB20" s="128">
        <v>14</v>
      </c>
    </row>
    <row r="21" spans="1:28" ht="17.100000000000001" customHeight="1" x14ac:dyDescent="0.2">
      <c r="A21" s="138" t="s">
        <v>314</v>
      </c>
      <c r="B21" s="128">
        <v>9890</v>
      </c>
      <c r="C21" s="128">
        <v>5281</v>
      </c>
      <c r="D21" s="128">
        <v>4609</v>
      </c>
      <c r="E21" s="128"/>
      <c r="F21" s="128">
        <v>1938</v>
      </c>
      <c r="G21" s="128">
        <v>1042</v>
      </c>
      <c r="H21" s="128">
        <v>896</v>
      </c>
      <c r="I21" s="128"/>
      <c r="J21" s="128">
        <v>2036</v>
      </c>
      <c r="K21" s="128">
        <v>1062</v>
      </c>
      <c r="L21" s="128">
        <v>974</v>
      </c>
      <c r="M21" s="128"/>
      <c r="N21" s="128">
        <v>1773</v>
      </c>
      <c r="O21" s="128">
        <v>993</v>
      </c>
      <c r="P21" s="128">
        <v>780</v>
      </c>
      <c r="Q21" s="128"/>
      <c r="R21" s="128">
        <v>2680</v>
      </c>
      <c r="S21" s="128">
        <v>1385</v>
      </c>
      <c r="T21" s="128">
        <v>1295</v>
      </c>
      <c r="U21" s="128"/>
      <c r="V21" s="128">
        <v>1389</v>
      </c>
      <c r="W21" s="128">
        <v>762</v>
      </c>
      <c r="X21" s="128">
        <v>627</v>
      </c>
      <c r="Y21" s="128"/>
      <c r="Z21" s="128">
        <v>74</v>
      </c>
      <c r="AA21" s="128">
        <v>37</v>
      </c>
      <c r="AB21" s="128">
        <v>37</v>
      </c>
    </row>
    <row r="22" spans="1:28" ht="17.100000000000001" customHeight="1" x14ac:dyDescent="0.2">
      <c r="A22" s="136" t="s">
        <v>315</v>
      </c>
      <c r="B22" s="128">
        <v>1982</v>
      </c>
      <c r="C22" s="128">
        <v>1114</v>
      </c>
      <c r="D22" s="128">
        <v>868</v>
      </c>
      <c r="E22" s="128"/>
      <c r="F22" s="128">
        <v>361</v>
      </c>
      <c r="G22" s="128">
        <v>194</v>
      </c>
      <c r="H22" s="128">
        <v>167</v>
      </c>
      <c r="I22" s="128"/>
      <c r="J22" s="128">
        <v>348</v>
      </c>
      <c r="K22" s="128">
        <v>187</v>
      </c>
      <c r="L22" s="128">
        <v>161</v>
      </c>
      <c r="M22" s="128"/>
      <c r="N22" s="128">
        <v>308</v>
      </c>
      <c r="O22" s="128">
        <v>163</v>
      </c>
      <c r="P22" s="128">
        <v>145</v>
      </c>
      <c r="Q22" s="128"/>
      <c r="R22" s="128">
        <v>554</v>
      </c>
      <c r="S22" s="128">
        <v>331</v>
      </c>
      <c r="T22" s="128">
        <v>223</v>
      </c>
      <c r="U22" s="128"/>
      <c r="V22" s="128">
        <v>361</v>
      </c>
      <c r="W22" s="128">
        <v>214</v>
      </c>
      <c r="X22" s="128">
        <v>147</v>
      </c>
      <c r="Y22" s="128"/>
      <c r="Z22" s="128">
        <v>50</v>
      </c>
      <c r="AA22" s="128">
        <v>25</v>
      </c>
      <c r="AB22" s="128">
        <v>25</v>
      </c>
    </row>
    <row r="23" spans="1:28" ht="17.100000000000001" customHeight="1" x14ac:dyDescent="0.2">
      <c r="A23" s="136" t="s">
        <v>316</v>
      </c>
      <c r="B23" s="128">
        <v>6424</v>
      </c>
      <c r="C23" s="128">
        <v>3634</v>
      </c>
      <c r="D23" s="128">
        <v>2790</v>
      </c>
      <c r="E23" s="128"/>
      <c r="F23" s="128">
        <v>1450</v>
      </c>
      <c r="G23" s="128">
        <v>797</v>
      </c>
      <c r="H23" s="128">
        <v>653</v>
      </c>
      <c r="I23" s="128"/>
      <c r="J23" s="128">
        <v>1332</v>
      </c>
      <c r="K23" s="128">
        <v>762</v>
      </c>
      <c r="L23" s="128">
        <v>570</v>
      </c>
      <c r="M23" s="128"/>
      <c r="N23" s="128">
        <v>985</v>
      </c>
      <c r="O23" s="128">
        <v>591</v>
      </c>
      <c r="P23" s="128">
        <v>394</v>
      </c>
      <c r="Q23" s="128"/>
      <c r="R23" s="128">
        <v>1613</v>
      </c>
      <c r="S23" s="128">
        <v>897</v>
      </c>
      <c r="T23" s="128">
        <v>716</v>
      </c>
      <c r="U23" s="128"/>
      <c r="V23" s="128">
        <v>981</v>
      </c>
      <c r="W23" s="128">
        <v>555</v>
      </c>
      <c r="X23" s="128">
        <v>426</v>
      </c>
      <c r="Y23" s="128"/>
      <c r="Z23" s="128">
        <v>63</v>
      </c>
      <c r="AA23" s="128">
        <v>32</v>
      </c>
      <c r="AB23" s="128">
        <v>31</v>
      </c>
    </row>
    <row r="24" spans="1:28" ht="17.100000000000001" customHeight="1" x14ac:dyDescent="0.2">
      <c r="A24" s="136" t="s">
        <v>317</v>
      </c>
      <c r="B24" s="128">
        <v>1935</v>
      </c>
      <c r="C24" s="128">
        <v>1070</v>
      </c>
      <c r="D24" s="128">
        <v>865</v>
      </c>
      <c r="E24" s="128"/>
      <c r="F24" s="128">
        <v>384</v>
      </c>
      <c r="G24" s="128">
        <v>228</v>
      </c>
      <c r="H24" s="128">
        <v>156</v>
      </c>
      <c r="I24" s="128"/>
      <c r="J24" s="128">
        <v>361</v>
      </c>
      <c r="K24" s="128">
        <v>191</v>
      </c>
      <c r="L24" s="128">
        <v>170</v>
      </c>
      <c r="M24" s="128"/>
      <c r="N24" s="128">
        <v>350</v>
      </c>
      <c r="O24" s="128">
        <v>184</v>
      </c>
      <c r="P24" s="128">
        <v>166</v>
      </c>
      <c r="Q24" s="128"/>
      <c r="R24" s="128">
        <v>538</v>
      </c>
      <c r="S24" s="128">
        <v>308</v>
      </c>
      <c r="T24" s="128">
        <v>230</v>
      </c>
      <c r="U24" s="128"/>
      <c r="V24" s="128">
        <v>286</v>
      </c>
      <c r="W24" s="128">
        <v>150</v>
      </c>
      <c r="X24" s="128">
        <v>136</v>
      </c>
      <c r="Y24" s="128"/>
      <c r="Z24" s="128">
        <v>16</v>
      </c>
      <c r="AA24" s="128">
        <v>9</v>
      </c>
      <c r="AB24" s="128">
        <v>7</v>
      </c>
    </row>
    <row r="25" spans="1:28" ht="17.100000000000001" customHeight="1" x14ac:dyDescent="0.2">
      <c r="A25" s="136" t="s">
        <v>318</v>
      </c>
      <c r="B25" s="128">
        <v>3944</v>
      </c>
      <c r="C25" s="128">
        <v>2181</v>
      </c>
      <c r="D25" s="128">
        <v>1763</v>
      </c>
      <c r="E25" s="128"/>
      <c r="F25" s="128">
        <v>836</v>
      </c>
      <c r="G25" s="128">
        <v>462</v>
      </c>
      <c r="H25" s="128">
        <v>374</v>
      </c>
      <c r="I25" s="128"/>
      <c r="J25" s="128">
        <v>789</v>
      </c>
      <c r="K25" s="128">
        <v>458</v>
      </c>
      <c r="L25" s="128">
        <v>331</v>
      </c>
      <c r="M25" s="128"/>
      <c r="N25" s="128">
        <v>718</v>
      </c>
      <c r="O25" s="128">
        <v>384</v>
      </c>
      <c r="P25" s="128">
        <v>334</v>
      </c>
      <c r="Q25" s="128"/>
      <c r="R25" s="128">
        <v>932</v>
      </c>
      <c r="S25" s="128">
        <v>504</v>
      </c>
      <c r="T25" s="128">
        <v>428</v>
      </c>
      <c r="U25" s="128"/>
      <c r="V25" s="128">
        <v>621</v>
      </c>
      <c r="W25" s="128">
        <v>345</v>
      </c>
      <c r="X25" s="128">
        <v>276</v>
      </c>
      <c r="Y25" s="128"/>
      <c r="Z25" s="128">
        <v>48</v>
      </c>
      <c r="AA25" s="128">
        <v>28</v>
      </c>
      <c r="AB25" s="128">
        <v>20</v>
      </c>
    </row>
    <row r="26" spans="1:28" ht="17.100000000000001" customHeight="1" x14ac:dyDescent="0.2">
      <c r="A26" s="136" t="s">
        <v>319</v>
      </c>
      <c r="B26" s="128">
        <v>1484</v>
      </c>
      <c r="C26" s="128">
        <v>864</v>
      </c>
      <c r="D26" s="128">
        <v>620</v>
      </c>
      <c r="E26" s="128"/>
      <c r="F26" s="128">
        <v>216</v>
      </c>
      <c r="G26" s="128">
        <v>122</v>
      </c>
      <c r="H26" s="128">
        <v>94</v>
      </c>
      <c r="I26" s="128"/>
      <c r="J26" s="128">
        <v>288</v>
      </c>
      <c r="K26" s="128">
        <v>174</v>
      </c>
      <c r="L26" s="128">
        <v>114</v>
      </c>
      <c r="M26" s="128"/>
      <c r="N26" s="128">
        <v>292</v>
      </c>
      <c r="O26" s="128">
        <v>181</v>
      </c>
      <c r="P26" s="128">
        <v>111</v>
      </c>
      <c r="Q26" s="128"/>
      <c r="R26" s="128">
        <v>404</v>
      </c>
      <c r="S26" s="128">
        <v>219</v>
      </c>
      <c r="T26" s="128">
        <v>185</v>
      </c>
      <c r="U26" s="128"/>
      <c r="V26" s="128">
        <v>213</v>
      </c>
      <c r="W26" s="128">
        <v>129</v>
      </c>
      <c r="X26" s="128">
        <v>84</v>
      </c>
      <c r="Y26" s="128"/>
      <c r="Z26" s="128">
        <v>71</v>
      </c>
      <c r="AA26" s="128">
        <v>39</v>
      </c>
      <c r="AB26" s="128">
        <v>32</v>
      </c>
    </row>
    <row r="27" spans="1:28" ht="17.100000000000001" customHeight="1" x14ac:dyDescent="0.2">
      <c r="A27" s="136" t="s">
        <v>320</v>
      </c>
      <c r="B27" s="128">
        <v>1616</v>
      </c>
      <c r="C27" s="128">
        <v>960</v>
      </c>
      <c r="D27" s="128">
        <v>656</v>
      </c>
      <c r="E27" s="128"/>
      <c r="F27" s="128">
        <v>269</v>
      </c>
      <c r="G27" s="128">
        <v>153</v>
      </c>
      <c r="H27" s="128">
        <v>116</v>
      </c>
      <c r="I27" s="128"/>
      <c r="J27" s="128">
        <v>235</v>
      </c>
      <c r="K27" s="128">
        <v>139</v>
      </c>
      <c r="L27" s="128">
        <v>96</v>
      </c>
      <c r="M27" s="128"/>
      <c r="N27" s="128">
        <v>336</v>
      </c>
      <c r="O27" s="128">
        <v>222</v>
      </c>
      <c r="P27" s="128">
        <v>114</v>
      </c>
      <c r="Q27" s="128"/>
      <c r="R27" s="128">
        <v>459</v>
      </c>
      <c r="S27" s="128">
        <v>272</v>
      </c>
      <c r="T27" s="128">
        <v>187</v>
      </c>
      <c r="U27" s="128"/>
      <c r="V27" s="128">
        <v>253</v>
      </c>
      <c r="W27" s="128">
        <v>145</v>
      </c>
      <c r="X27" s="128">
        <v>108</v>
      </c>
      <c r="Y27" s="128"/>
      <c r="Z27" s="128">
        <v>64</v>
      </c>
      <c r="AA27" s="128">
        <v>29</v>
      </c>
      <c r="AB27" s="128">
        <v>35</v>
      </c>
    </row>
    <row r="28" spans="1:28" ht="17.100000000000001" customHeight="1" x14ac:dyDescent="0.2">
      <c r="A28" s="136" t="s">
        <v>321</v>
      </c>
      <c r="B28" s="128">
        <v>1679</v>
      </c>
      <c r="C28" s="128">
        <v>975</v>
      </c>
      <c r="D28" s="128">
        <v>704</v>
      </c>
      <c r="E28" s="128"/>
      <c r="F28" s="128">
        <v>344</v>
      </c>
      <c r="G28" s="128">
        <v>189</v>
      </c>
      <c r="H28" s="128">
        <v>155</v>
      </c>
      <c r="I28" s="128"/>
      <c r="J28" s="128">
        <v>380</v>
      </c>
      <c r="K28" s="128">
        <v>235</v>
      </c>
      <c r="L28" s="128">
        <v>145</v>
      </c>
      <c r="M28" s="128"/>
      <c r="N28" s="128">
        <v>238</v>
      </c>
      <c r="O28" s="128">
        <v>166</v>
      </c>
      <c r="P28" s="128">
        <v>72</v>
      </c>
      <c r="Q28" s="128"/>
      <c r="R28" s="128">
        <v>423</v>
      </c>
      <c r="S28" s="128">
        <v>217</v>
      </c>
      <c r="T28" s="128">
        <v>206</v>
      </c>
      <c r="U28" s="128"/>
      <c r="V28" s="128">
        <v>276</v>
      </c>
      <c r="W28" s="128">
        <v>165</v>
      </c>
      <c r="X28" s="128">
        <v>111</v>
      </c>
      <c r="Y28" s="128"/>
      <c r="Z28" s="128">
        <v>18</v>
      </c>
      <c r="AA28" s="128">
        <v>3</v>
      </c>
      <c r="AB28" s="128">
        <v>15</v>
      </c>
    </row>
    <row r="29" spans="1:28" ht="17.100000000000001" customHeight="1" x14ac:dyDescent="0.2">
      <c r="A29" s="136" t="s">
        <v>322</v>
      </c>
      <c r="B29" s="128">
        <v>3377</v>
      </c>
      <c r="C29" s="128">
        <v>1906</v>
      </c>
      <c r="D29" s="128">
        <v>1471</v>
      </c>
      <c r="E29" s="128"/>
      <c r="F29" s="128">
        <v>720</v>
      </c>
      <c r="G29" s="128">
        <v>438</v>
      </c>
      <c r="H29" s="128">
        <v>282</v>
      </c>
      <c r="I29" s="128"/>
      <c r="J29" s="128">
        <v>692</v>
      </c>
      <c r="K29" s="128">
        <v>417</v>
      </c>
      <c r="L29" s="128">
        <v>275</v>
      </c>
      <c r="M29" s="128"/>
      <c r="N29" s="128">
        <v>532</v>
      </c>
      <c r="O29" s="128">
        <v>298</v>
      </c>
      <c r="P29" s="128">
        <v>234</v>
      </c>
      <c r="Q29" s="128"/>
      <c r="R29" s="128">
        <v>871</v>
      </c>
      <c r="S29" s="128">
        <v>456</v>
      </c>
      <c r="T29" s="128">
        <v>415</v>
      </c>
      <c r="U29" s="128"/>
      <c r="V29" s="128">
        <v>539</v>
      </c>
      <c r="W29" s="128">
        <v>286</v>
      </c>
      <c r="X29" s="128">
        <v>253</v>
      </c>
      <c r="Y29" s="128"/>
      <c r="Z29" s="128">
        <v>23</v>
      </c>
      <c r="AA29" s="128">
        <v>11</v>
      </c>
      <c r="AB29" s="128">
        <v>12</v>
      </c>
    </row>
    <row r="30" spans="1:28" ht="17.100000000000001" customHeight="1" x14ac:dyDescent="0.2">
      <c r="A30" s="136" t="s">
        <v>323</v>
      </c>
      <c r="B30" s="128">
        <v>3243</v>
      </c>
      <c r="C30" s="128">
        <v>1888</v>
      </c>
      <c r="D30" s="128">
        <v>1355</v>
      </c>
      <c r="E30" s="128"/>
      <c r="F30" s="128">
        <v>509</v>
      </c>
      <c r="G30" s="128">
        <v>307</v>
      </c>
      <c r="H30" s="128">
        <v>202</v>
      </c>
      <c r="I30" s="128"/>
      <c r="J30" s="128">
        <v>645</v>
      </c>
      <c r="K30" s="128">
        <v>390</v>
      </c>
      <c r="L30" s="128">
        <v>255</v>
      </c>
      <c r="M30" s="128"/>
      <c r="N30" s="128">
        <v>601</v>
      </c>
      <c r="O30" s="128">
        <v>356</v>
      </c>
      <c r="P30" s="128">
        <v>245</v>
      </c>
      <c r="Q30" s="128"/>
      <c r="R30" s="128">
        <v>873</v>
      </c>
      <c r="S30" s="128">
        <v>496</v>
      </c>
      <c r="T30" s="128">
        <v>377</v>
      </c>
      <c r="U30" s="128"/>
      <c r="V30" s="128">
        <v>546</v>
      </c>
      <c r="W30" s="128">
        <v>299</v>
      </c>
      <c r="X30" s="128">
        <v>247</v>
      </c>
      <c r="Y30" s="128"/>
      <c r="Z30" s="128">
        <v>69</v>
      </c>
      <c r="AA30" s="128">
        <v>40</v>
      </c>
      <c r="AB30" s="128">
        <v>29</v>
      </c>
    </row>
    <row r="31" spans="1:28" ht="17.100000000000001" customHeight="1" x14ac:dyDescent="0.2">
      <c r="A31" s="136" t="s">
        <v>324</v>
      </c>
      <c r="B31" s="128">
        <v>1932</v>
      </c>
      <c r="C31" s="128">
        <v>975</v>
      </c>
      <c r="D31" s="128">
        <v>957</v>
      </c>
      <c r="E31" s="128"/>
      <c r="F31" s="128">
        <v>311</v>
      </c>
      <c r="G31" s="128">
        <v>183</v>
      </c>
      <c r="H31" s="128">
        <v>128</v>
      </c>
      <c r="I31" s="128"/>
      <c r="J31" s="128">
        <v>398</v>
      </c>
      <c r="K31" s="128">
        <v>203</v>
      </c>
      <c r="L31" s="128">
        <v>195</v>
      </c>
      <c r="M31" s="128"/>
      <c r="N31" s="128">
        <v>322</v>
      </c>
      <c r="O31" s="128">
        <v>168</v>
      </c>
      <c r="P31" s="128">
        <v>154</v>
      </c>
      <c r="Q31" s="128"/>
      <c r="R31" s="128">
        <v>538</v>
      </c>
      <c r="S31" s="128">
        <v>265</v>
      </c>
      <c r="T31" s="128">
        <v>273</v>
      </c>
      <c r="U31" s="128"/>
      <c r="V31" s="128">
        <v>315</v>
      </c>
      <c r="W31" s="128">
        <v>140</v>
      </c>
      <c r="X31" s="128">
        <v>175</v>
      </c>
      <c r="Y31" s="128"/>
      <c r="Z31" s="128">
        <v>48</v>
      </c>
      <c r="AA31" s="128">
        <v>16</v>
      </c>
      <c r="AB31" s="128">
        <v>32</v>
      </c>
    </row>
    <row r="32" spans="1:28" ht="17.100000000000001" customHeight="1" x14ac:dyDescent="0.2">
      <c r="A32" s="136" t="s">
        <v>325</v>
      </c>
      <c r="B32" s="128">
        <v>2202</v>
      </c>
      <c r="C32" s="128">
        <v>1292</v>
      </c>
      <c r="D32" s="128">
        <v>910</v>
      </c>
      <c r="E32" s="128"/>
      <c r="F32" s="128">
        <v>392</v>
      </c>
      <c r="G32" s="128">
        <v>234</v>
      </c>
      <c r="H32" s="128">
        <v>158</v>
      </c>
      <c r="I32" s="128"/>
      <c r="J32" s="128">
        <v>382</v>
      </c>
      <c r="K32" s="128">
        <v>213</v>
      </c>
      <c r="L32" s="128">
        <v>169</v>
      </c>
      <c r="M32" s="128"/>
      <c r="N32" s="128">
        <v>376</v>
      </c>
      <c r="O32" s="128">
        <v>225</v>
      </c>
      <c r="P32" s="128">
        <v>151</v>
      </c>
      <c r="Q32" s="128"/>
      <c r="R32" s="128">
        <v>587</v>
      </c>
      <c r="S32" s="128">
        <v>345</v>
      </c>
      <c r="T32" s="128">
        <v>242</v>
      </c>
      <c r="U32" s="128"/>
      <c r="V32" s="128">
        <v>439</v>
      </c>
      <c r="W32" s="128">
        <v>257</v>
      </c>
      <c r="X32" s="128">
        <v>182</v>
      </c>
      <c r="Y32" s="128"/>
      <c r="Z32" s="128">
        <v>26</v>
      </c>
      <c r="AA32" s="128">
        <v>18</v>
      </c>
      <c r="AB32" s="128">
        <v>8</v>
      </c>
    </row>
    <row r="33" spans="1:28" ht="17.100000000000001" customHeight="1" x14ac:dyDescent="0.2">
      <c r="A33" s="136" t="s">
        <v>326</v>
      </c>
      <c r="B33" s="128">
        <v>857</v>
      </c>
      <c r="C33" s="128">
        <v>456</v>
      </c>
      <c r="D33" s="128">
        <v>401</v>
      </c>
      <c r="E33" s="128"/>
      <c r="F33" s="128">
        <v>139</v>
      </c>
      <c r="G33" s="128">
        <v>81</v>
      </c>
      <c r="H33" s="128">
        <v>58</v>
      </c>
      <c r="I33" s="128"/>
      <c r="J33" s="128">
        <v>205</v>
      </c>
      <c r="K33" s="128">
        <v>117</v>
      </c>
      <c r="L33" s="128">
        <v>88</v>
      </c>
      <c r="M33" s="128"/>
      <c r="N33" s="128">
        <v>169</v>
      </c>
      <c r="O33" s="128">
        <v>98</v>
      </c>
      <c r="P33" s="128">
        <v>71</v>
      </c>
      <c r="Q33" s="128"/>
      <c r="R33" s="128">
        <v>170</v>
      </c>
      <c r="S33" s="128">
        <v>73</v>
      </c>
      <c r="T33" s="128">
        <v>97</v>
      </c>
      <c r="U33" s="128"/>
      <c r="V33" s="128">
        <v>144</v>
      </c>
      <c r="W33" s="128">
        <v>76</v>
      </c>
      <c r="X33" s="128">
        <v>68</v>
      </c>
      <c r="Y33" s="128"/>
      <c r="Z33" s="128">
        <v>30</v>
      </c>
      <c r="AA33" s="128">
        <v>11</v>
      </c>
      <c r="AB33" s="128">
        <v>19</v>
      </c>
    </row>
    <row r="34" spans="1:28" ht="17.100000000000001" customHeight="1" x14ac:dyDescent="0.2">
      <c r="A34" s="136" t="s">
        <v>327</v>
      </c>
      <c r="B34" s="128">
        <v>4703</v>
      </c>
      <c r="C34" s="128">
        <v>2575</v>
      </c>
      <c r="D34" s="128">
        <v>2128</v>
      </c>
      <c r="E34" s="128"/>
      <c r="F34" s="128">
        <v>1123</v>
      </c>
      <c r="G34" s="128">
        <v>559</v>
      </c>
      <c r="H34" s="128">
        <v>564</v>
      </c>
      <c r="I34" s="128"/>
      <c r="J34" s="128">
        <v>909</v>
      </c>
      <c r="K34" s="128">
        <v>509</v>
      </c>
      <c r="L34" s="128">
        <v>400</v>
      </c>
      <c r="M34" s="128"/>
      <c r="N34" s="128">
        <v>948</v>
      </c>
      <c r="O34" s="128">
        <v>540</v>
      </c>
      <c r="P34" s="128">
        <v>408</v>
      </c>
      <c r="Q34" s="128"/>
      <c r="R34" s="128">
        <v>977</v>
      </c>
      <c r="S34" s="128">
        <v>544</v>
      </c>
      <c r="T34" s="128">
        <v>433</v>
      </c>
      <c r="U34" s="128"/>
      <c r="V34" s="128">
        <v>625</v>
      </c>
      <c r="W34" s="128">
        <v>353</v>
      </c>
      <c r="X34" s="128">
        <v>272</v>
      </c>
      <c r="Y34" s="128"/>
      <c r="Z34" s="128">
        <v>121</v>
      </c>
      <c r="AA34" s="128">
        <v>70</v>
      </c>
      <c r="AB34" s="128">
        <v>51</v>
      </c>
    </row>
    <row r="35" spans="1:28" ht="17.100000000000001" customHeight="1" x14ac:dyDescent="0.2">
      <c r="A35" s="136" t="s">
        <v>328</v>
      </c>
      <c r="B35" s="128">
        <v>4165</v>
      </c>
      <c r="C35" s="128">
        <v>2357</v>
      </c>
      <c r="D35" s="128">
        <v>1808</v>
      </c>
      <c r="E35" s="128"/>
      <c r="F35" s="128">
        <v>951</v>
      </c>
      <c r="G35" s="128">
        <v>541</v>
      </c>
      <c r="H35" s="128">
        <v>410</v>
      </c>
      <c r="I35" s="128"/>
      <c r="J35" s="128">
        <v>912</v>
      </c>
      <c r="K35" s="128">
        <v>515</v>
      </c>
      <c r="L35" s="128">
        <v>397</v>
      </c>
      <c r="M35" s="128"/>
      <c r="N35" s="128">
        <v>741</v>
      </c>
      <c r="O35" s="128">
        <v>456</v>
      </c>
      <c r="P35" s="128">
        <v>285</v>
      </c>
      <c r="Q35" s="128"/>
      <c r="R35" s="128">
        <v>880</v>
      </c>
      <c r="S35" s="128">
        <v>491</v>
      </c>
      <c r="T35" s="128">
        <v>389</v>
      </c>
      <c r="U35" s="128"/>
      <c r="V35" s="128">
        <v>626</v>
      </c>
      <c r="W35" s="128">
        <v>323</v>
      </c>
      <c r="X35" s="128">
        <v>303</v>
      </c>
      <c r="Y35" s="128"/>
      <c r="Z35" s="128">
        <v>55</v>
      </c>
      <c r="AA35" s="128">
        <v>31</v>
      </c>
      <c r="AB35" s="128">
        <v>24</v>
      </c>
    </row>
    <row r="36" spans="1:28" ht="17.100000000000001" customHeight="1" thickBot="1" x14ac:dyDescent="0.25">
      <c r="A36" s="139" t="s">
        <v>329</v>
      </c>
      <c r="B36" s="140">
        <v>626</v>
      </c>
      <c r="C36" s="140">
        <v>375</v>
      </c>
      <c r="D36" s="140">
        <v>251</v>
      </c>
      <c r="E36" s="140"/>
      <c r="F36" s="140">
        <v>186</v>
      </c>
      <c r="G36" s="140">
        <v>100</v>
      </c>
      <c r="H36" s="140">
        <v>86</v>
      </c>
      <c r="I36" s="140"/>
      <c r="J36" s="140">
        <v>140</v>
      </c>
      <c r="K36" s="140">
        <v>75</v>
      </c>
      <c r="L36" s="140">
        <v>65</v>
      </c>
      <c r="M36" s="140"/>
      <c r="N36" s="140">
        <v>112</v>
      </c>
      <c r="O36" s="140">
        <v>77</v>
      </c>
      <c r="P36" s="140">
        <v>35</v>
      </c>
      <c r="Q36" s="140"/>
      <c r="R36" s="140">
        <v>104</v>
      </c>
      <c r="S36" s="140">
        <v>65</v>
      </c>
      <c r="T36" s="140">
        <v>39</v>
      </c>
      <c r="U36" s="140"/>
      <c r="V36" s="140">
        <v>83</v>
      </c>
      <c r="W36" s="140">
        <v>57</v>
      </c>
      <c r="X36" s="140">
        <v>26</v>
      </c>
      <c r="Y36" s="140"/>
      <c r="Z36" s="140">
        <v>1</v>
      </c>
      <c r="AA36" s="140">
        <v>1</v>
      </c>
      <c r="AB36" s="140">
        <v>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sortState xmlns:xlrd2="http://schemas.microsoft.com/office/spreadsheetml/2017/richdata2" columnSort="1" ref="E6:F7">
    <sortCondition ref="E6:F6"/>
  </sortState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82E14B13-E4DA-4958-848A-F7F1E7FCAD09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3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366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364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42">
        <f>+'C34'!B9/'C31'!B9*100</f>
        <v>26.081631284858581</v>
      </c>
      <c r="C9" s="142">
        <f>+'C34'!C9/'C31'!C9*100</f>
        <v>29.573497363428746</v>
      </c>
      <c r="D9" s="142">
        <f>+'C34'!D9/'C31'!D9*100</f>
        <v>22.680816409629969</v>
      </c>
      <c r="E9" s="142"/>
      <c r="F9" s="142">
        <f>+'C34'!F9/'C31'!F9*100</f>
        <v>27.606037908314185</v>
      </c>
      <c r="G9" s="142">
        <f>+'C34'!G9/'C31'!G9*100</f>
        <v>30.163029971668571</v>
      </c>
      <c r="H9" s="142">
        <f>+'C34'!H9/'C31'!H9*100</f>
        <v>24.935766006592093</v>
      </c>
      <c r="I9" s="142"/>
      <c r="J9" s="142">
        <f>+'C34'!J9/'C31'!J9*100</f>
        <v>27.473249483761968</v>
      </c>
      <c r="K9" s="142">
        <f>+'C34'!K9/'C31'!K9*100</f>
        <v>30.82869099341632</v>
      </c>
      <c r="L9" s="142">
        <f>+'C34'!L9/'C31'!L9*100</f>
        <v>24.076522489949003</v>
      </c>
      <c r="M9" s="142"/>
      <c r="N9" s="142">
        <f>+'C34'!N9/'C31'!N9*100</f>
        <v>24.727407896910623</v>
      </c>
      <c r="O9" s="142">
        <f>+'C34'!O9/'C31'!O9*100</f>
        <v>28.436188019647119</v>
      </c>
      <c r="P9" s="142">
        <f>+'C34'!P9/'C31'!P9*100</f>
        <v>20.993009698007903</v>
      </c>
      <c r="Q9" s="142"/>
      <c r="R9" s="142">
        <f>+'C34'!R9/'C31'!R9*100</f>
        <v>31.739295088603626</v>
      </c>
      <c r="S9" s="142">
        <f>+'C34'!S9/'C31'!S9*100</f>
        <v>35.647799418917465</v>
      </c>
      <c r="T9" s="142">
        <f>+'C34'!T9/'C31'!T9*100</f>
        <v>28.052277629742417</v>
      </c>
      <c r="U9" s="142"/>
      <c r="V9" s="142">
        <f>+'C34'!V9/'C31'!V9*100</f>
        <v>22.309734911562177</v>
      </c>
      <c r="W9" s="142">
        <f>+'C34'!W9/'C31'!W9*100</f>
        <v>26.359660243407706</v>
      </c>
      <c r="X9" s="142">
        <f>+'C34'!X9/'C31'!X9*100</f>
        <v>18.669705170203674</v>
      </c>
      <c r="Y9" s="142"/>
      <c r="Z9" s="142">
        <f>+'C34'!Z9/'C31'!Z9*100</f>
        <v>9.5591397849462378</v>
      </c>
      <c r="AA9" s="142">
        <f>+'C34'!AA9/'C31'!AA9*100</f>
        <v>11.323442136498517</v>
      </c>
      <c r="AB9" s="142">
        <f>+'C34'!AB9/'C31'!AB9*100</f>
        <v>8.0982800982800995</v>
      </c>
    </row>
    <row r="10" spans="1:30" ht="17.100000000000001" customHeight="1" x14ac:dyDescent="0.2">
      <c r="A10" s="136" t="s">
        <v>303</v>
      </c>
      <c r="B10" s="163">
        <f>+'C34'!B10/'C31'!B10*100</f>
        <v>31.536278881232267</v>
      </c>
      <c r="C10" s="163">
        <f>+'C34'!C10/'C31'!C10*100</f>
        <v>33.330338693738213</v>
      </c>
      <c r="D10" s="163">
        <f>+'C34'!D10/'C31'!D10*100</f>
        <v>29.732658959537574</v>
      </c>
      <c r="E10" s="143"/>
      <c r="F10" s="163">
        <f>+'C34'!F10/'C31'!F10*100</f>
        <v>37.049669580046896</v>
      </c>
      <c r="G10" s="163">
        <f>+'C34'!G10/'C31'!G10*100</f>
        <v>39.385004212299918</v>
      </c>
      <c r="H10" s="163">
        <f>+'C34'!H10/'C31'!H10*100</f>
        <v>34.656883901596892</v>
      </c>
      <c r="I10" s="143"/>
      <c r="J10" s="163">
        <f>+'C34'!J10/'C31'!J10*100</f>
        <v>32.316384180790955</v>
      </c>
      <c r="K10" s="163">
        <f>+'C34'!K10/'C31'!K10*100</f>
        <v>33.318243549117248</v>
      </c>
      <c r="L10" s="163">
        <f>+'C34'!L10/'C31'!L10*100</f>
        <v>31.317689530685922</v>
      </c>
      <c r="M10" s="143"/>
      <c r="N10" s="163">
        <f>+'C34'!N10/'C31'!N10*100</f>
        <v>31.537544696066742</v>
      </c>
      <c r="O10" s="163">
        <f>+'C34'!O10/'C31'!O10*100</f>
        <v>33.096590909090914</v>
      </c>
      <c r="P10" s="163">
        <f>+'C34'!P10/'C31'!P10*100</f>
        <v>29.956793086893903</v>
      </c>
      <c r="Q10" s="143"/>
      <c r="R10" s="163">
        <f>+'C34'!R10/'C31'!R10*100</f>
        <v>36.046225719203342</v>
      </c>
      <c r="S10" s="163">
        <f>+'C34'!S10/'C31'!S10*100</f>
        <v>36.984973339796412</v>
      </c>
      <c r="T10" s="163">
        <f>+'C34'!T10/'C31'!T10*100</f>
        <v>35.079840319361274</v>
      </c>
      <c r="U10" s="143"/>
      <c r="V10" s="163">
        <f>+'C34'!V10/'C31'!V10*100</f>
        <v>26.289341444062419</v>
      </c>
      <c r="W10" s="163">
        <f>+'C34'!W10/'C31'!W10*100</f>
        <v>29.433760683760685</v>
      </c>
      <c r="X10" s="163">
        <f>+'C34'!X10/'C31'!X10*100</f>
        <v>23.205866946045049</v>
      </c>
      <c r="Y10" s="143"/>
      <c r="Z10" s="163">
        <f>+'C34'!Z10/'C31'!Z10*100</f>
        <v>4.8850574712643677</v>
      </c>
      <c r="AA10" s="163">
        <f>+'C34'!AA10/'C31'!AA10*100</f>
        <v>5.1896207584830334</v>
      </c>
      <c r="AB10" s="163">
        <f>+'C34'!AB10/'C31'!AB10*100</f>
        <v>4.6040515653775325</v>
      </c>
    </row>
    <row r="11" spans="1:30" ht="17.100000000000001" customHeight="1" x14ac:dyDescent="0.2">
      <c r="A11" s="136" t="s">
        <v>304</v>
      </c>
      <c r="B11" s="163">
        <f>+'C34'!B11/'C31'!B11*100</f>
        <v>25.206335973322219</v>
      </c>
      <c r="C11" s="163">
        <f>+'C34'!C11/'C31'!C11*100</f>
        <v>28.008333333333336</v>
      </c>
      <c r="D11" s="163">
        <f>+'C34'!D11/'C31'!D11*100</f>
        <v>22.402001668056716</v>
      </c>
      <c r="E11" s="143"/>
      <c r="F11" s="163">
        <f>+'C34'!F11/'C31'!F11*100</f>
        <v>28.319110934709268</v>
      </c>
      <c r="G11" s="163">
        <f>+'C34'!G11/'C31'!G11*100</f>
        <v>30.414567996900427</v>
      </c>
      <c r="H11" s="163">
        <f>+'C34'!H11/'C31'!H11*100</f>
        <v>26.118795768917817</v>
      </c>
      <c r="I11" s="143"/>
      <c r="J11" s="163">
        <f>+'C34'!J11/'C31'!J11*100</f>
        <v>25.298380221653876</v>
      </c>
      <c r="K11" s="163">
        <f>+'C34'!K11/'C31'!K11*100</f>
        <v>29.0295358649789</v>
      </c>
      <c r="L11" s="163">
        <f>+'C34'!L11/'C31'!L11*100</f>
        <v>21.490094745908699</v>
      </c>
      <c r="M11" s="143"/>
      <c r="N11" s="163">
        <f>+'C34'!N11/'C31'!N11*100</f>
        <v>24.78668941979522</v>
      </c>
      <c r="O11" s="163">
        <f>+'C34'!O11/'C31'!O11*100</f>
        <v>28.435430463576161</v>
      </c>
      <c r="P11" s="163">
        <f>+'C34'!P11/'C31'!P11*100</f>
        <v>20.906690140845072</v>
      </c>
      <c r="Q11" s="143"/>
      <c r="R11" s="163">
        <f>+'C34'!R11/'C31'!R11*100</f>
        <v>30.329436769394263</v>
      </c>
      <c r="S11" s="163">
        <f>+'C34'!S11/'C31'!S11*100</f>
        <v>31.27147766323024</v>
      </c>
      <c r="T11" s="163">
        <f>+'C34'!T11/'C31'!T11*100</f>
        <v>29.406815313420275</v>
      </c>
      <c r="U11" s="143"/>
      <c r="V11" s="163">
        <f>+'C34'!V11/'C31'!V11*100</f>
        <v>18.74545894889804</v>
      </c>
      <c r="W11" s="163">
        <f>+'C34'!W11/'C31'!W11*100</f>
        <v>21.793587174348698</v>
      </c>
      <c r="X11" s="163">
        <f>+'C34'!X11/'C31'!X11*100</f>
        <v>15.89310829817159</v>
      </c>
      <c r="Y11" s="143"/>
      <c r="Z11" s="163">
        <f>+'C34'!Z11/'C31'!Z11*100</f>
        <v>9.4979647218453191</v>
      </c>
      <c r="AA11" s="163">
        <f>+'C34'!AA11/'C31'!AA11*100</f>
        <v>12.297734627831716</v>
      </c>
      <c r="AB11" s="163">
        <f>+'C34'!AB11/'C31'!AB11*100</f>
        <v>7.4766355140186906</v>
      </c>
    </row>
    <row r="12" spans="1:30" ht="17.100000000000001" customHeight="1" x14ac:dyDescent="0.2">
      <c r="A12" s="136" t="s">
        <v>305</v>
      </c>
      <c r="B12" s="163">
        <f>+'C34'!B12/'C31'!B12*100</f>
        <v>29.65775343060151</v>
      </c>
      <c r="C12" s="163">
        <f>+'C34'!C12/'C31'!C12*100</f>
        <v>32.096311022752374</v>
      </c>
      <c r="D12" s="163">
        <f>+'C34'!D12/'C31'!D12*100</f>
        <v>27.304699989342428</v>
      </c>
      <c r="E12" s="143"/>
      <c r="F12" s="163">
        <f>+'C34'!F12/'C31'!F12*100</f>
        <v>34.287065500118231</v>
      </c>
      <c r="G12" s="163">
        <f>+'C34'!G12/'C31'!G12*100</f>
        <v>35.665606542480688</v>
      </c>
      <c r="H12" s="163">
        <f>+'C34'!H12/'C31'!H12*100</f>
        <v>32.790927021696255</v>
      </c>
      <c r="I12" s="143"/>
      <c r="J12" s="163">
        <f>+'C34'!J12/'C31'!J12*100</f>
        <v>29.15649579604014</v>
      </c>
      <c r="K12" s="163">
        <f>+'C34'!K12/'C31'!K12*100</f>
        <v>31.253305129561078</v>
      </c>
      <c r="L12" s="163">
        <f>+'C34'!L12/'C31'!L12*100</f>
        <v>26.948775055679285</v>
      </c>
      <c r="M12" s="143"/>
      <c r="N12" s="163">
        <f>+'C34'!N12/'C31'!N12*100</f>
        <v>28.9629838937553</v>
      </c>
      <c r="O12" s="163">
        <f>+'C34'!O12/'C31'!O12*100</f>
        <v>31.089560752994867</v>
      </c>
      <c r="P12" s="163">
        <f>+'C34'!P12/'C31'!P12*100</f>
        <v>26.875699888017916</v>
      </c>
      <c r="Q12" s="143"/>
      <c r="R12" s="163">
        <f>+'C34'!R12/'C31'!R12*100</f>
        <v>32.305555555555557</v>
      </c>
      <c r="S12" s="163">
        <f>+'C34'!S12/'C31'!S12*100</f>
        <v>35.114503816793892</v>
      </c>
      <c r="T12" s="163">
        <f>+'C34'!T12/'C31'!T12*100</f>
        <v>29.783869267264102</v>
      </c>
      <c r="U12" s="143"/>
      <c r="V12" s="163">
        <f>+'C34'!V12/'C31'!V12*100</f>
        <v>26.604181687094446</v>
      </c>
      <c r="W12" s="163">
        <f>+'C34'!W12/'C31'!W12*100</f>
        <v>29.606299212598426</v>
      </c>
      <c r="X12" s="163">
        <f>+'C34'!X12/'C31'!X12*100</f>
        <v>24.069148936170212</v>
      </c>
      <c r="Y12" s="143"/>
      <c r="Z12" s="163">
        <f>+'C34'!Z12/'C31'!Z12*100</f>
        <v>2.7960526315789473</v>
      </c>
      <c r="AA12" s="163">
        <f>+'C34'!AA12/'C31'!AA12*100</f>
        <v>4.6610169491525424</v>
      </c>
      <c r="AB12" s="163">
        <f>+'C34'!AB12/'C31'!AB12*100</f>
        <v>1.6129032258064515</v>
      </c>
    </row>
    <row r="13" spans="1:30" ht="17.100000000000001" customHeight="1" x14ac:dyDescent="0.2">
      <c r="A13" s="136" t="s">
        <v>306</v>
      </c>
      <c r="B13" s="163">
        <f>+'C34'!B13/'C31'!B13*100</f>
        <v>28.296988577362409</v>
      </c>
      <c r="C13" s="163">
        <f>+'C34'!C13/'C31'!C13*100</f>
        <v>31.906991764895849</v>
      </c>
      <c r="D13" s="163">
        <f>+'C34'!D13/'C31'!D13*100</f>
        <v>24.762883338602592</v>
      </c>
      <c r="E13" s="143"/>
      <c r="F13" s="163">
        <f>+'C34'!F13/'C31'!F13*100</f>
        <v>34.15936765648366</v>
      </c>
      <c r="G13" s="163">
        <f>+'C34'!G13/'C31'!G13*100</f>
        <v>37.283846478279209</v>
      </c>
      <c r="H13" s="163">
        <f>+'C34'!H13/'C31'!H13*100</f>
        <v>30.952380952380953</v>
      </c>
      <c r="I13" s="143"/>
      <c r="J13" s="163">
        <f>+'C34'!J13/'C31'!J13*100</f>
        <v>32.651225545311448</v>
      </c>
      <c r="K13" s="163">
        <f>+'C34'!K13/'C31'!K13*100</f>
        <v>35.868131868131869</v>
      </c>
      <c r="L13" s="163">
        <f>+'C34'!L13/'C31'!L13*100</f>
        <v>29.281767955801101</v>
      </c>
      <c r="M13" s="143"/>
      <c r="N13" s="163">
        <f>+'C34'!N13/'C31'!N13*100</f>
        <v>25.221525826669549</v>
      </c>
      <c r="O13" s="163">
        <f>+'C34'!O13/'C31'!O13*100</f>
        <v>28.342013888888889</v>
      </c>
      <c r="P13" s="163">
        <f>+'C34'!P13/'C31'!P13*100</f>
        <v>22.126560482135172</v>
      </c>
      <c r="Q13" s="143"/>
      <c r="R13" s="163">
        <f>+'C34'!R13/'C31'!R13*100</f>
        <v>34.044823906083245</v>
      </c>
      <c r="S13" s="163">
        <f>+'C34'!S13/'C31'!S13*100</f>
        <v>38.359106529209626</v>
      </c>
      <c r="T13" s="163">
        <f>+'C34'!T13/'C31'!T13*100</f>
        <v>29.783623249893932</v>
      </c>
      <c r="U13" s="143"/>
      <c r="V13" s="163">
        <f>+'C34'!V13/'C31'!V13*100</f>
        <v>23.213462425080682</v>
      </c>
      <c r="W13" s="163">
        <f>+'C34'!W13/'C31'!W13*100</f>
        <v>27.207293666026871</v>
      </c>
      <c r="X13" s="163">
        <f>+'C34'!X13/'C31'!X13*100</f>
        <v>19.520851818988465</v>
      </c>
      <c r="Y13" s="143"/>
      <c r="Z13" s="163">
        <f>+'C34'!Z13/'C31'!Z13*100</f>
        <v>11.725663716814159</v>
      </c>
      <c r="AA13" s="163">
        <f>+'C34'!AA13/'C31'!AA13*100</f>
        <v>13.57421875</v>
      </c>
      <c r="AB13" s="163">
        <f>+'C34'!AB13/'C31'!AB13*100</f>
        <v>10.194174757281553</v>
      </c>
    </row>
    <row r="14" spans="1:30" ht="17.100000000000001" customHeight="1" x14ac:dyDescent="0.2">
      <c r="A14" s="136" t="s">
        <v>307</v>
      </c>
      <c r="B14" s="163">
        <f>+'C34'!B14/'C31'!B14*100</f>
        <v>19.957046092846522</v>
      </c>
      <c r="C14" s="163">
        <f>+'C34'!C14/'C31'!C14*100</f>
        <v>23.82173773645399</v>
      </c>
      <c r="D14" s="163">
        <f>+'C34'!D14/'C31'!D14*100</f>
        <v>15.848670756646216</v>
      </c>
      <c r="E14" s="143"/>
      <c r="F14" s="163">
        <f>+'C34'!F14/'C31'!F14*100</f>
        <v>16.506550218340614</v>
      </c>
      <c r="G14" s="163">
        <f>+'C34'!G14/'C31'!G14*100</f>
        <v>18.971061093247588</v>
      </c>
      <c r="H14" s="163">
        <f>+'C34'!H14/'C31'!H14*100</f>
        <v>13.575525812619501</v>
      </c>
      <c r="I14" s="143"/>
      <c r="J14" s="163">
        <f>+'C34'!J14/'C31'!J14*100</f>
        <v>15.133276010318141</v>
      </c>
      <c r="K14" s="163">
        <f>+'C34'!K14/'C31'!K14*100</f>
        <v>17.792421746293247</v>
      </c>
      <c r="L14" s="163">
        <f>+'C34'!L14/'C31'!L14*100</f>
        <v>12.23021582733813</v>
      </c>
      <c r="M14" s="143"/>
      <c r="N14" s="163">
        <f>+'C34'!N14/'C31'!N14*100</f>
        <v>25.047438330170777</v>
      </c>
      <c r="O14" s="163">
        <f>+'C34'!O14/'C31'!O14*100</f>
        <v>27.941176470588236</v>
      </c>
      <c r="P14" s="163">
        <f>+'C34'!P14/'C31'!P14*100</f>
        <v>21.96078431372549</v>
      </c>
      <c r="Q14" s="143"/>
      <c r="R14" s="163">
        <f>+'C34'!R14/'C31'!R14*100</f>
        <v>26.505016722408026</v>
      </c>
      <c r="S14" s="163">
        <f>+'C34'!S14/'C31'!S14*100</f>
        <v>31.06312292358804</v>
      </c>
      <c r="T14" s="163">
        <f>+'C34'!T14/'C31'!T14*100</f>
        <v>21.885521885521886</v>
      </c>
      <c r="U14" s="143"/>
      <c r="V14" s="163">
        <f>+'C34'!V14/'C31'!V14*100</f>
        <v>23.255813953488371</v>
      </c>
      <c r="W14" s="163">
        <f>+'C34'!W14/'C31'!W14*100</f>
        <v>31.471135940409685</v>
      </c>
      <c r="X14" s="163">
        <f>+'C34'!X14/'C31'!X14*100</f>
        <v>15.055762081784389</v>
      </c>
      <c r="Y14" s="143"/>
      <c r="Z14" s="163">
        <f>+'C34'!Z14/'C31'!Z14*100</f>
        <v>2.8571428571428572</v>
      </c>
      <c r="AA14" s="163">
        <f>+'C34'!AA14/'C31'!AA14*100</f>
        <v>4.3478260869565215</v>
      </c>
      <c r="AB14" s="163">
        <f>+'C34'!AB14/'C31'!AB14*100</f>
        <v>1.4084507042253522</v>
      </c>
    </row>
    <row r="15" spans="1:30" ht="17.100000000000001" customHeight="1" x14ac:dyDescent="0.2">
      <c r="A15" s="136" t="s">
        <v>308</v>
      </c>
      <c r="B15" s="163">
        <f>+'C34'!B15/'C31'!B15*100</f>
        <v>18.125401241172696</v>
      </c>
      <c r="C15" s="163">
        <f>+'C34'!C15/'C31'!C15*100</f>
        <v>22.251461988304094</v>
      </c>
      <c r="D15" s="163">
        <f>+'C34'!D15/'C31'!D15*100</f>
        <v>14.194177462042068</v>
      </c>
      <c r="E15" s="143"/>
      <c r="F15" s="163">
        <f>+'C34'!F15/'C31'!F15*100</f>
        <v>15.103766333589547</v>
      </c>
      <c r="G15" s="163">
        <f>+'C34'!G15/'C31'!G15*100</f>
        <v>18.576779026217228</v>
      </c>
      <c r="H15" s="163">
        <f>+'C34'!H15/'C31'!H15*100</f>
        <v>11.444356748224152</v>
      </c>
      <c r="I15" s="143"/>
      <c r="J15" s="163">
        <f>+'C34'!J15/'C31'!J15*100</f>
        <v>18.808777429467085</v>
      </c>
      <c r="K15" s="163">
        <f>+'C34'!K15/'C31'!K15*100</f>
        <v>21.061093247588424</v>
      </c>
      <c r="L15" s="163">
        <f>+'C34'!L15/'C31'!L15*100</f>
        <v>16.666666666666664</v>
      </c>
      <c r="M15" s="143"/>
      <c r="N15" s="163">
        <f>+'C34'!N15/'C31'!N15*100</f>
        <v>15.477996965098633</v>
      </c>
      <c r="O15" s="163">
        <f>+'C34'!O15/'C31'!O15*100</f>
        <v>19.39622641509434</v>
      </c>
      <c r="P15" s="163">
        <f>+'C34'!P15/'C31'!P15*100</f>
        <v>11.517925247902365</v>
      </c>
      <c r="Q15" s="143"/>
      <c r="R15" s="163">
        <f>+'C34'!R15/'C31'!R15*100</f>
        <v>27.037163314012957</v>
      </c>
      <c r="S15" s="163">
        <f>+'C34'!S15/'C31'!S15*100</f>
        <v>33.097595473833096</v>
      </c>
      <c r="T15" s="163">
        <f>+'C34'!T15/'C31'!T15*100</f>
        <v>21.39565503620803</v>
      </c>
      <c r="U15" s="143"/>
      <c r="V15" s="163">
        <f>+'C34'!V15/'C31'!V15*100</f>
        <v>15.265486725663715</v>
      </c>
      <c r="W15" s="163">
        <f>+'C34'!W15/'C31'!W15*100</f>
        <v>19.95323460639127</v>
      </c>
      <c r="X15" s="163">
        <f>+'C34'!X15/'C31'!X15*100</f>
        <v>11.056682995101468</v>
      </c>
      <c r="Y15" s="143"/>
      <c r="Z15" s="163">
        <f>+'C34'!Z15/'C31'!Z15*100</f>
        <v>9.0753424657534243</v>
      </c>
      <c r="AA15" s="163">
        <f>+'C34'!AA15/'C31'!AA15*100</f>
        <v>12.97071129707113</v>
      </c>
      <c r="AB15" s="163">
        <f>+'C34'!AB15/'C31'!AB15*100</f>
        <v>6.3768115942028984</v>
      </c>
    </row>
    <row r="16" spans="1:30" ht="17.100000000000001" customHeight="1" x14ac:dyDescent="0.2">
      <c r="A16" s="136" t="s">
        <v>309</v>
      </c>
      <c r="B16" s="163">
        <f>+'C34'!B16/'C31'!B16*100</f>
        <v>15.698852126941256</v>
      </c>
      <c r="C16" s="163">
        <f>+'C34'!C16/'C31'!C16*100</f>
        <v>20.810810810810811</v>
      </c>
      <c r="D16" s="163">
        <f>+'C34'!D16/'C31'!D16*100</f>
        <v>10.593792172739541</v>
      </c>
      <c r="E16" s="143"/>
      <c r="F16" s="163">
        <f>+'C34'!F16/'C31'!F16*100</f>
        <v>10.084033613445378</v>
      </c>
      <c r="G16" s="163">
        <f>+'C34'!G16/'C31'!G16*100</f>
        <v>11.974110032362459</v>
      </c>
      <c r="H16" s="163">
        <f>+'C34'!H16/'C31'!H16*100</f>
        <v>8.0419580419580416</v>
      </c>
      <c r="I16" s="143"/>
      <c r="J16" s="163">
        <f>+'C34'!J16/'C31'!J16*100</f>
        <v>15.8</v>
      </c>
      <c r="K16" s="163">
        <f>+'C34'!K16/'C31'!K16*100</f>
        <v>20.399999999999999</v>
      </c>
      <c r="L16" s="163">
        <f>+'C34'!L16/'C31'!L16*100</f>
        <v>11.200000000000001</v>
      </c>
      <c r="M16" s="143"/>
      <c r="N16" s="163">
        <f>+'C34'!N16/'C31'!N16*100</f>
        <v>10.245901639344263</v>
      </c>
      <c r="O16" s="163">
        <f>+'C34'!O16/'C31'!O16*100</f>
        <v>14.642857142857144</v>
      </c>
      <c r="P16" s="163">
        <f>+'C34'!P16/'C31'!P16*100</f>
        <v>4.3269230769230766</v>
      </c>
      <c r="Q16" s="143"/>
      <c r="R16" s="163">
        <f>+'C34'!R16/'C31'!R16*100</f>
        <v>27.064220183486238</v>
      </c>
      <c r="S16" s="163">
        <f>+'C34'!S16/'C31'!S16*100</f>
        <v>32.424242424242422</v>
      </c>
      <c r="T16" s="163">
        <f>+'C34'!T16/'C31'!T16*100</f>
        <v>21.604938271604937</v>
      </c>
      <c r="U16" s="143"/>
      <c r="V16" s="163">
        <f>+'C34'!V16/'C31'!V16*100</f>
        <v>16.2</v>
      </c>
      <c r="W16" s="163">
        <f>+'C34'!W16/'C31'!W16*100</f>
        <v>26.388888888888889</v>
      </c>
      <c r="X16" s="163">
        <f>+'C34'!X16/'C31'!X16*100</f>
        <v>8.4507042253521121</v>
      </c>
      <c r="Y16" s="143"/>
      <c r="Z16" s="163">
        <f>+'C34'!Z16/'C31'!Z16*100</f>
        <v>8</v>
      </c>
      <c r="AA16" s="163">
        <f>+'C34'!AA16/'C31'!AA16*100</f>
        <v>15.789473684210526</v>
      </c>
      <c r="AB16" s="163">
        <f>+'C34'!AB16/'C31'!AB16*100</f>
        <v>2.3076923076923079</v>
      </c>
    </row>
    <row r="17" spans="1:28" ht="17.100000000000001" customHeight="1" x14ac:dyDescent="0.2">
      <c r="A17" s="136" t="s">
        <v>310</v>
      </c>
      <c r="B17" s="163">
        <f>+'C34'!B17/'C31'!B17*100</f>
        <v>26.965062515389455</v>
      </c>
      <c r="C17" s="163">
        <f>+'C34'!C17/'C31'!C17*100</f>
        <v>30.365371955233705</v>
      </c>
      <c r="D17" s="163">
        <f>+'C34'!D17/'C31'!D17*100</f>
        <v>23.582382797576816</v>
      </c>
      <c r="E17" s="143"/>
      <c r="F17" s="163">
        <f>+'C34'!F17/'C31'!F17*100</f>
        <v>30.36185948230322</v>
      </c>
      <c r="G17" s="163">
        <f>+'C34'!G17/'C31'!G17*100</f>
        <v>32.086820083682014</v>
      </c>
      <c r="H17" s="163">
        <f>+'C34'!H17/'C31'!H17*100</f>
        <v>28.601921024546424</v>
      </c>
      <c r="I17" s="143"/>
      <c r="J17" s="163">
        <f>+'C34'!J17/'C31'!J17*100</f>
        <v>30.131306150656528</v>
      </c>
      <c r="K17" s="163">
        <f>+'C34'!K17/'C31'!K17*100</f>
        <v>34.513981358189085</v>
      </c>
      <c r="L17" s="163">
        <f>+'C34'!L17/'C31'!L17*100</f>
        <v>25.402298850574713</v>
      </c>
      <c r="M17" s="143"/>
      <c r="N17" s="163">
        <f>+'C34'!N17/'C31'!N17*100</f>
        <v>25.627077666968873</v>
      </c>
      <c r="O17" s="163">
        <f>+'C34'!O17/'C31'!O17*100</f>
        <v>30.006031363088059</v>
      </c>
      <c r="P17" s="163">
        <f>+'C34'!P17/'C31'!P17*100</f>
        <v>21.229557843731072</v>
      </c>
      <c r="Q17" s="143"/>
      <c r="R17" s="163">
        <f>+'C34'!R17/'C31'!R17*100</f>
        <v>30.969204106119186</v>
      </c>
      <c r="S17" s="163">
        <f>+'C34'!S17/'C31'!S17*100</f>
        <v>33.972077744319741</v>
      </c>
      <c r="T17" s="163">
        <f>+'C34'!T17/'C31'!T17*100</f>
        <v>28.118503118503117</v>
      </c>
      <c r="U17" s="143"/>
      <c r="V17" s="163">
        <f>+'C34'!V17/'C31'!V17*100</f>
        <v>19.450457951706912</v>
      </c>
      <c r="W17" s="163">
        <f>+'C34'!W17/'C31'!W17*100</f>
        <v>23.393227366966137</v>
      </c>
      <c r="X17" s="163">
        <f>+'C34'!X17/'C31'!X17*100</f>
        <v>15.782706525233046</v>
      </c>
      <c r="Y17" s="143"/>
      <c r="Z17" s="163">
        <f>+'C34'!Z17/'C31'!Z17*100</f>
        <v>11.728395061728394</v>
      </c>
      <c r="AA17" s="163">
        <f>+'C34'!AA17/'C31'!AA17*100</f>
        <v>12.595419847328243</v>
      </c>
      <c r="AB17" s="163">
        <f>+'C34'!AB17/'C31'!AB17*100</f>
        <v>10.911270983213429</v>
      </c>
    </row>
    <row r="18" spans="1:28" ht="17.100000000000001" customHeight="1" x14ac:dyDescent="0.2">
      <c r="A18" s="136" t="s">
        <v>311</v>
      </c>
      <c r="B18" s="163">
        <f>+'C34'!B18/'C31'!B18*100</f>
        <v>24.085850556438793</v>
      </c>
      <c r="C18" s="163">
        <f>+'C34'!C18/'C31'!C18*100</f>
        <v>27.858273468890783</v>
      </c>
      <c r="D18" s="163">
        <f>+'C34'!D18/'C31'!D18*100</f>
        <v>20.280063874216928</v>
      </c>
      <c r="E18" s="143"/>
      <c r="F18" s="163">
        <f>+'C34'!F18/'C31'!F18*100</f>
        <v>24.340085942295886</v>
      </c>
      <c r="G18" s="163">
        <f>+'C34'!G18/'C31'!G18*100</f>
        <v>28.596802841918294</v>
      </c>
      <c r="H18" s="163">
        <f>+'C34'!H18/'C31'!H18*100</f>
        <v>19.757807520713829</v>
      </c>
      <c r="I18" s="143"/>
      <c r="J18" s="163">
        <f>+'C34'!J18/'C31'!J18*100</f>
        <v>24.616329036218541</v>
      </c>
      <c r="K18" s="163">
        <f>+'C34'!K18/'C31'!K18*100</f>
        <v>27.66217870257038</v>
      </c>
      <c r="L18" s="163">
        <f>+'C34'!L18/'C31'!L18*100</f>
        <v>21.551724137931032</v>
      </c>
      <c r="M18" s="143"/>
      <c r="N18" s="163">
        <f>+'C34'!N18/'C31'!N18*100</f>
        <v>23.988345742958884</v>
      </c>
      <c r="O18" s="163">
        <f>+'C34'!O18/'C31'!O18*100</f>
        <v>27.484276729559749</v>
      </c>
      <c r="P18" s="163">
        <f>+'C34'!P18/'C31'!P18*100</f>
        <v>20.280186791194129</v>
      </c>
      <c r="Q18" s="143"/>
      <c r="R18" s="163">
        <f>+'C34'!R18/'C31'!R18*100</f>
        <v>26.685219542362397</v>
      </c>
      <c r="S18" s="163">
        <f>+'C34'!S18/'C31'!S18*100</f>
        <v>31.1495673671199</v>
      </c>
      <c r="T18" s="163">
        <f>+'C34'!T18/'C31'!T18*100</f>
        <v>22.215346534653467</v>
      </c>
      <c r="U18" s="143"/>
      <c r="V18" s="163">
        <f>+'C34'!V18/'C31'!V18*100</f>
        <v>22.43150684931507</v>
      </c>
      <c r="W18" s="163">
        <f>+'C34'!W18/'C31'!W18*100</f>
        <v>25.753228120516496</v>
      </c>
      <c r="X18" s="163">
        <f>+'C34'!X18/'C31'!X18*100</f>
        <v>19.397116644823068</v>
      </c>
      <c r="Y18" s="143"/>
      <c r="Z18" s="163">
        <f>+'C34'!Z18/'C31'!Z18*100</f>
        <v>14.285714285714285</v>
      </c>
      <c r="AA18" s="163">
        <f>+'C34'!AA18/'C31'!AA18*100</f>
        <v>18.402777777777779</v>
      </c>
      <c r="AB18" s="163">
        <f>+'C34'!AB18/'C31'!AB18*100</f>
        <v>10.423452768729643</v>
      </c>
    </row>
    <row r="19" spans="1:28" ht="17.100000000000001" customHeight="1" x14ac:dyDescent="0.2">
      <c r="A19" s="136" t="s">
        <v>312</v>
      </c>
      <c r="B19" s="163">
        <f>+'C34'!B19/'C31'!B19*100</f>
        <v>27.113073338238902</v>
      </c>
      <c r="C19" s="163">
        <f>+'C34'!C19/'C31'!C19*100</f>
        <v>32.099508476276455</v>
      </c>
      <c r="D19" s="163">
        <f>+'C34'!D19/'C31'!D19*100</f>
        <v>22.340629800307219</v>
      </c>
      <c r="E19" s="143"/>
      <c r="F19" s="163">
        <f>+'C34'!F19/'C31'!F19*100</f>
        <v>26.866348990242795</v>
      </c>
      <c r="G19" s="163">
        <f>+'C34'!G19/'C31'!G19*100</f>
        <v>31.214128035320087</v>
      </c>
      <c r="H19" s="163">
        <f>+'C34'!H19/'C31'!H19*100</f>
        <v>22.268907563025213</v>
      </c>
      <c r="I19" s="143"/>
      <c r="J19" s="163">
        <f>+'C34'!J19/'C31'!J19*100</f>
        <v>29.010933129926265</v>
      </c>
      <c r="K19" s="163">
        <f>+'C34'!K19/'C31'!K19*100</f>
        <v>33.76818866031109</v>
      </c>
      <c r="L19" s="163">
        <f>+'C34'!L19/'C31'!L19*100</f>
        <v>24.123711340206185</v>
      </c>
      <c r="M19" s="143"/>
      <c r="N19" s="163">
        <f>+'C34'!N19/'C31'!N19*100</f>
        <v>26.540284360189574</v>
      </c>
      <c r="O19" s="163">
        <f>+'C34'!O19/'C31'!O19*100</f>
        <v>31.496062992125985</v>
      </c>
      <c r="P19" s="163">
        <f>+'C34'!P19/'C31'!P19*100</f>
        <v>21.553090332805073</v>
      </c>
      <c r="Q19" s="143"/>
      <c r="R19" s="163">
        <f>+'C34'!R19/'C31'!R19*100</f>
        <v>31.709899417681314</v>
      </c>
      <c r="S19" s="163">
        <f>+'C34'!S19/'C31'!S19*100</f>
        <v>38.395904436860064</v>
      </c>
      <c r="T19" s="163">
        <f>+'C34'!T19/'C31'!T19*100</f>
        <v>25.89108910891089</v>
      </c>
      <c r="U19" s="143"/>
      <c r="V19" s="163">
        <f>+'C34'!V19/'C31'!V19*100</f>
        <v>24.335877862595421</v>
      </c>
      <c r="W19" s="163">
        <f>+'C34'!W19/'C31'!W19*100</f>
        <v>29.227696404793608</v>
      </c>
      <c r="X19" s="163">
        <f>+'C34'!X19/'C31'!X19*100</f>
        <v>20.191765369430346</v>
      </c>
      <c r="Y19" s="143"/>
      <c r="Z19" s="163">
        <f>+'C34'!Z19/'C31'!Z19*100</f>
        <v>16.666666666666664</v>
      </c>
      <c r="AA19" s="163">
        <f>+'C34'!AA19/'C31'!AA19*100</f>
        <v>19.413919413919416</v>
      </c>
      <c r="AB19" s="163">
        <f>+'C34'!AB19/'C31'!AB19*100</f>
        <v>14.351851851851851</v>
      </c>
    </row>
    <row r="20" spans="1:28" ht="17.100000000000001" customHeight="1" x14ac:dyDescent="0.2">
      <c r="A20" s="136" t="s">
        <v>313</v>
      </c>
      <c r="B20" s="163">
        <f>+'C34'!B20/'C31'!B20*100</f>
        <v>31.443298969072163</v>
      </c>
      <c r="C20" s="163">
        <f>+'C34'!C20/'C31'!C20*100</f>
        <v>38.233355306526043</v>
      </c>
      <c r="D20" s="163">
        <f>+'C34'!D20/'C31'!D20*100</f>
        <v>24.952741020793951</v>
      </c>
      <c r="E20" s="143"/>
      <c r="F20" s="163">
        <f>+'C34'!F20/'C31'!F20*100</f>
        <v>33.356305995864922</v>
      </c>
      <c r="G20" s="163">
        <f>+'C34'!G20/'C31'!G20*100</f>
        <v>39.210526315789473</v>
      </c>
      <c r="H20" s="163">
        <f>+'C34'!H20/'C31'!H20*100</f>
        <v>26.917510853835019</v>
      </c>
      <c r="I20" s="143"/>
      <c r="J20" s="163">
        <f>+'C34'!J20/'C31'!J20*100</f>
        <v>33.720930232558139</v>
      </c>
      <c r="K20" s="163">
        <f>+'C34'!K20/'C31'!K20*100</f>
        <v>39.549839228295816</v>
      </c>
      <c r="L20" s="163">
        <f>+'C34'!L20/'C31'!L20*100</f>
        <v>28.293413173652691</v>
      </c>
      <c r="M20" s="143"/>
      <c r="N20" s="163">
        <f>+'C34'!N20/'C31'!N20*100</f>
        <v>26.916524701873932</v>
      </c>
      <c r="O20" s="163">
        <f>+'C34'!O20/'C31'!O20*100</f>
        <v>32.125205930807248</v>
      </c>
      <c r="P20" s="163">
        <f>+'C34'!P20/'C31'!P20*100</f>
        <v>21.340388007054674</v>
      </c>
      <c r="Q20" s="143"/>
      <c r="R20" s="163">
        <f>+'C34'!R20/'C31'!R20*100</f>
        <v>34.798534798534796</v>
      </c>
      <c r="S20" s="163">
        <f>+'C34'!S20/'C31'!S20*100</f>
        <v>42.277992277992276</v>
      </c>
      <c r="T20" s="163">
        <f>+'C34'!T20/'C31'!T20*100</f>
        <v>28.04878048780488</v>
      </c>
      <c r="U20" s="143"/>
      <c r="V20" s="163">
        <f>+'C34'!V20/'C31'!V20*100</f>
        <v>32.63506063947078</v>
      </c>
      <c r="W20" s="163">
        <f>+'C34'!W20/'C31'!W20*100</f>
        <v>42.270531400966185</v>
      </c>
      <c r="X20" s="163">
        <f>+'C34'!X20/'C31'!X20*100</f>
        <v>24.543610547667345</v>
      </c>
      <c r="Y20" s="143"/>
      <c r="Z20" s="163">
        <f>+'C34'!Z20/'C31'!Z20*100</f>
        <v>13.945578231292515</v>
      </c>
      <c r="AA20" s="163">
        <f>+'C34'!AA20/'C31'!AA20*100</f>
        <v>23.893805309734514</v>
      </c>
      <c r="AB20" s="163">
        <f>+'C34'!AB20/'C31'!AB20*100</f>
        <v>7.7348066298342539</v>
      </c>
    </row>
    <row r="21" spans="1:28" ht="17.100000000000001" customHeight="1" x14ac:dyDescent="0.2">
      <c r="A21" s="138" t="s">
        <v>314</v>
      </c>
      <c r="B21" s="163">
        <f>+'C34'!B21/'C31'!B21*100</f>
        <v>29.820593999698474</v>
      </c>
      <c r="C21" s="163">
        <f>+'C34'!C21/'C31'!C21*100</f>
        <v>32.041014439995145</v>
      </c>
      <c r="D21" s="163">
        <f>+'C34'!D21/'C31'!D21*100</f>
        <v>27.62692561289936</v>
      </c>
      <c r="E21" s="143"/>
      <c r="F21" s="163">
        <f>+'C34'!F21/'C31'!F21*100</f>
        <v>29.80621347277761</v>
      </c>
      <c r="G21" s="163">
        <f>+'C34'!G21/'C31'!G21*100</f>
        <v>31.076647778109155</v>
      </c>
      <c r="H21" s="163">
        <f>+'C34'!H21/'C31'!H21*100</f>
        <v>28.453477294379169</v>
      </c>
      <c r="I21" s="143"/>
      <c r="J21" s="163">
        <f>+'C34'!J21/'C31'!J21*100</f>
        <v>32.897075456454999</v>
      </c>
      <c r="K21" s="163">
        <f>+'C34'!K21/'C31'!K21*100</f>
        <v>34.637964774951072</v>
      </c>
      <c r="L21" s="163">
        <f>+'C34'!L21/'C31'!L21*100</f>
        <v>31.187960294588535</v>
      </c>
      <c r="M21" s="143"/>
      <c r="N21" s="163">
        <f>+'C34'!N21/'C31'!N21*100</f>
        <v>27.755165936130243</v>
      </c>
      <c r="O21" s="163">
        <f>+'C34'!O21/'C31'!O21*100</f>
        <v>30.76208178438662</v>
      </c>
      <c r="P21" s="163">
        <f>+'C34'!P21/'C31'!P21*100</f>
        <v>24.683544303797468</v>
      </c>
      <c r="Q21" s="143"/>
      <c r="R21" s="163">
        <f>+'C34'!R21/'C31'!R21*100</f>
        <v>39.644970414201183</v>
      </c>
      <c r="S21" s="163">
        <f>+'C34'!S21/'C31'!S21*100</f>
        <v>42.097264437689965</v>
      </c>
      <c r="T21" s="163">
        <f>+'C34'!T21/'C31'!T21*100</f>
        <v>37.319884726224785</v>
      </c>
      <c r="U21" s="143"/>
      <c r="V21" s="163">
        <f>+'C34'!V21/'C31'!V21*100</f>
        <v>24.035300224952412</v>
      </c>
      <c r="W21" s="163">
        <f>+'C34'!W21/'C31'!W21*100</f>
        <v>27.05965909090909</v>
      </c>
      <c r="X21" s="163">
        <f>+'C34'!X21/'C31'!X21*100</f>
        <v>21.160985487681405</v>
      </c>
      <c r="Y21" s="143"/>
      <c r="Z21" s="163">
        <f>+'C34'!Z21/'C31'!Z21*100</f>
        <v>4.7834518422753716</v>
      </c>
      <c r="AA21" s="163">
        <f>+'C34'!AA21/'C31'!AA21*100</f>
        <v>5.0754458161865568</v>
      </c>
      <c r="AB21" s="163">
        <f>+'C34'!AB21/'C31'!AB21*100</f>
        <v>4.5232273838630803</v>
      </c>
    </row>
    <row r="22" spans="1:28" ht="17.100000000000001" customHeight="1" x14ac:dyDescent="0.2">
      <c r="A22" s="136" t="s">
        <v>315</v>
      </c>
      <c r="B22" s="163">
        <f>+'C34'!B22/'C31'!B22*100</f>
        <v>24.924547283702214</v>
      </c>
      <c r="C22" s="163">
        <f>+'C34'!C22/'C31'!C22*100</f>
        <v>28.534836065573771</v>
      </c>
      <c r="D22" s="163">
        <f>+'C34'!D22/'C31'!D22*100</f>
        <v>21.442687747035574</v>
      </c>
      <c r="E22" s="143"/>
      <c r="F22" s="163">
        <f>+'C34'!F22/'C31'!F22*100</f>
        <v>22.408441961514587</v>
      </c>
      <c r="G22" s="163">
        <f>+'C34'!G22/'C31'!G22*100</f>
        <v>24.371859296482413</v>
      </c>
      <c r="H22" s="163">
        <f>+'C34'!H22/'C31'!H22*100</f>
        <v>20.490797546012271</v>
      </c>
      <c r="I22" s="143"/>
      <c r="J22" s="163">
        <f>+'C34'!J22/'C31'!J22*100</f>
        <v>22.36503856041131</v>
      </c>
      <c r="K22" s="163">
        <f>+'C34'!K22/'C31'!K22*100</f>
        <v>23.913043478260871</v>
      </c>
      <c r="L22" s="163">
        <f>+'C34'!L22/'C31'!L22*100</f>
        <v>20.801033591731265</v>
      </c>
      <c r="M22" s="143"/>
      <c r="N22" s="163">
        <f>+'C34'!N22/'C31'!N22*100</f>
        <v>19.909502262443439</v>
      </c>
      <c r="O22" s="163">
        <f>+'C34'!O22/'C31'!O22*100</f>
        <v>22.359396433470508</v>
      </c>
      <c r="P22" s="163">
        <f>+'C34'!P22/'C31'!P22*100</f>
        <v>17.726161369193154</v>
      </c>
      <c r="Q22" s="143"/>
      <c r="R22" s="163">
        <f>+'C34'!R22/'C31'!R22*100</f>
        <v>35.399361022364218</v>
      </c>
      <c r="S22" s="163">
        <f>+'C34'!S22/'C31'!S22*100</f>
        <v>41.635220125786162</v>
      </c>
      <c r="T22" s="163">
        <f>+'C34'!T22/'C31'!T22*100</f>
        <v>28.961038961038959</v>
      </c>
      <c r="U22" s="143"/>
      <c r="V22" s="163">
        <f>+'C34'!V22/'C31'!V22*100</f>
        <v>24.082721814543028</v>
      </c>
      <c r="W22" s="163">
        <f>+'C34'!W22/'C31'!W22*100</f>
        <v>29.639889196675899</v>
      </c>
      <c r="X22" s="163">
        <f>+'C34'!X22/'C31'!X22*100</f>
        <v>18.918918918918919</v>
      </c>
      <c r="Y22" s="143"/>
      <c r="Z22" s="163">
        <f>+'C34'!Z22/'C31'!Z22*100</f>
        <v>28.735632183908045</v>
      </c>
      <c r="AA22" s="163">
        <f>+'C34'!AA22/'C31'!AA22*100</f>
        <v>31.25</v>
      </c>
      <c r="AB22" s="163">
        <f>+'C34'!AB22/'C31'!AB22*100</f>
        <v>26.595744680851062</v>
      </c>
    </row>
    <row r="23" spans="1:28" ht="17.100000000000001" customHeight="1" x14ac:dyDescent="0.2">
      <c r="A23" s="136" t="s">
        <v>316</v>
      </c>
      <c r="B23" s="163">
        <f>+'C34'!B23/'C31'!B23*100</f>
        <v>20.687878397526731</v>
      </c>
      <c r="C23" s="163">
        <f>+'C34'!C23/'C31'!C23*100</f>
        <v>23.595870398026104</v>
      </c>
      <c r="D23" s="163">
        <f>+'C34'!D23/'C31'!D23*100</f>
        <v>17.826336975273147</v>
      </c>
      <c r="E23" s="143"/>
      <c r="F23" s="163">
        <f>+'C34'!F23/'C31'!F23*100</f>
        <v>23.293172690763054</v>
      </c>
      <c r="G23" s="163">
        <f>+'C34'!G23/'C31'!G23*100</f>
        <v>25.651754103636947</v>
      </c>
      <c r="H23" s="163">
        <f>+'C34'!H23/'C31'!H23*100</f>
        <v>20.942912123155867</v>
      </c>
      <c r="I23" s="143"/>
      <c r="J23" s="163">
        <f>+'C34'!J23/'C31'!J23*100</f>
        <v>23.454833597464344</v>
      </c>
      <c r="K23" s="163">
        <f>+'C34'!K23/'C31'!K23*100</f>
        <v>26.75561797752809</v>
      </c>
      <c r="L23" s="163">
        <f>+'C34'!L23/'C31'!L23*100</f>
        <v>20.134228187919462</v>
      </c>
      <c r="M23" s="143"/>
      <c r="N23" s="163">
        <f>+'C34'!N23/'C31'!N23*100</f>
        <v>16.768811712631937</v>
      </c>
      <c r="O23" s="163">
        <f>+'C34'!O23/'C31'!O23*100</f>
        <v>20.344234079173837</v>
      </c>
      <c r="P23" s="163">
        <f>+'C34'!P23/'C31'!P23*100</f>
        <v>13.270461434826542</v>
      </c>
      <c r="Q23" s="143"/>
      <c r="R23" s="163">
        <f>+'C34'!R23/'C31'!R23*100</f>
        <v>25.836937369854233</v>
      </c>
      <c r="S23" s="163">
        <f>+'C34'!S23/'C31'!S23*100</f>
        <v>28.603316326530614</v>
      </c>
      <c r="T23" s="163">
        <f>+'C34'!T23/'C31'!T23*100</f>
        <v>23.044737689089153</v>
      </c>
      <c r="U23" s="143"/>
      <c r="V23" s="163">
        <f>+'C34'!V23/'C31'!V23*100</f>
        <v>17.691614066726778</v>
      </c>
      <c r="W23" s="163">
        <f>+'C34'!W23/'C31'!W23*100</f>
        <v>20.396912899669239</v>
      </c>
      <c r="X23" s="163">
        <f>+'C34'!X23/'C31'!X23*100</f>
        <v>15.08498583569405</v>
      </c>
      <c r="Y23" s="143"/>
      <c r="Z23" s="163">
        <f>+'C34'!Z23/'C31'!Z23*100</f>
        <v>4.2395693135935399</v>
      </c>
      <c r="AA23" s="163">
        <f>+'C34'!AA23/'C31'!AA23*100</f>
        <v>4.6783625730994149</v>
      </c>
      <c r="AB23" s="163">
        <f>+'C34'!AB23/'C31'!AB23*100</f>
        <v>3.8653366583541149</v>
      </c>
    </row>
    <row r="24" spans="1:28" ht="17.100000000000001" customHeight="1" x14ac:dyDescent="0.2">
      <c r="A24" s="136" t="s">
        <v>317</v>
      </c>
      <c r="B24" s="163">
        <f>+'C34'!B24/'C31'!B24*100</f>
        <v>29.251700680272108</v>
      </c>
      <c r="C24" s="163">
        <f>+'C34'!C24/'C31'!C24*100</f>
        <v>34.239999999999995</v>
      </c>
      <c r="D24" s="163">
        <f>+'C34'!D24/'C31'!D24*100</f>
        <v>24.785100286532952</v>
      </c>
      <c r="E24" s="143"/>
      <c r="F24" s="163">
        <f>+'C34'!F24/'C31'!F24*100</f>
        <v>26.39175257731959</v>
      </c>
      <c r="G24" s="163">
        <f>+'C34'!G24/'C31'!G24*100</f>
        <v>30.810810810810814</v>
      </c>
      <c r="H24" s="163">
        <f>+'C34'!H24/'C31'!H24*100</f>
        <v>21.818181818181817</v>
      </c>
      <c r="I24" s="143"/>
      <c r="J24" s="163">
        <f>+'C34'!J24/'C31'!J24*100</f>
        <v>28.425196850393704</v>
      </c>
      <c r="K24" s="163">
        <f>+'C34'!K24/'C31'!K24*100</f>
        <v>32.761578044596909</v>
      </c>
      <c r="L24" s="163">
        <f>+'C34'!L24/'C31'!L24*100</f>
        <v>24.745269286754006</v>
      </c>
      <c r="M24" s="143"/>
      <c r="N24" s="163">
        <f>+'C34'!N24/'C31'!N24*100</f>
        <v>26.881720430107524</v>
      </c>
      <c r="O24" s="163">
        <f>+'C34'!O24/'C31'!O24*100</f>
        <v>30.213464696223319</v>
      </c>
      <c r="P24" s="163">
        <f>+'C34'!P24/'C31'!P24*100</f>
        <v>23.953823953823957</v>
      </c>
      <c r="Q24" s="143"/>
      <c r="R24" s="163">
        <f>+'C34'!R24/'C31'!R24*100</f>
        <v>40</v>
      </c>
      <c r="S24" s="163">
        <f>+'C34'!S24/'C31'!S24*100</f>
        <v>48.888888888888886</v>
      </c>
      <c r="T24" s="163">
        <f>+'C34'!T24/'C31'!T24*100</f>
        <v>32.167832167832167</v>
      </c>
      <c r="U24" s="143"/>
      <c r="V24" s="163">
        <f>+'C34'!V24/'C31'!V24*100</f>
        <v>24.912891986062718</v>
      </c>
      <c r="W24" s="163">
        <f>+'C34'!W24/'C31'!W24*100</f>
        <v>28.680688336520078</v>
      </c>
      <c r="X24" s="163">
        <f>+'C34'!X24/'C31'!X24*100</f>
        <v>21.759999999999998</v>
      </c>
      <c r="Y24" s="143"/>
      <c r="Z24" s="163">
        <f>+'C34'!Z24/'C31'!Z24*100</f>
        <v>16.842105263157894</v>
      </c>
      <c r="AA24" s="163">
        <f>+'C34'!AA24/'C31'!AA24*100</f>
        <v>22.5</v>
      </c>
      <c r="AB24" s="163">
        <f>+'C34'!AB24/'C31'!AB24*100</f>
        <v>12.727272727272727</v>
      </c>
    </row>
    <row r="25" spans="1:28" ht="17.100000000000001" customHeight="1" x14ac:dyDescent="0.2">
      <c r="A25" s="136" t="s">
        <v>318</v>
      </c>
      <c r="B25" s="163">
        <f>+'C34'!B25/'C31'!B25*100</f>
        <v>34.026399792942804</v>
      </c>
      <c r="C25" s="163">
        <f>+'C34'!C25/'C31'!C25*100</f>
        <v>39.177294772768093</v>
      </c>
      <c r="D25" s="163">
        <f>+'C34'!D25/'C31'!D25*100</f>
        <v>29.266268260292165</v>
      </c>
      <c r="E25" s="143"/>
      <c r="F25" s="163">
        <f>+'C34'!F25/'C31'!F25*100</f>
        <v>35.155592935239696</v>
      </c>
      <c r="G25" s="163">
        <f>+'C34'!G25/'C31'!G25*100</f>
        <v>37.899917965545526</v>
      </c>
      <c r="H25" s="163">
        <f>+'C34'!H25/'C31'!H25*100</f>
        <v>32.269197584124242</v>
      </c>
      <c r="I25" s="143"/>
      <c r="J25" s="163">
        <f>+'C34'!J25/'C31'!J25*100</f>
        <v>32.469135802469133</v>
      </c>
      <c r="K25" s="163">
        <f>+'C34'!K25/'C31'!K25*100</f>
        <v>38.715131022823329</v>
      </c>
      <c r="L25" s="163">
        <f>+'C34'!L25/'C31'!L25*100</f>
        <v>26.543704891740177</v>
      </c>
      <c r="M25" s="143"/>
      <c r="N25" s="163">
        <f>+'C34'!N25/'C31'!N25*100</f>
        <v>32.651205093224192</v>
      </c>
      <c r="O25" s="163">
        <f>+'C34'!O25/'C31'!O25*100</f>
        <v>37.137330754352035</v>
      </c>
      <c r="P25" s="163">
        <f>+'C34'!P25/'C31'!P25*100</f>
        <v>28.669527896995707</v>
      </c>
      <c r="Q25" s="143"/>
      <c r="R25" s="163">
        <f>+'C34'!R25/'C31'!R25*100</f>
        <v>42.267573696145121</v>
      </c>
      <c r="S25" s="163">
        <f>+'C34'!S25/'C31'!S25*100</f>
        <v>48.414985590778095</v>
      </c>
      <c r="T25" s="163">
        <f>+'C34'!T25/'C31'!T25*100</f>
        <v>36.769759450171826</v>
      </c>
      <c r="U25" s="143"/>
      <c r="V25" s="163">
        <f>+'C34'!V25/'C31'!V25*100</f>
        <v>31.284634760705288</v>
      </c>
      <c r="W25" s="163">
        <f>+'C34'!W25/'C31'!W25*100</f>
        <v>38.547486033519554</v>
      </c>
      <c r="X25" s="163">
        <f>+'C34'!X25/'C31'!X25*100</f>
        <v>25.321100917431195</v>
      </c>
      <c r="Y25" s="143"/>
      <c r="Z25" s="163">
        <f>+'C34'!Z25/'C31'!Z25*100</f>
        <v>12.18274111675127</v>
      </c>
      <c r="AA25" s="163">
        <f>+'C34'!AA25/'C31'!AA25*100</f>
        <v>14.358974358974358</v>
      </c>
      <c r="AB25" s="163">
        <f>+'C34'!AB25/'C31'!AB25*100</f>
        <v>10.050251256281408</v>
      </c>
    </row>
    <row r="26" spans="1:28" ht="17.100000000000001" customHeight="1" x14ac:dyDescent="0.2">
      <c r="A26" s="136" t="s">
        <v>319</v>
      </c>
      <c r="B26" s="163">
        <f>+'C34'!B26/'C31'!B26*100</f>
        <v>22.169106662682999</v>
      </c>
      <c r="C26" s="163">
        <f>+'C34'!C26/'C31'!C26*100</f>
        <v>26.150121065375302</v>
      </c>
      <c r="D26" s="163">
        <f>+'C34'!D26/'C31'!D26*100</f>
        <v>18.289085545722713</v>
      </c>
      <c r="E26" s="143"/>
      <c r="F26" s="163">
        <f>+'C34'!F26/'C31'!F26*100</f>
        <v>17.851239669421489</v>
      </c>
      <c r="G26" s="163">
        <f>+'C34'!G26/'C31'!G26*100</f>
        <v>19.551282051282051</v>
      </c>
      <c r="H26" s="163">
        <f>+'C34'!H26/'C31'!H26*100</f>
        <v>16.040955631399317</v>
      </c>
      <c r="I26" s="143"/>
      <c r="J26" s="163">
        <f>+'C34'!J26/'C31'!J26*100</f>
        <v>24.10041841004184</v>
      </c>
      <c r="K26" s="163">
        <f>+'C34'!K26/'C31'!K26*100</f>
        <v>28.999999999999996</v>
      </c>
      <c r="L26" s="163">
        <f>+'C34'!L26/'C31'!L26*100</f>
        <v>19.159663865546221</v>
      </c>
      <c r="M26" s="143"/>
      <c r="N26" s="163">
        <f>+'C34'!N26/'C31'!N26*100</f>
        <v>25.840707964601773</v>
      </c>
      <c r="O26" s="163">
        <f>+'C34'!O26/'C31'!O26*100</f>
        <v>31.206896551724139</v>
      </c>
      <c r="P26" s="163">
        <f>+'C34'!P26/'C31'!P26*100</f>
        <v>20.18181818181818</v>
      </c>
      <c r="Q26" s="143"/>
      <c r="R26" s="163">
        <f>+'C34'!R26/'C31'!R26*100</f>
        <v>29.043853342918762</v>
      </c>
      <c r="S26" s="163">
        <f>+'C34'!S26/'C31'!S26*100</f>
        <v>31.877729257641924</v>
      </c>
      <c r="T26" s="163">
        <f>+'C34'!T26/'C31'!T26*100</f>
        <v>26.27840909090909</v>
      </c>
      <c r="U26" s="143"/>
      <c r="V26" s="163">
        <f>+'C34'!V26/'C31'!V26*100</f>
        <v>17.444717444717444</v>
      </c>
      <c r="W26" s="163">
        <f>+'C34'!W26/'C31'!W26*100</f>
        <v>23.583180987202926</v>
      </c>
      <c r="X26" s="163">
        <f>+'C34'!X26/'C31'!X26*100</f>
        <v>12.462908011869436</v>
      </c>
      <c r="Y26" s="143"/>
      <c r="Z26" s="163">
        <f>+'C34'!Z26/'C31'!Z26*100</f>
        <v>12.979890310786105</v>
      </c>
      <c r="AA26" s="163">
        <f>+'C34'!AA26/'C31'!AA26*100</f>
        <v>14.661654135338345</v>
      </c>
      <c r="AB26" s="163">
        <f>+'C34'!AB26/'C31'!AB26*100</f>
        <v>11.387900355871885</v>
      </c>
    </row>
    <row r="27" spans="1:28" ht="17.100000000000001" customHeight="1" x14ac:dyDescent="0.2">
      <c r="A27" s="136" t="s">
        <v>320</v>
      </c>
      <c r="B27" s="163">
        <f>+'C34'!B27/'C31'!B27*100</f>
        <v>16.801829902266583</v>
      </c>
      <c r="C27" s="163">
        <f>+'C34'!C27/'C31'!C27*100</f>
        <v>20.464719675975271</v>
      </c>
      <c r="D27" s="163">
        <f>+'C34'!D27/'C31'!D27*100</f>
        <v>13.314390095392733</v>
      </c>
      <c r="E27" s="143"/>
      <c r="F27" s="163">
        <f>+'C34'!F27/'C31'!F27*100</f>
        <v>14.392723381487427</v>
      </c>
      <c r="G27" s="163">
        <f>+'C34'!G27/'C31'!G27*100</f>
        <v>15.361445783132529</v>
      </c>
      <c r="H27" s="163">
        <f>+'C34'!H27/'C31'!H27*100</f>
        <v>13.287514318442154</v>
      </c>
      <c r="I27" s="143"/>
      <c r="J27" s="163">
        <f>+'C34'!J27/'C31'!J27*100</f>
        <v>12.904997254255903</v>
      </c>
      <c r="K27" s="163">
        <f>+'C34'!K27/'C31'!K27*100</f>
        <v>15.53072625698324</v>
      </c>
      <c r="L27" s="163">
        <f>+'C34'!L27/'C31'!L27*100</f>
        <v>10.367170626349893</v>
      </c>
      <c r="M27" s="143"/>
      <c r="N27" s="163">
        <f>+'C34'!N27/'C31'!N27*100</f>
        <v>19.156214367160775</v>
      </c>
      <c r="O27" s="163">
        <f>+'C34'!O27/'C31'!O27*100</f>
        <v>25.429553264604809</v>
      </c>
      <c r="P27" s="163">
        <f>+'C34'!P27/'C31'!P27*100</f>
        <v>12.939841089670828</v>
      </c>
      <c r="Q27" s="143"/>
      <c r="R27" s="163">
        <f>+'C34'!R27/'C31'!R27*100</f>
        <v>23.526396719630959</v>
      </c>
      <c r="S27" s="163">
        <f>+'C34'!S27/'C31'!S27*100</f>
        <v>28.844114528101805</v>
      </c>
      <c r="T27" s="163">
        <f>+'C34'!T27/'C31'!T27*100</f>
        <v>18.551587301587304</v>
      </c>
      <c r="U27" s="143"/>
      <c r="V27" s="163">
        <f>+'C34'!V27/'C31'!V27*100</f>
        <v>15.773067331670823</v>
      </c>
      <c r="W27" s="163">
        <f>+'C34'!W27/'C31'!W27*100</f>
        <v>19.674355495251017</v>
      </c>
      <c r="X27" s="163">
        <f>+'C34'!X27/'C31'!X27*100</f>
        <v>12.45674740484429</v>
      </c>
      <c r="Y27" s="143"/>
      <c r="Z27" s="163">
        <f>+'C34'!Z27/'C31'!Z27*100</f>
        <v>10.339256865912763</v>
      </c>
      <c r="AA27" s="163">
        <f>+'C34'!AA27/'C31'!AA27*100</f>
        <v>11.740890688259109</v>
      </c>
      <c r="AB27" s="163">
        <f>+'C34'!AB27/'C31'!AB27*100</f>
        <v>9.408602150537634</v>
      </c>
    </row>
    <row r="28" spans="1:28" ht="17.100000000000001" customHeight="1" x14ac:dyDescent="0.2">
      <c r="A28" s="136" t="s">
        <v>321</v>
      </c>
      <c r="B28" s="163">
        <f>+'C34'!B28/'C31'!B28*100</f>
        <v>29.018320082958866</v>
      </c>
      <c r="C28" s="163">
        <f>+'C34'!C28/'C31'!C28*100</f>
        <v>33.678756476683937</v>
      </c>
      <c r="D28" s="163">
        <f>+'C34'!D28/'C31'!D28*100</f>
        <v>24.351435489450019</v>
      </c>
      <c r="E28" s="143"/>
      <c r="F28" s="163">
        <f>+'C34'!F28/'C31'!F28*100</f>
        <v>29.351535836177472</v>
      </c>
      <c r="G28" s="163">
        <f>+'C34'!G28/'C31'!G28*100</f>
        <v>31.764705882352938</v>
      </c>
      <c r="H28" s="163">
        <f>+'C34'!H28/'C31'!H28*100</f>
        <v>26.863084922010401</v>
      </c>
      <c r="I28" s="143"/>
      <c r="J28" s="163">
        <f>+'C34'!J28/'C31'!J28*100</f>
        <v>35.514018691588781</v>
      </c>
      <c r="K28" s="163">
        <f>+'C34'!K28/'C31'!K28*100</f>
        <v>42.342342342342342</v>
      </c>
      <c r="L28" s="163">
        <f>+'C34'!L28/'C31'!L28*100</f>
        <v>28.155339805825243</v>
      </c>
      <c r="M28" s="143"/>
      <c r="N28" s="163">
        <f>+'C34'!N28/'C31'!N28*100</f>
        <v>21.735159817351597</v>
      </c>
      <c r="O28" s="163">
        <f>+'C34'!O28/'C31'!O28*100</f>
        <v>28.919860627177702</v>
      </c>
      <c r="P28" s="163">
        <f>+'C34'!P28/'C31'!P28*100</f>
        <v>13.81957773512476</v>
      </c>
      <c r="Q28" s="143"/>
      <c r="R28" s="163">
        <f>+'C34'!R28/'C31'!R28*100</f>
        <v>36.122971818958156</v>
      </c>
      <c r="S28" s="163">
        <f>+'C34'!S28/'C31'!S28*100</f>
        <v>38.070175438596493</v>
      </c>
      <c r="T28" s="163">
        <f>+'C34'!T28/'C31'!T28*100</f>
        <v>34.276206322795339</v>
      </c>
      <c r="U28" s="143"/>
      <c r="V28" s="163">
        <f>+'C34'!V28/'C31'!V28*100</f>
        <v>27.794561933534744</v>
      </c>
      <c r="W28" s="163">
        <f>+'C34'!W28/'C31'!W28*100</f>
        <v>34.518828451882847</v>
      </c>
      <c r="X28" s="163">
        <f>+'C34'!X28/'C31'!X28*100</f>
        <v>21.553398058252426</v>
      </c>
      <c r="Y28" s="143"/>
      <c r="Z28" s="163">
        <f>+'C34'!Z28/'C31'!Z28*100</f>
        <v>6.3157894736842106</v>
      </c>
      <c r="AA28" s="163">
        <f>+'C34'!AA28/'C31'!AA28*100</f>
        <v>2.4390243902439024</v>
      </c>
      <c r="AB28" s="163">
        <f>+'C34'!AB28/'C31'!AB28*100</f>
        <v>9.2592592592592595</v>
      </c>
    </row>
    <row r="29" spans="1:28" ht="17.100000000000001" customHeight="1" x14ac:dyDescent="0.2">
      <c r="A29" s="136" t="s">
        <v>322</v>
      </c>
      <c r="B29" s="163">
        <f>+'C34'!B29/'C31'!B29*100</f>
        <v>28.99210164835165</v>
      </c>
      <c r="C29" s="163">
        <f>+'C34'!C29/'C31'!C29*100</f>
        <v>33.153591929031137</v>
      </c>
      <c r="D29" s="163">
        <f>+'C34'!D29/'C31'!D29*100</f>
        <v>24.936429903373451</v>
      </c>
      <c r="E29" s="143"/>
      <c r="F29" s="163">
        <f>+'C34'!F29/'C31'!F29*100</f>
        <v>29.86312733305682</v>
      </c>
      <c r="G29" s="163">
        <f>+'C34'!G29/'C31'!G29*100</f>
        <v>36.318407960199004</v>
      </c>
      <c r="H29" s="163">
        <f>+'C34'!H29/'C31'!H29*100</f>
        <v>23.402489626556015</v>
      </c>
      <c r="I29" s="143"/>
      <c r="J29" s="163">
        <f>+'C34'!J29/'C31'!J29*100</f>
        <v>28.978224455611389</v>
      </c>
      <c r="K29" s="163">
        <f>+'C34'!K29/'C31'!K29*100</f>
        <v>34.837092731829571</v>
      </c>
      <c r="L29" s="163">
        <f>+'C34'!L29/'C31'!L29*100</f>
        <v>23.089840470193117</v>
      </c>
      <c r="M29" s="143"/>
      <c r="N29" s="163">
        <f>+'C34'!N29/'C31'!N29*100</f>
        <v>24.778761061946902</v>
      </c>
      <c r="O29" s="163">
        <f>+'C34'!O29/'C31'!O29*100</f>
        <v>27.364554637281913</v>
      </c>
      <c r="P29" s="163">
        <f>+'C34'!P29/'C31'!P29*100</f>
        <v>22.117202268431001</v>
      </c>
      <c r="Q29" s="143"/>
      <c r="R29" s="163">
        <f>+'C34'!R29/'C31'!R29*100</f>
        <v>36.797634136037175</v>
      </c>
      <c r="S29" s="163">
        <f>+'C34'!S29/'C31'!S29*100</f>
        <v>40.105540897097626</v>
      </c>
      <c r="T29" s="163">
        <f>+'C34'!T29/'C31'!T29*100</f>
        <v>33.739837398373986</v>
      </c>
      <c r="U29" s="143"/>
      <c r="V29" s="163">
        <f>+'C34'!V29/'C31'!V29*100</f>
        <v>27.112676056338032</v>
      </c>
      <c r="W29" s="163">
        <f>+'C34'!W29/'C31'!W29*100</f>
        <v>29.791666666666668</v>
      </c>
      <c r="X29" s="163">
        <f>+'C34'!X29/'C31'!X29*100</f>
        <v>24.610894941634243</v>
      </c>
      <c r="Y29" s="143"/>
      <c r="Z29" s="163">
        <f>+'C34'!Z29/'C31'!Z29*100</f>
        <v>6.6282420749279538</v>
      </c>
      <c r="AA29" s="163">
        <f>+'C34'!AA29/'C31'!AA29*100</f>
        <v>6.8750000000000009</v>
      </c>
      <c r="AB29" s="163">
        <f>+'C34'!AB29/'C31'!AB29*100</f>
        <v>6.4171122994652414</v>
      </c>
    </row>
    <row r="30" spans="1:28" ht="17.100000000000001" customHeight="1" x14ac:dyDescent="0.2">
      <c r="A30" s="136" t="s">
        <v>323</v>
      </c>
      <c r="B30" s="163">
        <f>+'C34'!B30/'C31'!B30*100</f>
        <v>23.805329222638186</v>
      </c>
      <c r="C30" s="163">
        <f>+'C34'!C30/'C31'!C30*100</f>
        <v>28.35260549632077</v>
      </c>
      <c r="D30" s="163">
        <f>+'C34'!D30/'C31'!D30*100</f>
        <v>19.457208500861572</v>
      </c>
      <c r="E30" s="143"/>
      <c r="F30" s="163">
        <f>+'C34'!F30/'C31'!F30*100</f>
        <v>19.96078431372549</v>
      </c>
      <c r="G30" s="163">
        <f>+'C34'!G30/'C31'!G30*100</f>
        <v>23.381568926123382</v>
      </c>
      <c r="H30" s="163">
        <f>+'C34'!H30/'C31'!H30*100</f>
        <v>16.329830234438155</v>
      </c>
      <c r="I30" s="143"/>
      <c r="J30" s="163">
        <f>+'C34'!J30/'C31'!J30*100</f>
        <v>25.473933649289098</v>
      </c>
      <c r="K30" s="163">
        <f>+'C34'!K30/'C31'!K30*100</f>
        <v>30.612244897959183</v>
      </c>
      <c r="L30" s="163">
        <f>+'C34'!L30/'C31'!L30*100</f>
        <v>20.27027027027027</v>
      </c>
      <c r="M30" s="143"/>
      <c r="N30" s="163">
        <f>+'C34'!N30/'C31'!N30*100</f>
        <v>24.773289365210221</v>
      </c>
      <c r="O30" s="163">
        <f>+'C34'!O30/'C31'!O30*100</f>
        <v>29.276315789473685</v>
      </c>
      <c r="P30" s="163">
        <f>+'C34'!P30/'C31'!P30*100</f>
        <v>20.24793388429752</v>
      </c>
      <c r="Q30" s="143"/>
      <c r="R30" s="163">
        <f>+'C34'!R30/'C31'!R30*100</f>
        <v>29.673691366417405</v>
      </c>
      <c r="S30" s="163">
        <f>+'C34'!S30/'C31'!S30*100</f>
        <v>36.020334059549747</v>
      </c>
      <c r="T30" s="163">
        <f>+'C34'!T30/'C31'!T30*100</f>
        <v>24.089456869009584</v>
      </c>
      <c r="U30" s="143"/>
      <c r="V30" s="163">
        <f>+'C34'!V30/'C31'!V30*100</f>
        <v>21.735668789808919</v>
      </c>
      <c r="W30" s="163">
        <f>+'C34'!W30/'C31'!W30*100</f>
        <v>25.147182506307818</v>
      </c>
      <c r="X30" s="163">
        <f>+'C34'!X30/'C31'!X30*100</f>
        <v>18.669690098261526</v>
      </c>
      <c r="Y30" s="143"/>
      <c r="Z30" s="163">
        <f>+'C34'!Z30/'C31'!Z30*100</f>
        <v>10.43872919818457</v>
      </c>
      <c r="AA30" s="163">
        <f>+'C34'!AA30/'C31'!AA30*100</f>
        <v>13.793103448275861</v>
      </c>
      <c r="AB30" s="163">
        <f>+'C34'!AB30/'C31'!AB30*100</f>
        <v>7.8167115902964959</v>
      </c>
    </row>
    <row r="31" spans="1:28" ht="17.100000000000001" customHeight="1" x14ac:dyDescent="0.2">
      <c r="A31" s="136" t="s">
        <v>324</v>
      </c>
      <c r="B31" s="163">
        <f>+'C34'!B31/'C31'!B31*100</f>
        <v>24.017901541521631</v>
      </c>
      <c r="C31" s="163">
        <f>+'C34'!C31/'C31'!C31*100</f>
        <v>25.357607282184659</v>
      </c>
      <c r="D31" s="163">
        <f>+'C34'!D31/'C31'!D31*100</f>
        <v>22.791140747797094</v>
      </c>
      <c r="E31" s="143"/>
      <c r="F31" s="163">
        <f>+'C34'!F31/'C31'!F31*100</f>
        <v>21.492743607463719</v>
      </c>
      <c r="G31" s="163">
        <f>+'C34'!G31/'C31'!G31*100</f>
        <v>25.206611570247933</v>
      </c>
      <c r="H31" s="163">
        <f>+'C34'!H31/'C31'!H31*100</f>
        <v>17.753120665742024</v>
      </c>
      <c r="I31" s="143"/>
      <c r="J31" s="163">
        <f>+'C34'!J31/'C31'!J31*100</f>
        <v>26.533333333333331</v>
      </c>
      <c r="K31" s="163">
        <f>+'C34'!K31/'C31'!K31*100</f>
        <v>26.745718050065875</v>
      </c>
      <c r="L31" s="163">
        <f>+'C34'!L31/'C31'!L31*100</f>
        <v>26.315789473684209</v>
      </c>
      <c r="M31" s="143"/>
      <c r="N31" s="163">
        <f>+'C34'!N31/'C31'!N31*100</f>
        <v>21.654337592468057</v>
      </c>
      <c r="O31" s="163">
        <f>+'C34'!O31/'C31'!O31*100</f>
        <v>23.045267489711936</v>
      </c>
      <c r="P31" s="163">
        <f>+'C34'!P31/'C31'!P31*100</f>
        <v>20.316622691292878</v>
      </c>
      <c r="Q31" s="143"/>
      <c r="R31" s="163">
        <f>+'C34'!R31/'C31'!R31*100</f>
        <v>31.170336037079956</v>
      </c>
      <c r="S31" s="163">
        <f>+'C34'!S31/'C31'!S31*100</f>
        <v>33.501896333754736</v>
      </c>
      <c r="T31" s="163">
        <f>+'C34'!T31/'C31'!T31*100</f>
        <v>29.197860962566846</v>
      </c>
      <c r="U31" s="143"/>
      <c r="V31" s="163">
        <f>+'C34'!V31/'C31'!V31*100</f>
        <v>23.542600896860989</v>
      </c>
      <c r="W31" s="163">
        <f>+'C34'!W31/'C31'!W31*100</f>
        <v>24.096385542168676</v>
      </c>
      <c r="X31" s="163">
        <f>+'C34'!X31/'C31'!X31*100</f>
        <v>23.11756935270806</v>
      </c>
      <c r="Y31" s="143"/>
      <c r="Z31" s="163">
        <f>+'C34'!Z31/'C31'!Z31*100</f>
        <v>8.791208791208792</v>
      </c>
      <c r="AA31" s="163">
        <f>+'C34'!AA31/'C31'!AA31*100</f>
        <v>6.1776061776061777</v>
      </c>
      <c r="AB31" s="163">
        <f>+'C34'!AB31/'C31'!AB31*100</f>
        <v>11.149825783972126</v>
      </c>
    </row>
    <row r="32" spans="1:28" ht="17.100000000000001" customHeight="1" x14ac:dyDescent="0.2">
      <c r="A32" s="136" t="s">
        <v>325</v>
      </c>
      <c r="B32" s="163">
        <f>+'C34'!B32/'C31'!B32*100</f>
        <v>29.324810227726729</v>
      </c>
      <c r="C32" s="163">
        <f>+'C34'!C32/'C31'!C32*100</f>
        <v>34.638069705093834</v>
      </c>
      <c r="D32" s="163">
        <f>+'C34'!D32/'C31'!D32*100</f>
        <v>24.080444562053454</v>
      </c>
      <c r="E32" s="143"/>
      <c r="F32" s="163">
        <f>+'C34'!F32/'C31'!F32*100</f>
        <v>26.849315068493151</v>
      </c>
      <c r="G32" s="163">
        <f>+'C34'!G32/'C31'!G32*100</f>
        <v>31.621621621621621</v>
      </c>
      <c r="H32" s="163">
        <f>+'C34'!H32/'C31'!H32*100</f>
        <v>21.944444444444443</v>
      </c>
      <c r="I32" s="143"/>
      <c r="J32" s="163">
        <f>+'C34'!J32/'C31'!J32*100</f>
        <v>26.901408450704224</v>
      </c>
      <c r="K32" s="163">
        <f>+'C34'!K32/'C31'!K32*100</f>
        <v>29.338842975206614</v>
      </c>
      <c r="L32" s="163">
        <f>+'C34'!L32/'C31'!L32*100</f>
        <v>24.351585014409221</v>
      </c>
      <c r="M32" s="143"/>
      <c r="N32" s="163">
        <f>+'C34'!N32/'C31'!N32*100</f>
        <v>26.8188302425107</v>
      </c>
      <c r="O32" s="163">
        <f>+'C34'!O32/'C31'!O32*100</f>
        <v>30.949105914718018</v>
      </c>
      <c r="P32" s="163">
        <f>+'C34'!P32/'C31'!P32*100</f>
        <v>22.37037037037037</v>
      </c>
      <c r="Q32" s="143"/>
      <c r="R32" s="163">
        <f>+'C34'!R32/'C31'!R32*100</f>
        <v>37.081490840176876</v>
      </c>
      <c r="S32" s="163">
        <f>+'C34'!S32/'C31'!S32*100</f>
        <v>44.921875</v>
      </c>
      <c r="T32" s="163">
        <f>+'C34'!T32/'C31'!T32*100</f>
        <v>29.69325153374233</v>
      </c>
      <c r="U32" s="143"/>
      <c r="V32" s="163">
        <f>+'C34'!V32/'C31'!V32*100</f>
        <v>32.35077376565954</v>
      </c>
      <c r="W32" s="163">
        <f>+'C34'!W32/'C31'!W32*100</f>
        <v>39.477726574500764</v>
      </c>
      <c r="X32" s="163">
        <f>+'C34'!X32/'C31'!X32*100</f>
        <v>25.779036827195469</v>
      </c>
      <c r="Y32" s="143"/>
      <c r="Z32" s="163">
        <f>+'C34'!Z32/'C31'!Z32*100</f>
        <v>9.0592334494773521</v>
      </c>
      <c r="AA32" s="163">
        <f>+'C34'!AA32/'C31'!AA32*100</f>
        <v>15.254237288135593</v>
      </c>
      <c r="AB32" s="163">
        <f>+'C34'!AB32/'C31'!AB32*100</f>
        <v>4.7337278106508878</v>
      </c>
    </row>
    <row r="33" spans="1:28" ht="17.100000000000001" customHeight="1" x14ac:dyDescent="0.2">
      <c r="A33" s="136" t="s">
        <v>326</v>
      </c>
      <c r="B33" s="163">
        <f>+'C34'!B33/'C31'!B33*100</f>
        <v>30.123022847100177</v>
      </c>
      <c r="C33" s="163">
        <f>+'C34'!C33/'C31'!C33*100</f>
        <v>32.64137437365784</v>
      </c>
      <c r="D33" s="163">
        <f>+'C34'!D33/'C31'!D33*100</f>
        <v>27.693370165745858</v>
      </c>
      <c r="E33" s="143"/>
      <c r="F33" s="163">
        <f>+'C34'!F33/'C31'!F33*100</f>
        <v>27.634194831013914</v>
      </c>
      <c r="G33" s="163">
        <f>+'C34'!G33/'C31'!G33*100</f>
        <v>30.566037735849054</v>
      </c>
      <c r="H33" s="163">
        <f>+'C34'!H33/'C31'!H33*100</f>
        <v>24.369747899159663</v>
      </c>
      <c r="I33" s="143"/>
      <c r="J33" s="163">
        <f>+'C34'!J33/'C31'!J33*100</f>
        <v>38.461538461538467</v>
      </c>
      <c r="K33" s="163">
        <f>+'C34'!K33/'C31'!K33*100</f>
        <v>41.197183098591552</v>
      </c>
      <c r="L33" s="163">
        <f>+'C34'!L33/'C31'!L33*100</f>
        <v>35.341365461847388</v>
      </c>
      <c r="M33" s="143"/>
      <c r="N33" s="163">
        <f>+'C34'!N33/'C31'!N33*100</f>
        <v>32.5</v>
      </c>
      <c r="O33" s="163">
        <f>+'C34'!O33/'C31'!O33*100</f>
        <v>34.265734265734267</v>
      </c>
      <c r="P33" s="163">
        <f>+'C34'!P33/'C31'!P33*100</f>
        <v>30.341880341880341</v>
      </c>
      <c r="Q33" s="143"/>
      <c r="R33" s="163">
        <f>+'C34'!R33/'C31'!R33*100</f>
        <v>30.303030303030305</v>
      </c>
      <c r="S33" s="163">
        <f>+'C34'!S33/'C31'!S33*100</f>
        <v>31.739130434782609</v>
      </c>
      <c r="T33" s="163">
        <f>+'C34'!T33/'C31'!T33*100</f>
        <v>29.305135951661633</v>
      </c>
      <c r="U33" s="143"/>
      <c r="V33" s="163">
        <f>+'C34'!V33/'C31'!V33*100</f>
        <v>31.03448275862069</v>
      </c>
      <c r="W33" s="163">
        <f>+'C34'!W33/'C31'!W33*100</f>
        <v>34.862385321100916</v>
      </c>
      <c r="X33" s="163">
        <f>+'C34'!X33/'C31'!X33*100</f>
        <v>27.64227642276423</v>
      </c>
      <c r="Y33" s="143"/>
      <c r="Z33" s="163">
        <f>+'C34'!Z33/'C31'!Z33*100</f>
        <v>11.363636363636363</v>
      </c>
      <c r="AA33" s="163">
        <f>+'C34'!AA33/'C31'!AA33*100</f>
        <v>9.6491228070175428</v>
      </c>
      <c r="AB33" s="163">
        <f>+'C34'!AB33/'C31'!AB33*100</f>
        <v>12.666666666666668</v>
      </c>
    </row>
    <row r="34" spans="1:28" ht="17.100000000000001" customHeight="1" x14ac:dyDescent="0.2">
      <c r="A34" s="136" t="s">
        <v>327</v>
      </c>
      <c r="B34" s="163">
        <f>+'C34'!B34/'C31'!B34*100</f>
        <v>23.182333514073054</v>
      </c>
      <c r="C34" s="163">
        <f>+'C34'!C34/'C31'!C34*100</f>
        <v>26.598491891333541</v>
      </c>
      <c r="D34" s="163">
        <f>+'C34'!D34/'C31'!D34*100</f>
        <v>20.064114652083724</v>
      </c>
      <c r="E34" s="143"/>
      <c r="F34" s="163">
        <f>+'C34'!F34/'C31'!F34*100</f>
        <v>27.047206165703276</v>
      </c>
      <c r="G34" s="163">
        <f>+'C34'!G34/'C31'!G34*100</f>
        <v>26.480341070582664</v>
      </c>
      <c r="H34" s="163">
        <f>+'C34'!H34/'C31'!H34*100</f>
        <v>27.633512983831455</v>
      </c>
      <c r="I34" s="143"/>
      <c r="J34" s="163">
        <f>+'C34'!J34/'C31'!J34*100</f>
        <v>23.464119772844604</v>
      </c>
      <c r="K34" s="163">
        <f>+'C34'!K34/'C31'!K34*100</f>
        <v>26.318510858324718</v>
      </c>
      <c r="L34" s="163">
        <f>+'C34'!L34/'C31'!L34*100</f>
        <v>20.618556701030926</v>
      </c>
      <c r="M34" s="143"/>
      <c r="N34" s="163">
        <f>+'C34'!N34/'C31'!N34*100</f>
        <v>25.259792166266987</v>
      </c>
      <c r="O34" s="163">
        <f>+'C34'!O34/'C31'!O34*100</f>
        <v>29.032258064516132</v>
      </c>
      <c r="P34" s="163">
        <f>+'C34'!P34/'C31'!P34*100</f>
        <v>21.553090332805073</v>
      </c>
      <c r="Q34" s="143"/>
      <c r="R34" s="163">
        <f>+'C34'!R34/'C31'!R34*100</f>
        <v>24.942558080163391</v>
      </c>
      <c r="S34" s="163">
        <f>+'C34'!S34/'C31'!S34*100</f>
        <v>30.105146651909244</v>
      </c>
      <c r="T34" s="163">
        <f>+'C34'!T34/'C31'!T34*100</f>
        <v>20.521327014218009</v>
      </c>
      <c r="U34" s="143"/>
      <c r="V34" s="163">
        <f>+'C34'!V34/'C31'!V34*100</f>
        <v>17.467859139183904</v>
      </c>
      <c r="W34" s="163">
        <f>+'C34'!W34/'C31'!W34*100</f>
        <v>22.80361757105943</v>
      </c>
      <c r="X34" s="163">
        <f>+'C34'!X34/'C31'!X34*100</f>
        <v>13.399014778325121</v>
      </c>
      <c r="Y34" s="143"/>
      <c r="Z34" s="163">
        <f>+'C34'!Z34/'C31'!Z34*100</f>
        <v>11.944718657453111</v>
      </c>
      <c r="AA34" s="163">
        <f>+'C34'!AA34/'C31'!AA34*100</f>
        <v>16.6270783847981</v>
      </c>
      <c r="AB34" s="163">
        <f>+'C34'!AB34/'C31'!AB34*100</f>
        <v>8.6148648648648649</v>
      </c>
    </row>
    <row r="35" spans="1:28" ht="17.100000000000001" customHeight="1" x14ac:dyDescent="0.2">
      <c r="A35" s="136" t="s">
        <v>328</v>
      </c>
      <c r="B35" s="163">
        <f>+'C34'!B35/'C31'!B35*100</f>
        <v>25.675009246702007</v>
      </c>
      <c r="C35" s="163">
        <f>+'C34'!C35/'C31'!C35*100</f>
        <v>29.591964846202135</v>
      </c>
      <c r="D35" s="163">
        <f>+'C34'!D35/'C31'!D35*100</f>
        <v>21.896572605062374</v>
      </c>
      <c r="E35" s="143"/>
      <c r="F35" s="163">
        <f>+'C34'!F35/'C31'!F35*100</f>
        <v>27.517361111111111</v>
      </c>
      <c r="G35" s="163">
        <f>+'C34'!G35/'C31'!G35*100</f>
        <v>30.376193149915775</v>
      </c>
      <c r="H35" s="163">
        <f>+'C34'!H35/'C31'!H35*100</f>
        <v>24.477611940298509</v>
      </c>
      <c r="I35" s="143"/>
      <c r="J35" s="163">
        <f>+'C34'!J35/'C31'!J35*100</f>
        <v>27.74566473988439</v>
      </c>
      <c r="K35" s="163">
        <f>+'C34'!K35/'C31'!K35*100</f>
        <v>30.986762936221417</v>
      </c>
      <c r="L35" s="163">
        <f>+'C34'!L35/'C31'!L35*100</f>
        <v>24.430769230769229</v>
      </c>
      <c r="M35" s="143"/>
      <c r="N35" s="163">
        <f>+'C34'!N35/'C31'!N35*100</f>
        <v>23.757614620070537</v>
      </c>
      <c r="O35" s="163">
        <f>+'C34'!O35/'C31'!O35*100</f>
        <v>29.533678756476682</v>
      </c>
      <c r="P35" s="163">
        <f>+'C34'!P35/'C31'!P35*100</f>
        <v>18.095238095238095</v>
      </c>
      <c r="Q35" s="143"/>
      <c r="R35" s="163">
        <f>+'C34'!R35/'C31'!R35*100</f>
        <v>30.064912880081994</v>
      </c>
      <c r="S35" s="163">
        <f>+'C34'!S35/'C31'!S35*100</f>
        <v>34.748761500353858</v>
      </c>
      <c r="T35" s="163">
        <f>+'C34'!T35/'C31'!T35*100</f>
        <v>25.693527080581241</v>
      </c>
      <c r="U35" s="143"/>
      <c r="V35" s="163">
        <f>+'C34'!V35/'C31'!V35*100</f>
        <v>22.269654927072217</v>
      </c>
      <c r="W35" s="163">
        <f>+'C34'!W35/'C31'!W35*100</f>
        <v>25.333333333333336</v>
      </c>
      <c r="X35" s="163">
        <f>+'C34'!X35/'C31'!X35*100</f>
        <v>19.7265625</v>
      </c>
      <c r="Y35" s="143"/>
      <c r="Z35" s="163">
        <f>+'C34'!Z35/'C31'!Z35*100</f>
        <v>8.8424437299035379</v>
      </c>
      <c r="AA35" s="163">
        <f>+'C34'!AA35/'C31'!AA35*100</f>
        <v>10.689655172413794</v>
      </c>
      <c r="AB35" s="163">
        <f>+'C34'!AB35/'C31'!AB35*100</f>
        <v>7.2289156626506017</v>
      </c>
    </row>
    <row r="36" spans="1:28" ht="17.100000000000001" customHeight="1" thickBot="1" x14ac:dyDescent="0.25">
      <c r="A36" s="139" t="s">
        <v>329</v>
      </c>
      <c r="B36" s="164">
        <f>+'C34'!B36/'C31'!B36*100</f>
        <v>21.105866486850978</v>
      </c>
      <c r="C36" s="164">
        <f>+'C34'!C36/'C31'!C36*100</f>
        <v>25.033377837116156</v>
      </c>
      <c r="D36" s="164">
        <f>+'C34'!D36/'C31'!D36*100</f>
        <v>17.098092643051771</v>
      </c>
      <c r="E36" s="144"/>
      <c r="F36" s="164">
        <f>+'C34'!F36/'C31'!F36*100</f>
        <v>26.647564469914041</v>
      </c>
      <c r="G36" s="164">
        <f>+'C34'!G36/'C31'!G36*100</f>
        <v>29.850746268656714</v>
      </c>
      <c r="H36" s="164">
        <f>+'C34'!H36/'C31'!H36*100</f>
        <v>23.691460055096421</v>
      </c>
      <c r="I36" s="144"/>
      <c r="J36" s="164">
        <f>+'C34'!J36/'C31'!J36*100</f>
        <v>21.472392638036812</v>
      </c>
      <c r="K36" s="164">
        <f>+'C34'!K36/'C31'!K36*100</f>
        <v>23.510971786833856</v>
      </c>
      <c r="L36" s="164">
        <f>+'C34'!L36/'C31'!L36*100</f>
        <v>19.51951951951952</v>
      </c>
      <c r="M36" s="144"/>
      <c r="N36" s="164">
        <f>+'C34'!N36/'C31'!N36*100</f>
        <v>19.080068143100512</v>
      </c>
      <c r="O36" s="164">
        <f>+'C34'!O36/'C31'!O36*100</f>
        <v>25</v>
      </c>
      <c r="P36" s="164">
        <f>+'C34'!P36/'C31'!P36*100</f>
        <v>12.544802867383511</v>
      </c>
      <c r="Q36" s="144"/>
      <c r="R36" s="164">
        <f>+'C34'!R36/'C31'!R36*100</f>
        <v>21.75732217573222</v>
      </c>
      <c r="S36" s="164">
        <f>+'C34'!S36/'C31'!S36*100</f>
        <v>26.859504132231404</v>
      </c>
      <c r="T36" s="164">
        <f>+'C34'!T36/'C31'!T36*100</f>
        <v>16.525423728813561</v>
      </c>
      <c r="U36" s="144"/>
      <c r="V36" s="164">
        <f>+'C34'!V36/'C31'!V36*100</f>
        <v>19.809069212410503</v>
      </c>
      <c r="W36" s="164">
        <f>+'C34'!W36/'C31'!W36*100</f>
        <v>24.890829694323145</v>
      </c>
      <c r="X36" s="164">
        <f>+'C34'!X36/'C31'!X36*100</f>
        <v>13.684210526315791</v>
      </c>
      <c r="Y36" s="144"/>
      <c r="Z36" s="164">
        <f>+'C34'!Z36/'C31'!Z36*100</f>
        <v>0.75757575757575757</v>
      </c>
      <c r="AA36" s="164">
        <f>+'C34'!AA36/'C31'!AA36*100</f>
        <v>1.5384615384615385</v>
      </c>
      <c r="AB36" s="164">
        <f>+'C34'!AB36/'C31'!AB36*100</f>
        <v>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ABA0A9C1-A0D9-4C3A-98DF-50FDC446FA74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 tint="-0.499984740745262"/>
    <pageSetUpPr fitToPage="1"/>
  </sheetPr>
  <dimension ref="A1:M54"/>
  <sheetViews>
    <sheetView showGridLines="0" workbookViewId="0">
      <selection activeCell="M31" sqref="M31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55" t="s">
        <v>178</v>
      </c>
      <c r="C15" s="256"/>
      <c r="D15" s="256"/>
      <c r="E15" s="256"/>
      <c r="F15" s="256"/>
      <c r="G15" s="256"/>
      <c r="H15" s="256"/>
      <c r="I15" s="256"/>
      <c r="J15" s="256"/>
      <c r="K15" s="257"/>
      <c r="L15" s="14"/>
    </row>
    <row r="16" spans="1:13" ht="15" customHeight="1" x14ac:dyDescent="0.2">
      <c r="A16" s="14"/>
      <c r="B16" s="255"/>
      <c r="C16" s="256"/>
      <c r="D16" s="256"/>
      <c r="E16" s="256"/>
      <c r="F16" s="256"/>
      <c r="G16" s="256"/>
      <c r="H16" s="256"/>
      <c r="I16" s="256"/>
      <c r="J16" s="256"/>
      <c r="K16" s="257"/>
      <c r="L16" s="14"/>
    </row>
    <row r="17" spans="1:12" ht="15" customHeight="1" x14ac:dyDescent="0.2">
      <c r="A17" s="14"/>
      <c r="B17" s="255"/>
      <c r="C17" s="256"/>
      <c r="D17" s="256"/>
      <c r="E17" s="256"/>
      <c r="F17" s="256"/>
      <c r="G17" s="256"/>
      <c r="H17" s="256"/>
      <c r="I17" s="256"/>
      <c r="J17" s="256"/>
      <c r="K17" s="257"/>
      <c r="L17" s="14"/>
    </row>
    <row r="18" spans="1:12" ht="15" customHeight="1" x14ac:dyDescent="0.2">
      <c r="A18" s="14"/>
      <c r="B18" s="255"/>
      <c r="C18" s="256"/>
      <c r="D18" s="256"/>
      <c r="E18" s="256"/>
      <c r="F18" s="256"/>
      <c r="G18" s="256"/>
      <c r="H18" s="256"/>
      <c r="I18" s="256"/>
      <c r="J18" s="256"/>
      <c r="K18" s="257"/>
      <c r="L18" s="14"/>
    </row>
    <row r="19" spans="1:12" ht="15" customHeight="1" x14ac:dyDescent="0.2">
      <c r="A19" s="14"/>
      <c r="B19" s="255"/>
      <c r="C19" s="256"/>
      <c r="D19" s="256"/>
      <c r="E19" s="256"/>
      <c r="F19" s="256"/>
      <c r="G19" s="256"/>
      <c r="H19" s="256"/>
      <c r="I19" s="256"/>
      <c r="J19" s="256"/>
      <c r="K19" s="257"/>
      <c r="L19" s="14"/>
    </row>
    <row r="20" spans="1:12" ht="15" customHeight="1" x14ac:dyDescent="0.2">
      <c r="A20" s="14"/>
      <c r="B20" s="255"/>
      <c r="C20" s="256"/>
      <c r="D20" s="256"/>
      <c r="E20" s="256"/>
      <c r="F20" s="256"/>
      <c r="G20" s="256"/>
      <c r="H20" s="256"/>
      <c r="I20" s="256"/>
      <c r="J20" s="256"/>
      <c r="K20" s="257"/>
      <c r="L20" s="14"/>
    </row>
    <row r="21" spans="1:12" ht="15" customHeight="1" x14ac:dyDescent="0.2">
      <c r="A21" s="14"/>
      <c r="B21" s="255"/>
      <c r="C21" s="256"/>
      <c r="D21" s="256"/>
      <c r="E21" s="256"/>
      <c r="F21" s="256"/>
      <c r="G21" s="256"/>
      <c r="H21" s="256"/>
      <c r="I21" s="256"/>
      <c r="J21" s="256"/>
      <c r="K21" s="257"/>
      <c r="L21" s="14"/>
    </row>
    <row r="22" spans="1:12" ht="15" customHeight="1" x14ac:dyDescent="0.2">
      <c r="A22" s="14"/>
      <c r="B22" s="255"/>
      <c r="C22" s="256"/>
      <c r="D22" s="256"/>
      <c r="E22" s="256"/>
      <c r="F22" s="256"/>
      <c r="G22" s="256"/>
      <c r="H22" s="256"/>
      <c r="I22" s="256"/>
      <c r="J22" s="256"/>
      <c r="K22" s="257"/>
      <c r="L22" s="14"/>
    </row>
    <row r="23" spans="1:12" ht="15" customHeight="1" x14ac:dyDescent="0.2">
      <c r="A23" s="14"/>
      <c r="B23" s="255"/>
      <c r="C23" s="256"/>
      <c r="D23" s="256"/>
      <c r="E23" s="256"/>
      <c r="F23" s="256"/>
      <c r="G23" s="256"/>
      <c r="H23" s="256"/>
      <c r="I23" s="256"/>
      <c r="J23" s="256"/>
      <c r="K23" s="257"/>
      <c r="L23" s="14"/>
    </row>
    <row r="24" spans="1:12" ht="15" customHeight="1" x14ac:dyDescent="0.2">
      <c r="A24" s="14"/>
      <c r="B24" s="255"/>
      <c r="C24" s="256"/>
      <c r="D24" s="256"/>
      <c r="E24" s="256"/>
      <c r="F24" s="256"/>
      <c r="G24" s="256"/>
      <c r="H24" s="256"/>
      <c r="I24" s="256"/>
      <c r="J24" s="256"/>
      <c r="K24" s="257"/>
      <c r="L24" s="14"/>
    </row>
    <row r="25" spans="1:12" ht="15" customHeight="1" x14ac:dyDescent="0.2">
      <c r="A25" s="14"/>
      <c r="B25" s="255"/>
      <c r="C25" s="256"/>
      <c r="D25" s="256"/>
      <c r="E25" s="256"/>
      <c r="F25" s="256"/>
      <c r="G25" s="256"/>
      <c r="H25" s="256"/>
      <c r="I25" s="256"/>
      <c r="J25" s="256"/>
      <c r="K25" s="257"/>
      <c r="L25" s="14"/>
    </row>
    <row r="26" spans="1:12" ht="15" customHeight="1" x14ac:dyDescent="0.2">
      <c r="A26" s="14"/>
      <c r="B26" s="255"/>
      <c r="C26" s="256"/>
      <c r="D26" s="256"/>
      <c r="E26" s="256"/>
      <c r="F26" s="256"/>
      <c r="G26" s="256"/>
      <c r="H26" s="256"/>
      <c r="I26" s="256"/>
      <c r="J26" s="256"/>
      <c r="K26" s="257"/>
      <c r="L26" s="14"/>
    </row>
    <row r="27" spans="1:12" ht="15" customHeight="1" x14ac:dyDescent="0.2">
      <c r="A27" s="14"/>
      <c r="B27" s="255"/>
      <c r="C27" s="256"/>
      <c r="D27" s="256"/>
      <c r="E27" s="256"/>
      <c r="F27" s="256"/>
      <c r="G27" s="256"/>
      <c r="H27" s="256"/>
      <c r="I27" s="256"/>
      <c r="J27" s="256"/>
      <c r="K27" s="257"/>
      <c r="L27" s="14"/>
    </row>
    <row r="28" spans="1:12" ht="15" customHeight="1" x14ac:dyDescent="0.2">
      <c r="A28" s="14"/>
      <c r="B28" s="255"/>
      <c r="C28" s="256"/>
      <c r="D28" s="256"/>
      <c r="E28" s="256"/>
      <c r="F28" s="256"/>
      <c r="G28" s="256"/>
      <c r="H28" s="256"/>
      <c r="I28" s="256"/>
      <c r="J28" s="256"/>
      <c r="K28" s="257"/>
      <c r="L28" s="14"/>
    </row>
    <row r="29" spans="1:12" ht="15" customHeight="1" x14ac:dyDescent="0.2">
      <c r="A29" s="14"/>
      <c r="B29" s="255"/>
      <c r="C29" s="256"/>
      <c r="D29" s="256"/>
      <c r="E29" s="256"/>
      <c r="F29" s="256"/>
      <c r="G29" s="256"/>
      <c r="H29" s="256"/>
      <c r="I29" s="256"/>
      <c r="J29" s="256"/>
      <c r="K29" s="257"/>
      <c r="L29" s="14"/>
    </row>
    <row r="30" spans="1:12" ht="15" customHeight="1" x14ac:dyDescent="0.2">
      <c r="B30" s="255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M2:M3"/>
    <mergeCell ref="B15:K30"/>
  </mergeCells>
  <hyperlinks>
    <hyperlink ref="M2" location="INDICE!A1" display="INDICE" xr:uid="{1C8B4C75-E872-4FA2-AE5E-1FBEBCCC866B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29"/>
  <sheetViews>
    <sheetView showGridLines="0" workbookViewId="0">
      <selection activeCell="M31" sqref="M31"/>
    </sheetView>
  </sheetViews>
  <sheetFormatPr baseColWidth="10" defaultColWidth="23.42578125" defaultRowHeight="15" customHeight="1" x14ac:dyDescent="0.2"/>
  <cols>
    <col min="1" max="1" width="12.42578125" style="109" customWidth="1"/>
    <col min="2" max="4" width="8.28515625" style="109" customWidth="1"/>
    <col min="5" max="5" width="1.7109375" style="109" customWidth="1"/>
    <col min="6" max="8" width="7.28515625" style="109" customWidth="1"/>
    <col min="9" max="9" width="1.7109375" style="109" customWidth="1"/>
    <col min="10" max="12" width="7.28515625" style="109" customWidth="1"/>
    <col min="13" max="13" width="1.7109375" style="109" customWidth="1"/>
    <col min="14" max="16" width="7.28515625" style="109" customWidth="1"/>
    <col min="17" max="17" width="1.7109375" style="109" customWidth="1"/>
    <col min="18" max="20" width="7.28515625" style="109" customWidth="1"/>
    <col min="21" max="21" width="1.7109375" style="109" customWidth="1"/>
    <col min="22" max="24" width="7.28515625" style="109" customWidth="1"/>
    <col min="25" max="25" width="1.7109375" style="109" customWidth="1"/>
    <col min="26" max="28" width="7.28515625" style="109" customWidth="1"/>
    <col min="29" max="116" width="10.7109375" style="6" customWidth="1"/>
    <col min="117" max="16384" width="23.42578125" style="6"/>
  </cols>
  <sheetData>
    <row r="1" spans="1:30" ht="15" customHeight="1" x14ac:dyDescent="0.2">
      <c r="A1" s="242" t="s">
        <v>365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13"/>
    </row>
    <row r="2" spans="1:30" ht="15" customHeight="1" x14ac:dyDescent="0.2">
      <c r="A2" s="243" t="s">
        <v>370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13"/>
      <c r="AD2" s="232" t="s">
        <v>47</v>
      </c>
    </row>
    <row r="3" spans="1:30" ht="15" customHeight="1" x14ac:dyDescent="0.2">
      <c r="A3" s="242" t="s">
        <v>290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13"/>
      <c r="AD3" s="232"/>
    </row>
    <row r="4" spans="1:30" ht="15" customHeight="1" x14ac:dyDescent="0.2">
      <c r="A4" s="243" t="s">
        <v>291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</row>
    <row r="5" spans="1:30" ht="15" customHeight="1" x14ac:dyDescent="0.2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02"/>
      <c r="B8" s="103"/>
      <c r="C8" s="103"/>
      <c r="D8" s="103"/>
      <c r="E8" s="104"/>
      <c r="F8" s="103"/>
      <c r="G8" s="103"/>
      <c r="H8" s="103"/>
      <c r="I8" s="104"/>
      <c r="J8" s="103"/>
      <c r="K8" s="103"/>
      <c r="L8" s="103"/>
      <c r="M8" s="104"/>
      <c r="N8" s="103"/>
      <c r="O8" s="103"/>
      <c r="P8" s="103"/>
      <c r="Q8" s="104"/>
      <c r="R8" s="103"/>
      <c r="S8" s="103"/>
      <c r="T8" s="103"/>
      <c r="U8" s="104"/>
      <c r="V8" s="103"/>
      <c r="W8" s="103"/>
      <c r="X8" s="103"/>
      <c r="Y8" s="104"/>
      <c r="Z8" s="103"/>
      <c r="AA8" s="103"/>
      <c r="AB8" s="103"/>
    </row>
    <row r="9" spans="1:30" ht="15" customHeight="1" x14ac:dyDescent="0.2">
      <c r="A9" s="105" t="s">
        <v>206</v>
      </c>
      <c r="B9" s="103"/>
      <c r="C9" s="103"/>
      <c r="D9" s="103"/>
      <c r="E9" s="104"/>
      <c r="F9" s="103"/>
      <c r="G9" s="103"/>
      <c r="H9" s="103"/>
      <c r="I9" s="104"/>
      <c r="J9" s="103"/>
      <c r="K9" s="103"/>
      <c r="L9" s="103"/>
      <c r="M9" s="104"/>
      <c r="N9" s="103"/>
      <c r="O9" s="103"/>
      <c r="P9" s="103"/>
      <c r="Q9" s="104"/>
      <c r="R9" s="103"/>
      <c r="S9" s="103"/>
      <c r="T9" s="103"/>
      <c r="U9" s="104"/>
      <c r="V9" s="103"/>
      <c r="W9" s="103"/>
      <c r="X9" s="103"/>
      <c r="Y9" s="104"/>
      <c r="Z9" s="103"/>
      <c r="AA9" s="103"/>
      <c r="AB9" s="103"/>
    </row>
    <row r="10" spans="1:30" ht="15" customHeight="1" x14ac:dyDescent="0.2">
      <c r="A10" s="106" t="s">
        <v>206</v>
      </c>
      <c r="B10" s="194">
        <v>345439</v>
      </c>
      <c r="C10" s="194">
        <v>173810</v>
      </c>
      <c r="D10" s="194">
        <v>171629</v>
      </c>
      <c r="E10" s="194"/>
      <c r="F10" s="194">
        <v>75554</v>
      </c>
      <c r="G10" s="194">
        <v>38694</v>
      </c>
      <c r="H10" s="194">
        <v>36860</v>
      </c>
      <c r="I10" s="194"/>
      <c r="J10" s="194">
        <v>70458</v>
      </c>
      <c r="K10" s="194">
        <v>35663</v>
      </c>
      <c r="L10" s="194">
        <v>34795</v>
      </c>
      <c r="M10" s="194"/>
      <c r="N10" s="194">
        <v>67272</v>
      </c>
      <c r="O10" s="194">
        <v>34093</v>
      </c>
      <c r="P10" s="194">
        <v>33179</v>
      </c>
      <c r="Q10" s="194"/>
      <c r="R10" s="194">
        <v>61742</v>
      </c>
      <c r="S10" s="194">
        <v>30869</v>
      </c>
      <c r="T10" s="194">
        <v>30873</v>
      </c>
      <c r="U10" s="194"/>
      <c r="V10" s="194">
        <v>55212</v>
      </c>
      <c r="W10" s="194">
        <v>27143</v>
      </c>
      <c r="X10" s="194">
        <v>28069</v>
      </c>
      <c r="Y10" s="194"/>
      <c r="Z10" s="194">
        <v>15201</v>
      </c>
      <c r="AA10" s="194">
        <v>7348</v>
      </c>
      <c r="AB10" s="194">
        <v>7853</v>
      </c>
    </row>
    <row r="11" spans="1:30" ht="15" customHeight="1" x14ac:dyDescent="0.2">
      <c r="A11" s="100" t="s">
        <v>280</v>
      </c>
      <c r="B11" s="96">
        <v>306009</v>
      </c>
      <c r="C11" s="96">
        <v>153796</v>
      </c>
      <c r="D11" s="96">
        <v>152213</v>
      </c>
      <c r="E11" s="96"/>
      <c r="F11" s="96">
        <v>66779</v>
      </c>
      <c r="G11" s="96">
        <v>34182</v>
      </c>
      <c r="H11" s="96">
        <v>32597</v>
      </c>
      <c r="I11" s="96"/>
      <c r="J11" s="96">
        <v>62269</v>
      </c>
      <c r="K11" s="96">
        <v>31522</v>
      </c>
      <c r="L11" s="96">
        <v>30747</v>
      </c>
      <c r="M11" s="96"/>
      <c r="N11" s="96">
        <v>59501</v>
      </c>
      <c r="O11" s="96">
        <v>30199</v>
      </c>
      <c r="P11" s="96">
        <v>29302</v>
      </c>
      <c r="Q11" s="96"/>
      <c r="R11" s="96">
        <v>54492</v>
      </c>
      <c r="S11" s="96">
        <v>27164</v>
      </c>
      <c r="T11" s="96">
        <v>27328</v>
      </c>
      <c r="U11" s="96"/>
      <c r="V11" s="96">
        <v>48387</v>
      </c>
      <c r="W11" s="96">
        <v>23739</v>
      </c>
      <c r="X11" s="96">
        <v>24648</v>
      </c>
      <c r="Y11" s="96"/>
      <c r="Z11" s="96">
        <v>14581</v>
      </c>
      <c r="AA11" s="96">
        <v>6990</v>
      </c>
      <c r="AB11" s="96">
        <v>7591</v>
      </c>
    </row>
    <row r="12" spans="1:30" ht="15" customHeight="1" x14ac:dyDescent="0.2">
      <c r="A12" s="100" t="s">
        <v>281</v>
      </c>
      <c r="B12" s="96">
        <v>27246</v>
      </c>
      <c r="C12" s="96">
        <v>13959</v>
      </c>
      <c r="D12" s="96">
        <v>13287</v>
      </c>
      <c r="E12" s="96"/>
      <c r="F12" s="96">
        <v>6277</v>
      </c>
      <c r="G12" s="96">
        <v>3262</v>
      </c>
      <c r="H12" s="96">
        <v>3015</v>
      </c>
      <c r="I12" s="96"/>
      <c r="J12" s="96">
        <v>5821</v>
      </c>
      <c r="K12" s="96">
        <v>2972</v>
      </c>
      <c r="L12" s="96">
        <v>2849</v>
      </c>
      <c r="M12" s="96"/>
      <c r="N12" s="96">
        <v>5492</v>
      </c>
      <c r="O12" s="96">
        <v>2756</v>
      </c>
      <c r="P12" s="96">
        <v>2736</v>
      </c>
      <c r="Q12" s="96"/>
      <c r="R12" s="96">
        <v>4913</v>
      </c>
      <c r="S12" s="96">
        <v>2542</v>
      </c>
      <c r="T12" s="96">
        <v>2371</v>
      </c>
      <c r="U12" s="96"/>
      <c r="V12" s="96">
        <v>4606</v>
      </c>
      <c r="W12" s="96">
        <v>2351</v>
      </c>
      <c r="X12" s="96">
        <v>2255</v>
      </c>
      <c r="Y12" s="96"/>
      <c r="Z12" s="96">
        <v>137</v>
      </c>
      <c r="AA12" s="96">
        <v>76</v>
      </c>
      <c r="AB12" s="96">
        <v>61</v>
      </c>
    </row>
    <row r="13" spans="1:30" ht="15" customHeight="1" x14ac:dyDescent="0.2">
      <c r="A13" s="100" t="s">
        <v>282</v>
      </c>
      <c r="B13" s="96">
        <v>12184</v>
      </c>
      <c r="C13" s="96">
        <v>6055</v>
      </c>
      <c r="D13" s="96">
        <v>6129</v>
      </c>
      <c r="E13" s="96"/>
      <c r="F13" s="96">
        <v>2498</v>
      </c>
      <c r="G13" s="96">
        <v>1250</v>
      </c>
      <c r="H13" s="96">
        <v>1248</v>
      </c>
      <c r="I13" s="96"/>
      <c r="J13" s="96">
        <v>2368</v>
      </c>
      <c r="K13" s="96">
        <v>1169</v>
      </c>
      <c r="L13" s="96">
        <v>1199</v>
      </c>
      <c r="M13" s="96"/>
      <c r="N13" s="96">
        <v>2279</v>
      </c>
      <c r="O13" s="96">
        <v>1138</v>
      </c>
      <c r="P13" s="96">
        <v>1141</v>
      </c>
      <c r="Q13" s="96"/>
      <c r="R13" s="96">
        <v>2337</v>
      </c>
      <c r="S13" s="96">
        <v>1163</v>
      </c>
      <c r="T13" s="96">
        <v>1174</v>
      </c>
      <c r="U13" s="96"/>
      <c r="V13" s="96">
        <v>2219</v>
      </c>
      <c r="W13" s="96">
        <v>1053</v>
      </c>
      <c r="X13" s="96">
        <v>1166</v>
      </c>
      <c r="Y13" s="96"/>
      <c r="Z13" s="96">
        <v>483</v>
      </c>
      <c r="AA13" s="96">
        <v>282</v>
      </c>
      <c r="AB13" s="96">
        <v>201</v>
      </c>
    </row>
    <row r="14" spans="1:30" ht="15" customHeight="1" x14ac:dyDescent="0.2">
      <c r="A14" s="102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</row>
    <row r="15" spans="1:30" ht="15" customHeight="1" x14ac:dyDescent="0.2">
      <c r="A15" s="105" t="s">
        <v>283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</row>
    <row r="16" spans="1:30" ht="15" customHeight="1" x14ac:dyDescent="0.2">
      <c r="A16" s="106" t="s">
        <v>206</v>
      </c>
      <c r="B16" s="194">
        <v>257118</v>
      </c>
      <c r="C16" s="194">
        <v>129306</v>
      </c>
      <c r="D16" s="194">
        <v>127812</v>
      </c>
      <c r="E16" s="194"/>
      <c r="F16" s="194">
        <v>55672</v>
      </c>
      <c r="G16" s="194">
        <v>28447</v>
      </c>
      <c r="H16" s="194">
        <v>27225</v>
      </c>
      <c r="I16" s="194"/>
      <c r="J16" s="194">
        <v>51787</v>
      </c>
      <c r="K16" s="194">
        <v>26298</v>
      </c>
      <c r="L16" s="194">
        <v>25489</v>
      </c>
      <c r="M16" s="194"/>
      <c r="N16" s="194">
        <v>49931</v>
      </c>
      <c r="O16" s="194">
        <v>25285</v>
      </c>
      <c r="P16" s="194">
        <v>24646</v>
      </c>
      <c r="Q16" s="194"/>
      <c r="R16" s="194">
        <v>46674</v>
      </c>
      <c r="S16" s="194">
        <v>23381</v>
      </c>
      <c r="T16" s="194">
        <v>23293</v>
      </c>
      <c r="U16" s="194"/>
      <c r="V16" s="194">
        <v>41898</v>
      </c>
      <c r="W16" s="194">
        <v>20568</v>
      </c>
      <c r="X16" s="194">
        <v>21330</v>
      </c>
      <c r="Y16" s="194"/>
      <c r="Z16" s="194">
        <v>11176</v>
      </c>
      <c r="AA16" s="194">
        <v>5337</v>
      </c>
      <c r="AB16" s="194">
        <v>5839</v>
      </c>
    </row>
    <row r="17" spans="1:28" ht="15" customHeight="1" x14ac:dyDescent="0.2">
      <c r="A17" s="100" t="s">
        <v>280</v>
      </c>
      <c r="B17" s="96">
        <v>218655</v>
      </c>
      <c r="C17" s="96">
        <v>109782</v>
      </c>
      <c r="D17" s="96">
        <v>108873</v>
      </c>
      <c r="E17" s="96"/>
      <c r="F17" s="96">
        <v>47170</v>
      </c>
      <c r="G17" s="96">
        <v>24071</v>
      </c>
      <c r="H17" s="96">
        <v>23099</v>
      </c>
      <c r="I17" s="96"/>
      <c r="J17" s="96">
        <v>43829</v>
      </c>
      <c r="K17" s="96">
        <v>22272</v>
      </c>
      <c r="L17" s="96">
        <v>21557</v>
      </c>
      <c r="M17" s="96"/>
      <c r="N17" s="96">
        <v>42368</v>
      </c>
      <c r="O17" s="96">
        <v>21501</v>
      </c>
      <c r="P17" s="96">
        <v>20867</v>
      </c>
      <c r="Q17" s="96"/>
      <c r="R17" s="96">
        <v>39559</v>
      </c>
      <c r="S17" s="96">
        <v>19736</v>
      </c>
      <c r="T17" s="96">
        <v>19823</v>
      </c>
      <c r="U17" s="96"/>
      <c r="V17" s="96">
        <v>35180</v>
      </c>
      <c r="W17" s="96">
        <v>17229</v>
      </c>
      <c r="X17" s="96">
        <v>17951</v>
      </c>
      <c r="Y17" s="96"/>
      <c r="Z17" s="96">
        <v>10569</v>
      </c>
      <c r="AA17" s="96">
        <v>4983</v>
      </c>
      <c r="AB17" s="96">
        <v>5586</v>
      </c>
    </row>
    <row r="18" spans="1:28" ht="15" customHeight="1" x14ac:dyDescent="0.2">
      <c r="A18" s="100" t="s">
        <v>281</v>
      </c>
      <c r="B18" s="96">
        <v>26279</v>
      </c>
      <c r="C18" s="96">
        <v>13469</v>
      </c>
      <c r="D18" s="96">
        <v>12810</v>
      </c>
      <c r="E18" s="96"/>
      <c r="F18" s="96">
        <v>6004</v>
      </c>
      <c r="G18" s="96">
        <v>3126</v>
      </c>
      <c r="H18" s="96">
        <v>2878</v>
      </c>
      <c r="I18" s="96"/>
      <c r="J18" s="96">
        <v>5590</v>
      </c>
      <c r="K18" s="96">
        <v>2857</v>
      </c>
      <c r="L18" s="96">
        <v>2733</v>
      </c>
      <c r="M18" s="96"/>
      <c r="N18" s="96">
        <v>5284</v>
      </c>
      <c r="O18" s="96">
        <v>2646</v>
      </c>
      <c r="P18" s="96">
        <v>2638</v>
      </c>
      <c r="Q18" s="96"/>
      <c r="R18" s="96">
        <v>4778</v>
      </c>
      <c r="S18" s="96">
        <v>2482</v>
      </c>
      <c r="T18" s="96">
        <v>2296</v>
      </c>
      <c r="U18" s="96"/>
      <c r="V18" s="96">
        <v>4499</v>
      </c>
      <c r="W18" s="96">
        <v>2286</v>
      </c>
      <c r="X18" s="96">
        <v>2213</v>
      </c>
      <c r="Y18" s="96"/>
      <c r="Z18" s="96">
        <v>124</v>
      </c>
      <c r="AA18" s="96">
        <v>72</v>
      </c>
      <c r="AB18" s="96">
        <v>52</v>
      </c>
    </row>
    <row r="19" spans="1:28" ht="15" customHeight="1" x14ac:dyDescent="0.2">
      <c r="A19" s="100" t="s">
        <v>282</v>
      </c>
      <c r="B19" s="96">
        <v>12184</v>
      </c>
      <c r="C19" s="96">
        <v>6055</v>
      </c>
      <c r="D19" s="96">
        <v>6129</v>
      </c>
      <c r="E19" s="96"/>
      <c r="F19" s="96">
        <v>2498</v>
      </c>
      <c r="G19" s="96">
        <v>1250</v>
      </c>
      <c r="H19" s="96">
        <v>1248</v>
      </c>
      <c r="I19" s="96"/>
      <c r="J19" s="96">
        <v>2368</v>
      </c>
      <c r="K19" s="96">
        <v>1169</v>
      </c>
      <c r="L19" s="96">
        <v>1199</v>
      </c>
      <c r="M19" s="96"/>
      <c r="N19" s="96">
        <v>2279</v>
      </c>
      <c r="O19" s="96">
        <v>1138</v>
      </c>
      <c r="P19" s="96">
        <v>1141</v>
      </c>
      <c r="Q19" s="96"/>
      <c r="R19" s="96">
        <v>2337</v>
      </c>
      <c r="S19" s="96">
        <v>1163</v>
      </c>
      <c r="T19" s="96">
        <v>1174</v>
      </c>
      <c r="U19" s="96"/>
      <c r="V19" s="96">
        <v>2219</v>
      </c>
      <c r="W19" s="96">
        <v>1053</v>
      </c>
      <c r="X19" s="96">
        <v>1166</v>
      </c>
      <c r="Y19" s="96"/>
      <c r="Z19" s="96">
        <v>483</v>
      </c>
      <c r="AA19" s="96">
        <v>282</v>
      </c>
      <c r="AB19" s="96">
        <v>201</v>
      </c>
    </row>
    <row r="20" spans="1:28" ht="15" customHeight="1" x14ac:dyDescent="0.2">
      <c r="A20" s="100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</row>
    <row r="21" spans="1:28" ht="15" customHeight="1" x14ac:dyDescent="0.2">
      <c r="A21" s="105" t="s">
        <v>284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</row>
    <row r="22" spans="1:28" ht="15" customHeight="1" x14ac:dyDescent="0.2">
      <c r="A22" s="106" t="s">
        <v>206</v>
      </c>
      <c r="B22" s="194">
        <v>88321</v>
      </c>
      <c r="C22" s="194">
        <v>44504</v>
      </c>
      <c r="D22" s="194">
        <v>43817</v>
      </c>
      <c r="E22" s="194"/>
      <c r="F22" s="194">
        <v>19882</v>
      </c>
      <c r="G22" s="194">
        <v>10247</v>
      </c>
      <c r="H22" s="194">
        <v>9635</v>
      </c>
      <c r="I22" s="194"/>
      <c r="J22" s="194">
        <v>18671</v>
      </c>
      <c r="K22" s="194">
        <v>9365</v>
      </c>
      <c r="L22" s="194">
        <v>9306</v>
      </c>
      <c r="M22" s="194"/>
      <c r="N22" s="194">
        <v>17341</v>
      </c>
      <c r="O22" s="194">
        <v>8808</v>
      </c>
      <c r="P22" s="194">
        <v>8533</v>
      </c>
      <c r="Q22" s="194"/>
      <c r="R22" s="194">
        <v>15068</v>
      </c>
      <c r="S22" s="194">
        <v>7488</v>
      </c>
      <c r="T22" s="194">
        <v>7580</v>
      </c>
      <c r="U22" s="194"/>
      <c r="V22" s="194">
        <v>13314</v>
      </c>
      <c r="W22" s="194">
        <v>6575</v>
      </c>
      <c r="X22" s="194">
        <v>6739</v>
      </c>
      <c r="Y22" s="194"/>
      <c r="Z22" s="194">
        <v>4045</v>
      </c>
      <c r="AA22" s="194">
        <v>2021</v>
      </c>
      <c r="AB22" s="194">
        <v>2024</v>
      </c>
    </row>
    <row r="23" spans="1:28" ht="15" customHeight="1" x14ac:dyDescent="0.2">
      <c r="A23" s="100" t="s">
        <v>280</v>
      </c>
      <c r="B23" s="96">
        <v>87354</v>
      </c>
      <c r="C23" s="96">
        <v>44014</v>
      </c>
      <c r="D23" s="96">
        <v>43340</v>
      </c>
      <c r="E23" s="96"/>
      <c r="F23" s="96">
        <v>19609</v>
      </c>
      <c r="G23" s="96">
        <v>10111</v>
      </c>
      <c r="H23" s="96">
        <v>9498</v>
      </c>
      <c r="I23" s="96"/>
      <c r="J23" s="96">
        <v>18440</v>
      </c>
      <c r="K23" s="96">
        <v>9250</v>
      </c>
      <c r="L23" s="96">
        <v>9190</v>
      </c>
      <c r="M23" s="96"/>
      <c r="N23" s="96">
        <v>17133</v>
      </c>
      <c r="O23" s="96">
        <v>8698</v>
      </c>
      <c r="P23" s="96">
        <v>8435</v>
      </c>
      <c r="Q23" s="96"/>
      <c r="R23" s="96">
        <v>14933</v>
      </c>
      <c r="S23" s="96">
        <v>7428</v>
      </c>
      <c r="T23" s="96">
        <v>7505</v>
      </c>
      <c r="U23" s="96"/>
      <c r="V23" s="96">
        <v>13207</v>
      </c>
      <c r="W23" s="96">
        <v>6510</v>
      </c>
      <c r="X23" s="96">
        <v>6697</v>
      </c>
      <c r="Y23" s="96"/>
      <c r="Z23" s="96">
        <v>4032</v>
      </c>
      <c r="AA23" s="96">
        <v>2017</v>
      </c>
      <c r="AB23" s="96">
        <v>2015</v>
      </c>
    </row>
    <row r="24" spans="1:28" ht="15" customHeight="1" x14ac:dyDescent="0.2">
      <c r="A24" s="100" t="s">
        <v>281</v>
      </c>
      <c r="B24" s="96">
        <v>967</v>
      </c>
      <c r="C24" s="96">
        <v>490</v>
      </c>
      <c r="D24" s="96">
        <v>477</v>
      </c>
      <c r="E24" s="96"/>
      <c r="F24" s="96">
        <v>273</v>
      </c>
      <c r="G24" s="96">
        <v>136</v>
      </c>
      <c r="H24" s="96">
        <v>137</v>
      </c>
      <c r="I24" s="96"/>
      <c r="J24" s="96">
        <v>231</v>
      </c>
      <c r="K24" s="96">
        <v>115</v>
      </c>
      <c r="L24" s="96">
        <v>116</v>
      </c>
      <c r="M24" s="96"/>
      <c r="N24" s="96">
        <v>208</v>
      </c>
      <c r="O24" s="96">
        <v>110</v>
      </c>
      <c r="P24" s="96">
        <v>98</v>
      </c>
      <c r="Q24" s="96"/>
      <c r="R24" s="96">
        <v>135</v>
      </c>
      <c r="S24" s="96">
        <v>60</v>
      </c>
      <c r="T24" s="96">
        <v>75</v>
      </c>
      <c r="U24" s="96"/>
      <c r="V24" s="96">
        <v>107</v>
      </c>
      <c r="W24" s="96">
        <v>65</v>
      </c>
      <c r="X24" s="96">
        <v>42</v>
      </c>
      <c r="Y24" s="96"/>
      <c r="Z24" s="96">
        <v>13</v>
      </c>
      <c r="AA24" s="96">
        <v>4</v>
      </c>
      <c r="AB24" s="96">
        <v>9</v>
      </c>
    </row>
    <row r="25" spans="1:28" ht="15" customHeight="1" thickBot="1" x14ac:dyDescent="0.25">
      <c r="A25" s="107" t="s">
        <v>282</v>
      </c>
      <c r="B25" s="180" t="s">
        <v>455</v>
      </c>
      <c r="C25" s="180" t="s">
        <v>455</v>
      </c>
      <c r="D25" s="180" t="s">
        <v>455</v>
      </c>
      <c r="E25" s="180"/>
      <c r="F25" s="180" t="s">
        <v>455</v>
      </c>
      <c r="G25" s="180" t="s">
        <v>455</v>
      </c>
      <c r="H25" s="180" t="s">
        <v>455</v>
      </c>
      <c r="I25" s="180"/>
      <c r="J25" s="180" t="s">
        <v>455</v>
      </c>
      <c r="K25" s="180" t="s">
        <v>455</v>
      </c>
      <c r="L25" s="180" t="s">
        <v>455</v>
      </c>
      <c r="M25" s="180"/>
      <c r="N25" s="180" t="s">
        <v>455</v>
      </c>
      <c r="O25" s="180" t="s">
        <v>455</v>
      </c>
      <c r="P25" s="180" t="s">
        <v>455</v>
      </c>
      <c r="Q25" s="180"/>
      <c r="R25" s="180" t="s">
        <v>455</v>
      </c>
      <c r="S25" s="180" t="s">
        <v>455</v>
      </c>
      <c r="T25" s="180" t="s">
        <v>455</v>
      </c>
      <c r="U25" s="180"/>
      <c r="V25" s="180" t="s">
        <v>455</v>
      </c>
      <c r="W25" s="180" t="s">
        <v>455</v>
      </c>
      <c r="X25" s="180" t="s">
        <v>455</v>
      </c>
      <c r="Y25" s="180"/>
      <c r="Z25" s="180" t="s">
        <v>455</v>
      </c>
      <c r="AA25" s="180" t="s">
        <v>455</v>
      </c>
      <c r="AB25" s="180" t="s">
        <v>455</v>
      </c>
    </row>
    <row r="26" spans="1:28" ht="15" customHeight="1" x14ac:dyDescent="0.2">
      <c r="A26" s="245" t="s">
        <v>287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</row>
    <row r="27" spans="1:28" ht="15" customHeight="1" x14ac:dyDescent="0.2">
      <c r="A27" s="100"/>
    </row>
    <row r="29" spans="1:28" ht="15" customHeight="1" x14ac:dyDescent="0.2">
      <c r="B29" s="196"/>
    </row>
  </sheetData>
  <mergeCells count="14">
    <mergeCell ref="A1:AB1"/>
    <mergeCell ref="A2:AB2"/>
    <mergeCell ref="AD2:AD3"/>
    <mergeCell ref="A3:AB3"/>
    <mergeCell ref="A26:AB26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INDICE!A1" display="INDICE" xr:uid="{58E47B4D-6D5A-40C8-8889-5C17BF167377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D47"/>
  <sheetViews>
    <sheetView showGridLines="0" workbookViewId="0">
      <selection activeCell="M31" sqref="M31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368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257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256812</v>
      </c>
      <c r="C11" s="124">
        <v>123524</v>
      </c>
      <c r="D11" s="124">
        <v>133288</v>
      </c>
      <c r="E11" s="124"/>
      <c r="F11" s="124">
        <v>55210</v>
      </c>
      <c r="G11" s="124">
        <v>27339</v>
      </c>
      <c r="H11" s="124">
        <v>27871</v>
      </c>
      <c r="I11" s="125"/>
      <c r="J11" s="124">
        <v>51673</v>
      </c>
      <c r="K11" s="124">
        <v>24964</v>
      </c>
      <c r="L11" s="124">
        <v>26709</v>
      </c>
      <c r="M11" s="125"/>
      <c r="N11" s="124">
        <v>51203</v>
      </c>
      <c r="O11" s="124">
        <v>24752</v>
      </c>
      <c r="P11" s="124">
        <v>26451</v>
      </c>
      <c r="Q11" s="125"/>
      <c r="R11" s="124">
        <v>42219</v>
      </c>
      <c r="S11" s="124">
        <v>19933</v>
      </c>
      <c r="T11" s="124">
        <v>22286</v>
      </c>
      <c r="U11" s="125"/>
      <c r="V11" s="124">
        <v>42894</v>
      </c>
      <c r="W11" s="124">
        <v>20079</v>
      </c>
      <c r="X11" s="124">
        <v>22815</v>
      </c>
      <c r="Y11" s="125"/>
      <c r="Z11" s="124">
        <v>13613</v>
      </c>
      <c r="AA11" s="124">
        <v>6457</v>
      </c>
      <c r="AB11" s="124">
        <v>7156</v>
      </c>
    </row>
    <row r="12" spans="1:30" ht="15" customHeight="1" x14ac:dyDescent="0.2">
      <c r="A12" s="126" t="s">
        <v>280</v>
      </c>
      <c r="B12" s="127">
        <v>221174</v>
      </c>
      <c r="C12" s="127">
        <v>105733</v>
      </c>
      <c r="D12" s="127">
        <v>115441</v>
      </c>
      <c r="E12" s="127"/>
      <c r="F12" s="127">
        <v>47242</v>
      </c>
      <c r="G12" s="127">
        <v>23304</v>
      </c>
      <c r="H12" s="127">
        <v>23938</v>
      </c>
      <c r="I12" s="127"/>
      <c r="J12" s="127">
        <v>44224</v>
      </c>
      <c r="K12" s="127">
        <v>21264</v>
      </c>
      <c r="L12" s="127">
        <v>22960</v>
      </c>
      <c r="M12" s="127"/>
      <c r="N12" s="127">
        <v>44198</v>
      </c>
      <c r="O12" s="127">
        <v>21296</v>
      </c>
      <c r="P12" s="127">
        <v>22902</v>
      </c>
      <c r="Q12" s="127"/>
      <c r="R12" s="127">
        <v>35918</v>
      </c>
      <c r="S12" s="127">
        <v>16777</v>
      </c>
      <c r="T12" s="127">
        <v>19141</v>
      </c>
      <c r="U12" s="127"/>
      <c r="V12" s="127">
        <v>36586</v>
      </c>
      <c r="W12" s="127">
        <v>16982</v>
      </c>
      <c r="X12" s="127">
        <v>19604</v>
      </c>
      <c r="Y12" s="127"/>
      <c r="Z12" s="127">
        <v>13006</v>
      </c>
      <c r="AA12" s="127">
        <v>6110</v>
      </c>
      <c r="AB12" s="127">
        <v>6896</v>
      </c>
    </row>
    <row r="13" spans="1:30" ht="15" customHeight="1" x14ac:dyDescent="0.2">
      <c r="A13" s="126" t="s">
        <v>281</v>
      </c>
      <c r="B13" s="127">
        <v>25282</v>
      </c>
      <c r="C13" s="127">
        <v>12748</v>
      </c>
      <c r="D13" s="127">
        <v>12534</v>
      </c>
      <c r="E13" s="127"/>
      <c r="F13" s="127">
        <v>5854</v>
      </c>
      <c r="G13" s="127">
        <v>3009</v>
      </c>
      <c r="H13" s="127">
        <v>2845</v>
      </c>
      <c r="I13" s="127"/>
      <c r="J13" s="127">
        <v>5398</v>
      </c>
      <c r="K13" s="127">
        <v>2707</v>
      </c>
      <c r="L13" s="127">
        <v>2691</v>
      </c>
      <c r="M13" s="127"/>
      <c r="N13" s="127">
        <v>5088</v>
      </c>
      <c r="O13" s="127">
        <v>2511</v>
      </c>
      <c r="P13" s="127">
        <v>2577</v>
      </c>
      <c r="Q13" s="127"/>
      <c r="R13" s="127">
        <v>4427</v>
      </c>
      <c r="S13" s="127">
        <v>2247</v>
      </c>
      <c r="T13" s="127">
        <v>2180</v>
      </c>
      <c r="U13" s="127"/>
      <c r="V13" s="127">
        <v>4378</v>
      </c>
      <c r="W13" s="127">
        <v>2198</v>
      </c>
      <c r="X13" s="127">
        <v>2180</v>
      </c>
      <c r="Y13" s="127"/>
      <c r="Z13" s="127">
        <v>137</v>
      </c>
      <c r="AA13" s="127">
        <v>76</v>
      </c>
      <c r="AB13" s="127">
        <v>61</v>
      </c>
    </row>
    <row r="14" spans="1:30" ht="15" customHeight="1" x14ac:dyDescent="0.2">
      <c r="A14" s="126" t="s">
        <v>282</v>
      </c>
      <c r="B14" s="127">
        <v>10356</v>
      </c>
      <c r="C14" s="127">
        <v>5043</v>
      </c>
      <c r="D14" s="127">
        <v>5313</v>
      </c>
      <c r="E14" s="127"/>
      <c r="F14" s="127">
        <v>2114</v>
      </c>
      <c r="G14" s="127">
        <v>1026</v>
      </c>
      <c r="H14" s="127">
        <v>1088</v>
      </c>
      <c r="I14" s="127"/>
      <c r="J14" s="127">
        <v>2051</v>
      </c>
      <c r="K14" s="127">
        <v>993</v>
      </c>
      <c r="L14" s="127">
        <v>1058</v>
      </c>
      <c r="M14" s="127"/>
      <c r="N14" s="127">
        <v>1917</v>
      </c>
      <c r="O14" s="127">
        <v>945</v>
      </c>
      <c r="P14" s="127">
        <v>972</v>
      </c>
      <c r="Q14" s="127"/>
      <c r="R14" s="127">
        <v>1874</v>
      </c>
      <c r="S14" s="127">
        <v>909</v>
      </c>
      <c r="T14" s="127">
        <v>965</v>
      </c>
      <c r="U14" s="127"/>
      <c r="V14" s="127">
        <v>1930</v>
      </c>
      <c r="W14" s="127">
        <v>899</v>
      </c>
      <c r="X14" s="127">
        <v>1031</v>
      </c>
      <c r="Y14" s="127"/>
      <c r="Z14" s="127">
        <v>470</v>
      </c>
      <c r="AA14" s="127">
        <v>271</v>
      </c>
      <c r="AB14" s="127">
        <v>199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190254</v>
      </c>
      <c r="C17" s="124">
        <v>91842</v>
      </c>
      <c r="D17" s="124">
        <v>98412</v>
      </c>
      <c r="E17" s="124"/>
      <c r="F17" s="124">
        <v>40079</v>
      </c>
      <c r="G17" s="124">
        <v>19901</v>
      </c>
      <c r="H17" s="124">
        <f>+F17-G17</f>
        <v>20178</v>
      </c>
      <c r="I17" s="125"/>
      <c r="J17" s="124">
        <v>37685</v>
      </c>
      <c r="K17" s="124">
        <v>18317</v>
      </c>
      <c r="L17" s="124">
        <f>+J17-K17</f>
        <v>19368</v>
      </c>
      <c r="M17" s="125"/>
      <c r="N17" s="124">
        <v>37610</v>
      </c>
      <c r="O17" s="124">
        <v>18212</v>
      </c>
      <c r="P17" s="124">
        <f>+N17-O17</f>
        <v>19398</v>
      </c>
      <c r="Q17" s="125"/>
      <c r="R17" s="124">
        <v>32002</v>
      </c>
      <c r="S17" s="124">
        <v>15279</v>
      </c>
      <c r="T17" s="124">
        <f>+R17-S17</f>
        <v>16723</v>
      </c>
      <c r="U17" s="125"/>
      <c r="V17" s="124">
        <v>32758</v>
      </c>
      <c r="W17" s="124">
        <v>15381</v>
      </c>
      <c r="X17" s="124">
        <f>+V17-W17</f>
        <v>17377</v>
      </c>
      <c r="Y17" s="125"/>
      <c r="Z17" s="124">
        <v>10120</v>
      </c>
      <c r="AA17" s="124">
        <v>4752</v>
      </c>
      <c r="AB17" s="124">
        <f>+Z17-AA17</f>
        <v>5368</v>
      </c>
    </row>
    <row r="18" spans="1:28" ht="15" customHeight="1" x14ac:dyDescent="0.2">
      <c r="A18" s="126" t="s">
        <v>280</v>
      </c>
      <c r="B18" s="128">
        <v>155564</v>
      </c>
      <c r="C18" s="128">
        <v>74529</v>
      </c>
      <c r="D18" s="128">
        <v>81035</v>
      </c>
      <c r="E18" s="128"/>
      <c r="F18" s="128">
        <v>32374</v>
      </c>
      <c r="G18" s="128">
        <v>15996</v>
      </c>
      <c r="H18" s="128">
        <f t="shared" ref="H18:H20" si="0">+F18-G18</f>
        <v>16378</v>
      </c>
      <c r="I18" s="128"/>
      <c r="J18" s="128">
        <v>30463</v>
      </c>
      <c r="K18" s="128">
        <v>14729</v>
      </c>
      <c r="L18" s="128">
        <f t="shared" ref="L18:L20" si="1">+J18-K18</f>
        <v>15734</v>
      </c>
      <c r="M18" s="128"/>
      <c r="N18" s="128">
        <v>30811</v>
      </c>
      <c r="O18" s="128">
        <v>14865</v>
      </c>
      <c r="P18" s="128">
        <f t="shared" ref="P18:P20" si="2">+N18-O18</f>
        <v>15946</v>
      </c>
      <c r="Q18" s="128"/>
      <c r="R18" s="128">
        <v>25835</v>
      </c>
      <c r="S18" s="128">
        <v>12182</v>
      </c>
      <c r="T18" s="128">
        <f t="shared" ref="T18:T20" si="3">+R18-S18</f>
        <v>13653</v>
      </c>
      <c r="U18" s="128"/>
      <c r="V18" s="128">
        <v>26555</v>
      </c>
      <c r="W18" s="128">
        <v>12348</v>
      </c>
      <c r="X18" s="128">
        <f t="shared" ref="X18:X20" si="4">+V18-W18</f>
        <v>14207</v>
      </c>
      <c r="Y18" s="128"/>
      <c r="Z18" s="128">
        <v>9526</v>
      </c>
      <c r="AA18" s="128">
        <v>4409</v>
      </c>
      <c r="AB18" s="128">
        <f t="shared" ref="AB18:AB20" si="5">+Z18-AA18</f>
        <v>5117</v>
      </c>
    </row>
    <row r="19" spans="1:28" ht="15" customHeight="1" x14ac:dyDescent="0.2">
      <c r="A19" s="126" t="s">
        <v>281</v>
      </c>
      <c r="B19" s="128">
        <v>24334</v>
      </c>
      <c r="C19" s="128">
        <v>12270</v>
      </c>
      <c r="D19" s="128">
        <v>12064</v>
      </c>
      <c r="E19" s="128"/>
      <c r="F19" s="128">
        <v>5591</v>
      </c>
      <c r="G19" s="128">
        <v>2879</v>
      </c>
      <c r="H19" s="128">
        <f t="shared" si="0"/>
        <v>2712</v>
      </c>
      <c r="I19" s="128"/>
      <c r="J19" s="128">
        <v>5171</v>
      </c>
      <c r="K19" s="128">
        <v>2595</v>
      </c>
      <c r="L19" s="128">
        <f t="shared" si="1"/>
        <v>2576</v>
      </c>
      <c r="M19" s="128"/>
      <c r="N19" s="128">
        <v>4882</v>
      </c>
      <c r="O19" s="128">
        <v>2402</v>
      </c>
      <c r="P19" s="128">
        <f t="shared" si="2"/>
        <v>2480</v>
      </c>
      <c r="Q19" s="128"/>
      <c r="R19" s="128">
        <v>4293</v>
      </c>
      <c r="S19" s="128">
        <v>2188</v>
      </c>
      <c r="T19" s="128">
        <f t="shared" si="3"/>
        <v>2105</v>
      </c>
      <c r="U19" s="128"/>
      <c r="V19" s="128">
        <v>4273</v>
      </c>
      <c r="W19" s="128">
        <v>2134</v>
      </c>
      <c r="X19" s="128">
        <f t="shared" si="4"/>
        <v>2139</v>
      </c>
      <c r="Y19" s="128"/>
      <c r="Z19" s="128">
        <v>124</v>
      </c>
      <c r="AA19" s="128">
        <v>72</v>
      </c>
      <c r="AB19" s="128">
        <f t="shared" si="5"/>
        <v>52</v>
      </c>
    </row>
    <row r="20" spans="1:28" ht="15" customHeight="1" x14ac:dyDescent="0.2">
      <c r="A20" s="126" t="s">
        <v>282</v>
      </c>
      <c r="B20" s="128">
        <v>10356</v>
      </c>
      <c r="C20" s="128">
        <v>5043</v>
      </c>
      <c r="D20" s="128">
        <v>5313</v>
      </c>
      <c r="E20" s="128"/>
      <c r="F20" s="128">
        <v>2114</v>
      </c>
      <c r="G20" s="128">
        <v>1026</v>
      </c>
      <c r="H20" s="128">
        <f t="shared" si="0"/>
        <v>1088</v>
      </c>
      <c r="I20" s="128"/>
      <c r="J20" s="128">
        <v>2051</v>
      </c>
      <c r="K20" s="128">
        <v>993</v>
      </c>
      <c r="L20" s="128">
        <f t="shared" si="1"/>
        <v>1058</v>
      </c>
      <c r="M20" s="128"/>
      <c r="N20" s="128">
        <v>1917</v>
      </c>
      <c r="O20" s="128">
        <v>945</v>
      </c>
      <c r="P20" s="128">
        <f t="shared" si="2"/>
        <v>972</v>
      </c>
      <c r="Q20" s="128"/>
      <c r="R20" s="128">
        <v>1874</v>
      </c>
      <c r="S20" s="128">
        <v>909</v>
      </c>
      <c r="T20" s="128">
        <f t="shared" si="3"/>
        <v>965</v>
      </c>
      <c r="U20" s="128"/>
      <c r="V20" s="128">
        <v>1930</v>
      </c>
      <c r="W20" s="128">
        <v>899</v>
      </c>
      <c r="X20" s="128">
        <f t="shared" si="4"/>
        <v>1031</v>
      </c>
      <c r="Y20" s="128"/>
      <c r="Z20" s="128">
        <v>470</v>
      </c>
      <c r="AA20" s="128">
        <v>271</v>
      </c>
      <c r="AB20" s="128">
        <f t="shared" si="5"/>
        <v>199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66558</v>
      </c>
      <c r="C23" s="124">
        <v>31682</v>
      </c>
      <c r="D23" s="124">
        <v>34876</v>
      </c>
      <c r="E23" s="124"/>
      <c r="F23" s="124">
        <v>15131</v>
      </c>
      <c r="G23" s="124">
        <v>7438</v>
      </c>
      <c r="H23" s="124">
        <v>7693</v>
      </c>
      <c r="I23" s="125"/>
      <c r="J23" s="124">
        <v>13988</v>
      </c>
      <c r="K23" s="124">
        <v>6647</v>
      </c>
      <c r="L23" s="124">
        <v>7341</v>
      </c>
      <c r="M23" s="125"/>
      <c r="N23" s="124">
        <v>13593</v>
      </c>
      <c r="O23" s="124">
        <v>6540</v>
      </c>
      <c r="P23" s="124">
        <v>7053</v>
      </c>
      <c r="Q23" s="125"/>
      <c r="R23" s="124">
        <v>10217</v>
      </c>
      <c r="S23" s="124">
        <v>4654</v>
      </c>
      <c r="T23" s="124">
        <v>5563</v>
      </c>
      <c r="U23" s="125"/>
      <c r="V23" s="124">
        <v>10136</v>
      </c>
      <c r="W23" s="124">
        <v>4698</v>
      </c>
      <c r="X23" s="124">
        <v>5438</v>
      </c>
      <c r="Y23" s="125"/>
      <c r="Z23" s="124">
        <v>3493</v>
      </c>
      <c r="AA23" s="124">
        <v>1705</v>
      </c>
      <c r="AB23" s="124">
        <v>1788</v>
      </c>
    </row>
    <row r="24" spans="1:28" ht="15" customHeight="1" x14ac:dyDescent="0.2">
      <c r="A24" s="126" t="s">
        <v>280</v>
      </c>
      <c r="B24" s="128">
        <v>65610</v>
      </c>
      <c r="C24" s="128">
        <v>31204</v>
      </c>
      <c r="D24" s="128">
        <v>34406</v>
      </c>
      <c r="E24" s="128"/>
      <c r="F24" s="128">
        <v>14868</v>
      </c>
      <c r="G24" s="128">
        <v>7308</v>
      </c>
      <c r="H24" s="128">
        <v>7560</v>
      </c>
      <c r="I24" s="128"/>
      <c r="J24" s="128">
        <v>13761</v>
      </c>
      <c r="K24" s="128">
        <v>6535</v>
      </c>
      <c r="L24" s="128">
        <v>7226</v>
      </c>
      <c r="M24" s="128"/>
      <c r="N24" s="128">
        <v>13387</v>
      </c>
      <c r="O24" s="128">
        <v>6431</v>
      </c>
      <c r="P24" s="128">
        <v>6956</v>
      </c>
      <c r="Q24" s="128"/>
      <c r="R24" s="128">
        <v>10083</v>
      </c>
      <c r="S24" s="128">
        <v>4595</v>
      </c>
      <c r="T24" s="128">
        <v>5488</v>
      </c>
      <c r="U24" s="128"/>
      <c r="V24" s="128">
        <v>10031</v>
      </c>
      <c r="W24" s="128">
        <v>4634</v>
      </c>
      <c r="X24" s="128">
        <v>5397</v>
      </c>
      <c r="Y24" s="128"/>
      <c r="Z24" s="128">
        <v>3480</v>
      </c>
      <c r="AA24" s="128">
        <v>1701</v>
      </c>
      <c r="AB24" s="128">
        <v>1779</v>
      </c>
    </row>
    <row r="25" spans="1:28" ht="15" customHeight="1" x14ac:dyDescent="0.2">
      <c r="A25" s="126" t="s">
        <v>281</v>
      </c>
      <c r="B25" s="128">
        <v>948</v>
      </c>
      <c r="C25" s="128">
        <v>478</v>
      </c>
      <c r="D25" s="128">
        <v>470</v>
      </c>
      <c r="E25" s="128"/>
      <c r="F25" s="128">
        <v>263</v>
      </c>
      <c r="G25" s="128">
        <v>130</v>
      </c>
      <c r="H25" s="128">
        <v>133</v>
      </c>
      <c r="I25" s="128"/>
      <c r="J25" s="128">
        <v>227</v>
      </c>
      <c r="K25" s="128">
        <v>112</v>
      </c>
      <c r="L25" s="128">
        <v>115</v>
      </c>
      <c r="M25" s="128"/>
      <c r="N25" s="128">
        <v>206</v>
      </c>
      <c r="O25" s="128">
        <v>109</v>
      </c>
      <c r="P25" s="128">
        <v>97</v>
      </c>
      <c r="Q25" s="128"/>
      <c r="R25" s="128">
        <v>134</v>
      </c>
      <c r="S25" s="128">
        <v>59</v>
      </c>
      <c r="T25" s="128">
        <v>75</v>
      </c>
      <c r="U25" s="128"/>
      <c r="V25" s="128">
        <v>105</v>
      </c>
      <c r="W25" s="128">
        <v>64</v>
      </c>
      <c r="X25" s="128">
        <v>41</v>
      </c>
      <c r="Y25" s="128"/>
      <c r="Z25" s="128">
        <v>13</v>
      </c>
      <c r="AA25" s="128">
        <v>4</v>
      </c>
      <c r="AB25" s="128">
        <v>9</v>
      </c>
    </row>
    <row r="26" spans="1:28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28"/>
      <c r="F26" s="130" t="s">
        <v>455</v>
      </c>
      <c r="G26" s="130" t="s">
        <v>455</v>
      </c>
      <c r="H26" s="130" t="s">
        <v>455</v>
      </c>
      <c r="I26" s="128"/>
      <c r="J26" s="130" t="s">
        <v>455</v>
      </c>
      <c r="K26" s="130" t="s">
        <v>455</v>
      </c>
      <c r="L26" s="130" t="s">
        <v>455</v>
      </c>
      <c r="M26" s="128"/>
      <c r="N26" s="130" t="s">
        <v>455</v>
      </c>
      <c r="O26" s="130" t="s">
        <v>455</v>
      </c>
      <c r="P26" s="130" t="s">
        <v>455</v>
      </c>
      <c r="Q26" s="128"/>
      <c r="R26" s="130" t="s">
        <v>455</v>
      </c>
      <c r="S26" s="130" t="s">
        <v>455</v>
      </c>
      <c r="T26" s="130" t="s">
        <v>455</v>
      </c>
      <c r="U26" s="128"/>
      <c r="V26" s="130" t="s">
        <v>455</v>
      </c>
      <c r="W26" s="130" t="s">
        <v>455</v>
      </c>
      <c r="X26" s="130" t="s">
        <v>455</v>
      </c>
      <c r="Y26" s="128"/>
      <c r="Z26" s="130" t="s">
        <v>455</v>
      </c>
      <c r="AA26" s="130" t="s">
        <v>455</v>
      </c>
      <c r="AB26" s="130" t="s">
        <v>455</v>
      </c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f>+B11/'C36'!B10*100</f>
        <v>74.343661254230113</v>
      </c>
      <c r="C30" s="131">
        <f>+C11/'C36'!C10*100</f>
        <v>71.068408031758807</v>
      </c>
      <c r="D30" s="131">
        <f>+D11/'C36'!D10*100</f>
        <v>77.660535224233655</v>
      </c>
      <c r="E30" s="131"/>
      <c r="F30" s="131">
        <f>+F11/'C36'!F10*100</f>
        <v>73.073563279243984</v>
      </c>
      <c r="G30" s="131">
        <f>+G11/'C36'!G10*100</f>
        <v>70.65436501783222</v>
      </c>
      <c r="H30" s="131">
        <f>+H11/'C36'!H10*100</f>
        <v>75.613130765056965</v>
      </c>
      <c r="I30" s="131"/>
      <c r="J30" s="131">
        <f>+J11/'C36'!J10*100</f>
        <v>73.33872661727554</v>
      </c>
      <c r="K30" s="131">
        <f>+K11/'C36'!K10*100</f>
        <v>69.99971959734178</v>
      </c>
      <c r="L30" s="131">
        <f>+L11/'C36'!L10*100</f>
        <v>76.76102888346027</v>
      </c>
      <c r="M30" s="131"/>
      <c r="N30" s="131">
        <f>+N11/'C36'!N10*100</f>
        <v>76.113390415031517</v>
      </c>
      <c r="O30" s="131">
        <f>+O11/'C36'!O10*100</f>
        <v>72.601413779954825</v>
      </c>
      <c r="P30" s="131">
        <f>+P11/'C36'!P10*100</f>
        <v>79.722113384972431</v>
      </c>
      <c r="Q30" s="131"/>
      <c r="R30" s="131">
        <f>+R11/'C36'!R10*100</f>
        <v>68.379709112111684</v>
      </c>
      <c r="S30" s="131">
        <f>+S11/'C36'!S10*100</f>
        <v>64.572872461045066</v>
      </c>
      <c r="T30" s="131">
        <f>+T11/'C36'!T10*100</f>
        <v>72.186052537816209</v>
      </c>
      <c r="U30" s="131"/>
      <c r="V30" s="131">
        <f>+V11/'C36'!V10*100</f>
        <v>77.68963268854597</v>
      </c>
      <c r="W30" s="131">
        <f>+W11/'C36'!W10*100</f>
        <v>73.974873816453595</v>
      </c>
      <c r="X30" s="131">
        <f>+X11/'C36'!X10*100</f>
        <v>81.281841177099295</v>
      </c>
      <c r="Y30" s="131"/>
      <c r="Z30" s="131">
        <f>+Z11/'C36'!Z10*100</f>
        <v>89.553318860601266</v>
      </c>
      <c r="AA30" s="131">
        <f>+AA11/'C36'!AA10*100</f>
        <v>87.874251497005986</v>
      </c>
      <c r="AB30" s="131">
        <f>+AB11/'C36'!AB10*100</f>
        <v>91.124411053100729</v>
      </c>
    </row>
    <row r="31" spans="1:28" ht="15" customHeight="1" x14ac:dyDescent="0.2">
      <c r="A31" s="126" t="s">
        <v>280</v>
      </c>
      <c r="B31" s="132">
        <f>+B12/'C36'!B11*100</f>
        <v>72.276959174403359</v>
      </c>
      <c r="C31" s="132">
        <f>+C12/'C36'!C11*100</f>
        <v>68.748862129054061</v>
      </c>
      <c r="D31" s="132">
        <f>+D12/'C36'!D11*100</f>
        <v>75.841748076708299</v>
      </c>
      <c r="E31" s="132"/>
      <c r="F31" s="132">
        <f>+F12/'C36'!F11*100</f>
        <v>70.743796702556196</v>
      </c>
      <c r="G31" s="132">
        <f>+G12/'C36'!G11*100</f>
        <v>68.176233105143055</v>
      </c>
      <c r="H31" s="132">
        <f>+H12/'C36'!H11*100</f>
        <v>73.436205785808511</v>
      </c>
      <c r="I31" s="132"/>
      <c r="J31" s="132">
        <f>+J12/'C36'!J11*100</f>
        <v>71.0208932213461</v>
      </c>
      <c r="K31" s="132">
        <f>+K12/'C36'!K11*100</f>
        <v>67.457648626356189</v>
      </c>
      <c r="L31" s="132">
        <f>+L12/'C36'!L11*100</f>
        <v>74.673951930269624</v>
      </c>
      <c r="M31" s="132"/>
      <c r="N31" s="132">
        <f>+N12/'C36'!N11*100</f>
        <v>74.28110451925177</v>
      </c>
      <c r="O31" s="132">
        <f>+O12/'C36'!O11*100</f>
        <v>70.518891354018336</v>
      </c>
      <c r="P31" s="132">
        <f>+P12/'C36'!P11*100</f>
        <v>78.158487475257658</v>
      </c>
      <c r="Q31" s="132"/>
      <c r="R31" s="132">
        <f>+R12/'C36'!R11*100</f>
        <v>65.914262644057843</v>
      </c>
      <c r="S31" s="132">
        <f>+S12/'C36'!S11*100</f>
        <v>61.761890737741133</v>
      </c>
      <c r="T31" s="132">
        <f>+T12/'C36'!T11*100</f>
        <v>70.041715456674467</v>
      </c>
      <c r="U31" s="132"/>
      <c r="V31" s="132">
        <f>+V12/'C36'!V11*100</f>
        <v>75.611217889102448</v>
      </c>
      <c r="W31" s="132">
        <f>+W12/'C36'!W11*100</f>
        <v>71.53629049243861</v>
      </c>
      <c r="X31" s="132">
        <f>+X12/'C36'!X11*100</f>
        <v>79.53586497890295</v>
      </c>
      <c r="Y31" s="132"/>
      <c r="Z31" s="132">
        <f>+Z12/'C36'!Z11*100</f>
        <v>89.198271723475756</v>
      </c>
      <c r="AA31" s="132">
        <f>+AA12/'C36'!AA11*100</f>
        <v>87.410586552217453</v>
      </c>
      <c r="AB31" s="132">
        <f>+AB12/'C36'!AB11*100</f>
        <v>90.844421024897898</v>
      </c>
    </row>
    <row r="32" spans="1:28" ht="15" customHeight="1" x14ac:dyDescent="0.2">
      <c r="A32" s="126" t="s">
        <v>281</v>
      </c>
      <c r="B32" s="132">
        <f>+B13/'C36'!B12*100</f>
        <v>92.791602437054976</v>
      </c>
      <c r="C32" s="132">
        <f>+C13/'C36'!C12*100</f>
        <v>91.324593452253026</v>
      </c>
      <c r="D32" s="132">
        <f>+D13/'C36'!D12*100</f>
        <v>94.332806502596526</v>
      </c>
      <c r="E32" s="132"/>
      <c r="F32" s="132">
        <f>+F13/'C36'!F12*100</f>
        <v>93.26111199617651</v>
      </c>
      <c r="G32" s="132">
        <f>+G13/'C36'!G12*100</f>
        <v>92.244022072348258</v>
      </c>
      <c r="H32" s="132">
        <f>+H13/'C36'!H12*100</f>
        <v>94.361525704809296</v>
      </c>
      <c r="I32" s="132"/>
      <c r="J32" s="132">
        <f>+J13/'C36'!J12*100</f>
        <v>92.733207352688538</v>
      </c>
      <c r="K32" s="132">
        <f>+K13/'C36'!K12*100</f>
        <v>91.08344549125168</v>
      </c>
      <c r="L32" s="132">
        <f>+L13/'C36'!L12*100</f>
        <v>94.45419445419445</v>
      </c>
      <c r="M32" s="132"/>
      <c r="N32" s="132">
        <f>+N13/'C36'!N12*100</f>
        <v>92.643845593590683</v>
      </c>
      <c r="O32" s="132">
        <f>+O13/'C36'!O12*100</f>
        <v>91.110304789550071</v>
      </c>
      <c r="P32" s="132">
        <f>+P13/'C36'!P12*100</f>
        <v>94.188596491228068</v>
      </c>
      <c r="Q32" s="132"/>
      <c r="R32" s="132">
        <f>+R13/'C36'!R12*100</f>
        <v>90.107877060858939</v>
      </c>
      <c r="S32" s="132">
        <f>+S13/'C36'!S12*100</f>
        <v>88.394964594807234</v>
      </c>
      <c r="T32" s="132">
        <f>+T13/'C36'!T12*100</f>
        <v>91.944327288064116</v>
      </c>
      <c r="U32" s="132"/>
      <c r="V32" s="132">
        <f>+V13/'C36'!V12*100</f>
        <v>95.049934867564048</v>
      </c>
      <c r="W32" s="132">
        <f>+W13/'C36'!W12*100</f>
        <v>93.492131008081671</v>
      </c>
      <c r="X32" s="132">
        <f>+X13/'C36'!X12*100</f>
        <v>96.674057649667418</v>
      </c>
      <c r="Y32" s="132"/>
      <c r="Z32" s="132">
        <f>+Z13/'C36'!Z12*100</f>
        <v>100</v>
      </c>
      <c r="AA32" s="132">
        <f>+AA13/'C36'!AA12*100</f>
        <v>100</v>
      </c>
      <c r="AB32" s="132">
        <f>+AB13/'C36'!AB12*100</f>
        <v>100</v>
      </c>
    </row>
    <row r="33" spans="1:28" ht="15" customHeight="1" x14ac:dyDescent="0.2">
      <c r="A33" s="126" t="s">
        <v>282</v>
      </c>
      <c r="B33" s="132">
        <f>+B14/'C36'!B13*100</f>
        <v>84.996717005909389</v>
      </c>
      <c r="C33" s="132">
        <f>+C14/'C36'!C13*100</f>
        <v>83.286540049545835</v>
      </c>
      <c r="D33" s="132">
        <f>+D14/'C36'!D13*100</f>
        <v>86.686245717082727</v>
      </c>
      <c r="E33" s="132"/>
      <c r="F33" s="132">
        <f>+F14/'C36'!F13*100</f>
        <v>84.627702161729374</v>
      </c>
      <c r="G33" s="132">
        <f>+G14/'C36'!G13*100</f>
        <v>82.08</v>
      </c>
      <c r="H33" s="132">
        <f>+H14/'C36'!H13*100</f>
        <v>87.179487179487182</v>
      </c>
      <c r="I33" s="132"/>
      <c r="J33" s="132">
        <f>+J14/'C36'!J13*100</f>
        <v>86.613175675675677</v>
      </c>
      <c r="K33" s="132">
        <f>+K14/'C36'!K13*100</f>
        <v>84.944396920444817</v>
      </c>
      <c r="L33" s="132">
        <f>+L14/'C36'!L13*100</f>
        <v>88.240200166805664</v>
      </c>
      <c r="M33" s="132"/>
      <c r="N33" s="132">
        <f>+N14/'C36'!N13*100</f>
        <v>84.115840280824926</v>
      </c>
      <c r="O33" s="132">
        <f>+O14/'C36'!O13*100</f>
        <v>83.040421792618631</v>
      </c>
      <c r="P33" s="132">
        <f>+P14/'C36'!P13*100</f>
        <v>85.188431200701146</v>
      </c>
      <c r="Q33" s="132"/>
      <c r="R33" s="132">
        <f>+R14/'C36'!R13*100</f>
        <v>80.188275566966198</v>
      </c>
      <c r="S33" s="132">
        <f>+S14/'C36'!S13*100</f>
        <v>78.159931212381778</v>
      </c>
      <c r="T33" s="132">
        <f>+T14/'C36'!T13*100</f>
        <v>82.197614991482112</v>
      </c>
      <c r="U33" s="132"/>
      <c r="V33" s="132">
        <f>+V14/'C36'!V13*100</f>
        <v>86.97611536728256</v>
      </c>
      <c r="W33" s="132">
        <f>+W14/'C36'!W13*100</f>
        <v>85.37511870845205</v>
      </c>
      <c r="X33" s="132">
        <f>+X14/'C36'!X13*100</f>
        <v>88.42195540308748</v>
      </c>
      <c r="Y33" s="132"/>
      <c r="Z33" s="132">
        <f>+Z14/'C36'!Z13*100</f>
        <v>97.308488612836442</v>
      </c>
      <c r="AA33" s="132">
        <f>+AA14/'C36'!AA13*100</f>
        <v>96.099290780141843</v>
      </c>
      <c r="AB33" s="132">
        <f>+AB14/'C36'!AB13*100</f>
        <v>99.00497512437812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f>+B17/'C36'!B16*100</f>
        <v>73.994819499218252</v>
      </c>
      <c r="C36" s="131">
        <f>+C17/'C36'!C16*100</f>
        <v>71.026866502714498</v>
      </c>
      <c r="D36" s="131">
        <f>+D17/'C36'!D16*100</f>
        <v>76.99746502675805</v>
      </c>
      <c r="E36" s="131"/>
      <c r="F36" s="131">
        <f>+F17/'C36'!F16*100</f>
        <v>71.991306222158357</v>
      </c>
      <c r="G36" s="131">
        <f>+G17/'C36'!G16*100</f>
        <v>69.958167820859842</v>
      </c>
      <c r="H36" s="131">
        <f>+H17/'C36'!H16*100</f>
        <v>74.115702479338836</v>
      </c>
      <c r="I36" s="131"/>
      <c r="J36" s="131">
        <f>+J17/'C36'!J16*100</f>
        <v>72.769227798482248</v>
      </c>
      <c r="K36" s="131">
        <f>+K17/'C36'!K16*100</f>
        <v>69.651684538748199</v>
      </c>
      <c r="L36" s="131">
        <f>+L17/'C36'!L16*100</f>
        <v>75.985719329907013</v>
      </c>
      <c r="M36" s="131"/>
      <c r="N36" s="131">
        <f>+N17/'C36'!N16*100</f>
        <v>75.323947046924758</v>
      </c>
      <c r="O36" s="131">
        <f>+O17/'C36'!O16*100</f>
        <v>72.02689341506823</v>
      </c>
      <c r="P36" s="131">
        <f>+P17/'C36'!P16*100</f>
        <v>78.706483810760361</v>
      </c>
      <c r="Q36" s="131"/>
      <c r="R36" s="131">
        <f>+R17/'C36'!R16*100</f>
        <v>68.564939795175036</v>
      </c>
      <c r="S36" s="131">
        <f>+S17/'C36'!S16*100</f>
        <v>65.347932081604725</v>
      </c>
      <c r="T36" s="131">
        <f>+T17/'C36'!T16*100</f>
        <v>71.794101232129819</v>
      </c>
      <c r="U36" s="131"/>
      <c r="V36" s="131">
        <f>+V17/'C36'!V16*100</f>
        <v>78.185116234665145</v>
      </c>
      <c r="W36" s="131">
        <f>+W17/'C36'!W16*100</f>
        <v>74.781213535589259</v>
      </c>
      <c r="X36" s="131">
        <f>+X17/'C36'!X16*100</f>
        <v>81.46741678387248</v>
      </c>
      <c r="Y36" s="131"/>
      <c r="Z36" s="131">
        <f>+Z17/'C36'!Z16*100</f>
        <v>90.551181102362193</v>
      </c>
      <c r="AA36" s="131">
        <f>+AA17/'C36'!AA16*100</f>
        <v>89.038785834738619</v>
      </c>
      <c r="AB36" s="131">
        <f>+AB17/'C36'!AB16*100</f>
        <v>91.933550265456404</v>
      </c>
    </row>
    <row r="37" spans="1:28" ht="15" customHeight="1" x14ac:dyDescent="0.2">
      <c r="A37" s="126" t="s">
        <v>280</v>
      </c>
      <c r="B37" s="132">
        <f>+B18/'C36'!B17*100</f>
        <v>71.14586906313599</v>
      </c>
      <c r="C37" s="132">
        <f>+C18/'C36'!C17*100</f>
        <v>67.888178389899991</v>
      </c>
      <c r="D37" s="132">
        <f>+D18/'C36'!D17*100</f>
        <v>74.430758773984365</v>
      </c>
      <c r="E37" s="132"/>
      <c r="F37" s="132">
        <f>+F18/'C36'!F17*100</f>
        <v>68.632605469578124</v>
      </c>
      <c r="G37" s="132">
        <f>+G18/'C36'!G17*100</f>
        <v>66.453408666029674</v>
      </c>
      <c r="H37" s="132">
        <f>+H18/'C36'!H17*100</f>
        <v>70.903502316117581</v>
      </c>
      <c r="I37" s="132"/>
      <c r="J37" s="132">
        <f>+J18/'C36'!J17*100</f>
        <v>69.504209541627688</v>
      </c>
      <c r="K37" s="132">
        <f>+K18/'C36'!K17*100</f>
        <v>66.132363505747122</v>
      </c>
      <c r="L37" s="132">
        <f>+L18/'C36'!L17*100</f>
        <v>72.98789256390036</v>
      </c>
      <c r="M37" s="132"/>
      <c r="N37" s="132">
        <f>+N18/'C36'!N17*100</f>
        <v>72.72233761329305</v>
      </c>
      <c r="O37" s="132">
        <f>+O18/'C36'!O17*100</f>
        <v>69.136319240965534</v>
      </c>
      <c r="P37" s="132">
        <f>+P18/'C36'!P17*100</f>
        <v>76.417309627641728</v>
      </c>
      <c r="Q37" s="132"/>
      <c r="R37" s="132">
        <f>+R18/'C36'!R17*100</f>
        <v>65.307515356808821</v>
      </c>
      <c r="S37" s="132">
        <f>+S18/'C36'!S17*100</f>
        <v>61.724766923388728</v>
      </c>
      <c r="T37" s="132">
        <f>+T18/'C36'!T17*100</f>
        <v>68.874539676133779</v>
      </c>
      <c r="U37" s="132"/>
      <c r="V37" s="132">
        <f>+V18/'C36'!V17*100</f>
        <v>75.483229107447414</v>
      </c>
      <c r="W37" s="132">
        <f>+W18/'C36'!W17*100</f>
        <v>71.669858958732362</v>
      </c>
      <c r="X37" s="132">
        <f>+X18/'C36'!X17*100</f>
        <v>79.143223218762188</v>
      </c>
      <c r="Y37" s="132"/>
      <c r="Z37" s="132">
        <f>+Z18/'C36'!Z17*100</f>
        <v>90.131516699782381</v>
      </c>
      <c r="AA37" s="132">
        <f>+AA18/'C36'!AA17*100</f>
        <v>88.480834838450733</v>
      </c>
      <c r="AB37" s="132">
        <f>+AB18/'C36'!AB17*100</f>
        <v>91.604010025062649</v>
      </c>
    </row>
    <row r="38" spans="1:28" ht="15" customHeight="1" x14ac:dyDescent="0.2">
      <c r="A38" s="126" t="s">
        <v>281</v>
      </c>
      <c r="B38" s="132">
        <f>+B19/'C36'!B18*100</f>
        <v>92.598652916777652</v>
      </c>
      <c r="C38" s="132">
        <f>+C19/'C36'!C18*100</f>
        <v>91.098077065854923</v>
      </c>
      <c r="D38" s="132">
        <f>+D19/'C36'!D18*100</f>
        <v>94.176424668227938</v>
      </c>
      <c r="E38" s="132"/>
      <c r="F38" s="132">
        <f>+F19/'C36'!F18*100</f>
        <v>93.121252498334442</v>
      </c>
      <c r="G38" s="132">
        <f>+G19/'C36'!G18*100</f>
        <v>92.09852847088932</v>
      </c>
      <c r="H38" s="132">
        <f>+H19/'C36'!H18*100</f>
        <v>94.232105628908968</v>
      </c>
      <c r="I38" s="132"/>
      <c r="J38" s="132">
        <f>+J19/'C36'!J18*100</f>
        <v>92.504472271914125</v>
      </c>
      <c r="K38" s="132">
        <f>+K19/'C36'!K18*100</f>
        <v>90.829541477073846</v>
      </c>
      <c r="L38" s="132">
        <f>+L19/'C36'!L18*100</f>
        <v>94.255396999634101</v>
      </c>
      <c r="M38" s="132"/>
      <c r="N38" s="132">
        <f>+N19/'C36'!N18*100</f>
        <v>92.392127176381535</v>
      </c>
      <c r="O38" s="132">
        <f>+O19/'C36'!O18*100</f>
        <v>90.778533635676496</v>
      </c>
      <c r="P38" s="132">
        <f>+P19/'C36'!P18*100</f>
        <v>94.010614101592111</v>
      </c>
      <c r="Q38" s="132"/>
      <c r="R38" s="132">
        <f>+R19/'C36'!R18*100</f>
        <v>89.849309334449558</v>
      </c>
      <c r="S38" s="132">
        <f>+S19/'C36'!S18*100</f>
        <v>88.154713940370669</v>
      </c>
      <c r="T38" s="132">
        <f>+T19/'C36'!T18*100</f>
        <v>91.681184668989545</v>
      </c>
      <c r="U38" s="132"/>
      <c r="V38" s="132">
        <f>+V19/'C36'!V18*100</f>
        <v>94.976661480328957</v>
      </c>
      <c r="W38" s="132">
        <f>+W19/'C36'!W18*100</f>
        <v>93.350831146106742</v>
      </c>
      <c r="X38" s="132">
        <f>+X19/'C36'!X18*100</f>
        <v>96.656122910076817</v>
      </c>
      <c r="Y38" s="132"/>
      <c r="Z38" s="132">
        <f>+Z19/'C36'!Z18*100</f>
        <v>100</v>
      </c>
      <c r="AA38" s="132">
        <f>+AA19/'C36'!AA18*100</f>
        <v>100</v>
      </c>
      <c r="AB38" s="132">
        <f>+AB19/'C36'!AB18*100</f>
        <v>100</v>
      </c>
    </row>
    <row r="39" spans="1:28" ht="15" customHeight="1" x14ac:dyDescent="0.2">
      <c r="A39" s="126" t="s">
        <v>282</v>
      </c>
      <c r="B39" s="132">
        <f>+B20/'C36'!B19*100</f>
        <v>84.996717005909389</v>
      </c>
      <c r="C39" s="132">
        <f>+C20/'C36'!C19*100</f>
        <v>83.286540049545835</v>
      </c>
      <c r="D39" s="132">
        <f>+D20/'C36'!D19*100</f>
        <v>86.686245717082727</v>
      </c>
      <c r="E39" s="132"/>
      <c r="F39" s="132">
        <f>+F20/'C36'!F19*100</f>
        <v>84.627702161729374</v>
      </c>
      <c r="G39" s="132">
        <f>+G20/'C36'!G19*100</f>
        <v>82.08</v>
      </c>
      <c r="H39" s="132">
        <f>+H20/'C36'!H19*100</f>
        <v>87.179487179487182</v>
      </c>
      <c r="I39" s="132"/>
      <c r="J39" s="132">
        <f>+J20/'C36'!J19*100</f>
        <v>86.613175675675677</v>
      </c>
      <c r="K39" s="132">
        <f>+K20/'C36'!K19*100</f>
        <v>84.944396920444817</v>
      </c>
      <c r="L39" s="132">
        <f>+L20/'C36'!L19*100</f>
        <v>88.240200166805664</v>
      </c>
      <c r="M39" s="132"/>
      <c r="N39" s="132">
        <f>+N20/'C36'!N19*100</f>
        <v>84.115840280824926</v>
      </c>
      <c r="O39" s="132">
        <f>+O20/'C36'!O19*100</f>
        <v>83.040421792618631</v>
      </c>
      <c r="P39" s="132">
        <f>+P20/'C36'!P19*100</f>
        <v>85.188431200701146</v>
      </c>
      <c r="Q39" s="132"/>
      <c r="R39" s="132">
        <f>+R20/'C36'!R19*100</f>
        <v>80.188275566966198</v>
      </c>
      <c r="S39" s="132">
        <f>+S20/'C36'!S19*100</f>
        <v>78.159931212381778</v>
      </c>
      <c r="T39" s="132">
        <f>+T20/'C36'!T19*100</f>
        <v>82.197614991482112</v>
      </c>
      <c r="U39" s="132"/>
      <c r="V39" s="132">
        <f>+V20/'C36'!V19*100</f>
        <v>86.97611536728256</v>
      </c>
      <c r="W39" s="132">
        <f>+W20/'C36'!W19*100</f>
        <v>85.37511870845205</v>
      </c>
      <c r="X39" s="132">
        <f>+X20/'C36'!X19*100</f>
        <v>88.42195540308748</v>
      </c>
      <c r="Y39" s="132"/>
      <c r="Z39" s="132">
        <f>+Z20/'C36'!Z19*100</f>
        <v>97.308488612836442</v>
      </c>
      <c r="AA39" s="132">
        <f>+AA20/'C36'!AA19*100</f>
        <v>96.099290780141843</v>
      </c>
      <c r="AB39" s="132">
        <f>+AB20/'C36'!AB19*100</f>
        <v>99.00497512437812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f>+B23/'C36'!B22*100</f>
        <v>75.359201096002081</v>
      </c>
      <c r="C42" s="131">
        <f>+C23/'C36'!C22*100</f>
        <v>71.189106597159807</v>
      </c>
      <c r="D42" s="131">
        <f>+D23/'C36'!D22*100</f>
        <v>79.594677864755695</v>
      </c>
      <c r="E42" s="131"/>
      <c r="F42" s="131">
        <f>+F23/'C36'!F22*100</f>
        <v>76.104013680716221</v>
      </c>
      <c r="G42" s="131">
        <f>+G23/'C36'!G22*100</f>
        <v>72.587098663023326</v>
      </c>
      <c r="H42" s="131">
        <f>+H23/'C36'!H22*100</f>
        <v>79.844317592112091</v>
      </c>
      <c r="I42" s="131"/>
      <c r="J42" s="131">
        <f>+J23/'C36'!J22*100</f>
        <v>74.9183225322693</v>
      </c>
      <c r="K42" s="131">
        <f>+K23/'C36'!K22*100</f>
        <v>70.977042178323543</v>
      </c>
      <c r="L42" s="131">
        <f>+L23/'C36'!L22*100</f>
        <v>78.884590586718247</v>
      </c>
      <c r="M42" s="131"/>
      <c r="N42" s="131">
        <f>+N23/'C36'!N22*100</f>
        <v>78.386482901793443</v>
      </c>
      <c r="O42" s="131">
        <f>+O23/'C36'!O22*100</f>
        <v>74.250681198910087</v>
      </c>
      <c r="P42" s="131">
        <f>+P23/'C36'!P22*100</f>
        <v>82.655572483300134</v>
      </c>
      <c r="Q42" s="131"/>
      <c r="R42" s="131">
        <f>+R23/'C36'!R22*100</f>
        <v>67.80594637642686</v>
      </c>
      <c r="S42" s="131">
        <f>+S23/'C36'!S22*100</f>
        <v>62.152777777777779</v>
      </c>
      <c r="T42" s="131">
        <f>+T23/'C36'!T22*100</f>
        <v>73.390501319261219</v>
      </c>
      <c r="U42" s="131"/>
      <c r="V42" s="131">
        <f>+V23/'C36'!V22*100</f>
        <v>76.130389064143017</v>
      </c>
      <c r="W42" s="131">
        <f>+W23/'C36'!W22*100</f>
        <v>71.452471482889734</v>
      </c>
      <c r="X42" s="131">
        <f>+X23/'C36'!X22*100</f>
        <v>80.694465054162336</v>
      </c>
      <c r="Y42" s="131"/>
      <c r="Z42" s="131">
        <f>+Z23/'C36'!Z22*100</f>
        <v>86.353522867737951</v>
      </c>
      <c r="AA42" s="131">
        <f>+AA23/'C36'!AA22*100</f>
        <v>84.36417615042059</v>
      </c>
      <c r="AB42" s="131">
        <f>+AB23/'C36'!AB22*100</f>
        <v>88.339920948616594</v>
      </c>
    </row>
    <row r="43" spans="1:28" ht="15" customHeight="1" x14ac:dyDescent="0.2">
      <c r="A43" s="126" t="s">
        <v>280</v>
      </c>
      <c r="B43" s="132">
        <f>+B24/'C36'!B23*100</f>
        <v>75.10818050690294</v>
      </c>
      <c r="C43" s="132">
        <f>+C24/'C36'!C23*100</f>
        <v>70.89562411959831</v>
      </c>
      <c r="D43" s="132">
        <f>+D24/'C36'!D23*100</f>
        <v>79.386248269496988</v>
      </c>
      <c r="E43" s="132"/>
      <c r="F43" s="132">
        <f>+F24/'C36'!F23*100</f>
        <v>75.822326482737523</v>
      </c>
      <c r="G43" s="132">
        <f>+G24/'C36'!G23*100</f>
        <v>72.277717337553156</v>
      </c>
      <c r="H43" s="132">
        <f>+H24/'C36'!H23*100</f>
        <v>79.595704358812384</v>
      </c>
      <c r="I43" s="132"/>
      <c r="J43" s="132">
        <f>+J24/'C36'!J23*100</f>
        <v>74.625813449023866</v>
      </c>
      <c r="K43" s="132">
        <f>+K24/'C36'!K23*100</f>
        <v>70.648648648648646</v>
      </c>
      <c r="L43" s="132">
        <f>+L24/'C36'!L23*100</f>
        <v>78.628944504896623</v>
      </c>
      <c r="M43" s="132"/>
      <c r="N43" s="132">
        <f>+N24/'C36'!N23*100</f>
        <v>78.135761396136118</v>
      </c>
      <c r="O43" s="132">
        <f>+O24/'C36'!O23*100</f>
        <v>73.936537134973563</v>
      </c>
      <c r="P43" s="132">
        <f>+P24/'C36'!P23*100</f>
        <v>82.465915826911669</v>
      </c>
      <c r="Q43" s="132"/>
      <c r="R43" s="132">
        <f>+R24/'C36'!R23*100</f>
        <v>67.521596464206795</v>
      </c>
      <c r="S43" s="132">
        <f>+S24/'C36'!S23*100</f>
        <v>61.860527732902526</v>
      </c>
      <c r="T43" s="132">
        <f>+T24/'C36'!T23*100</f>
        <v>73.124583610926052</v>
      </c>
      <c r="U43" s="132"/>
      <c r="V43" s="132">
        <f>+V24/'C36'!V23*100</f>
        <v>75.95214658893012</v>
      </c>
      <c r="W43" s="132">
        <f>+W24/'C36'!W23*100</f>
        <v>71.182795698924721</v>
      </c>
      <c r="X43" s="132">
        <f>+X24/'C36'!X23*100</f>
        <v>80.588323129759601</v>
      </c>
      <c r="Y43" s="132"/>
      <c r="Z43" s="132">
        <f>+Z24/'C36'!Z23*100</f>
        <v>86.30952380952381</v>
      </c>
      <c r="AA43" s="132">
        <f>+AA24/'C36'!AA23*100</f>
        <v>84.33316807139316</v>
      </c>
      <c r="AB43" s="132">
        <f>+AB24/'C36'!AB23*100</f>
        <v>88.287841191067002</v>
      </c>
    </row>
    <row r="44" spans="1:28" ht="15" customHeight="1" x14ac:dyDescent="0.2">
      <c r="A44" s="126" t="s">
        <v>281</v>
      </c>
      <c r="B44" s="132">
        <f>+B25/'C36'!B24*100</f>
        <v>98.035160289555321</v>
      </c>
      <c r="C44" s="132">
        <f>+C25/'C36'!C24*100</f>
        <v>97.551020408163268</v>
      </c>
      <c r="D44" s="132">
        <f>+D25/'C36'!D24*100</f>
        <v>98.532494758909849</v>
      </c>
      <c r="E44" s="132"/>
      <c r="F44" s="132">
        <f>+F25/'C36'!F24*100</f>
        <v>96.336996336996336</v>
      </c>
      <c r="G44" s="132">
        <f>+G25/'C36'!G24*100</f>
        <v>95.588235294117652</v>
      </c>
      <c r="H44" s="132">
        <f>+H25/'C36'!H24*100</f>
        <v>97.080291970802918</v>
      </c>
      <c r="I44" s="132"/>
      <c r="J44" s="132">
        <f>+J25/'C36'!J24*100</f>
        <v>98.268398268398272</v>
      </c>
      <c r="K44" s="132">
        <f>+K25/'C36'!K24*100</f>
        <v>97.391304347826093</v>
      </c>
      <c r="L44" s="132">
        <f>+L25/'C36'!L24*100</f>
        <v>99.137931034482762</v>
      </c>
      <c r="M44" s="132"/>
      <c r="N44" s="132">
        <f>+N25/'C36'!N24*100</f>
        <v>99.038461538461547</v>
      </c>
      <c r="O44" s="132">
        <f>+O25/'C36'!O24*100</f>
        <v>99.090909090909093</v>
      </c>
      <c r="P44" s="132">
        <f>+P25/'C36'!P24*100</f>
        <v>98.979591836734699</v>
      </c>
      <c r="Q44" s="132"/>
      <c r="R44" s="132">
        <f>+R25/'C36'!R24*100</f>
        <v>99.259259259259252</v>
      </c>
      <c r="S44" s="132">
        <f>+S25/'C36'!S24*100</f>
        <v>98.333333333333329</v>
      </c>
      <c r="T44" s="132">
        <f>+T25/'C36'!T24*100</f>
        <v>100</v>
      </c>
      <c r="U44" s="132"/>
      <c r="V44" s="132">
        <f>+V25/'C36'!V24*100</f>
        <v>98.130841121495322</v>
      </c>
      <c r="W44" s="132">
        <f>+W25/'C36'!W24*100</f>
        <v>98.461538461538467</v>
      </c>
      <c r="X44" s="132">
        <f>+X25/'C36'!X24*100</f>
        <v>97.61904761904762</v>
      </c>
      <c r="Y44" s="132"/>
      <c r="Z44" s="132">
        <f>+Z25/'C36'!Z24*100</f>
        <v>100</v>
      </c>
      <c r="AA44" s="132">
        <f>+AA25/'C36'!AA24*100</f>
        <v>100</v>
      </c>
      <c r="AB44" s="132">
        <f>+AB25/'C36'!AB24*100</f>
        <v>100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5AB59337-06CC-4078-84E6-8EDF3D74FB4D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AD47"/>
  <sheetViews>
    <sheetView showGridLines="0" zoomScaleNormal="100" workbookViewId="0">
      <selection activeCell="M31" sqref="M31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369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373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88627</v>
      </c>
      <c r="C11" s="124">
        <v>50286</v>
      </c>
      <c r="D11" s="124">
        <v>38341</v>
      </c>
      <c r="E11" s="124"/>
      <c r="F11" s="124">
        <v>20344</v>
      </c>
      <c r="G11" s="124">
        <v>11355</v>
      </c>
      <c r="H11" s="124">
        <v>8989</v>
      </c>
      <c r="I11" s="125"/>
      <c r="J11" s="124">
        <v>18785</v>
      </c>
      <c r="K11" s="124">
        <v>10699</v>
      </c>
      <c r="L11" s="124">
        <v>8086</v>
      </c>
      <c r="M11" s="125"/>
      <c r="N11" s="124">
        <v>16069</v>
      </c>
      <c r="O11" s="124">
        <v>9341</v>
      </c>
      <c r="P11" s="124">
        <v>6728</v>
      </c>
      <c r="Q11" s="125"/>
      <c r="R11" s="124">
        <v>19523</v>
      </c>
      <c r="S11" s="124">
        <v>10936</v>
      </c>
      <c r="T11" s="124">
        <v>8587</v>
      </c>
      <c r="U11" s="125"/>
      <c r="V11" s="124">
        <v>12318</v>
      </c>
      <c r="W11" s="124">
        <v>7064</v>
      </c>
      <c r="X11" s="124">
        <v>5254</v>
      </c>
      <c r="Y11" s="125"/>
      <c r="Z11" s="124">
        <v>1588</v>
      </c>
      <c r="AA11" s="124">
        <v>891</v>
      </c>
      <c r="AB11" s="124">
        <v>697</v>
      </c>
    </row>
    <row r="12" spans="1:30" ht="15" customHeight="1" x14ac:dyDescent="0.2">
      <c r="A12" s="126" t="s">
        <v>280</v>
      </c>
      <c r="B12" s="127">
        <v>84835</v>
      </c>
      <c r="C12" s="127">
        <v>48063</v>
      </c>
      <c r="D12" s="127">
        <v>36772</v>
      </c>
      <c r="E12" s="127"/>
      <c r="F12" s="127">
        <v>19537</v>
      </c>
      <c r="G12" s="127">
        <v>10878</v>
      </c>
      <c r="H12" s="127">
        <v>8659</v>
      </c>
      <c r="I12" s="127"/>
      <c r="J12" s="127">
        <v>18045</v>
      </c>
      <c r="K12" s="127">
        <v>10258</v>
      </c>
      <c r="L12" s="127">
        <v>7787</v>
      </c>
      <c r="M12" s="127"/>
      <c r="N12" s="127">
        <v>15303</v>
      </c>
      <c r="O12" s="127">
        <v>8903</v>
      </c>
      <c r="P12" s="127">
        <v>6400</v>
      </c>
      <c r="Q12" s="127"/>
      <c r="R12" s="127">
        <v>18574</v>
      </c>
      <c r="S12" s="127">
        <v>10387</v>
      </c>
      <c r="T12" s="127">
        <v>8187</v>
      </c>
      <c r="U12" s="127"/>
      <c r="V12" s="127">
        <v>11801</v>
      </c>
      <c r="W12" s="127">
        <v>6757</v>
      </c>
      <c r="X12" s="127">
        <v>5044</v>
      </c>
      <c r="Y12" s="127"/>
      <c r="Z12" s="127">
        <v>1575</v>
      </c>
      <c r="AA12" s="127">
        <v>880</v>
      </c>
      <c r="AB12" s="127">
        <v>695</v>
      </c>
    </row>
    <row r="13" spans="1:30" ht="15" customHeight="1" x14ac:dyDescent="0.2">
      <c r="A13" s="126" t="s">
        <v>281</v>
      </c>
      <c r="B13" s="127">
        <v>1964</v>
      </c>
      <c r="C13" s="127">
        <v>1211</v>
      </c>
      <c r="D13" s="127">
        <v>753</v>
      </c>
      <c r="E13" s="127"/>
      <c r="F13" s="127">
        <v>423</v>
      </c>
      <c r="G13" s="127">
        <v>253</v>
      </c>
      <c r="H13" s="127">
        <v>170</v>
      </c>
      <c r="I13" s="127"/>
      <c r="J13" s="127">
        <v>423</v>
      </c>
      <c r="K13" s="127">
        <v>265</v>
      </c>
      <c r="L13" s="127">
        <v>158</v>
      </c>
      <c r="M13" s="127"/>
      <c r="N13" s="127">
        <v>404</v>
      </c>
      <c r="O13" s="127">
        <v>245</v>
      </c>
      <c r="P13" s="127">
        <v>159</v>
      </c>
      <c r="Q13" s="127"/>
      <c r="R13" s="127">
        <v>486</v>
      </c>
      <c r="S13" s="127">
        <v>295</v>
      </c>
      <c r="T13" s="127">
        <v>191</v>
      </c>
      <c r="U13" s="127"/>
      <c r="V13" s="127">
        <v>228</v>
      </c>
      <c r="W13" s="127">
        <v>153</v>
      </c>
      <c r="X13" s="127">
        <v>75</v>
      </c>
      <c r="Y13" s="127"/>
      <c r="Z13" s="127">
        <v>0</v>
      </c>
      <c r="AA13" s="127">
        <v>0</v>
      </c>
      <c r="AB13" s="127">
        <v>0</v>
      </c>
    </row>
    <row r="14" spans="1:30" ht="15" customHeight="1" x14ac:dyDescent="0.2">
      <c r="A14" s="126" t="s">
        <v>282</v>
      </c>
      <c r="B14" s="127">
        <v>1828</v>
      </c>
      <c r="C14" s="127">
        <v>1012</v>
      </c>
      <c r="D14" s="127">
        <v>816</v>
      </c>
      <c r="E14" s="127"/>
      <c r="F14" s="127">
        <v>384</v>
      </c>
      <c r="G14" s="127">
        <v>224</v>
      </c>
      <c r="H14" s="127">
        <v>160</v>
      </c>
      <c r="I14" s="127"/>
      <c r="J14" s="127">
        <v>317</v>
      </c>
      <c r="K14" s="127">
        <v>176</v>
      </c>
      <c r="L14" s="127">
        <v>141</v>
      </c>
      <c r="M14" s="127"/>
      <c r="N14" s="127">
        <v>362</v>
      </c>
      <c r="O14" s="127">
        <v>193</v>
      </c>
      <c r="P14" s="127">
        <v>169</v>
      </c>
      <c r="Q14" s="127"/>
      <c r="R14" s="127">
        <v>463</v>
      </c>
      <c r="S14" s="127">
        <v>254</v>
      </c>
      <c r="T14" s="127">
        <v>209</v>
      </c>
      <c r="U14" s="127"/>
      <c r="V14" s="127">
        <v>289</v>
      </c>
      <c r="W14" s="127">
        <v>154</v>
      </c>
      <c r="X14" s="127">
        <v>135</v>
      </c>
      <c r="Y14" s="127"/>
      <c r="Z14" s="127">
        <v>13</v>
      </c>
      <c r="AA14" s="127">
        <v>11</v>
      </c>
      <c r="AB14" s="127">
        <v>2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66864</v>
      </c>
      <c r="C17" s="124">
        <v>37464</v>
      </c>
      <c r="D17" s="124">
        <v>29400</v>
      </c>
      <c r="E17" s="124"/>
      <c r="F17" s="124">
        <v>15593</v>
      </c>
      <c r="G17" s="124">
        <v>8546</v>
      </c>
      <c r="H17" s="124">
        <v>7047</v>
      </c>
      <c r="I17" s="125"/>
      <c r="J17" s="124">
        <v>14102</v>
      </c>
      <c r="K17" s="124">
        <v>7981</v>
      </c>
      <c r="L17" s="124">
        <v>6121</v>
      </c>
      <c r="M17" s="125"/>
      <c r="N17" s="124">
        <v>12321</v>
      </c>
      <c r="O17" s="124">
        <v>7073</v>
      </c>
      <c r="P17" s="124">
        <v>5248</v>
      </c>
      <c r="Q17" s="125"/>
      <c r="R17" s="124">
        <v>14672</v>
      </c>
      <c r="S17" s="124">
        <v>8102</v>
      </c>
      <c r="T17" s="124">
        <v>6570</v>
      </c>
      <c r="U17" s="125"/>
      <c r="V17" s="124">
        <v>9140</v>
      </c>
      <c r="W17" s="124">
        <v>5187</v>
      </c>
      <c r="X17" s="124">
        <v>3953</v>
      </c>
      <c r="Y17" s="125"/>
      <c r="Z17" s="124">
        <v>1036</v>
      </c>
      <c r="AA17" s="124">
        <v>575</v>
      </c>
      <c r="AB17" s="124">
        <v>461</v>
      </c>
    </row>
    <row r="18" spans="1:28" ht="15" customHeight="1" x14ac:dyDescent="0.2">
      <c r="A18" s="126" t="s">
        <v>280</v>
      </c>
      <c r="B18" s="128">
        <v>63091</v>
      </c>
      <c r="C18" s="128">
        <v>35253</v>
      </c>
      <c r="D18" s="128">
        <v>27838</v>
      </c>
      <c r="E18" s="128"/>
      <c r="F18" s="128">
        <v>14796</v>
      </c>
      <c r="G18" s="128">
        <v>8075</v>
      </c>
      <c r="H18" s="128">
        <v>6721</v>
      </c>
      <c r="I18" s="128"/>
      <c r="J18" s="128">
        <v>13366</v>
      </c>
      <c r="K18" s="128">
        <v>7543</v>
      </c>
      <c r="L18" s="128">
        <v>5823</v>
      </c>
      <c r="M18" s="128"/>
      <c r="N18" s="128">
        <v>11557</v>
      </c>
      <c r="O18" s="128">
        <v>6636</v>
      </c>
      <c r="P18" s="128">
        <v>4921</v>
      </c>
      <c r="Q18" s="128"/>
      <c r="R18" s="128">
        <v>13724</v>
      </c>
      <c r="S18" s="128">
        <v>7554</v>
      </c>
      <c r="T18" s="128">
        <v>6170</v>
      </c>
      <c r="U18" s="128"/>
      <c r="V18" s="128">
        <v>8625</v>
      </c>
      <c r="W18" s="128">
        <v>4881</v>
      </c>
      <c r="X18" s="128">
        <v>3744</v>
      </c>
      <c r="Y18" s="128"/>
      <c r="Z18" s="128">
        <v>1023</v>
      </c>
      <c r="AA18" s="128">
        <v>564</v>
      </c>
      <c r="AB18" s="128">
        <v>459</v>
      </c>
    </row>
    <row r="19" spans="1:28" ht="15" customHeight="1" x14ac:dyDescent="0.2">
      <c r="A19" s="126" t="s">
        <v>281</v>
      </c>
      <c r="B19" s="128">
        <v>1945</v>
      </c>
      <c r="C19" s="128">
        <v>1199</v>
      </c>
      <c r="D19" s="128">
        <v>746</v>
      </c>
      <c r="E19" s="128"/>
      <c r="F19" s="128">
        <v>413</v>
      </c>
      <c r="G19" s="128">
        <v>247</v>
      </c>
      <c r="H19" s="128">
        <v>166</v>
      </c>
      <c r="I19" s="128"/>
      <c r="J19" s="128">
        <v>419</v>
      </c>
      <c r="K19" s="128">
        <v>262</v>
      </c>
      <c r="L19" s="128">
        <v>157</v>
      </c>
      <c r="M19" s="128"/>
      <c r="N19" s="128">
        <v>402</v>
      </c>
      <c r="O19" s="128">
        <v>244</v>
      </c>
      <c r="P19" s="128">
        <v>158</v>
      </c>
      <c r="Q19" s="128"/>
      <c r="R19" s="128">
        <v>485</v>
      </c>
      <c r="S19" s="128">
        <v>294</v>
      </c>
      <c r="T19" s="128">
        <v>191</v>
      </c>
      <c r="U19" s="128"/>
      <c r="V19" s="128">
        <v>226</v>
      </c>
      <c r="W19" s="128">
        <v>152</v>
      </c>
      <c r="X19" s="128">
        <v>74</v>
      </c>
      <c r="Y19" s="128"/>
      <c r="Z19" s="128">
        <v>0</v>
      </c>
      <c r="AA19" s="128">
        <v>0</v>
      </c>
      <c r="AB19" s="128">
        <v>0</v>
      </c>
    </row>
    <row r="20" spans="1:28" ht="15" customHeight="1" x14ac:dyDescent="0.2">
      <c r="A20" s="126" t="s">
        <v>282</v>
      </c>
      <c r="B20" s="128">
        <v>1828</v>
      </c>
      <c r="C20" s="128">
        <v>1012</v>
      </c>
      <c r="D20" s="128">
        <v>816</v>
      </c>
      <c r="E20" s="128"/>
      <c r="F20" s="128">
        <v>384</v>
      </c>
      <c r="G20" s="128">
        <v>224</v>
      </c>
      <c r="H20" s="128">
        <v>160</v>
      </c>
      <c r="I20" s="128"/>
      <c r="J20" s="128">
        <v>317</v>
      </c>
      <c r="K20" s="128">
        <v>176</v>
      </c>
      <c r="L20" s="128">
        <v>141</v>
      </c>
      <c r="M20" s="128"/>
      <c r="N20" s="128">
        <v>362</v>
      </c>
      <c r="O20" s="128">
        <v>193</v>
      </c>
      <c r="P20" s="128">
        <v>169</v>
      </c>
      <c r="Q20" s="128"/>
      <c r="R20" s="128">
        <v>463</v>
      </c>
      <c r="S20" s="128">
        <v>254</v>
      </c>
      <c r="T20" s="128">
        <v>209</v>
      </c>
      <c r="U20" s="128"/>
      <c r="V20" s="128">
        <v>289</v>
      </c>
      <c r="W20" s="128">
        <v>154</v>
      </c>
      <c r="X20" s="128">
        <v>135</v>
      </c>
      <c r="Y20" s="128"/>
      <c r="Z20" s="128">
        <v>13</v>
      </c>
      <c r="AA20" s="128">
        <v>11</v>
      </c>
      <c r="AB20" s="128">
        <v>2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21763</v>
      </c>
      <c r="C23" s="124">
        <v>12822</v>
      </c>
      <c r="D23" s="124">
        <v>8941</v>
      </c>
      <c r="E23" s="124"/>
      <c r="F23" s="124">
        <v>4751</v>
      </c>
      <c r="G23" s="124">
        <v>2809</v>
      </c>
      <c r="H23" s="124">
        <v>1942</v>
      </c>
      <c r="I23" s="125"/>
      <c r="J23" s="124">
        <v>4683</v>
      </c>
      <c r="K23" s="124">
        <v>2718</v>
      </c>
      <c r="L23" s="124">
        <v>1965</v>
      </c>
      <c r="M23" s="125"/>
      <c r="N23" s="124">
        <v>3748</v>
      </c>
      <c r="O23" s="124">
        <v>2268</v>
      </c>
      <c r="P23" s="124">
        <v>1480</v>
      </c>
      <c r="Q23" s="125"/>
      <c r="R23" s="124">
        <v>4851</v>
      </c>
      <c r="S23" s="124">
        <v>2834</v>
      </c>
      <c r="T23" s="124">
        <v>2017</v>
      </c>
      <c r="U23" s="125"/>
      <c r="V23" s="124">
        <v>3178</v>
      </c>
      <c r="W23" s="124">
        <v>1877</v>
      </c>
      <c r="X23" s="124">
        <v>1301</v>
      </c>
      <c r="Y23" s="125"/>
      <c r="Z23" s="124">
        <v>552</v>
      </c>
      <c r="AA23" s="124">
        <v>316</v>
      </c>
      <c r="AB23" s="124">
        <v>236</v>
      </c>
    </row>
    <row r="24" spans="1:28" ht="15" customHeight="1" x14ac:dyDescent="0.2">
      <c r="A24" s="126" t="s">
        <v>280</v>
      </c>
      <c r="B24" s="128">
        <v>21744</v>
      </c>
      <c r="C24" s="128">
        <v>12810</v>
      </c>
      <c r="D24" s="128">
        <v>8934</v>
      </c>
      <c r="E24" s="128"/>
      <c r="F24" s="128">
        <v>4741</v>
      </c>
      <c r="G24" s="128">
        <v>2803</v>
      </c>
      <c r="H24" s="128">
        <v>1938</v>
      </c>
      <c r="I24" s="128"/>
      <c r="J24" s="128">
        <v>4679</v>
      </c>
      <c r="K24" s="128">
        <v>2715</v>
      </c>
      <c r="L24" s="128">
        <v>1964</v>
      </c>
      <c r="M24" s="128"/>
      <c r="N24" s="128">
        <v>3746</v>
      </c>
      <c r="O24" s="128">
        <v>2267</v>
      </c>
      <c r="P24" s="128">
        <v>1479</v>
      </c>
      <c r="Q24" s="128"/>
      <c r="R24" s="128">
        <v>4850</v>
      </c>
      <c r="S24" s="128">
        <v>2833</v>
      </c>
      <c r="T24" s="128">
        <v>2017</v>
      </c>
      <c r="U24" s="128"/>
      <c r="V24" s="128">
        <v>3176</v>
      </c>
      <c r="W24" s="128">
        <v>1876</v>
      </c>
      <c r="X24" s="128">
        <v>1300</v>
      </c>
      <c r="Y24" s="128"/>
      <c r="Z24" s="128">
        <v>552</v>
      </c>
      <c r="AA24" s="128">
        <v>316</v>
      </c>
      <c r="AB24" s="128">
        <v>236</v>
      </c>
    </row>
    <row r="25" spans="1:28" ht="15" customHeight="1" x14ac:dyDescent="0.2">
      <c r="A25" s="126" t="s">
        <v>281</v>
      </c>
      <c r="B25" s="128">
        <v>19</v>
      </c>
      <c r="C25" s="128">
        <v>12</v>
      </c>
      <c r="D25" s="128">
        <v>7</v>
      </c>
      <c r="E25" s="128"/>
      <c r="F25" s="128">
        <v>10</v>
      </c>
      <c r="G25" s="128">
        <v>6</v>
      </c>
      <c r="H25" s="128">
        <v>4</v>
      </c>
      <c r="I25" s="128"/>
      <c r="J25" s="128">
        <v>4</v>
      </c>
      <c r="K25" s="128">
        <v>3</v>
      </c>
      <c r="L25" s="128">
        <v>1</v>
      </c>
      <c r="M25" s="128"/>
      <c r="N25" s="128">
        <v>2</v>
      </c>
      <c r="O25" s="128">
        <v>1</v>
      </c>
      <c r="P25" s="128">
        <v>1</v>
      </c>
      <c r="Q25" s="128"/>
      <c r="R25" s="128">
        <v>1</v>
      </c>
      <c r="S25" s="128">
        <v>1</v>
      </c>
      <c r="T25" s="128">
        <v>0</v>
      </c>
      <c r="U25" s="128"/>
      <c r="V25" s="128">
        <v>2</v>
      </c>
      <c r="W25" s="128">
        <v>1</v>
      </c>
      <c r="X25" s="128">
        <v>1</v>
      </c>
      <c r="Y25" s="128"/>
      <c r="Z25" s="128">
        <v>0</v>
      </c>
      <c r="AA25" s="128">
        <v>0</v>
      </c>
      <c r="AB25" s="128">
        <v>0</v>
      </c>
    </row>
    <row r="26" spans="1:28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28"/>
      <c r="F26" s="130" t="s">
        <v>455</v>
      </c>
      <c r="G26" s="130" t="s">
        <v>455</v>
      </c>
      <c r="H26" s="130" t="s">
        <v>455</v>
      </c>
      <c r="I26" s="128"/>
      <c r="J26" s="130" t="s">
        <v>455</v>
      </c>
      <c r="K26" s="130" t="s">
        <v>455</v>
      </c>
      <c r="L26" s="130" t="s">
        <v>455</v>
      </c>
      <c r="M26" s="128"/>
      <c r="N26" s="130" t="s">
        <v>455</v>
      </c>
      <c r="O26" s="130" t="s">
        <v>455</v>
      </c>
      <c r="P26" s="130" t="s">
        <v>455</v>
      </c>
      <c r="Q26" s="128"/>
      <c r="R26" s="130" t="s">
        <v>455</v>
      </c>
      <c r="S26" s="130" t="s">
        <v>455</v>
      </c>
      <c r="T26" s="130" t="s">
        <v>455</v>
      </c>
      <c r="U26" s="128"/>
      <c r="V26" s="130" t="s">
        <v>455</v>
      </c>
      <c r="W26" s="130" t="s">
        <v>455</v>
      </c>
      <c r="X26" s="130" t="s">
        <v>455</v>
      </c>
      <c r="Y26" s="128"/>
      <c r="Z26" s="130" t="s">
        <v>455</v>
      </c>
      <c r="AA26" s="130" t="s">
        <v>455</v>
      </c>
      <c r="AB26" s="130" t="s">
        <v>455</v>
      </c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f>+B11/'C36'!B10*100</f>
        <v>25.656338745769876</v>
      </c>
      <c r="C30" s="131">
        <f>+C11/'C36'!C10*100</f>
        <v>28.931591968241182</v>
      </c>
      <c r="D30" s="131">
        <f>+D11/'C36'!D10*100</f>
        <v>22.339464775766331</v>
      </c>
      <c r="E30" s="131"/>
      <c r="F30" s="131">
        <f>+F11/'C36'!F10*100</f>
        <v>26.926436720756016</v>
      </c>
      <c r="G30" s="131">
        <f>+G11/'C36'!G10*100</f>
        <v>29.34563498216778</v>
      </c>
      <c r="H30" s="131">
        <f>+H11/'C36'!H10*100</f>
        <v>24.386869234943028</v>
      </c>
      <c r="I30" s="131"/>
      <c r="J30" s="131">
        <f>+J11/'C36'!J10*100</f>
        <v>26.66127338272446</v>
      </c>
      <c r="K30" s="131">
        <f>+K11/'C36'!K10*100</f>
        <v>30.00028040265822</v>
      </c>
      <c r="L30" s="131">
        <f>+L11/'C36'!L10*100</f>
        <v>23.238971116539734</v>
      </c>
      <c r="M30" s="131"/>
      <c r="N30" s="131">
        <f>+N11/'C36'!N10*100</f>
        <v>23.886609584968486</v>
      </c>
      <c r="O30" s="131">
        <f>+O11/'C36'!O10*100</f>
        <v>27.398586220045168</v>
      </c>
      <c r="P30" s="131">
        <f>+P11/'C36'!P10*100</f>
        <v>20.277886615027576</v>
      </c>
      <c r="Q30" s="131"/>
      <c r="R30" s="131">
        <f>+R11/'C36'!R10*100</f>
        <v>31.620290887888309</v>
      </c>
      <c r="S30" s="131">
        <f>+S11/'C36'!S10*100</f>
        <v>35.427127538954942</v>
      </c>
      <c r="T30" s="131">
        <f>+T11/'C36'!T10*100</f>
        <v>27.813947462183787</v>
      </c>
      <c r="U30" s="131"/>
      <c r="V30" s="131">
        <f>+V11/'C36'!V10*100</f>
        <v>22.310367311454034</v>
      </c>
      <c r="W30" s="131">
        <f>+W11/'C36'!W10*100</f>
        <v>26.025126183546405</v>
      </c>
      <c r="X30" s="131">
        <f>+X11/'C36'!X10*100</f>
        <v>18.718158822900712</v>
      </c>
      <c r="Y30" s="131"/>
      <c r="Z30" s="131">
        <f>+Z11/'C36'!Z10*100</f>
        <v>10.446681139398724</v>
      </c>
      <c r="AA30" s="131">
        <f>+AA11/'C36'!AA10*100</f>
        <v>12.125748502994012</v>
      </c>
      <c r="AB30" s="131">
        <f>+AB11/'C36'!AB10*100</f>
        <v>8.8755889468992741</v>
      </c>
    </row>
    <row r="31" spans="1:28" ht="15" customHeight="1" x14ac:dyDescent="0.2">
      <c r="A31" s="126" t="s">
        <v>280</v>
      </c>
      <c r="B31" s="132">
        <f>+B12/'C36'!B11*100</f>
        <v>27.723040825596634</v>
      </c>
      <c r="C31" s="132">
        <f>+C12/'C36'!C11*100</f>
        <v>31.251137870945929</v>
      </c>
      <c r="D31" s="132">
        <f>+D12/'C36'!D11*100</f>
        <v>24.158251923291704</v>
      </c>
      <c r="E31" s="132"/>
      <c r="F31" s="132">
        <f>+F12/'C36'!F11*100</f>
        <v>29.256203297443804</v>
      </c>
      <c r="G31" s="132">
        <f>+G12/'C36'!G11*100</f>
        <v>31.823766894856941</v>
      </c>
      <c r="H31" s="132">
        <f>+H12/'C36'!H11*100</f>
        <v>26.563794214191489</v>
      </c>
      <c r="I31" s="132"/>
      <c r="J31" s="132">
        <f>+J12/'C36'!J11*100</f>
        <v>28.979106778653907</v>
      </c>
      <c r="K31" s="132">
        <f>+K12/'C36'!K11*100</f>
        <v>32.542351373643804</v>
      </c>
      <c r="L31" s="132">
        <f>+L12/'C36'!L11*100</f>
        <v>25.326048069730376</v>
      </c>
      <c r="M31" s="132"/>
      <c r="N31" s="132">
        <f>+N12/'C36'!N11*100</f>
        <v>25.718895480748223</v>
      </c>
      <c r="O31" s="132">
        <f>+O12/'C36'!O11*100</f>
        <v>29.481108645981656</v>
      </c>
      <c r="P31" s="132">
        <f>+P12/'C36'!P11*100</f>
        <v>21.841512524742338</v>
      </c>
      <c r="Q31" s="132"/>
      <c r="R31" s="132">
        <f>+R12/'C36'!R11*100</f>
        <v>34.085737355942157</v>
      </c>
      <c r="S31" s="132">
        <f>+S12/'C36'!S11*100</f>
        <v>38.238109262258874</v>
      </c>
      <c r="T31" s="132">
        <f>+T12/'C36'!T11*100</f>
        <v>29.958284543325526</v>
      </c>
      <c r="U31" s="132"/>
      <c r="V31" s="132">
        <f>+V12/'C36'!V11*100</f>
        <v>24.388782110897555</v>
      </c>
      <c r="W31" s="132">
        <f>+W12/'C36'!W11*100</f>
        <v>28.463709507561397</v>
      </c>
      <c r="X31" s="132">
        <f>+X12/'C36'!X11*100</f>
        <v>20.464135021097047</v>
      </c>
      <c r="Y31" s="132"/>
      <c r="Z31" s="132">
        <f>+Z12/'C36'!Z11*100</f>
        <v>10.801728276524244</v>
      </c>
      <c r="AA31" s="132">
        <f>+AA12/'C36'!AA11*100</f>
        <v>12.589413447782546</v>
      </c>
      <c r="AB31" s="132">
        <f>+AB12/'C36'!AB11*100</f>
        <v>9.1555789751020953</v>
      </c>
    </row>
    <row r="32" spans="1:28" ht="15" customHeight="1" x14ac:dyDescent="0.2">
      <c r="A32" s="126" t="s">
        <v>281</v>
      </c>
      <c r="B32" s="132">
        <f>+B13/'C36'!B12*100</f>
        <v>7.2083975629450192</v>
      </c>
      <c r="C32" s="132">
        <f>+C13/'C36'!C12*100</f>
        <v>8.6754065477469737</v>
      </c>
      <c r="D32" s="132">
        <f>+D13/'C36'!D12*100</f>
        <v>5.6671934974034768</v>
      </c>
      <c r="E32" s="132"/>
      <c r="F32" s="132">
        <f>+F13/'C36'!F12*100</f>
        <v>6.7388880038234831</v>
      </c>
      <c r="G32" s="132">
        <f>+G13/'C36'!G12*100</f>
        <v>7.7559779276517471</v>
      </c>
      <c r="H32" s="132">
        <f>+H13/'C36'!H12*100</f>
        <v>5.6384742951907132</v>
      </c>
      <c r="I32" s="132"/>
      <c r="J32" s="132">
        <f>+J13/'C36'!J12*100</f>
        <v>7.2667926473114584</v>
      </c>
      <c r="K32" s="132">
        <f>+K13/'C36'!K12*100</f>
        <v>8.9165545087483178</v>
      </c>
      <c r="L32" s="132">
        <f>+L13/'C36'!L12*100</f>
        <v>5.5458055458055462</v>
      </c>
      <c r="M32" s="132"/>
      <c r="N32" s="132">
        <f>+N13/'C36'!N12*100</f>
        <v>7.3561544064093223</v>
      </c>
      <c r="O32" s="132">
        <f>+O13/'C36'!O12*100</f>
        <v>8.8896952104499274</v>
      </c>
      <c r="P32" s="132">
        <f>+P13/'C36'!P12*100</f>
        <v>5.8114035087719298</v>
      </c>
      <c r="Q32" s="132"/>
      <c r="R32" s="132">
        <f>+R13/'C36'!R12*100</f>
        <v>9.8921229391410535</v>
      </c>
      <c r="S32" s="132">
        <f>+S13/'C36'!S12*100</f>
        <v>11.60503540519276</v>
      </c>
      <c r="T32" s="132">
        <f>+T13/'C36'!T12*100</f>
        <v>8.0556727119358928</v>
      </c>
      <c r="U32" s="132"/>
      <c r="V32" s="132">
        <f>+V13/'C36'!V12*100</f>
        <v>4.9500651324359533</v>
      </c>
      <c r="W32" s="132">
        <f>+W13/'C36'!W12*100</f>
        <v>6.5078689919183326</v>
      </c>
      <c r="X32" s="132">
        <f>+X13/'C36'!X12*100</f>
        <v>3.325942350332594</v>
      </c>
      <c r="Y32" s="132"/>
      <c r="Z32" s="132">
        <f>+Z13/'C36'!Z12*100</f>
        <v>0</v>
      </c>
      <c r="AA32" s="132">
        <f>+AA13/'C36'!AA12*100</f>
        <v>0</v>
      </c>
      <c r="AB32" s="132">
        <f>+AB13/'C36'!AB12*100</f>
        <v>0</v>
      </c>
    </row>
    <row r="33" spans="1:28" ht="15" customHeight="1" x14ac:dyDescent="0.2">
      <c r="A33" s="126" t="s">
        <v>282</v>
      </c>
      <c r="B33" s="132">
        <f>+B14/'C36'!B13*100</f>
        <v>15.003282994090611</v>
      </c>
      <c r="C33" s="132">
        <f>+C14/'C36'!C13*100</f>
        <v>16.713459950454173</v>
      </c>
      <c r="D33" s="132">
        <f>+D14/'C36'!D13*100</f>
        <v>13.313754282917278</v>
      </c>
      <c r="E33" s="132"/>
      <c r="F33" s="132">
        <f>+F14/'C36'!F13*100</f>
        <v>15.372297838270615</v>
      </c>
      <c r="G33" s="132">
        <f>+G14/'C36'!G13*100</f>
        <v>17.919999999999998</v>
      </c>
      <c r="H33" s="132">
        <f>+H14/'C36'!H13*100</f>
        <v>12.820512820512819</v>
      </c>
      <c r="I33" s="132"/>
      <c r="J33" s="132">
        <f>+J14/'C36'!J13*100</f>
        <v>13.386824324324326</v>
      </c>
      <c r="K33" s="132">
        <f>+K14/'C36'!K13*100</f>
        <v>15.055603079555175</v>
      </c>
      <c r="L33" s="132">
        <f>+L14/'C36'!L13*100</f>
        <v>11.759799833194329</v>
      </c>
      <c r="M33" s="132"/>
      <c r="N33" s="132">
        <f>+N14/'C36'!N13*100</f>
        <v>15.884159719175075</v>
      </c>
      <c r="O33" s="132">
        <f>+O14/'C36'!O13*100</f>
        <v>16.959578207381369</v>
      </c>
      <c r="P33" s="132">
        <f>+P14/'C36'!P13*100</f>
        <v>14.811568799298861</v>
      </c>
      <c r="Q33" s="132"/>
      <c r="R33" s="132">
        <f>+R14/'C36'!R13*100</f>
        <v>19.811724433033802</v>
      </c>
      <c r="S33" s="132">
        <f>+S14/'C36'!S13*100</f>
        <v>21.840068787618229</v>
      </c>
      <c r="T33" s="132">
        <f>+T14/'C36'!T13*100</f>
        <v>17.802385008517888</v>
      </c>
      <c r="U33" s="132"/>
      <c r="V33" s="132">
        <f>+V14/'C36'!V13*100</f>
        <v>13.023884632717438</v>
      </c>
      <c r="W33" s="132">
        <f>+W14/'C36'!W13*100</f>
        <v>14.624881291547959</v>
      </c>
      <c r="X33" s="132">
        <f>+X14/'C36'!X13*100</f>
        <v>11.578044596912521</v>
      </c>
      <c r="Y33" s="132"/>
      <c r="Z33" s="132">
        <f>+Z14/'C36'!Z13*100</f>
        <v>2.691511387163561</v>
      </c>
      <c r="AA33" s="132">
        <f>+AA14/'C36'!AA13*100</f>
        <v>3.9007092198581561</v>
      </c>
      <c r="AB33" s="132">
        <f>+AB14/'C36'!AB13*100</f>
        <v>0.99502487562189057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f>+B17/'C36'!B16*100</f>
        <v>26.005180500781744</v>
      </c>
      <c r="C36" s="131">
        <f>+C17/'C36'!C16*100</f>
        <v>28.973133497285509</v>
      </c>
      <c r="D36" s="131">
        <f>+D17/'C36'!D16*100</f>
        <v>23.00253497324195</v>
      </c>
      <c r="E36" s="131"/>
      <c r="F36" s="131">
        <f>+F17/'C36'!F16*100</f>
        <v>28.008693777841643</v>
      </c>
      <c r="G36" s="131">
        <f>+G17/'C36'!G16*100</f>
        <v>30.041832179140155</v>
      </c>
      <c r="H36" s="131">
        <f>+H17/'C36'!H16*100</f>
        <v>25.884297520661161</v>
      </c>
      <c r="I36" s="131"/>
      <c r="J36" s="131">
        <f>+J17/'C36'!J16*100</f>
        <v>27.230772201517755</v>
      </c>
      <c r="K36" s="131">
        <f>+K17/'C36'!K16*100</f>
        <v>30.348315461251808</v>
      </c>
      <c r="L36" s="131">
        <f>+L17/'C36'!L16*100</f>
        <v>24.01428067009298</v>
      </c>
      <c r="M36" s="131"/>
      <c r="N36" s="131">
        <f>+N17/'C36'!N16*100</f>
        <v>24.676052953075246</v>
      </c>
      <c r="O36" s="131">
        <f>+O17/'C36'!O16*100</f>
        <v>27.973106584931777</v>
      </c>
      <c r="P36" s="131">
        <f>+P17/'C36'!P16*100</f>
        <v>21.293516189239632</v>
      </c>
      <c r="Q36" s="131"/>
      <c r="R36" s="131">
        <f>+R17/'C36'!R16*100</f>
        <v>31.435060204824953</v>
      </c>
      <c r="S36" s="131">
        <f>+S17/'C36'!S16*100</f>
        <v>34.652067918395282</v>
      </c>
      <c r="T36" s="131">
        <f>+T17/'C36'!T16*100</f>
        <v>28.205898767870174</v>
      </c>
      <c r="U36" s="131"/>
      <c r="V36" s="131">
        <f>+V17/'C36'!V16*100</f>
        <v>21.814883765334862</v>
      </c>
      <c r="W36" s="131">
        <f>+W17/'C36'!W16*100</f>
        <v>25.218786464410737</v>
      </c>
      <c r="X36" s="131">
        <f>+X17/'C36'!X16*100</f>
        <v>18.53258321612752</v>
      </c>
      <c r="Y36" s="131"/>
      <c r="Z36" s="131">
        <f>+Z17/'C36'!Z16*100</f>
        <v>9.2698639942734431</v>
      </c>
      <c r="AA36" s="131">
        <f>+AA17/'C36'!AA16*100</f>
        <v>10.773842982949223</v>
      </c>
      <c r="AB36" s="131">
        <f>+AB17/'C36'!AB16*100</f>
        <v>7.8951875321116622</v>
      </c>
    </row>
    <row r="37" spans="1:28" ht="15" customHeight="1" x14ac:dyDescent="0.2">
      <c r="A37" s="126" t="s">
        <v>280</v>
      </c>
      <c r="B37" s="132">
        <f>+B18/'C36'!B17*100</f>
        <v>28.85413093686401</v>
      </c>
      <c r="C37" s="132">
        <f>+C18/'C36'!C17*100</f>
        <v>32.111821610100016</v>
      </c>
      <c r="D37" s="132">
        <f>+D18/'C36'!D17*100</f>
        <v>25.569241226015631</v>
      </c>
      <c r="E37" s="132"/>
      <c r="F37" s="132">
        <f>+F18/'C36'!F17*100</f>
        <v>31.367394530421876</v>
      </c>
      <c r="G37" s="132">
        <f>+G18/'C36'!G17*100</f>
        <v>33.546591333970341</v>
      </c>
      <c r="H37" s="132">
        <f>+H18/'C36'!H17*100</f>
        <v>29.096497683882422</v>
      </c>
      <c r="I37" s="132"/>
      <c r="J37" s="132">
        <f>+J18/'C36'!J17*100</f>
        <v>30.495790458372312</v>
      </c>
      <c r="K37" s="132">
        <f>+K18/'C36'!K17*100</f>
        <v>33.867636494252871</v>
      </c>
      <c r="L37" s="132">
        <f>+L18/'C36'!L17*100</f>
        <v>27.01210743609964</v>
      </c>
      <c r="M37" s="132"/>
      <c r="N37" s="132">
        <f>+N18/'C36'!N17*100</f>
        <v>27.277662386706947</v>
      </c>
      <c r="O37" s="132">
        <f>+O18/'C36'!O17*100</f>
        <v>30.863680759034462</v>
      </c>
      <c r="P37" s="132">
        <f>+P18/'C36'!P17*100</f>
        <v>23.582690372358268</v>
      </c>
      <c r="Q37" s="132"/>
      <c r="R37" s="132">
        <f>+R18/'C36'!R17*100</f>
        <v>34.692484643191186</v>
      </c>
      <c r="S37" s="132">
        <f>+S18/'C36'!S17*100</f>
        <v>38.275233076611272</v>
      </c>
      <c r="T37" s="132">
        <f>+T18/'C36'!T17*100</f>
        <v>31.125460323866218</v>
      </c>
      <c r="U37" s="132"/>
      <c r="V37" s="132">
        <f>+V18/'C36'!V17*100</f>
        <v>24.516770892552586</v>
      </c>
      <c r="W37" s="132">
        <f>+W18/'C36'!W17*100</f>
        <v>28.33014104126763</v>
      </c>
      <c r="X37" s="132">
        <f>+X18/'C36'!X17*100</f>
        <v>20.856776781237816</v>
      </c>
      <c r="Y37" s="132"/>
      <c r="Z37" s="132">
        <f>+Z18/'C36'!Z17*100</f>
        <v>9.6792506386602337</v>
      </c>
      <c r="AA37" s="132">
        <f>+AA18/'C36'!AA17*100</f>
        <v>11.31848284166165</v>
      </c>
      <c r="AB37" s="132">
        <f>+AB18/'C36'!AB17*100</f>
        <v>8.2169709989258859</v>
      </c>
    </row>
    <row r="38" spans="1:28" ht="15" customHeight="1" x14ac:dyDescent="0.2">
      <c r="A38" s="126" t="s">
        <v>281</v>
      </c>
      <c r="B38" s="132">
        <f>+B19/'C36'!B18*100</f>
        <v>7.4013470832223458</v>
      </c>
      <c r="C38" s="132">
        <f>+C19/'C36'!C18*100</f>
        <v>8.9019229341450732</v>
      </c>
      <c r="D38" s="132">
        <f>+D19/'C36'!D18*100</f>
        <v>5.8235753317720533</v>
      </c>
      <c r="E38" s="132"/>
      <c r="F38" s="132">
        <f>+F19/'C36'!F18*100</f>
        <v>6.8787475016655568</v>
      </c>
      <c r="G38" s="132">
        <f>+G19/'C36'!G18*100</f>
        <v>7.901471529110685</v>
      </c>
      <c r="H38" s="132">
        <f>+H19/'C36'!H18*100</f>
        <v>5.7678943710910353</v>
      </c>
      <c r="I38" s="132"/>
      <c r="J38" s="132">
        <f>+J19/'C36'!J18*100</f>
        <v>7.4955277280858672</v>
      </c>
      <c r="K38" s="132">
        <f>+K19/'C36'!K18*100</f>
        <v>9.1704585229261468</v>
      </c>
      <c r="L38" s="132">
        <f>+L19/'C36'!L18*100</f>
        <v>5.7446030003658981</v>
      </c>
      <c r="M38" s="132"/>
      <c r="N38" s="132">
        <f>+N19/'C36'!N18*100</f>
        <v>7.6078728236184707</v>
      </c>
      <c r="O38" s="132">
        <f>+O19/'C36'!O18*100</f>
        <v>9.2214663643235077</v>
      </c>
      <c r="P38" s="132">
        <f>+P19/'C36'!P18*100</f>
        <v>5.9893858984078845</v>
      </c>
      <c r="Q38" s="132"/>
      <c r="R38" s="132">
        <f>+R19/'C36'!R18*100</f>
        <v>10.150690665550439</v>
      </c>
      <c r="S38" s="132">
        <f>+S19/'C36'!S18*100</f>
        <v>11.845286059629331</v>
      </c>
      <c r="T38" s="132">
        <f>+T19/'C36'!T18*100</f>
        <v>8.3188153310104518</v>
      </c>
      <c r="U38" s="132"/>
      <c r="V38" s="132">
        <f>+V19/'C36'!V18*100</f>
        <v>5.0233385196710385</v>
      </c>
      <c r="W38" s="132">
        <f>+W19/'C36'!W18*100</f>
        <v>6.6491688538932632</v>
      </c>
      <c r="X38" s="132">
        <f>+X19/'C36'!X18*100</f>
        <v>3.3438770899231813</v>
      </c>
      <c r="Y38" s="132"/>
      <c r="Z38" s="132">
        <f>+Z19/'C36'!Z18*100</f>
        <v>0</v>
      </c>
      <c r="AA38" s="132">
        <f>+AA19/'C36'!AA18*100</f>
        <v>0</v>
      </c>
      <c r="AB38" s="132">
        <f>+AB19/'C36'!AB18*100</f>
        <v>0</v>
      </c>
    </row>
    <row r="39" spans="1:28" ht="15" customHeight="1" x14ac:dyDescent="0.2">
      <c r="A39" s="126" t="s">
        <v>282</v>
      </c>
      <c r="B39" s="132">
        <f>+B20/'C36'!B19*100</f>
        <v>15.003282994090611</v>
      </c>
      <c r="C39" s="132">
        <f>+C20/'C36'!C19*100</f>
        <v>16.713459950454173</v>
      </c>
      <c r="D39" s="132">
        <f>+D20/'C36'!D19*100</f>
        <v>13.313754282917278</v>
      </c>
      <c r="E39" s="132"/>
      <c r="F39" s="132">
        <f>+F20/'C36'!F19*100</f>
        <v>15.372297838270615</v>
      </c>
      <c r="G39" s="132">
        <f>+G20/'C36'!G19*100</f>
        <v>17.919999999999998</v>
      </c>
      <c r="H39" s="132">
        <f>+H20/'C36'!H19*100</f>
        <v>12.820512820512819</v>
      </c>
      <c r="I39" s="132"/>
      <c r="J39" s="132">
        <f>+J20/'C36'!J19*100</f>
        <v>13.386824324324326</v>
      </c>
      <c r="K39" s="132">
        <f>+K20/'C36'!K19*100</f>
        <v>15.055603079555175</v>
      </c>
      <c r="L39" s="132">
        <f>+L20/'C36'!L19*100</f>
        <v>11.759799833194329</v>
      </c>
      <c r="M39" s="132"/>
      <c r="N39" s="132">
        <f>+N20/'C36'!N19*100</f>
        <v>15.884159719175075</v>
      </c>
      <c r="O39" s="132">
        <f>+O20/'C36'!O19*100</f>
        <v>16.959578207381369</v>
      </c>
      <c r="P39" s="132">
        <f>+P20/'C36'!P19*100</f>
        <v>14.811568799298861</v>
      </c>
      <c r="Q39" s="132"/>
      <c r="R39" s="132">
        <f>+R20/'C36'!R19*100</f>
        <v>19.811724433033802</v>
      </c>
      <c r="S39" s="132">
        <f>+S20/'C36'!S19*100</f>
        <v>21.840068787618229</v>
      </c>
      <c r="T39" s="132">
        <f>+T20/'C36'!T19*100</f>
        <v>17.802385008517888</v>
      </c>
      <c r="U39" s="132"/>
      <c r="V39" s="132">
        <f>+V20/'C36'!V19*100</f>
        <v>13.023884632717438</v>
      </c>
      <c r="W39" s="132">
        <f>+W20/'C36'!W19*100</f>
        <v>14.624881291547959</v>
      </c>
      <c r="X39" s="132">
        <f>+X20/'C36'!X19*100</f>
        <v>11.578044596912521</v>
      </c>
      <c r="Y39" s="132"/>
      <c r="Z39" s="132">
        <f>+Z20/'C36'!Z19*100</f>
        <v>2.691511387163561</v>
      </c>
      <c r="AA39" s="132">
        <f>+AA20/'C36'!AA19*100</f>
        <v>3.9007092198581561</v>
      </c>
      <c r="AB39" s="132">
        <f>+AB20/'C36'!AB19*100</f>
        <v>0.99502487562189057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f>+B23/'C36'!B22*100</f>
        <v>24.640798903997919</v>
      </c>
      <c r="C42" s="131">
        <f>+C23/'C36'!C22*100</f>
        <v>28.810893402840193</v>
      </c>
      <c r="D42" s="131">
        <f>+D23/'C36'!D22*100</f>
        <v>20.405322135244312</v>
      </c>
      <c r="E42" s="131"/>
      <c r="F42" s="131">
        <f>+F23/'C36'!F22*100</f>
        <v>23.895986319283775</v>
      </c>
      <c r="G42" s="131">
        <f>+G23/'C36'!G22*100</f>
        <v>27.412901336976674</v>
      </c>
      <c r="H42" s="131">
        <f>+H23/'C36'!H22*100</f>
        <v>20.155682407887909</v>
      </c>
      <c r="I42" s="131"/>
      <c r="J42" s="131">
        <f>+J23/'C36'!J22*100</f>
        <v>25.081677467730707</v>
      </c>
      <c r="K42" s="131">
        <f>+K23/'C36'!K22*100</f>
        <v>29.022957821676453</v>
      </c>
      <c r="L42" s="131">
        <f>+L23/'C36'!L22*100</f>
        <v>21.115409413281753</v>
      </c>
      <c r="M42" s="131"/>
      <c r="N42" s="131">
        <f>+N23/'C36'!N22*100</f>
        <v>21.613517098206565</v>
      </c>
      <c r="O42" s="131">
        <f>+O23/'C36'!O22*100</f>
        <v>25.74931880108992</v>
      </c>
      <c r="P42" s="131">
        <f>+P23/'C36'!P22*100</f>
        <v>17.34442751669987</v>
      </c>
      <c r="Q42" s="131"/>
      <c r="R42" s="131">
        <f>+R23/'C36'!R22*100</f>
        <v>32.19405362357314</v>
      </c>
      <c r="S42" s="131">
        <f>+S23/'C36'!S22*100</f>
        <v>37.847222222222221</v>
      </c>
      <c r="T42" s="131">
        <f>+T23/'C36'!T22*100</f>
        <v>26.609498680738785</v>
      </c>
      <c r="U42" s="131"/>
      <c r="V42" s="131">
        <f>+V23/'C36'!V22*100</f>
        <v>23.86961093585699</v>
      </c>
      <c r="W42" s="131">
        <f>+W23/'C36'!W22*100</f>
        <v>28.547528517110266</v>
      </c>
      <c r="X42" s="131">
        <f>+X23/'C36'!X22*100</f>
        <v>19.30553494583766</v>
      </c>
      <c r="Y42" s="131"/>
      <c r="Z42" s="131">
        <f>+Z23/'C36'!Z22*100</f>
        <v>13.646477132262053</v>
      </c>
      <c r="AA42" s="131">
        <f>+AA23/'C36'!AA22*100</f>
        <v>15.635823849579417</v>
      </c>
      <c r="AB42" s="131">
        <f>+AB23/'C36'!AB22*100</f>
        <v>11.6600790513834</v>
      </c>
    </row>
    <row r="43" spans="1:28" ht="15" customHeight="1" x14ac:dyDescent="0.2">
      <c r="A43" s="126" t="s">
        <v>280</v>
      </c>
      <c r="B43" s="132">
        <f>+B24/'C36'!B23*100</f>
        <v>24.891819493097053</v>
      </c>
      <c r="C43" s="132">
        <f>+C24/'C36'!C23*100</f>
        <v>29.10437588040169</v>
      </c>
      <c r="D43" s="132">
        <f>+D24/'C36'!D23*100</f>
        <v>20.613751730503001</v>
      </c>
      <c r="E43" s="132"/>
      <c r="F43" s="132">
        <f>+F24/'C36'!F23*100</f>
        <v>24.177673517262484</v>
      </c>
      <c r="G43" s="132">
        <f>+G24/'C36'!G23*100</f>
        <v>27.72228266244684</v>
      </c>
      <c r="H43" s="132">
        <f>+H24/'C36'!H23*100</f>
        <v>20.40429564118762</v>
      </c>
      <c r="I43" s="132"/>
      <c r="J43" s="132">
        <f>+J24/'C36'!J23*100</f>
        <v>25.374186550976141</v>
      </c>
      <c r="K43" s="132">
        <f>+K24/'C36'!K23*100</f>
        <v>29.351351351351351</v>
      </c>
      <c r="L43" s="132">
        <f>+L24/'C36'!L23*100</f>
        <v>21.371055495103374</v>
      </c>
      <c r="M43" s="132"/>
      <c r="N43" s="132">
        <f>+N24/'C36'!N23*100</f>
        <v>21.864238603863889</v>
      </c>
      <c r="O43" s="132">
        <f>+O24/'C36'!O23*100</f>
        <v>26.063462865026445</v>
      </c>
      <c r="P43" s="132">
        <f>+P24/'C36'!P23*100</f>
        <v>17.534084173088321</v>
      </c>
      <c r="Q43" s="132"/>
      <c r="R43" s="132">
        <f>+R24/'C36'!R23*100</f>
        <v>32.478403535793213</v>
      </c>
      <c r="S43" s="132">
        <f>+S24/'C36'!S23*100</f>
        <v>38.139472267097467</v>
      </c>
      <c r="T43" s="132">
        <f>+T24/'C36'!T23*100</f>
        <v>26.875416389073951</v>
      </c>
      <c r="U43" s="132"/>
      <c r="V43" s="132">
        <f>+V24/'C36'!V23*100</f>
        <v>24.047853411069887</v>
      </c>
      <c r="W43" s="132">
        <f>+W24/'C36'!W23*100</f>
        <v>28.817204301075268</v>
      </c>
      <c r="X43" s="132">
        <f>+X24/'C36'!X23*100</f>
        <v>19.411676870240406</v>
      </c>
      <c r="Y43" s="132"/>
      <c r="Z43" s="132">
        <f>+Z24/'C36'!Z23*100</f>
        <v>13.690476190476192</v>
      </c>
      <c r="AA43" s="132">
        <f>+AA24/'C36'!AA23*100</f>
        <v>15.666831928606841</v>
      </c>
      <c r="AB43" s="132">
        <f>+AB24/'C36'!AB23*100</f>
        <v>11.712158808933003</v>
      </c>
    </row>
    <row r="44" spans="1:28" ht="15" customHeight="1" x14ac:dyDescent="0.2">
      <c r="A44" s="126" t="s">
        <v>281</v>
      </c>
      <c r="B44" s="132">
        <f>+B25/'C36'!B24*100</f>
        <v>1.9648397104446742</v>
      </c>
      <c r="C44" s="132">
        <f>+C25/'C36'!C24*100</f>
        <v>2.4489795918367347</v>
      </c>
      <c r="D44" s="132">
        <f>+D25/'C36'!D24*100</f>
        <v>1.4675052410901468</v>
      </c>
      <c r="E44" s="132"/>
      <c r="F44" s="132">
        <f>+F25/'C36'!F24*100</f>
        <v>3.6630036630036633</v>
      </c>
      <c r="G44" s="132">
        <f>+G25/'C36'!G24*100</f>
        <v>4.4117647058823533</v>
      </c>
      <c r="H44" s="132">
        <f>+H25/'C36'!H24*100</f>
        <v>2.9197080291970803</v>
      </c>
      <c r="I44" s="132"/>
      <c r="J44" s="132">
        <f>+J25/'C36'!J24*100</f>
        <v>1.7316017316017316</v>
      </c>
      <c r="K44" s="132">
        <f>+K25/'C36'!K24*100</f>
        <v>2.6086956521739131</v>
      </c>
      <c r="L44" s="132">
        <f>+L25/'C36'!L24*100</f>
        <v>0.86206896551724133</v>
      </c>
      <c r="M44" s="132"/>
      <c r="N44" s="132">
        <f>+N25/'C36'!N24*100</f>
        <v>0.96153846153846156</v>
      </c>
      <c r="O44" s="132">
        <f>+O25/'C36'!O24*100</f>
        <v>0.90909090909090906</v>
      </c>
      <c r="P44" s="132">
        <f>+P25/'C36'!P24*100</f>
        <v>1.0204081632653061</v>
      </c>
      <c r="Q44" s="132"/>
      <c r="R44" s="132">
        <f>+R25/'C36'!R24*100</f>
        <v>0.74074074074074081</v>
      </c>
      <c r="S44" s="132">
        <f>+S25/'C36'!S24*100</f>
        <v>1.6666666666666667</v>
      </c>
      <c r="T44" s="132">
        <f>+T25/'C36'!T24*100</f>
        <v>0</v>
      </c>
      <c r="U44" s="132"/>
      <c r="V44" s="132">
        <f>+V25/'C36'!V24*100</f>
        <v>1.8691588785046727</v>
      </c>
      <c r="W44" s="132">
        <f>+W25/'C36'!W24*100</f>
        <v>1.5384615384615385</v>
      </c>
      <c r="X44" s="132">
        <f>+X25/'C36'!X24*100</f>
        <v>2.3809523809523809</v>
      </c>
      <c r="Y44" s="132"/>
      <c r="Z44" s="132">
        <f>+Z25/'C36'!Z24*100</f>
        <v>0</v>
      </c>
      <c r="AA44" s="132">
        <f>+AA25/'C36'!AA24*100</f>
        <v>0</v>
      </c>
      <c r="AB44" s="132">
        <f>+AB25/'C36'!AB24*100</f>
        <v>0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8E5A7BFC-B9B7-49AD-B3AA-0C8163A92C4C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AD37"/>
  <sheetViews>
    <sheetView showGridLines="0" workbookViewId="0">
      <selection activeCell="M31" sqref="M31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370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345439</v>
      </c>
      <c r="C9" s="124">
        <v>173810</v>
      </c>
      <c r="D9" s="124">
        <v>171629</v>
      </c>
      <c r="E9" s="124"/>
      <c r="F9" s="124">
        <v>75554</v>
      </c>
      <c r="G9" s="124">
        <v>38694</v>
      </c>
      <c r="H9" s="124">
        <v>36860</v>
      </c>
      <c r="I9" s="124"/>
      <c r="J9" s="124">
        <v>70458</v>
      </c>
      <c r="K9" s="124">
        <v>35663</v>
      </c>
      <c r="L9" s="124">
        <v>34795</v>
      </c>
      <c r="M9" s="124"/>
      <c r="N9" s="124">
        <v>67272</v>
      </c>
      <c r="O9" s="124">
        <v>34093</v>
      </c>
      <c r="P9" s="124">
        <v>33179</v>
      </c>
      <c r="Q9" s="124"/>
      <c r="R9" s="124">
        <v>61742</v>
      </c>
      <c r="S9" s="124">
        <v>30869</v>
      </c>
      <c r="T9" s="124">
        <v>30873</v>
      </c>
      <c r="U9" s="124"/>
      <c r="V9" s="124">
        <v>55212</v>
      </c>
      <c r="W9" s="124">
        <v>27143</v>
      </c>
      <c r="X9" s="124">
        <v>28069</v>
      </c>
      <c r="Y9" s="124"/>
      <c r="Z9" s="124">
        <v>15201</v>
      </c>
      <c r="AA9" s="124">
        <v>7348</v>
      </c>
      <c r="AB9" s="124">
        <v>7853</v>
      </c>
    </row>
    <row r="10" spans="1:30" ht="17.100000000000001" customHeight="1" x14ac:dyDescent="0.2">
      <c r="A10" s="136" t="s">
        <v>303</v>
      </c>
      <c r="B10" s="128">
        <v>21413</v>
      </c>
      <c r="C10" s="128">
        <v>10836</v>
      </c>
      <c r="D10" s="128">
        <v>10577</v>
      </c>
      <c r="E10" s="128"/>
      <c r="F10" s="128">
        <v>4639</v>
      </c>
      <c r="G10" s="128">
        <v>2352</v>
      </c>
      <c r="H10" s="128">
        <v>2287</v>
      </c>
      <c r="I10" s="128"/>
      <c r="J10" s="128">
        <v>4359</v>
      </c>
      <c r="K10" s="128">
        <v>2189</v>
      </c>
      <c r="L10" s="128">
        <v>2170</v>
      </c>
      <c r="M10" s="128"/>
      <c r="N10" s="128">
        <v>4132</v>
      </c>
      <c r="O10" s="128">
        <v>2089</v>
      </c>
      <c r="P10" s="128">
        <v>2043</v>
      </c>
      <c r="Q10" s="128"/>
      <c r="R10" s="128">
        <v>3787</v>
      </c>
      <c r="S10" s="128">
        <v>1951</v>
      </c>
      <c r="T10" s="128">
        <v>1836</v>
      </c>
      <c r="U10" s="128"/>
      <c r="V10" s="128">
        <v>3553</v>
      </c>
      <c r="W10" s="128">
        <v>1784</v>
      </c>
      <c r="X10" s="128">
        <v>1769</v>
      </c>
      <c r="Y10" s="128"/>
      <c r="Z10" s="128">
        <v>943</v>
      </c>
      <c r="AA10" s="128">
        <v>471</v>
      </c>
      <c r="AB10" s="128">
        <v>472</v>
      </c>
    </row>
    <row r="11" spans="1:30" ht="17.100000000000001" customHeight="1" x14ac:dyDescent="0.2">
      <c r="A11" s="136" t="s">
        <v>304</v>
      </c>
      <c r="B11" s="128">
        <v>22206</v>
      </c>
      <c r="C11" s="128">
        <v>11252</v>
      </c>
      <c r="D11" s="128">
        <v>10954</v>
      </c>
      <c r="E11" s="128"/>
      <c r="F11" s="128">
        <v>4813</v>
      </c>
      <c r="G11" s="128">
        <v>2460</v>
      </c>
      <c r="H11" s="128">
        <v>2353</v>
      </c>
      <c r="I11" s="128"/>
      <c r="J11" s="128">
        <v>4501</v>
      </c>
      <c r="K11" s="128">
        <v>2280</v>
      </c>
      <c r="L11" s="128">
        <v>2221</v>
      </c>
      <c r="M11" s="128"/>
      <c r="N11" s="128">
        <v>4450</v>
      </c>
      <c r="O11" s="128">
        <v>2305</v>
      </c>
      <c r="P11" s="128">
        <v>2145</v>
      </c>
      <c r="Q11" s="128"/>
      <c r="R11" s="128">
        <v>4092</v>
      </c>
      <c r="S11" s="128">
        <v>2071</v>
      </c>
      <c r="T11" s="128">
        <v>2021</v>
      </c>
      <c r="U11" s="128"/>
      <c r="V11" s="128">
        <v>3749</v>
      </c>
      <c r="W11" s="128">
        <v>1866</v>
      </c>
      <c r="X11" s="128">
        <v>1883</v>
      </c>
      <c r="Y11" s="128"/>
      <c r="Z11" s="128">
        <v>601</v>
      </c>
      <c r="AA11" s="128">
        <v>270</v>
      </c>
      <c r="AB11" s="128">
        <v>331</v>
      </c>
    </row>
    <row r="12" spans="1:30" ht="17.100000000000001" customHeight="1" x14ac:dyDescent="0.2">
      <c r="A12" s="136" t="s">
        <v>305</v>
      </c>
      <c r="B12" s="128">
        <v>18126</v>
      </c>
      <c r="C12" s="128">
        <v>8940</v>
      </c>
      <c r="D12" s="128">
        <v>9186</v>
      </c>
      <c r="E12" s="128"/>
      <c r="F12" s="128">
        <v>4229</v>
      </c>
      <c r="G12" s="128">
        <v>2201</v>
      </c>
      <c r="H12" s="128">
        <v>2028</v>
      </c>
      <c r="I12" s="128"/>
      <c r="J12" s="128">
        <v>3687</v>
      </c>
      <c r="K12" s="128">
        <v>1891</v>
      </c>
      <c r="L12" s="128">
        <v>1796</v>
      </c>
      <c r="M12" s="128"/>
      <c r="N12" s="128">
        <v>3539</v>
      </c>
      <c r="O12" s="128">
        <v>1753</v>
      </c>
      <c r="P12" s="128">
        <v>1786</v>
      </c>
      <c r="Q12" s="128"/>
      <c r="R12" s="128">
        <v>3446</v>
      </c>
      <c r="S12" s="128">
        <v>1647</v>
      </c>
      <c r="T12" s="128">
        <v>1799</v>
      </c>
      <c r="U12" s="128"/>
      <c r="V12" s="128">
        <v>2688</v>
      </c>
      <c r="W12" s="128">
        <v>1246</v>
      </c>
      <c r="X12" s="128">
        <v>1442</v>
      </c>
      <c r="Y12" s="128"/>
      <c r="Z12" s="128">
        <v>537</v>
      </c>
      <c r="AA12" s="128">
        <v>202</v>
      </c>
      <c r="AB12" s="128">
        <v>335</v>
      </c>
    </row>
    <row r="13" spans="1:30" ht="17.100000000000001" customHeight="1" x14ac:dyDescent="0.2">
      <c r="A13" s="136" t="s">
        <v>306</v>
      </c>
      <c r="B13" s="128">
        <v>23150</v>
      </c>
      <c r="C13" s="128">
        <v>11662</v>
      </c>
      <c r="D13" s="128">
        <v>11488</v>
      </c>
      <c r="E13" s="128"/>
      <c r="F13" s="128">
        <v>4577</v>
      </c>
      <c r="G13" s="128">
        <v>2331</v>
      </c>
      <c r="H13" s="128">
        <v>2246</v>
      </c>
      <c r="I13" s="128"/>
      <c r="J13" s="128">
        <v>4324</v>
      </c>
      <c r="K13" s="128">
        <v>2237</v>
      </c>
      <c r="L13" s="128">
        <v>2087</v>
      </c>
      <c r="M13" s="128"/>
      <c r="N13" s="128">
        <v>4456</v>
      </c>
      <c r="O13" s="128">
        <v>2245</v>
      </c>
      <c r="P13" s="128">
        <v>2211</v>
      </c>
      <c r="Q13" s="128"/>
      <c r="R13" s="128">
        <v>3949</v>
      </c>
      <c r="S13" s="128">
        <v>2020</v>
      </c>
      <c r="T13" s="128">
        <v>1929</v>
      </c>
      <c r="U13" s="128"/>
      <c r="V13" s="128">
        <v>3895</v>
      </c>
      <c r="W13" s="128">
        <v>1920</v>
      </c>
      <c r="X13" s="128">
        <v>1975</v>
      </c>
      <c r="Y13" s="128"/>
      <c r="Z13" s="128">
        <v>1949</v>
      </c>
      <c r="AA13" s="128">
        <v>909</v>
      </c>
      <c r="AB13" s="128">
        <v>1040</v>
      </c>
    </row>
    <row r="14" spans="1:30" ht="17.100000000000001" customHeight="1" x14ac:dyDescent="0.2">
      <c r="A14" s="136" t="s">
        <v>307</v>
      </c>
      <c r="B14" s="128">
        <v>5451</v>
      </c>
      <c r="C14" s="128">
        <v>2873</v>
      </c>
      <c r="D14" s="128">
        <v>2578</v>
      </c>
      <c r="E14" s="128"/>
      <c r="F14" s="128">
        <v>1106</v>
      </c>
      <c r="G14" s="128">
        <v>609</v>
      </c>
      <c r="H14" s="128">
        <v>497</v>
      </c>
      <c r="I14" s="128"/>
      <c r="J14" s="128">
        <v>1105</v>
      </c>
      <c r="K14" s="128">
        <v>577</v>
      </c>
      <c r="L14" s="128">
        <v>528</v>
      </c>
      <c r="M14" s="128"/>
      <c r="N14" s="128">
        <v>973</v>
      </c>
      <c r="O14" s="128">
        <v>503</v>
      </c>
      <c r="P14" s="128">
        <v>470</v>
      </c>
      <c r="Q14" s="128"/>
      <c r="R14" s="128">
        <v>989</v>
      </c>
      <c r="S14" s="128">
        <v>511</v>
      </c>
      <c r="T14" s="128">
        <v>478</v>
      </c>
      <c r="U14" s="128"/>
      <c r="V14" s="128">
        <v>920</v>
      </c>
      <c r="W14" s="128">
        <v>484</v>
      </c>
      <c r="X14" s="128">
        <v>436</v>
      </c>
      <c r="Y14" s="128"/>
      <c r="Z14" s="128">
        <v>358</v>
      </c>
      <c r="AA14" s="128">
        <v>189</v>
      </c>
      <c r="AB14" s="128">
        <v>169</v>
      </c>
    </row>
    <row r="15" spans="1:30" ht="17.100000000000001" customHeight="1" x14ac:dyDescent="0.2">
      <c r="A15" s="136" t="s">
        <v>308</v>
      </c>
      <c r="B15" s="128">
        <v>11151</v>
      </c>
      <c r="C15" s="128">
        <v>5603</v>
      </c>
      <c r="D15" s="128">
        <v>5548</v>
      </c>
      <c r="E15" s="128"/>
      <c r="F15" s="128">
        <v>2411</v>
      </c>
      <c r="G15" s="128">
        <v>1232</v>
      </c>
      <c r="H15" s="128">
        <v>1179</v>
      </c>
      <c r="I15" s="128"/>
      <c r="J15" s="128">
        <v>2285</v>
      </c>
      <c r="K15" s="128">
        <v>1127</v>
      </c>
      <c r="L15" s="128">
        <v>1158</v>
      </c>
      <c r="M15" s="128"/>
      <c r="N15" s="128">
        <v>2206</v>
      </c>
      <c r="O15" s="128">
        <v>1127</v>
      </c>
      <c r="P15" s="128">
        <v>1079</v>
      </c>
      <c r="Q15" s="128"/>
      <c r="R15" s="128">
        <v>2035</v>
      </c>
      <c r="S15" s="128">
        <v>1021</v>
      </c>
      <c r="T15" s="128">
        <v>1014</v>
      </c>
      <c r="U15" s="128"/>
      <c r="V15" s="128">
        <v>1766</v>
      </c>
      <c r="W15" s="128">
        <v>884</v>
      </c>
      <c r="X15" s="128">
        <v>882</v>
      </c>
      <c r="Y15" s="128"/>
      <c r="Z15" s="128">
        <v>448</v>
      </c>
      <c r="AA15" s="128">
        <v>212</v>
      </c>
      <c r="AB15" s="128">
        <v>236</v>
      </c>
    </row>
    <row r="16" spans="1:30" ht="17.100000000000001" customHeight="1" x14ac:dyDescent="0.2">
      <c r="A16" s="136" t="s">
        <v>309</v>
      </c>
      <c r="B16" s="128">
        <v>2708</v>
      </c>
      <c r="C16" s="128">
        <v>1370</v>
      </c>
      <c r="D16" s="128">
        <v>1338</v>
      </c>
      <c r="E16" s="128"/>
      <c r="F16" s="128">
        <v>595</v>
      </c>
      <c r="G16" s="128">
        <v>309</v>
      </c>
      <c r="H16" s="128">
        <v>286</v>
      </c>
      <c r="I16" s="128"/>
      <c r="J16" s="128">
        <v>500</v>
      </c>
      <c r="K16" s="128">
        <v>250</v>
      </c>
      <c r="L16" s="128">
        <v>250</v>
      </c>
      <c r="M16" s="128"/>
      <c r="N16" s="128">
        <v>488</v>
      </c>
      <c r="O16" s="128">
        <v>280</v>
      </c>
      <c r="P16" s="128">
        <v>208</v>
      </c>
      <c r="Q16" s="128"/>
      <c r="R16" s="128">
        <v>529</v>
      </c>
      <c r="S16" s="128">
        <v>266</v>
      </c>
      <c r="T16" s="128">
        <v>263</v>
      </c>
      <c r="U16" s="128"/>
      <c r="V16" s="128">
        <v>440</v>
      </c>
      <c r="W16" s="128">
        <v>192</v>
      </c>
      <c r="X16" s="128">
        <v>248</v>
      </c>
      <c r="Y16" s="128"/>
      <c r="Z16" s="128">
        <v>156</v>
      </c>
      <c r="AA16" s="128">
        <v>73</v>
      </c>
      <c r="AB16" s="128">
        <v>83</v>
      </c>
    </row>
    <row r="17" spans="1:28" ht="17.100000000000001" customHeight="1" x14ac:dyDescent="0.2">
      <c r="A17" s="136" t="s">
        <v>310</v>
      </c>
      <c r="B17" s="128">
        <v>32358</v>
      </c>
      <c r="C17" s="128">
        <v>16327</v>
      </c>
      <c r="D17" s="128">
        <v>16031</v>
      </c>
      <c r="E17" s="128"/>
      <c r="F17" s="128">
        <v>7138</v>
      </c>
      <c r="G17" s="128">
        <v>3611</v>
      </c>
      <c r="H17" s="128">
        <v>3527</v>
      </c>
      <c r="I17" s="128"/>
      <c r="J17" s="128">
        <v>6797</v>
      </c>
      <c r="K17" s="128">
        <v>3560</v>
      </c>
      <c r="L17" s="128">
        <v>3237</v>
      </c>
      <c r="M17" s="128"/>
      <c r="N17" s="128">
        <v>6102</v>
      </c>
      <c r="O17" s="128">
        <v>3070</v>
      </c>
      <c r="P17" s="128">
        <v>3032</v>
      </c>
      <c r="Q17" s="128"/>
      <c r="R17" s="128">
        <v>5910</v>
      </c>
      <c r="S17" s="128">
        <v>2910</v>
      </c>
      <c r="T17" s="128">
        <v>3000</v>
      </c>
      <c r="U17" s="128"/>
      <c r="V17" s="128">
        <v>5096</v>
      </c>
      <c r="W17" s="128">
        <v>2524</v>
      </c>
      <c r="X17" s="128">
        <v>2572</v>
      </c>
      <c r="Y17" s="128"/>
      <c r="Z17" s="128">
        <v>1315</v>
      </c>
      <c r="AA17" s="128">
        <v>652</v>
      </c>
      <c r="AB17" s="128">
        <v>663</v>
      </c>
    </row>
    <row r="18" spans="1:28" ht="17.100000000000001" customHeight="1" x14ac:dyDescent="0.2">
      <c r="A18" s="136" t="s">
        <v>311</v>
      </c>
      <c r="B18" s="128">
        <v>14137</v>
      </c>
      <c r="C18" s="128">
        <v>7195</v>
      </c>
      <c r="D18" s="128">
        <v>6942</v>
      </c>
      <c r="E18" s="128"/>
      <c r="F18" s="128">
        <v>3071</v>
      </c>
      <c r="G18" s="128">
        <v>1595</v>
      </c>
      <c r="H18" s="128">
        <v>1476</v>
      </c>
      <c r="I18" s="128"/>
      <c r="J18" s="128">
        <v>2964</v>
      </c>
      <c r="K18" s="128">
        <v>1495</v>
      </c>
      <c r="L18" s="128">
        <v>1469</v>
      </c>
      <c r="M18" s="128"/>
      <c r="N18" s="128">
        <v>2743</v>
      </c>
      <c r="O18" s="128">
        <v>1432</v>
      </c>
      <c r="P18" s="128">
        <v>1311</v>
      </c>
      <c r="Q18" s="128"/>
      <c r="R18" s="128">
        <v>2579</v>
      </c>
      <c r="S18" s="128">
        <v>1310</v>
      </c>
      <c r="T18" s="128">
        <v>1269</v>
      </c>
      <c r="U18" s="128"/>
      <c r="V18" s="128">
        <v>2275</v>
      </c>
      <c r="W18" s="128">
        <v>1114</v>
      </c>
      <c r="X18" s="128">
        <v>1161</v>
      </c>
      <c r="Y18" s="128"/>
      <c r="Z18" s="128">
        <v>505</v>
      </c>
      <c r="AA18" s="128">
        <v>249</v>
      </c>
      <c r="AB18" s="128">
        <v>256</v>
      </c>
    </row>
    <row r="19" spans="1:28" ht="17.100000000000001" customHeight="1" x14ac:dyDescent="0.2">
      <c r="A19" s="136" t="s">
        <v>312</v>
      </c>
      <c r="B19" s="128">
        <v>19535</v>
      </c>
      <c r="C19" s="128">
        <v>9740</v>
      </c>
      <c r="D19" s="128">
        <v>9795</v>
      </c>
      <c r="E19" s="128"/>
      <c r="F19" s="128">
        <v>4407</v>
      </c>
      <c r="G19" s="128">
        <v>2265</v>
      </c>
      <c r="H19" s="128">
        <v>2142</v>
      </c>
      <c r="I19" s="128"/>
      <c r="J19" s="128">
        <v>3933</v>
      </c>
      <c r="K19" s="128">
        <v>1993</v>
      </c>
      <c r="L19" s="128">
        <v>1940</v>
      </c>
      <c r="M19" s="128"/>
      <c r="N19" s="128">
        <v>3798</v>
      </c>
      <c r="O19" s="128">
        <v>1905</v>
      </c>
      <c r="P19" s="128">
        <v>1893</v>
      </c>
      <c r="Q19" s="128"/>
      <c r="R19" s="128">
        <v>3338</v>
      </c>
      <c r="S19" s="128">
        <v>1620</v>
      </c>
      <c r="T19" s="128">
        <v>1718</v>
      </c>
      <c r="U19" s="128"/>
      <c r="V19" s="128">
        <v>3048</v>
      </c>
      <c r="W19" s="128">
        <v>1455</v>
      </c>
      <c r="X19" s="128">
        <v>1593</v>
      </c>
      <c r="Y19" s="128"/>
      <c r="Z19" s="128">
        <v>1011</v>
      </c>
      <c r="AA19" s="128">
        <v>502</v>
      </c>
      <c r="AB19" s="128">
        <v>509</v>
      </c>
    </row>
    <row r="20" spans="1:28" ht="17.100000000000001" customHeight="1" x14ac:dyDescent="0.2">
      <c r="A20" s="136" t="s">
        <v>313</v>
      </c>
      <c r="B20" s="128">
        <v>5947</v>
      </c>
      <c r="C20" s="128">
        <v>2961</v>
      </c>
      <c r="D20" s="128">
        <v>2986</v>
      </c>
      <c r="E20" s="128"/>
      <c r="F20" s="128">
        <v>1451</v>
      </c>
      <c r="G20" s="128">
        <v>760</v>
      </c>
      <c r="H20" s="128">
        <v>691</v>
      </c>
      <c r="I20" s="128"/>
      <c r="J20" s="128">
        <v>1290</v>
      </c>
      <c r="K20" s="128">
        <v>622</v>
      </c>
      <c r="L20" s="128">
        <v>668</v>
      </c>
      <c r="M20" s="128"/>
      <c r="N20" s="128">
        <v>1174</v>
      </c>
      <c r="O20" s="128">
        <v>607</v>
      </c>
      <c r="P20" s="128">
        <v>567</v>
      </c>
      <c r="Q20" s="128"/>
      <c r="R20" s="128">
        <v>990</v>
      </c>
      <c r="S20" s="128">
        <v>480</v>
      </c>
      <c r="T20" s="128">
        <v>510</v>
      </c>
      <c r="U20" s="128"/>
      <c r="V20" s="128">
        <v>834</v>
      </c>
      <c r="W20" s="128">
        <v>403</v>
      </c>
      <c r="X20" s="128">
        <v>431</v>
      </c>
      <c r="Y20" s="128"/>
      <c r="Z20" s="128">
        <v>208</v>
      </c>
      <c r="AA20" s="128">
        <v>89</v>
      </c>
      <c r="AB20" s="128">
        <v>119</v>
      </c>
    </row>
    <row r="21" spans="1:28" ht="17.100000000000001" customHeight="1" x14ac:dyDescent="0.2">
      <c r="A21" s="138" t="s">
        <v>314</v>
      </c>
      <c r="B21" s="128">
        <v>28609</v>
      </c>
      <c r="C21" s="128">
        <v>14601</v>
      </c>
      <c r="D21" s="128">
        <v>14008</v>
      </c>
      <c r="E21" s="128"/>
      <c r="F21" s="128">
        <v>6040</v>
      </c>
      <c r="G21" s="128">
        <v>3158</v>
      </c>
      <c r="H21" s="128">
        <v>2882</v>
      </c>
      <c r="I21" s="128"/>
      <c r="J21" s="128">
        <v>5606</v>
      </c>
      <c r="K21" s="128">
        <v>2811</v>
      </c>
      <c r="L21" s="128">
        <v>2795</v>
      </c>
      <c r="M21" s="128"/>
      <c r="N21" s="128">
        <v>5690</v>
      </c>
      <c r="O21" s="128">
        <v>2960</v>
      </c>
      <c r="P21" s="128">
        <v>2730</v>
      </c>
      <c r="Q21" s="128"/>
      <c r="R21" s="128">
        <v>5293</v>
      </c>
      <c r="S21" s="128">
        <v>2668</v>
      </c>
      <c r="T21" s="128">
        <v>2625</v>
      </c>
      <c r="U21" s="128"/>
      <c r="V21" s="128">
        <v>4720</v>
      </c>
      <c r="W21" s="128">
        <v>2387</v>
      </c>
      <c r="X21" s="128">
        <v>2333</v>
      </c>
      <c r="Y21" s="128"/>
      <c r="Z21" s="128">
        <v>1260</v>
      </c>
      <c r="AA21" s="128">
        <v>617</v>
      </c>
      <c r="AB21" s="128">
        <v>643</v>
      </c>
    </row>
    <row r="22" spans="1:28" ht="17.100000000000001" customHeight="1" x14ac:dyDescent="0.2">
      <c r="A22" s="136" t="s">
        <v>315</v>
      </c>
      <c r="B22" s="128">
        <v>7122</v>
      </c>
      <c r="C22" s="128">
        <v>3575</v>
      </c>
      <c r="D22" s="128">
        <v>3547</v>
      </c>
      <c r="E22" s="128"/>
      <c r="F22" s="128">
        <v>1568</v>
      </c>
      <c r="G22" s="128">
        <v>782</v>
      </c>
      <c r="H22" s="128">
        <v>786</v>
      </c>
      <c r="I22" s="128"/>
      <c r="J22" s="128">
        <v>1480</v>
      </c>
      <c r="K22" s="128">
        <v>750</v>
      </c>
      <c r="L22" s="128">
        <v>730</v>
      </c>
      <c r="M22" s="128"/>
      <c r="N22" s="128">
        <v>1431</v>
      </c>
      <c r="O22" s="128">
        <v>684</v>
      </c>
      <c r="P22" s="128">
        <v>747</v>
      </c>
      <c r="Q22" s="128"/>
      <c r="R22" s="128">
        <v>1300</v>
      </c>
      <c r="S22" s="128">
        <v>681</v>
      </c>
      <c r="T22" s="128">
        <v>619</v>
      </c>
      <c r="U22" s="128"/>
      <c r="V22" s="128">
        <v>1205</v>
      </c>
      <c r="W22" s="128">
        <v>609</v>
      </c>
      <c r="X22" s="128">
        <v>596</v>
      </c>
      <c r="Y22" s="128"/>
      <c r="Z22" s="128">
        <v>138</v>
      </c>
      <c r="AA22" s="128">
        <v>69</v>
      </c>
      <c r="AB22" s="128">
        <v>69</v>
      </c>
    </row>
    <row r="23" spans="1:28" ht="17.100000000000001" customHeight="1" x14ac:dyDescent="0.2">
      <c r="A23" s="136" t="s">
        <v>316</v>
      </c>
      <c r="B23" s="128">
        <v>29265</v>
      </c>
      <c r="C23" s="128">
        <v>14675</v>
      </c>
      <c r="D23" s="128">
        <v>14590</v>
      </c>
      <c r="E23" s="128"/>
      <c r="F23" s="128">
        <v>6064</v>
      </c>
      <c r="G23" s="128">
        <v>3029</v>
      </c>
      <c r="H23" s="128">
        <v>3035</v>
      </c>
      <c r="I23" s="128"/>
      <c r="J23" s="128">
        <v>5460</v>
      </c>
      <c r="K23" s="128">
        <v>2757</v>
      </c>
      <c r="L23" s="128">
        <v>2703</v>
      </c>
      <c r="M23" s="128"/>
      <c r="N23" s="128">
        <v>5579</v>
      </c>
      <c r="O23" s="128">
        <v>2793</v>
      </c>
      <c r="P23" s="128">
        <v>2786</v>
      </c>
      <c r="Q23" s="128"/>
      <c r="R23" s="128">
        <v>5600</v>
      </c>
      <c r="S23" s="128">
        <v>2861</v>
      </c>
      <c r="T23" s="128">
        <v>2739</v>
      </c>
      <c r="U23" s="128"/>
      <c r="V23" s="128">
        <v>5173</v>
      </c>
      <c r="W23" s="128">
        <v>2581</v>
      </c>
      <c r="X23" s="128">
        <v>2592</v>
      </c>
      <c r="Y23" s="128"/>
      <c r="Z23" s="128">
        <v>1389</v>
      </c>
      <c r="AA23" s="128">
        <v>654</v>
      </c>
      <c r="AB23" s="128">
        <v>735</v>
      </c>
    </row>
    <row r="24" spans="1:28" ht="17.100000000000001" customHeight="1" x14ac:dyDescent="0.2">
      <c r="A24" s="136" t="s">
        <v>317</v>
      </c>
      <c r="B24" s="128">
        <v>5011</v>
      </c>
      <c r="C24" s="128">
        <v>2462</v>
      </c>
      <c r="D24" s="128">
        <v>2549</v>
      </c>
      <c r="E24" s="128"/>
      <c r="F24" s="128">
        <v>1285</v>
      </c>
      <c r="G24" s="128">
        <v>655</v>
      </c>
      <c r="H24" s="128">
        <v>630</v>
      </c>
      <c r="I24" s="128"/>
      <c r="J24" s="128">
        <v>1066</v>
      </c>
      <c r="K24" s="128">
        <v>499</v>
      </c>
      <c r="L24" s="128">
        <v>567</v>
      </c>
      <c r="M24" s="128"/>
      <c r="N24" s="128">
        <v>1041</v>
      </c>
      <c r="O24" s="128">
        <v>502</v>
      </c>
      <c r="P24" s="128">
        <v>539</v>
      </c>
      <c r="Q24" s="128"/>
      <c r="R24" s="128">
        <v>823</v>
      </c>
      <c r="S24" s="128">
        <v>412</v>
      </c>
      <c r="T24" s="128">
        <v>411</v>
      </c>
      <c r="U24" s="128"/>
      <c r="V24" s="128">
        <v>724</v>
      </c>
      <c r="W24" s="128">
        <v>357</v>
      </c>
      <c r="X24" s="128">
        <v>367</v>
      </c>
      <c r="Y24" s="128"/>
      <c r="Z24" s="128">
        <v>72</v>
      </c>
      <c r="AA24" s="128">
        <v>37</v>
      </c>
      <c r="AB24" s="128">
        <v>35</v>
      </c>
    </row>
    <row r="25" spans="1:28" ht="17.100000000000001" customHeight="1" x14ac:dyDescent="0.2">
      <c r="A25" s="136" t="s">
        <v>318</v>
      </c>
      <c r="B25" s="128">
        <v>9789</v>
      </c>
      <c r="C25" s="128">
        <v>4806</v>
      </c>
      <c r="D25" s="128">
        <v>4983</v>
      </c>
      <c r="E25" s="128"/>
      <c r="F25" s="128">
        <v>2195</v>
      </c>
      <c r="G25" s="128">
        <v>1130</v>
      </c>
      <c r="H25" s="128">
        <v>1065</v>
      </c>
      <c r="I25" s="128"/>
      <c r="J25" s="128">
        <v>2174</v>
      </c>
      <c r="K25" s="128">
        <v>1066</v>
      </c>
      <c r="L25" s="128">
        <v>1108</v>
      </c>
      <c r="M25" s="128"/>
      <c r="N25" s="128">
        <v>1930</v>
      </c>
      <c r="O25" s="128">
        <v>932</v>
      </c>
      <c r="P25" s="128">
        <v>998</v>
      </c>
      <c r="Q25" s="128"/>
      <c r="R25" s="128">
        <v>1689</v>
      </c>
      <c r="S25" s="128">
        <v>822</v>
      </c>
      <c r="T25" s="128">
        <v>867</v>
      </c>
      <c r="U25" s="128"/>
      <c r="V25" s="128">
        <v>1481</v>
      </c>
      <c r="W25" s="128">
        <v>686</v>
      </c>
      <c r="X25" s="128">
        <v>795</v>
      </c>
      <c r="Y25" s="128"/>
      <c r="Z25" s="128">
        <v>320</v>
      </c>
      <c r="AA25" s="128">
        <v>170</v>
      </c>
      <c r="AB25" s="128">
        <v>150</v>
      </c>
    </row>
    <row r="26" spans="1:28" ht="17.100000000000001" customHeight="1" x14ac:dyDescent="0.2">
      <c r="A26" s="136" t="s">
        <v>319</v>
      </c>
      <c r="B26" s="128">
        <v>5898</v>
      </c>
      <c r="C26" s="128">
        <v>3018</v>
      </c>
      <c r="D26" s="128">
        <v>2880</v>
      </c>
      <c r="E26" s="128"/>
      <c r="F26" s="128">
        <v>1205</v>
      </c>
      <c r="G26" s="128">
        <v>620</v>
      </c>
      <c r="H26" s="128">
        <v>585</v>
      </c>
      <c r="I26" s="128"/>
      <c r="J26" s="128">
        <v>1178</v>
      </c>
      <c r="K26" s="128">
        <v>592</v>
      </c>
      <c r="L26" s="128">
        <v>586</v>
      </c>
      <c r="M26" s="128"/>
      <c r="N26" s="128">
        <v>1105</v>
      </c>
      <c r="O26" s="128">
        <v>567</v>
      </c>
      <c r="P26" s="128">
        <v>538</v>
      </c>
      <c r="Q26" s="128"/>
      <c r="R26" s="128">
        <v>1072</v>
      </c>
      <c r="S26" s="128">
        <v>554</v>
      </c>
      <c r="T26" s="128">
        <v>518</v>
      </c>
      <c r="U26" s="128"/>
      <c r="V26" s="128">
        <v>955</v>
      </c>
      <c r="W26" s="128">
        <v>472</v>
      </c>
      <c r="X26" s="128">
        <v>483</v>
      </c>
      <c r="Y26" s="128"/>
      <c r="Z26" s="128">
        <v>383</v>
      </c>
      <c r="AA26" s="128">
        <v>213</v>
      </c>
      <c r="AB26" s="128">
        <v>170</v>
      </c>
    </row>
    <row r="27" spans="1:28" ht="17.100000000000001" customHeight="1" x14ac:dyDescent="0.2">
      <c r="A27" s="136" t="s">
        <v>320</v>
      </c>
      <c r="B27" s="128">
        <v>8623</v>
      </c>
      <c r="C27" s="128">
        <v>4349</v>
      </c>
      <c r="D27" s="128">
        <v>4274</v>
      </c>
      <c r="E27" s="128"/>
      <c r="F27" s="128">
        <v>1857</v>
      </c>
      <c r="G27" s="128">
        <v>991</v>
      </c>
      <c r="H27" s="128">
        <v>866</v>
      </c>
      <c r="I27" s="128"/>
      <c r="J27" s="128">
        <v>1808</v>
      </c>
      <c r="K27" s="128">
        <v>889</v>
      </c>
      <c r="L27" s="128">
        <v>919</v>
      </c>
      <c r="M27" s="128"/>
      <c r="N27" s="128">
        <v>1724</v>
      </c>
      <c r="O27" s="128">
        <v>863</v>
      </c>
      <c r="P27" s="128">
        <v>861</v>
      </c>
      <c r="Q27" s="128"/>
      <c r="R27" s="128">
        <v>1521</v>
      </c>
      <c r="S27" s="128">
        <v>769</v>
      </c>
      <c r="T27" s="128">
        <v>752</v>
      </c>
      <c r="U27" s="128"/>
      <c r="V27" s="128">
        <v>1300</v>
      </c>
      <c r="W27" s="128">
        <v>641</v>
      </c>
      <c r="X27" s="128">
        <v>659</v>
      </c>
      <c r="Y27" s="128"/>
      <c r="Z27" s="128">
        <v>413</v>
      </c>
      <c r="AA27" s="128">
        <v>196</v>
      </c>
      <c r="AB27" s="128">
        <v>217</v>
      </c>
    </row>
    <row r="28" spans="1:28" ht="17.100000000000001" customHeight="1" x14ac:dyDescent="0.2">
      <c r="A28" s="136" t="s">
        <v>321</v>
      </c>
      <c r="B28" s="128">
        <v>4980</v>
      </c>
      <c r="C28" s="128">
        <v>2521</v>
      </c>
      <c r="D28" s="128">
        <v>2459</v>
      </c>
      <c r="E28" s="128"/>
      <c r="F28" s="128">
        <v>1136</v>
      </c>
      <c r="G28" s="128">
        <v>583</v>
      </c>
      <c r="H28" s="128">
        <v>553</v>
      </c>
      <c r="I28" s="128"/>
      <c r="J28" s="128">
        <v>1019</v>
      </c>
      <c r="K28" s="128">
        <v>525</v>
      </c>
      <c r="L28" s="128">
        <v>494</v>
      </c>
      <c r="M28" s="128"/>
      <c r="N28" s="128">
        <v>1000</v>
      </c>
      <c r="O28" s="128">
        <v>520</v>
      </c>
      <c r="P28" s="128">
        <v>480</v>
      </c>
      <c r="Q28" s="128"/>
      <c r="R28" s="128">
        <v>868</v>
      </c>
      <c r="S28" s="128">
        <v>435</v>
      </c>
      <c r="T28" s="128">
        <v>433</v>
      </c>
      <c r="U28" s="128"/>
      <c r="V28" s="128">
        <v>756</v>
      </c>
      <c r="W28" s="128">
        <v>369</v>
      </c>
      <c r="X28" s="128">
        <v>387</v>
      </c>
      <c r="Y28" s="128"/>
      <c r="Z28" s="128">
        <v>201</v>
      </c>
      <c r="AA28" s="128">
        <v>89</v>
      </c>
      <c r="AB28" s="128">
        <v>112</v>
      </c>
    </row>
    <row r="29" spans="1:28" ht="17.100000000000001" customHeight="1" x14ac:dyDescent="0.2">
      <c r="A29" s="136" t="s">
        <v>322</v>
      </c>
      <c r="B29" s="128">
        <v>10833</v>
      </c>
      <c r="C29" s="128">
        <v>5436</v>
      </c>
      <c r="D29" s="128">
        <v>5397</v>
      </c>
      <c r="E29" s="128"/>
      <c r="F29" s="128">
        <v>2375</v>
      </c>
      <c r="G29" s="128">
        <v>1188</v>
      </c>
      <c r="H29" s="128">
        <v>1187</v>
      </c>
      <c r="I29" s="128"/>
      <c r="J29" s="128">
        <v>2340</v>
      </c>
      <c r="K29" s="128">
        <v>1171</v>
      </c>
      <c r="L29" s="128">
        <v>1169</v>
      </c>
      <c r="M29" s="128"/>
      <c r="N29" s="128">
        <v>2092</v>
      </c>
      <c r="O29" s="128">
        <v>1066</v>
      </c>
      <c r="P29" s="128">
        <v>1026</v>
      </c>
      <c r="Q29" s="128"/>
      <c r="R29" s="128">
        <v>1972</v>
      </c>
      <c r="S29" s="128">
        <v>992</v>
      </c>
      <c r="T29" s="128">
        <v>980</v>
      </c>
      <c r="U29" s="128"/>
      <c r="V29" s="128">
        <v>1782</v>
      </c>
      <c r="W29" s="128">
        <v>876</v>
      </c>
      <c r="X29" s="128">
        <v>906</v>
      </c>
      <c r="Y29" s="128"/>
      <c r="Z29" s="128">
        <v>272</v>
      </c>
      <c r="AA29" s="128">
        <v>143</v>
      </c>
      <c r="AB29" s="128">
        <v>129</v>
      </c>
    </row>
    <row r="30" spans="1:28" ht="17.100000000000001" customHeight="1" x14ac:dyDescent="0.2">
      <c r="A30" s="136" t="s">
        <v>323</v>
      </c>
      <c r="B30" s="128">
        <v>10310</v>
      </c>
      <c r="C30" s="128">
        <v>5068</v>
      </c>
      <c r="D30" s="128">
        <v>5242</v>
      </c>
      <c r="E30" s="128"/>
      <c r="F30" s="128">
        <v>2302</v>
      </c>
      <c r="G30" s="128">
        <v>1175</v>
      </c>
      <c r="H30" s="128">
        <v>1127</v>
      </c>
      <c r="I30" s="128"/>
      <c r="J30" s="128">
        <v>2209</v>
      </c>
      <c r="K30" s="128">
        <v>1101</v>
      </c>
      <c r="L30" s="128">
        <v>1108</v>
      </c>
      <c r="M30" s="128"/>
      <c r="N30" s="128">
        <v>1924</v>
      </c>
      <c r="O30" s="128">
        <v>965</v>
      </c>
      <c r="P30" s="128">
        <v>959</v>
      </c>
      <c r="Q30" s="128"/>
      <c r="R30" s="128">
        <v>1784</v>
      </c>
      <c r="S30" s="128">
        <v>810</v>
      </c>
      <c r="T30" s="128">
        <v>974</v>
      </c>
      <c r="U30" s="128"/>
      <c r="V30" s="128">
        <v>1602</v>
      </c>
      <c r="W30" s="128">
        <v>783</v>
      </c>
      <c r="X30" s="128">
        <v>819</v>
      </c>
      <c r="Y30" s="128"/>
      <c r="Z30" s="128">
        <v>489</v>
      </c>
      <c r="AA30" s="128">
        <v>234</v>
      </c>
      <c r="AB30" s="128">
        <v>255</v>
      </c>
    </row>
    <row r="31" spans="1:28" ht="17.100000000000001" customHeight="1" x14ac:dyDescent="0.2">
      <c r="A31" s="136" t="s">
        <v>324</v>
      </c>
      <c r="B31" s="128">
        <v>5693</v>
      </c>
      <c r="C31" s="128">
        <v>2906</v>
      </c>
      <c r="D31" s="128">
        <v>2787</v>
      </c>
      <c r="E31" s="128"/>
      <c r="F31" s="128">
        <v>1269</v>
      </c>
      <c r="G31" s="128">
        <v>640</v>
      </c>
      <c r="H31" s="128">
        <v>629</v>
      </c>
      <c r="I31" s="128"/>
      <c r="J31" s="128">
        <v>1205</v>
      </c>
      <c r="K31" s="128">
        <v>628</v>
      </c>
      <c r="L31" s="128">
        <v>577</v>
      </c>
      <c r="M31" s="128"/>
      <c r="N31" s="128">
        <v>1135</v>
      </c>
      <c r="O31" s="128">
        <v>583</v>
      </c>
      <c r="P31" s="128">
        <v>552</v>
      </c>
      <c r="Q31" s="128"/>
      <c r="R31" s="128">
        <v>932</v>
      </c>
      <c r="S31" s="128">
        <v>477</v>
      </c>
      <c r="T31" s="128">
        <v>455</v>
      </c>
      <c r="U31" s="128"/>
      <c r="V31" s="128">
        <v>723</v>
      </c>
      <c r="W31" s="128">
        <v>351</v>
      </c>
      <c r="X31" s="128">
        <v>372</v>
      </c>
      <c r="Y31" s="128"/>
      <c r="Z31" s="128">
        <v>429</v>
      </c>
      <c r="AA31" s="128">
        <v>227</v>
      </c>
      <c r="AB31" s="128">
        <v>202</v>
      </c>
    </row>
    <row r="32" spans="1:28" ht="17.100000000000001" customHeight="1" x14ac:dyDescent="0.2">
      <c r="A32" s="136" t="s">
        <v>325</v>
      </c>
      <c r="B32" s="128">
        <v>5861</v>
      </c>
      <c r="C32" s="128">
        <v>2977</v>
      </c>
      <c r="D32" s="128">
        <v>2884</v>
      </c>
      <c r="E32" s="128"/>
      <c r="F32" s="128">
        <v>1351</v>
      </c>
      <c r="G32" s="128">
        <v>678</v>
      </c>
      <c r="H32" s="128">
        <v>673</v>
      </c>
      <c r="I32" s="128"/>
      <c r="J32" s="128">
        <v>1262</v>
      </c>
      <c r="K32" s="128">
        <v>635</v>
      </c>
      <c r="L32" s="128">
        <v>627</v>
      </c>
      <c r="M32" s="128"/>
      <c r="N32" s="128">
        <v>1166</v>
      </c>
      <c r="O32" s="128">
        <v>608</v>
      </c>
      <c r="P32" s="128">
        <v>558</v>
      </c>
      <c r="Q32" s="128"/>
      <c r="R32" s="128">
        <v>1023</v>
      </c>
      <c r="S32" s="128">
        <v>519</v>
      </c>
      <c r="T32" s="128">
        <v>504</v>
      </c>
      <c r="U32" s="128"/>
      <c r="V32" s="128">
        <v>905</v>
      </c>
      <c r="W32" s="128">
        <v>456</v>
      </c>
      <c r="X32" s="128">
        <v>449</v>
      </c>
      <c r="Y32" s="128"/>
      <c r="Z32" s="128">
        <v>154</v>
      </c>
      <c r="AA32" s="128">
        <v>81</v>
      </c>
      <c r="AB32" s="128">
        <v>73</v>
      </c>
    </row>
    <row r="33" spans="1:28" ht="17.100000000000001" customHeight="1" x14ac:dyDescent="0.2">
      <c r="A33" s="136" t="s">
        <v>326</v>
      </c>
      <c r="B33" s="128">
        <v>2469</v>
      </c>
      <c r="C33" s="128">
        <v>1308</v>
      </c>
      <c r="D33" s="128">
        <v>1161</v>
      </c>
      <c r="E33" s="128"/>
      <c r="F33" s="128">
        <v>503</v>
      </c>
      <c r="G33" s="128">
        <v>265</v>
      </c>
      <c r="H33" s="128">
        <v>238</v>
      </c>
      <c r="I33" s="128"/>
      <c r="J33" s="128">
        <v>533</v>
      </c>
      <c r="K33" s="128">
        <v>284</v>
      </c>
      <c r="L33" s="128">
        <v>249</v>
      </c>
      <c r="M33" s="128"/>
      <c r="N33" s="128">
        <v>520</v>
      </c>
      <c r="O33" s="128">
        <v>286</v>
      </c>
      <c r="P33" s="128">
        <v>234</v>
      </c>
      <c r="Q33" s="128"/>
      <c r="R33" s="128">
        <v>372</v>
      </c>
      <c r="S33" s="128">
        <v>185</v>
      </c>
      <c r="T33" s="128">
        <v>187</v>
      </c>
      <c r="U33" s="128"/>
      <c r="V33" s="128">
        <v>361</v>
      </c>
      <c r="W33" s="128">
        <v>196</v>
      </c>
      <c r="X33" s="128">
        <v>165</v>
      </c>
      <c r="Y33" s="128"/>
      <c r="Z33" s="128">
        <v>180</v>
      </c>
      <c r="AA33" s="128">
        <v>92</v>
      </c>
      <c r="AB33" s="128">
        <v>88</v>
      </c>
    </row>
    <row r="34" spans="1:28" ht="17.100000000000001" customHeight="1" x14ac:dyDescent="0.2">
      <c r="A34" s="136" t="s">
        <v>327</v>
      </c>
      <c r="B34" s="128">
        <v>17265</v>
      </c>
      <c r="C34" s="128">
        <v>8596</v>
      </c>
      <c r="D34" s="128">
        <v>8669</v>
      </c>
      <c r="E34" s="128"/>
      <c r="F34" s="128">
        <v>3893</v>
      </c>
      <c r="G34" s="128">
        <v>2005</v>
      </c>
      <c r="H34" s="128">
        <v>1888</v>
      </c>
      <c r="I34" s="128"/>
      <c r="J34" s="128">
        <v>3572</v>
      </c>
      <c r="K34" s="128">
        <v>1819</v>
      </c>
      <c r="L34" s="128">
        <v>1753</v>
      </c>
      <c r="M34" s="128"/>
      <c r="N34" s="128">
        <v>3383</v>
      </c>
      <c r="O34" s="128">
        <v>1696</v>
      </c>
      <c r="P34" s="128">
        <v>1687</v>
      </c>
      <c r="Q34" s="128"/>
      <c r="R34" s="128">
        <v>2970</v>
      </c>
      <c r="S34" s="128">
        <v>1448</v>
      </c>
      <c r="T34" s="128">
        <v>1522</v>
      </c>
      <c r="U34" s="128"/>
      <c r="V34" s="128">
        <v>2667</v>
      </c>
      <c r="W34" s="128">
        <v>1258</v>
      </c>
      <c r="X34" s="128">
        <v>1409</v>
      </c>
      <c r="Y34" s="128"/>
      <c r="Z34" s="128">
        <v>780</v>
      </c>
      <c r="AA34" s="128">
        <v>370</v>
      </c>
      <c r="AB34" s="128">
        <v>410</v>
      </c>
    </row>
    <row r="35" spans="1:28" ht="17.100000000000001" customHeight="1" x14ac:dyDescent="0.2">
      <c r="A35" s="136" t="s">
        <v>328</v>
      </c>
      <c r="B35" s="128">
        <v>14685</v>
      </c>
      <c r="C35" s="128">
        <v>7322</v>
      </c>
      <c r="D35" s="128">
        <v>7363</v>
      </c>
      <c r="E35" s="128"/>
      <c r="F35" s="128">
        <v>3383</v>
      </c>
      <c r="G35" s="128">
        <v>1737</v>
      </c>
      <c r="H35" s="128">
        <v>1646</v>
      </c>
      <c r="I35" s="128"/>
      <c r="J35" s="128">
        <v>3160</v>
      </c>
      <c r="K35" s="128">
        <v>1604</v>
      </c>
      <c r="L35" s="128">
        <v>1556</v>
      </c>
      <c r="M35" s="128"/>
      <c r="N35" s="128">
        <v>2925</v>
      </c>
      <c r="O35" s="128">
        <v>1456</v>
      </c>
      <c r="P35" s="128">
        <v>1469</v>
      </c>
      <c r="Q35" s="128"/>
      <c r="R35" s="128">
        <v>2429</v>
      </c>
      <c r="S35" s="128">
        <v>1197</v>
      </c>
      <c r="T35" s="128">
        <v>1232</v>
      </c>
      <c r="U35" s="128"/>
      <c r="V35" s="128">
        <v>2230</v>
      </c>
      <c r="W35" s="128">
        <v>1055</v>
      </c>
      <c r="X35" s="128">
        <v>1175</v>
      </c>
      <c r="Y35" s="128"/>
      <c r="Z35" s="128">
        <v>558</v>
      </c>
      <c r="AA35" s="128">
        <v>273</v>
      </c>
      <c r="AB35" s="128">
        <v>285</v>
      </c>
    </row>
    <row r="36" spans="1:28" ht="17.100000000000001" customHeight="1" thickBot="1" x14ac:dyDescent="0.25">
      <c r="A36" s="139" t="s">
        <v>329</v>
      </c>
      <c r="B36" s="140">
        <v>2844</v>
      </c>
      <c r="C36" s="140">
        <v>1431</v>
      </c>
      <c r="D36" s="140">
        <v>1413</v>
      </c>
      <c r="E36" s="140"/>
      <c r="F36" s="140">
        <v>691</v>
      </c>
      <c r="G36" s="140">
        <v>333</v>
      </c>
      <c r="H36" s="140">
        <v>358</v>
      </c>
      <c r="I36" s="140"/>
      <c r="J36" s="140">
        <v>641</v>
      </c>
      <c r="K36" s="140">
        <v>311</v>
      </c>
      <c r="L36" s="140">
        <v>330</v>
      </c>
      <c r="M36" s="140"/>
      <c r="N36" s="140">
        <v>566</v>
      </c>
      <c r="O36" s="140">
        <v>296</v>
      </c>
      <c r="P36" s="140">
        <v>270</v>
      </c>
      <c r="Q36" s="140"/>
      <c r="R36" s="140">
        <v>450</v>
      </c>
      <c r="S36" s="140">
        <v>232</v>
      </c>
      <c r="T36" s="140">
        <v>218</v>
      </c>
      <c r="U36" s="140"/>
      <c r="V36" s="140">
        <v>364</v>
      </c>
      <c r="W36" s="140">
        <v>194</v>
      </c>
      <c r="X36" s="140">
        <v>170</v>
      </c>
      <c r="Y36" s="140"/>
      <c r="Z36" s="140">
        <v>132</v>
      </c>
      <c r="AA36" s="140">
        <v>65</v>
      </c>
      <c r="AB36" s="140">
        <v>67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9E355EE9-71E8-4CF3-9243-38F195A4A2DF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AD37"/>
  <sheetViews>
    <sheetView showGridLines="0" zoomScaleNormal="100" workbookViewId="0">
      <selection activeCell="M31" sqref="M31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372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257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256812</v>
      </c>
      <c r="C9" s="124">
        <v>123524</v>
      </c>
      <c r="D9" s="124">
        <v>133288</v>
      </c>
      <c r="E9" s="124"/>
      <c r="F9" s="124">
        <v>55210</v>
      </c>
      <c r="G9" s="124">
        <v>27339</v>
      </c>
      <c r="H9" s="124">
        <v>27871</v>
      </c>
      <c r="I9" s="124"/>
      <c r="J9" s="124">
        <v>51673</v>
      </c>
      <c r="K9" s="124">
        <v>24964</v>
      </c>
      <c r="L9" s="124">
        <v>26709</v>
      </c>
      <c r="M9" s="124"/>
      <c r="N9" s="124">
        <v>51203</v>
      </c>
      <c r="O9" s="124">
        <v>24752</v>
      </c>
      <c r="P9" s="124">
        <v>26451</v>
      </c>
      <c r="Q9" s="124"/>
      <c r="R9" s="124">
        <v>42219</v>
      </c>
      <c r="S9" s="124">
        <v>19933</v>
      </c>
      <c r="T9" s="124">
        <v>22286</v>
      </c>
      <c r="U9" s="124"/>
      <c r="V9" s="124">
        <v>42894</v>
      </c>
      <c r="W9" s="124">
        <v>20079</v>
      </c>
      <c r="X9" s="124">
        <v>22815</v>
      </c>
      <c r="Y9" s="124"/>
      <c r="Z9" s="124">
        <v>13613</v>
      </c>
      <c r="AA9" s="124">
        <v>6457</v>
      </c>
      <c r="AB9" s="124">
        <v>7156</v>
      </c>
    </row>
    <row r="10" spans="1:30" ht="17.100000000000001" customHeight="1" x14ac:dyDescent="0.2">
      <c r="A10" s="136" t="s">
        <v>303</v>
      </c>
      <c r="B10" s="128">
        <v>14572</v>
      </c>
      <c r="C10" s="128">
        <v>7194</v>
      </c>
      <c r="D10" s="128">
        <v>7378</v>
      </c>
      <c r="E10" s="128"/>
      <c r="F10" s="128">
        <v>2921</v>
      </c>
      <c r="G10" s="128">
        <v>1427</v>
      </c>
      <c r="H10" s="128">
        <v>1494</v>
      </c>
      <c r="I10" s="128"/>
      <c r="J10" s="128">
        <v>2957</v>
      </c>
      <c r="K10" s="128">
        <v>1463</v>
      </c>
      <c r="L10" s="128">
        <v>1494</v>
      </c>
      <c r="M10" s="128"/>
      <c r="N10" s="128">
        <v>2823</v>
      </c>
      <c r="O10" s="128">
        <v>1393</v>
      </c>
      <c r="P10" s="128">
        <v>1430</v>
      </c>
      <c r="Q10" s="128"/>
      <c r="R10" s="128">
        <v>2372</v>
      </c>
      <c r="S10" s="128">
        <v>1209</v>
      </c>
      <c r="T10" s="128">
        <v>1163</v>
      </c>
      <c r="U10" s="128"/>
      <c r="V10" s="128">
        <v>2605</v>
      </c>
      <c r="W10" s="128">
        <v>1256</v>
      </c>
      <c r="X10" s="128">
        <v>1349</v>
      </c>
      <c r="Y10" s="128"/>
      <c r="Z10" s="128">
        <v>894</v>
      </c>
      <c r="AA10" s="128">
        <v>446</v>
      </c>
      <c r="AB10" s="128">
        <v>448</v>
      </c>
    </row>
    <row r="11" spans="1:30" ht="17.100000000000001" customHeight="1" x14ac:dyDescent="0.2">
      <c r="A11" s="136" t="s">
        <v>304</v>
      </c>
      <c r="B11" s="128">
        <v>16646</v>
      </c>
      <c r="C11" s="128">
        <v>8121</v>
      </c>
      <c r="D11" s="128">
        <v>8525</v>
      </c>
      <c r="E11" s="128"/>
      <c r="F11" s="128">
        <v>3426</v>
      </c>
      <c r="G11" s="128">
        <v>1700</v>
      </c>
      <c r="H11" s="128">
        <v>1726</v>
      </c>
      <c r="I11" s="128"/>
      <c r="J11" s="128">
        <v>3376</v>
      </c>
      <c r="K11" s="128">
        <v>1625</v>
      </c>
      <c r="L11" s="128">
        <v>1751</v>
      </c>
      <c r="M11" s="128"/>
      <c r="N11" s="128">
        <v>3380</v>
      </c>
      <c r="O11" s="128">
        <v>1660</v>
      </c>
      <c r="P11" s="128">
        <v>1720</v>
      </c>
      <c r="Q11" s="128"/>
      <c r="R11" s="128">
        <v>2920</v>
      </c>
      <c r="S11" s="128">
        <v>1455</v>
      </c>
      <c r="T11" s="128">
        <v>1465</v>
      </c>
      <c r="U11" s="128"/>
      <c r="V11" s="128">
        <v>3009</v>
      </c>
      <c r="W11" s="128">
        <v>1447</v>
      </c>
      <c r="X11" s="128">
        <v>1562</v>
      </c>
      <c r="Y11" s="128"/>
      <c r="Z11" s="128">
        <v>535</v>
      </c>
      <c r="AA11" s="128">
        <v>234</v>
      </c>
      <c r="AB11" s="128">
        <v>301</v>
      </c>
    </row>
    <row r="12" spans="1:30" ht="17.100000000000001" customHeight="1" x14ac:dyDescent="0.2">
      <c r="A12" s="136" t="s">
        <v>305</v>
      </c>
      <c r="B12" s="128">
        <v>12694</v>
      </c>
      <c r="C12" s="128">
        <v>6042</v>
      </c>
      <c r="D12" s="128">
        <v>6652</v>
      </c>
      <c r="E12" s="128"/>
      <c r="F12" s="128">
        <v>2779</v>
      </c>
      <c r="G12" s="128">
        <v>1416</v>
      </c>
      <c r="H12" s="128">
        <v>1363</v>
      </c>
      <c r="I12" s="128"/>
      <c r="J12" s="128">
        <v>2612</v>
      </c>
      <c r="K12" s="128">
        <v>1300</v>
      </c>
      <c r="L12" s="128">
        <v>1312</v>
      </c>
      <c r="M12" s="128"/>
      <c r="N12" s="128">
        <v>2514</v>
      </c>
      <c r="O12" s="128">
        <v>1208</v>
      </c>
      <c r="P12" s="128">
        <v>1306</v>
      </c>
      <c r="Q12" s="128"/>
      <c r="R12" s="128">
        <v>2299</v>
      </c>
      <c r="S12" s="128">
        <v>1052</v>
      </c>
      <c r="T12" s="128">
        <v>1247</v>
      </c>
      <c r="U12" s="128"/>
      <c r="V12" s="128">
        <v>1968</v>
      </c>
      <c r="W12" s="128">
        <v>873</v>
      </c>
      <c r="X12" s="128">
        <v>1095</v>
      </c>
      <c r="Y12" s="128"/>
      <c r="Z12" s="128">
        <v>522</v>
      </c>
      <c r="AA12" s="128">
        <v>193</v>
      </c>
      <c r="AB12" s="128">
        <v>329</v>
      </c>
    </row>
    <row r="13" spans="1:30" ht="17.100000000000001" customHeight="1" x14ac:dyDescent="0.2">
      <c r="A13" s="136" t="s">
        <v>306</v>
      </c>
      <c r="B13" s="128">
        <v>16460</v>
      </c>
      <c r="C13" s="128">
        <v>7904</v>
      </c>
      <c r="D13" s="128">
        <v>8556</v>
      </c>
      <c r="E13" s="128"/>
      <c r="F13" s="128">
        <v>3016</v>
      </c>
      <c r="G13" s="128">
        <v>1468</v>
      </c>
      <c r="H13" s="128">
        <v>1548</v>
      </c>
      <c r="I13" s="128"/>
      <c r="J13" s="128">
        <v>2918</v>
      </c>
      <c r="K13" s="128">
        <v>1439</v>
      </c>
      <c r="L13" s="128">
        <v>1479</v>
      </c>
      <c r="M13" s="128"/>
      <c r="N13" s="128">
        <v>3313</v>
      </c>
      <c r="O13" s="128">
        <v>1607</v>
      </c>
      <c r="P13" s="128">
        <v>1706</v>
      </c>
      <c r="Q13" s="128"/>
      <c r="R13" s="128">
        <v>2544</v>
      </c>
      <c r="S13" s="128">
        <v>1218</v>
      </c>
      <c r="T13" s="128">
        <v>1326</v>
      </c>
      <c r="U13" s="128"/>
      <c r="V13" s="128">
        <v>2957</v>
      </c>
      <c r="W13" s="128">
        <v>1387</v>
      </c>
      <c r="X13" s="128">
        <v>1570</v>
      </c>
      <c r="Y13" s="128"/>
      <c r="Z13" s="128">
        <v>1712</v>
      </c>
      <c r="AA13" s="128">
        <v>785</v>
      </c>
      <c r="AB13" s="128">
        <v>927</v>
      </c>
    </row>
    <row r="14" spans="1:30" ht="17.100000000000001" customHeight="1" x14ac:dyDescent="0.2">
      <c r="A14" s="136" t="s">
        <v>307</v>
      </c>
      <c r="B14" s="128">
        <v>4341</v>
      </c>
      <c r="C14" s="128">
        <v>2187</v>
      </c>
      <c r="D14" s="128">
        <v>2154</v>
      </c>
      <c r="E14" s="128"/>
      <c r="F14" s="128">
        <v>923</v>
      </c>
      <c r="G14" s="128">
        <v>495</v>
      </c>
      <c r="H14" s="128">
        <v>428</v>
      </c>
      <c r="I14" s="128"/>
      <c r="J14" s="128">
        <v>948</v>
      </c>
      <c r="K14" s="128">
        <v>480</v>
      </c>
      <c r="L14" s="128">
        <v>468</v>
      </c>
      <c r="M14" s="128"/>
      <c r="N14" s="128">
        <v>733</v>
      </c>
      <c r="O14" s="128">
        <v>365</v>
      </c>
      <c r="P14" s="128">
        <v>368</v>
      </c>
      <c r="Q14" s="128"/>
      <c r="R14" s="128">
        <v>701</v>
      </c>
      <c r="S14" s="128">
        <v>339</v>
      </c>
      <c r="T14" s="128">
        <v>362</v>
      </c>
      <c r="U14" s="128"/>
      <c r="V14" s="128">
        <v>690</v>
      </c>
      <c r="W14" s="128">
        <v>328</v>
      </c>
      <c r="X14" s="128">
        <v>362</v>
      </c>
      <c r="Y14" s="128"/>
      <c r="Z14" s="128">
        <v>346</v>
      </c>
      <c r="AA14" s="128">
        <v>180</v>
      </c>
      <c r="AB14" s="128">
        <v>166</v>
      </c>
    </row>
    <row r="15" spans="1:30" ht="17.100000000000001" customHeight="1" x14ac:dyDescent="0.2">
      <c r="A15" s="136" t="s">
        <v>308</v>
      </c>
      <c r="B15" s="128">
        <v>9461</v>
      </c>
      <c r="C15" s="128">
        <v>4574</v>
      </c>
      <c r="D15" s="128">
        <v>4887</v>
      </c>
      <c r="E15" s="128"/>
      <c r="F15" s="128">
        <v>2098</v>
      </c>
      <c r="G15" s="128">
        <v>1042</v>
      </c>
      <c r="H15" s="128">
        <v>1056</v>
      </c>
      <c r="I15" s="128"/>
      <c r="J15" s="128">
        <v>1925</v>
      </c>
      <c r="K15" s="128">
        <v>921</v>
      </c>
      <c r="L15" s="128">
        <v>1004</v>
      </c>
      <c r="M15" s="128"/>
      <c r="N15" s="128">
        <v>1973</v>
      </c>
      <c r="O15" s="128">
        <v>980</v>
      </c>
      <c r="P15" s="128">
        <v>993</v>
      </c>
      <c r="Q15" s="128"/>
      <c r="R15" s="128">
        <v>1531</v>
      </c>
      <c r="S15" s="128">
        <v>710</v>
      </c>
      <c r="T15" s="128">
        <v>821</v>
      </c>
      <c r="U15" s="128"/>
      <c r="V15" s="128">
        <v>1538</v>
      </c>
      <c r="W15" s="128">
        <v>740</v>
      </c>
      <c r="X15" s="128">
        <v>798</v>
      </c>
      <c r="Y15" s="128"/>
      <c r="Z15" s="128">
        <v>396</v>
      </c>
      <c r="AA15" s="128">
        <v>181</v>
      </c>
      <c r="AB15" s="128">
        <v>215</v>
      </c>
    </row>
    <row r="16" spans="1:30" ht="17.100000000000001" customHeight="1" x14ac:dyDescent="0.2">
      <c r="A16" s="136" t="s">
        <v>309</v>
      </c>
      <c r="B16" s="128">
        <v>2257</v>
      </c>
      <c r="C16" s="128">
        <v>1071</v>
      </c>
      <c r="D16" s="128">
        <v>1186</v>
      </c>
      <c r="E16" s="128"/>
      <c r="F16" s="128">
        <v>535</v>
      </c>
      <c r="G16" s="128">
        <v>272</v>
      </c>
      <c r="H16" s="128">
        <v>263</v>
      </c>
      <c r="I16" s="128"/>
      <c r="J16" s="128">
        <v>421</v>
      </c>
      <c r="K16" s="128">
        <v>199</v>
      </c>
      <c r="L16" s="128">
        <v>222</v>
      </c>
      <c r="M16" s="128"/>
      <c r="N16" s="128">
        <v>438</v>
      </c>
      <c r="O16" s="128">
        <v>239</v>
      </c>
      <c r="P16" s="128">
        <v>199</v>
      </c>
      <c r="Q16" s="128"/>
      <c r="R16" s="128">
        <v>362</v>
      </c>
      <c r="S16" s="128">
        <v>165</v>
      </c>
      <c r="T16" s="128">
        <v>197</v>
      </c>
      <c r="U16" s="128"/>
      <c r="V16" s="128">
        <v>362</v>
      </c>
      <c r="W16" s="128">
        <v>137</v>
      </c>
      <c r="X16" s="128">
        <v>225</v>
      </c>
      <c r="Y16" s="128"/>
      <c r="Z16" s="128">
        <v>139</v>
      </c>
      <c r="AA16" s="128">
        <v>59</v>
      </c>
      <c r="AB16" s="128">
        <v>80</v>
      </c>
    </row>
    <row r="17" spans="1:28" ht="17.100000000000001" customHeight="1" x14ac:dyDescent="0.2">
      <c r="A17" s="136" t="s">
        <v>310</v>
      </c>
      <c r="B17" s="128">
        <v>24126</v>
      </c>
      <c r="C17" s="128">
        <v>11610</v>
      </c>
      <c r="D17" s="128">
        <v>12516</v>
      </c>
      <c r="E17" s="128"/>
      <c r="F17" s="128">
        <v>5141</v>
      </c>
      <c r="G17" s="128">
        <v>2544</v>
      </c>
      <c r="H17" s="128">
        <v>2597</v>
      </c>
      <c r="I17" s="128"/>
      <c r="J17" s="128">
        <v>4873</v>
      </c>
      <c r="K17" s="128">
        <v>2388</v>
      </c>
      <c r="L17" s="128">
        <v>2485</v>
      </c>
      <c r="M17" s="128"/>
      <c r="N17" s="128">
        <v>4634</v>
      </c>
      <c r="O17" s="128">
        <v>2200</v>
      </c>
      <c r="P17" s="128">
        <v>2434</v>
      </c>
      <c r="Q17" s="128"/>
      <c r="R17" s="128">
        <v>4171</v>
      </c>
      <c r="S17" s="128">
        <v>1955</v>
      </c>
      <c r="T17" s="128">
        <v>2216</v>
      </c>
      <c r="U17" s="128"/>
      <c r="V17" s="128">
        <v>4171</v>
      </c>
      <c r="W17" s="128">
        <v>1965</v>
      </c>
      <c r="X17" s="128">
        <v>2206</v>
      </c>
      <c r="Y17" s="128"/>
      <c r="Z17" s="128">
        <v>1136</v>
      </c>
      <c r="AA17" s="128">
        <v>558</v>
      </c>
      <c r="AB17" s="128">
        <v>578</v>
      </c>
    </row>
    <row r="18" spans="1:28" ht="17.100000000000001" customHeight="1" x14ac:dyDescent="0.2">
      <c r="A18" s="136" t="s">
        <v>311</v>
      </c>
      <c r="B18" s="128">
        <v>10901</v>
      </c>
      <c r="C18" s="128">
        <v>5299</v>
      </c>
      <c r="D18" s="128">
        <v>5602</v>
      </c>
      <c r="E18" s="128"/>
      <c r="F18" s="128">
        <v>2351</v>
      </c>
      <c r="G18" s="128">
        <v>1155</v>
      </c>
      <c r="H18" s="128">
        <v>1196</v>
      </c>
      <c r="I18" s="128"/>
      <c r="J18" s="128">
        <v>2270</v>
      </c>
      <c r="K18" s="128">
        <v>1100</v>
      </c>
      <c r="L18" s="128">
        <v>1170</v>
      </c>
      <c r="M18" s="128"/>
      <c r="N18" s="128">
        <v>2131</v>
      </c>
      <c r="O18" s="128">
        <v>1071</v>
      </c>
      <c r="P18" s="128">
        <v>1060</v>
      </c>
      <c r="Q18" s="128"/>
      <c r="R18" s="128">
        <v>1945</v>
      </c>
      <c r="S18" s="128">
        <v>927</v>
      </c>
      <c r="T18" s="128">
        <v>1018</v>
      </c>
      <c r="U18" s="128"/>
      <c r="V18" s="128">
        <v>1784</v>
      </c>
      <c r="W18" s="128">
        <v>850</v>
      </c>
      <c r="X18" s="128">
        <v>934</v>
      </c>
      <c r="Y18" s="128"/>
      <c r="Z18" s="128">
        <v>420</v>
      </c>
      <c r="AA18" s="128">
        <v>196</v>
      </c>
      <c r="AB18" s="128">
        <v>224</v>
      </c>
    </row>
    <row r="19" spans="1:28" ht="17.100000000000001" customHeight="1" x14ac:dyDescent="0.2">
      <c r="A19" s="136" t="s">
        <v>312</v>
      </c>
      <c r="B19" s="128">
        <v>14061</v>
      </c>
      <c r="C19" s="128">
        <v>6565</v>
      </c>
      <c r="D19" s="128">
        <v>7496</v>
      </c>
      <c r="E19" s="128"/>
      <c r="F19" s="128">
        <v>3223</v>
      </c>
      <c r="G19" s="128">
        <v>1558</v>
      </c>
      <c r="H19" s="128">
        <v>1665</v>
      </c>
      <c r="I19" s="128"/>
      <c r="J19" s="128">
        <v>2792</v>
      </c>
      <c r="K19" s="128">
        <v>1320</v>
      </c>
      <c r="L19" s="128">
        <v>1472</v>
      </c>
      <c r="M19" s="128"/>
      <c r="N19" s="128">
        <v>2790</v>
      </c>
      <c r="O19" s="128">
        <v>1305</v>
      </c>
      <c r="P19" s="128">
        <v>1485</v>
      </c>
      <c r="Q19" s="128"/>
      <c r="R19" s="128">
        <v>2183</v>
      </c>
      <c r="S19" s="128">
        <v>965</v>
      </c>
      <c r="T19" s="128">
        <v>1218</v>
      </c>
      <c r="U19" s="128"/>
      <c r="V19" s="128">
        <v>2258</v>
      </c>
      <c r="W19" s="128">
        <v>1019</v>
      </c>
      <c r="X19" s="128">
        <v>1239</v>
      </c>
      <c r="Y19" s="128"/>
      <c r="Z19" s="128">
        <v>815</v>
      </c>
      <c r="AA19" s="128">
        <v>398</v>
      </c>
      <c r="AB19" s="128">
        <v>417</v>
      </c>
    </row>
    <row r="20" spans="1:28" ht="17.100000000000001" customHeight="1" x14ac:dyDescent="0.2">
      <c r="A20" s="136" t="s">
        <v>313</v>
      </c>
      <c r="B20" s="128">
        <v>4000</v>
      </c>
      <c r="C20" s="128">
        <v>1804</v>
      </c>
      <c r="D20" s="128">
        <v>2196</v>
      </c>
      <c r="E20" s="128"/>
      <c r="F20" s="128">
        <v>967</v>
      </c>
      <c r="G20" s="128">
        <v>462</v>
      </c>
      <c r="H20" s="128">
        <v>505</v>
      </c>
      <c r="I20" s="128"/>
      <c r="J20" s="128">
        <v>855</v>
      </c>
      <c r="K20" s="128">
        <v>376</v>
      </c>
      <c r="L20" s="128">
        <v>479</v>
      </c>
      <c r="M20" s="128"/>
      <c r="N20" s="128">
        <v>858</v>
      </c>
      <c r="O20" s="128">
        <v>412</v>
      </c>
      <c r="P20" s="128">
        <v>446</v>
      </c>
      <c r="Q20" s="128"/>
      <c r="R20" s="128">
        <v>615</v>
      </c>
      <c r="S20" s="128">
        <v>264</v>
      </c>
      <c r="T20" s="128">
        <v>351</v>
      </c>
      <c r="U20" s="128"/>
      <c r="V20" s="128">
        <v>538</v>
      </c>
      <c r="W20" s="128">
        <v>228</v>
      </c>
      <c r="X20" s="128">
        <v>310</v>
      </c>
      <c r="Y20" s="128"/>
      <c r="Z20" s="128">
        <v>167</v>
      </c>
      <c r="AA20" s="128">
        <v>62</v>
      </c>
      <c r="AB20" s="128">
        <v>105</v>
      </c>
    </row>
    <row r="21" spans="1:28" ht="17.100000000000001" customHeight="1" x14ac:dyDescent="0.2">
      <c r="A21" s="138" t="s">
        <v>314</v>
      </c>
      <c r="B21" s="128">
        <v>20080</v>
      </c>
      <c r="C21" s="128">
        <v>9906</v>
      </c>
      <c r="D21" s="128">
        <v>10174</v>
      </c>
      <c r="E21" s="128"/>
      <c r="F21" s="128">
        <v>4323</v>
      </c>
      <c r="G21" s="128">
        <v>2220</v>
      </c>
      <c r="H21" s="128">
        <v>2103</v>
      </c>
      <c r="I21" s="128"/>
      <c r="J21" s="128">
        <v>3807</v>
      </c>
      <c r="K21" s="128">
        <v>1857</v>
      </c>
      <c r="L21" s="128">
        <v>1950</v>
      </c>
      <c r="M21" s="128"/>
      <c r="N21" s="128">
        <v>4122</v>
      </c>
      <c r="O21" s="128">
        <v>2046</v>
      </c>
      <c r="P21" s="128">
        <v>2076</v>
      </c>
      <c r="Q21" s="128"/>
      <c r="R21" s="128">
        <v>3169</v>
      </c>
      <c r="S21" s="128">
        <v>1524</v>
      </c>
      <c r="T21" s="128">
        <v>1645</v>
      </c>
      <c r="U21" s="128"/>
      <c r="V21" s="128">
        <v>3468</v>
      </c>
      <c r="W21" s="128">
        <v>1678</v>
      </c>
      <c r="X21" s="128">
        <v>1790</v>
      </c>
      <c r="Y21" s="128"/>
      <c r="Z21" s="128">
        <v>1191</v>
      </c>
      <c r="AA21" s="128">
        <v>581</v>
      </c>
      <c r="AB21" s="128">
        <v>610</v>
      </c>
    </row>
    <row r="22" spans="1:28" ht="17.100000000000001" customHeight="1" x14ac:dyDescent="0.2">
      <c r="A22" s="136" t="s">
        <v>315</v>
      </c>
      <c r="B22" s="128">
        <v>5347</v>
      </c>
      <c r="C22" s="128">
        <v>2560</v>
      </c>
      <c r="D22" s="128">
        <v>2787</v>
      </c>
      <c r="E22" s="128"/>
      <c r="F22" s="128">
        <v>1211</v>
      </c>
      <c r="G22" s="128">
        <v>590</v>
      </c>
      <c r="H22" s="128">
        <v>621</v>
      </c>
      <c r="I22" s="128"/>
      <c r="J22" s="128">
        <v>1142</v>
      </c>
      <c r="K22" s="128">
        <v>568</v>
      </c>
      <c r="L22" s="128">
        <v>574</v>
      </c>
      <c r="M22" s="128"/>
      <c r="N22" s="128">
        <v>1141</v>
      </c>
      <c r="O22" s="128">
        <v>528</v>
      </c>
      <c r="P22" s="128">
        <v>613</v>
      </c>
      <c r="Q22" s="128"/>
      <c r="R22" s="128">
        <v>850</v>
      </c>
      <c r="S22" s="128">
        <v>402</v>
      </c>
      <c r="T22" s="128">
        <v>448</v>
      </c>
      <c r="U22" s="128"/>
      <c r="V22" s="128">
        <v>904</v>
      </c>
      <c r="W22" s="128">
        <v>423</v>
      </c>
      <c r="X22" s="128">
        <v>481</v>
      </c>
      <c r="Y22" s="128"/>
      <c r="Z22" s="128">
        <v>99</v>
      </c>
      <c r="AA22" s="128">
        <v>49</v>
      </c>
      <c r="AB22" s="128">
        <v>50</v>
      </c>
    </row>
    <row r="23" spans="1:28" ht="17.100000000000001" customHeight="1" x14ac:dyDescent="0.2">
      <c r="A23" s="136" t="s">
        <v>316</v>
      </c>
      <c r="B23" s="128">
        <v>23201</v>
      </c>
      <c r="C23" s="128">
        <v>11210</v>
      </c>
      <c r="D23" s="128">
        <v>11991</v>
      </c>
      <c r="E23" s="128"/>
      <c r="F23" s="128">
        <v>4677</v>
      </c>
      <c r="G23" s="128">
        <v>2261</v>
      </c>
      <c r="H23" s="128">
        <v>2416</v>
      </c>
      <c r="I23" s="128"/>
      <c r="J23" s="128">
        <v>4179</v>
      </c>
      <c r="K23" s="128">
        <v>2024</v>
      </c>
      <c r="L23" s="128">
        <v>2155</v>
      </c>
      <c r="M23" s="128"/>
      <c r="N23" s="128">
        <v>4649</v>
      </c>
      <c r="O23" s="128">
        <v>2234</v>
      </c>
      <c r="P23" s="128">
        <v>2415</v>
      </c>
      <c r="Q23" s="128"/>
      <c r="R23" s="128">
        <v>4141</v>
      </c>
      <c r="S23" s="128">
        <v>2026</v>
      </c>
      <c r="T23" s="128">
        <v>2115</v>
      </c>
      <c r="U23" s="128"/>
      <c r="V23" s="128">
        <v>4228</v>
      </c>
      <c r="W23" s="128">
        <v>2043</v>
      </c>
      <c r="X23" s="128">
        <v>2185</v>
      </c>
      <c r="Y23" s="128"/>
      <c r="Z23" s="128">
        <v>1327</v>
      </c>
      <c r="AA23" s="128">
        <v>622</v>
      </c>
      <c r="AB23" s="128">
        <v>705</v>
      </c>
    </row>
    <row r="24" spans="1:28" ht="17.100000000000001" customHeight="1" x14ac:dyDescent="0.2">
      <c r="A24" s="136" t="s">
        <v>317</v>
      </c>
      <c r="B24" s="128">
        <v>3862</v>
      </c>
      <c r="C24" s="128">
        <v>1805</v>
      </c>
      <c r="D24" s="128">
        <v>2057</v>
      </c>
      <c r="E24" s="128"/>
      <c r="F24" s="128">
        <v>1007</v>
      </c>
      <c r="G24" s="128">
        <v>486</v>
      </c>
      <c r="H24" s="128">
        <v>521</v>
      </c>
      <c r="I24" s="128"/>
      <c r="J24" s="128">
        <v>829</v>
      </c>
      <c r="K24" s="128">
        <v>371</v>
      </c>
      <c r="L24" s="128">
        <v>458</v>
      </c>
      <c r="M24" s="128"/>
      <c r="N24" s="128">
        <v>804</v>
      </c>
      <c r="O24" s="128">
        <v>380</v>
      </c>
      <c r="P24" s="128">
        <v>424</v>
      </c>
      <c r="Q24" s="128"/>
      <c r="R24" s="128">
        <v>548</v>
      </c>
      <c r="S24" s="128">
        <v>246</v>
      </c>
      <c r="T24" s="128">
        <v>302</v>
      </c>
      <c r="U24" s="128"/>
      <c r="V24" s="128">
        <v>616</v>
      </c>
      <c r="W24" s="128">
        <v>293</v>
      </c>
      <c r="X24" s="128">
        <v>323</v>
      </c>
      <c r="Y24" s="128"/>
      <c r="Z24" s="128">
        <v>58</v>
      </c>
      <c r="AA24" s="128">
        <v>29</v>
      </c>
      <c r="AB24" s="128">
        <v>29</v>
      </c>
    </row>
    <row r="25" spans="1:28" ht="17.100000000000001" customHeight="1" x14ac:dyDescent="0.2">
      <c r="A25" s="136" t="s">
        <v>318</v>
      </c>
      <c r="B25" s="128">
        <v>6540</v>
      </c>
      <c r="C25" s="128">
        <v>2988</v>
      </c>
      <c r="D25" s="128">
        <v>3552</v>
      </c>
      <c r="E25" s="128"/>
      <c r="F25" s="128">
        <v>1440</v>
      </c>
      <c r="G25" s="128">
        <v>714</v>
      </c>
      <c r="H25" s="128">
        <v>726</v>
      </c>
      <c r="I25" s="128"/>
      <c r="J25" s="128">
        <v>1505</v>
      </c>
      <c r="K25" s="128">
        <v>677</v>
      </c>
      <c r="L25" s="128">
        <v>828</v>
      </c>
      <c r="M25" s="128"/>
      <c r="N25" s="128">
        <v>1325</v>
      </c>
      <c r="O25" s="128">
        <v>603</v>
      </c>
      <c r="P25" s="128">
        <v>722</v>
      </c>
      <c r="Q25" s="128"/>
      <c r="R25" s="128">
        <v>984</v>
      </c>
      <c r="S25" s="128">
        <v>426</v>
      </c>
      <c r="T25" s="128">
        <v>558</v>
      </c>
      <c r="U25" s="128"/>
      <c r="V25" s="128">
        <v>1007</v>
      </c>
      <c r="W25" s="128">
        <v>422</v>
      </c>
      <c r="X25" s="128">
        <v>585</v>
      </c>
      <c r="Y25" s="128"/>
      <c r="Z25" s="128">
        <v>279</v>
      </c>
      <c r="AA25" s="128">
        <v>146</v>
      </c>
      <c r="AB25" s="128">
        <v>133</v>
      </c>
    </row>
    <row r="26" spans="1:28" ht="17.100000000000001" customHeight="1" x14ac:dyDescent="0.2">
      <c r="A26" s="136" t="s">
        <v>319</v>
      </c>
      <c r="B26" s="128">
        <v>4574</v>
      </c>
      <c r="C26" s="128">
        <v>2230</v>
      </c>
      <c r="D26" s="128">
        <v>2344</v>
      </c>
      <c r="E26" s="128"/>
      <c r="F26" s="128">
        <v>993</v>
      </c>
      <c r="G26" s="128">
        <v>501</v>
      </c>
      <c r="H26" s="128">
        <v>492</v>
      </c>
      <c r="I26" s="128"/>
      <c r="J26" s="128">
        <v>892</v>
      </c>
      <c r="K26" s="128">
        <v>418</v>
      </c>
      <c r="L26" s="128">
        <v>474</v>
      </c>
      <c r="M26" s="128"/>
      <c r="N26" s="128">
        <v>824</v>
      </c>
      <c r="O26" s="128">
        <v>394</v>
      </c>
      <c r="P26" s="128">
        <v>430</v>
      </c>
      <c r="Q26" s="128"/>
      <c r="R26" s="128">
        <v>741</v>
      </c>
      <c r="S26" s="128">
        <v>368</v>
      </c>
      <c r="T26" s="128">
        <v>373</v>
      </c>
      <c r="U26" s="128"/>
      <c r="V26" s="128">
        <v>786</v>
      </c>
      <c r="W26" s="128">
        <v>363</v>
      </c>
      <c r="X26" s="128">
        <v>423</v>
      </c>
      <c r="Y26" s="128"/>
      <c r="Z26" s="128">
        <v>338</v>
      </c>
      <c r="AA26" s="128">
        <v>186</v>
      </c>
      <c r="AB26" s="128">
        <v>152</v>
      </c>
    </row>
    <row r="27" spans="1:28" ht="17.100000000000001" customHeight="1" x14ac:dyDescent="0.2">
      <c r="A27" s="136" t="s">
        <v>320</v>
      </c>
      <c r="B27" s="128">
        <v>7198</v>
      </c>
      <c r="C27" s="128">
        <v>3488</v>
      </c>
      <c r="D27" s="128">
        <v>3710</v>
      </c>
      <c r="E27" s="128"/>
      <c r="F27" s="128">
        <v>1595</v>
      </c>
      <c r="G27" s="128">
        <v>842</v>
      </c>
      <c r="H27" s="128">
        <v>753</v>
      </c>
      <c r="I27" s="128"/>
      <c r="J27" s="128">
        <v>1574</v>
      </c>
      <c r="K27" s="128">
        <v>751</v>
      </c>
      <c r="L27" s="128">
        <v>823</v>
      </c>
      <c r="M27" s="128"/>
      <c r="N27" s="128">
        <v>1391</v>
      </c>
      <c r="O27" s="128">
        <v>644</v>
      </c>
      <c r="P27" s="128">
        <v>747</v>
      </c>
      <c r="Q27" s="128"/>
      <c r="R27" s="128">
        <v>1185</v>
      </c>
      <c r="S27" s="128">
        <v>568</v>
      </c>
      <c r="T27" s="128">
        <v>617</v>
      </c>
      <c r="U27" s="128"/>
      <c r="V27" s="128">
        <v>1094</v>
      </c>
      <c r="W27" s="128">
        <v>514</v>
      </c>
      <c r="X27" s="128">
        <v>580</v>
      </c>
      <c r="Y27" s="128"/>
      <c r="Z27" s="128">
        <v>359</v>
      </c>
      <c r="AA27" s="128">
        <v>169</v>
      </c>
      <c r="AB27" s="128">
        <v>190</v>
      </c>
    </row>
    <row r="28" spans="1:28" ht="17.100000000000001" customHeight="1" x14ac:dyDescent="0.2">
      <c r="A28" s="136" t="s">
        <v>321</v>
      </c>
      <c r="B28" s="128">
        <v>3614</v>
      </c>
      <c r="C28" s="128">
        <v>1709</v>
      </c>
      <c r="D28" s="128">
        <v>1905</v>
      </c>
      <c r="E28" s="128"/>
      <c r="F28" s="128">
        <v>806</v>
      </c>
      <c r="G28" s="128">
        <v>402</v>
      </c>
      <c r="H28" s="128">
        <v>404</v>
      </c>
      <c r="I28" s="128"/>
      <c r="J28" s="128">
        <v>662</v>
      </c>
      <c r="K28" s="128">
        <v>305</v>
      </c>
      <c r="L28" s="128">
        <v>357</v>
      </c>
      <c r="M28" s="128"/>
      <c r="N28" s="128">
        <v>802</v>
      </c>
      <c r="O28" s="128">
        <v>382</v>
      </c>
      <c r="P28" s="128">
        <v>420</v>
      </c>
      <c r="Q28" s="128"/>
      <c r="R28" s="128">
        <v>573</v>
      </c>
      <c r="S28" s="128">
        <v>277</v>
      </c>
      <c r="T28" s="128">
        <v>296</v>
      </c>
      <c r="U28" s="128"/>
      <c r="V28" s="128">
        <v>573</v>
      </c>
      <c r="W28" s="128">
        <v>254</v>
      </c>
      <c r="X28" s="128">
        <v>319</v>
      </c>
      <c r="Y28" s="128"/>
      <c r="Z28" s="128">
        <v>198</v>
      </c>
      <c r="AA28" s="128">
        <v>89</v>
      </c>
      <c r="AB28" s="128">
        <v>109</v>
      </c>
    </row>
    <row r="29" spans="1:28" ht="17.100000000000001" customHeight="1" x14ac:dyDescent="0.2">
      <c r="A29" s="136" t="s">
        <v>322</v>
      </c>
      <c r="B29" s="128">
        <v>7690</v>
      </c>
      <c r="C29" s="128">
        <v>3620</v>
      </c>
      <c r="D29" s="128">
        <v>4070</v>
      </c>
      <c r="E29" s="128"/>
      <c r="F29" s="128">
        <v>1663</v>
      </c>
      <c r="G29" s="128">
        <v>755</v>
      </c>
      <c r="H29" s="128">
        <v>908</v>
      </c>
      <c r="I29" s="128"/>
      <c r="J29" s="128">
        <v>1662</v>
      </c>
      <c r="K29" s="128">
        <v>761</v>
      </c>
      <c r="L29" s="128">
        <v>901</v>
      </c>
      <c r="M29" s="128"/>
      <c r="N29" s="128">
        <v>1572</v>
      </c>
      <c r="O29" s="128">
        <v>771</v>
      </c>
      <c r="P29" s="128">
        <v>801</v>
      </c>
      <c r="Q29" s="128"/>
      <c r="R29" s="128">
        <v>1247</v>
      </c>
      <c r="S29" s="128">
        <v>592</v>
      </c>
      <c r="T29" s="128">
        <v>655</v>
      </c>
      <c r="U29" s="128"/>
      <c r="V29" s="128">
        <v>1284</v>
      </c>
      <c r="W29" s="128">
        <v>607</v>
      </c>
      <c r="X29" s="128">
        <v>677</v>
      </c>
      <c r="Y29" s="128"/>
      <c r="Z29" s="128">
        <v>262</v>
      </c>
      <c r="AA29" s="128">
        <v>134</v>
      </c>
      <c r="AB29" s="128">
        <v>128</v>
      </c>
    </row>
    <row r="30" spans="1:28" ht="17.100000000000001" customHeight="1" x14ac:dyDescent="0.2">
      <c r="A30" s="136" t="s">
        <v>323</v>
      </c>
      <c r="B30" s="128">
        <v>8150</v>
      </c>
      <c r="C30" s="128">
        <v>3781</v>
      </c>
      <c r="D30" s="128">
        <v>4369</v>
      </c>
      <c r="E30" s="128"/>
      <c r="F30" s="128">
        <v>1896</v>
      </c>
      <c r="G30" s="128">
        <v>933</v>
      </c>
      <c r="H30" s="128">
        <v>963</v>
      </c>
      <c r="I30" s="128"/>
      <c r="J30" s="128">
        <v>1695</v>
      </c>
      <c r="K30" s="128">
        <v>793</v>
      </c>
      <c r="L30" s="128">
        <v>902</v>
      </c>
      <c r="M30" s="128"/>
      <c r="N30" s="128">
        <v>1533</v>
      </c>
      <c r="O30" s="128">
        <v>729</v>
      </c>
      <c r="P30" s="128">
        <v>804</v>
      </c>
      <c r="Q30" s="128"/>
      <c r="R30" s="128">
        <v>1319</v>
      </c>
      <c r="S30" s="128">
        <v>536</v>
      </c>
      <c r="T30" s="128">
        <v>783</v>
      </c>
      <c r="U30" s="128"/>
      <c r="V30" s="128">
        <v>1281</v>
      </c>
      <c r="W30" s="128">
        <v>593</v>
      </c>
      <c r="X30" s="128">
        <v>688</v>
      </c>
      <c r="Y30" s="128"/>
      <c r="Z30" s="128">
        <v>426</v>
      </c>
      <c r="AA30" s="128">
        <v>197</v>
      </c>
      <c r="AB30" s="128">
        <v>229</v>
      </c>
    </row>
    <row r="31" spans="1:28" ht="17.100000000000001" customHeight="1" x14ac:dyDescent="0.2">
      <c r="A31" s="136" t="s">
        <v>324</v>
      </c>
      <c r="B31" s="128">
        <v>4531</v>
      </c>
      <c r="C31" s="128">
        <v>2256</v>
      </c>
      <c r="D31" s="128">
        <v>2275</v>
      </c>
      <c r="E31" s="128"/>
      <c r="F31" s="128">
        <v>1027</v>
      </c>
      <c r="G31" s="128">
        <v>494</v>
      </c>
      <c r="H31" s="128">
        <v>533</v>
      </c>
      <c r="I31" s="128"/>
      <c r="J31" s="128">
        <v>914</v>
      </c>
      <c r="K31" s="128">
        <v>475</v>
      </c>
      <c r="L31" s="128">
        <v>439</v>
      </c>
      <c r="M31" s="128"/>
      <c r="N31" s="128">
        <v>888</v>
      </c>
      <c r="O31" s="128">
        <v>451</v>
      </c>
      <c r="P31" s="128">
        <v>437</v>
      </c>
      <c r="Q31" s="128"/>
      <c r="R31" s="128">
        <v>692</v>
      </c>
      <c r="S31" s="128">
        <v>336</v>
      </c>
      <c r="T31" s="128">
        <v>356</v>
      </c>
      <c r="U31" s="128"/>
      <c r="V31" s="128">
        <v>610</v>
      </c>
      <c r="W31" s="128">
        <v>289</v>
      </c>
      <c r="X31" s="128">
        <v>321</v>
      </c>
      <c r="Y31" s="128"/>
      <c r="Z31" s="128">
        <v>400</v>
      </c>
      <c r="AA31" s="128">
        <v>211</v>
      </c>
      <c r="AB31" s="128">
        <v>189</v>
      </c>
    </row>
    <row r="32" spans="1:28" ht="17.100000000000001" customHeight="1" x14ac:dyDescent="0.2">
      <c r="A32" s="136" t="s">
        <v>325</v>
      </c>
      <c r="B32" s="128">
        <v>4469</v>
      </c>
      <c r="C32" s="128">
        <v>2164</v>
      </c>
      <c r="D32" s="128">
        <v>2305</v>
      </c>
      <c r="E32" s="128"/>
      <c r="F32" s="128">
        <v>1036</v>
      </c>
      <c r="G32" s="128">
        <v>492</v>
      </c>
      <c r="H32" s="128">
        <v>544</v>
      </c>
      <c r="I32" s="128"/>
      <c r="J32" s="128">
        <v>996</v>
      </c>
      <c r="K32" s="128">
        <v>490</v>
      </c>
      <c r="L32" s="128">
        <v>506</v>
      </c>
      <c r="M32" s="128"/>
      <c r="N32" s="128">
        <v>941</v>
      </c>
      <c r="O32" s="128">
        <v>474</v>
      </c>
      <c r="P32" s="128">
        <v>467</v>
      </c>
      <c r="Q32" s="128"/>
      <c r="R32" s="128">
        <v>691</v>
      </c>
      <c r="S32" s="128">
        <v>325</v>
      </c>
      <c r="T32" s="128">
        <v>366</v>
      </c>
      <c r="U32" s="128"/>
      <c r="V32" s="128">
        <v>676</v>
      </c>
      <c r="W32" s="128">
        <v>320</v>
      </c>
      <c r="X32" s="128">
        <v>356</v>
      </c>
      <c r="Y32" s="128"/>
      <c r="Z32" s="128">
        <v>129</v>
      </c>
      <c r="AA32" s="128">
        <v>63</v>
      </c>
      <c r="AB32" s="128">
        <v>66</v>
      </c>
    </row>
    <row r="33" spans="1:28" ht="17.100000000000001" customHeight="1" x14ac:dyDescent="0.2">
      <c r="A33" s="136" t="s">
        <v>326</v>
      </c>
      <c r="B33" s="128">
        <v>1685</v>
      </c>
      <c r="C33" s="128">
        <v>868</v>
      </c>
      <c r="D33" s="128">
        <v>817</v>
      </c>
      <c r="E33" s="128"/>
      <c r="F33" s="128">
        <v>364</v>
      </c>
      <c r="G33" s="128">
        <v>184</v>
      </c>
      <c r="H33" s="128">
        <v>180</v>
      </c>
      <c r="I33" s="128"/>
      <c r="J33" s="128">
        <v>328</v>
      </c>
      <c r="K33" s="128">
        <v>167</v>
      </c>
      <c r="L33" s="128">
        <v>161</v>
      </c>
      <c r="M33" s="128"/>
      <c r="N33" s="128">
        <v>351</v>
      </c>
      <c r="O33" s="128">
        <v>188</v>
      </c>
      <c r="P33" s="128">
        <v>163</v>
      </c>
      <c r="Q33" s="128"/>
      <c r="R33" s="128">
        <v>247</v>
      </c>
      <c r="S33" s="128">
        <v>124</v>
      </c>
      <c r="T33" s="128">
        <v>123</v>
      </c>
      <c r="U33" s="128"/>
      <c r="V33" s="128">
        <v>238</v>
      </c>
      <c r="W33" s="128">
        <v>124</v>
      </c>
      <c r="X33" s="128">
        <v>114</v>
      </c>
      <c r="Y33" s="128"/>
      <c r="Z33" s="128">
        <v>157</v>
      </c>
      <c r="AA33" s="128">
        <v>81</v>
      </c>
      <c r="AB33" s="128">
        <v>76</v>
      </c>
    </row>
    <row r="34" spans="1:28" ht="17.100000000000001" customHeight="1" x14ac:dyDescent="0.2">
      <c r="A34" s="136" t="s">
        <v>327</v>
      </c>
      <c r="B34" s="128">
        <v>13071</v>
      </c>
      <c r="C34" s="128">
        <v>6253</v>
      </c>
      <c r="D34" s="128">
        <v>6818</v>
      </c>
      <c r="E34" s="128"/>
      <c r="F34" s="128">
        <v>2823</v>
      </c>
      <c r="G34" s="128">
        <v>1472</v>
      </c>
      <c r="H34" s="128">
        <v>1351</v>
      </c>
      <c r="I34" s="128"/>
      <c r="J34" s="128">
        <v>2740</v>
      </c>
      <c r="K34" s="128">
        <v>1345</v>
      </c>
      <c r="L34" s="128">
        <v>1395</v>
      </c>
      <c r="M34" s="128"/>
      <c r="N34" s="128">
        <v>2544</v>
      </c>
      <c r="O34" s="128">
        <v>1212</v>
      </c>
      <c r="P34" s="128">
        <v>1332</v>
      </c>
      <c r="Q34" s="128"/>
      <c r="R34" s="128">
        <v>2129</v>
      </c>
      <c r="S34" s="128">
        <v>962</v>
      </c>
      <c r="T34" s="128">
        <v>1167</v>
      </c>
      <c r="U34" s="128"/>
      <c r="V34" s="128">
        <v>2170</v>
      </c>
      <c r="W34" s="128">
        <v>962</v>
      </c>
      <c r="X34" s="128">
        <v>1208</v>
      </c>
      <c r="Y34" s="128"/>
      <c r="Z34" s="128">
        <v>665</v>
      </c>
      <c r="AA34" s="128">
        <v>300</v>
      </c>
      <c r="AB34" s="128">
        <v>365</v>
      </c>
    </row>
    <row r="35" spans="1:28" ht="17.100000000000001" customHeight="1" x14ac:dyDescent="0.2">
      <c r="A35" s="136" t="s">
        <v>328</v>
      </c>
      <c r="B35" s="128">
        <v>10998</v>
      </c>
      <c r="C35" s="128">
        <v>5220</v>
      </c>
      <c r="D35" s="128">
        <v>5778</v>
      </c>
      <c r="E35" s="128"/>
      <c r="F35" s="128">
        <v>2464</v>
      </c>
      <c r="G35" s="128">
        <v>1221</v>
      </c>
      <c r="H35" s="128">
        <v>1243</v>
      </c>
      <c r="I35" s="128"/>
      <c r="J35" s="128">
        <v>2299</v>
      </c>
      <c r="K35" s="128">
        <v>1114</v>
      </c>
      <c r="L35" s="128">
        <v>1185</v>
      </c>
      <c r="M35" s="128"/>
      <c r="N35" s="128">
        <v>2262</v>
      </c>
      <c r="O35" s="128">
        <v>1051</v>
      </c>
      <c r="P35" s="128">
        <v>1211</v>
      </c>
      <c r="Q35" s="128"/>
      <c r="R35" s="128">
        <v>1702</v>
      </c>
      <c r="S35" s="128">
        <v>788</v>
      </c>
      <c r="T35" s="128">
        <v>914</v>
      </c>
      <c r="U35" s="128"/>
      <c r="V35" s="128">
        <v>1759</v>
      </c>
      <c r="W35" s="128">
        <v>802</v>
      </c>
      <c r="X35" s="128">
        <v>957</v>
      </c>
      <c r="Y35" s="128"/>
      <c r="Z35" s="128">
        <v>512</v>
      </c>
      <c r="AA35" s="128">
        <v>244</v>
      </c>
      <c r="AB35" s="128">
        <v>268</v>
      </c>
    </row>
    <row r="36" spans="1:28" ht="17.100000000000001" customHeight="1" thickBot="1" x14ac:dyDescent="0.25">
      <c r="A36" s="139" t="s">
        <v>329</v>
      </c>
      <c r="B36" s="140">
        <v>2283</v>
      </c>
      <c r="C36" s="140">
        <v>1095</v>
      </c>
      <c r="D36" s="140">
        <v>1188</v>
      </c>
      <c r="E36" s="140"/>
      <c r="F36" s="140">
        <v>505</v>
      </c>
      <c r="G36" s="140">
        <v>233</v>
      </c>
      <c r="H36" s="140">
        <v>272</v>
      </c>
      <c r="I36" s="140"/>
      <c r="J36" s="140">
        <v>502</v>
      </c>
      <c r="K36" s="140">
        <v>237</v>
      </c>
      <c r="L36" s="140">
        <v>265</v>
      </c>
      <c r="M36" s="140"/>
      <c r="N36" s="140">
        <v>467</v>
      </c>
      <c r="O36" s="140">
        <v>225</v>
      </c>
      <c r="P36" s="140">
        <v>242</v>
      </c>
      <c r="Q36" s="140"/>
      <c r="R36" s="140">
        <v>358</v>
      </c>
      <c r="S36" s="140">
        <v>174</v>
      </c>
      <c r="T36" s="140">
        <v>184</v>
      </c>
      <c r="U36" s="140"/>
      <c r="V36" s="140">
        <v>320</v>
      </c>
      <c r="W36" s="140">
        <v>162</v>
      </c>
      <c r="X36" s="140">
        <v>158</v>
      </c>
      <c r="Y36" s="140"/>
      <c r="Z36" s="140">
        <v>131</v>
      </c>
      <c r="AA36" s="140">
        <v>64</v>
      </c>
      <c r="AB36" s="140">
        <v>67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DF69FA2B-BD08-4A6E-A07D-3F6C57280591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AD37"/>
  <sheetViews>
    <sheetView showGridLines="0" zoomScaleNormal="100" workbookViewId="0">
      <selection activeCell="M31" sqref="M31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374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378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42">
        <f>+'C40'!B9/'C39'!B9*100</f>
        <v>74.343661254230113</v>
      </c>
      <c r="C9" s="142">
        <f>+'C40'!C9/'C39'!C9*100</f>
        <v>71.068408031758807</v>
      </c>
      <c r="D9" s="142">
        <f>+'C40'!D9/'C39'!D9*100</f>
        <v>77.660535224233655</v>
      </c>
      <c r="E9" s="142"/>
      <c r="F9" s="142">
        <f>+'C40'!F9/'C39'!F9*100</f>
        <v>73.073563279243984</v>
      </c>
      <c r="G9" s="142">
        <f>+'C40'!G9/'C39'!G9*100</f>
        <v>70.65436501783222</v>
      </c>
      <c r="H9" s="142">
        <f>+'C40'!H9/'C39'!H9*100</f>
        <v>75.613130765056965</v>
      </c>
      <c r="I9" s="142"/>
      <c r="J9" s="142">
        <f>+'C40'!J9/'C39'!J9*100</f>
        <v>73.33872661727554</v>
      </c>
      <c r="K9" s="142">
        <f>+'C40'!K9/'C39'!K9*100</f>
        <v>69.99971959734178</v>
      </c>
      <c r="L9" s="142">
        <f>+'C40'!L9/'C39'!L9*100</f>
        <v>76.76102888346027</v>
      </c>
      <c r="M9" s="142"/>
      <c r="N9" s="142">
        <f>+'C40'!N9/'C39'!N9*100</f>
        <v>76.113390415031517</v>
      </c>
      <c r="O9" s="142">
        <f>+'C40'!O9/'C39'!O9*100</f>
        <v>72.601413779954825</v>
      </c>
      <c r="P9" s="142">
        <f>+'C40'!P9/'C39'!P9*100</f>
        <v>79.722113384972431</v>
      </c>
      <c r="Q9" s="142"/>
      <c r="R9" s="142">
        <f>+'C40'!R9/'C39'!R9*100</f>
        <v>68.379709112111684</v>
      </c>
      <c r="S9" s="142">
        <f>+'C40'!S9/'C39'!S9*100</f>
        <v>64.572872461045066</v>
      </c>
      <c r="T9" s="142">
        <f>+'C40'!T9/'C39'!T9*100</f>
        <v>72.186052537816209</v>
      </c>
      <c r="U9" s="142"/>
      <c r="V9" s="142">
        <f>+'C40'!V9/'C39'!V9*100</f>
        <v>77.68963268854597</v>
      </c>
      <c r="W9" s="142">
        <f>+'C40'!W9/'C39'!W9*100</f>
        <v>73.974873816453595</v>
      </c>
      <c r="X9" s="142">
        <f>+'C40'!X9/'C39'!X9*100</f>
        <v>81.281841177099295</v>
      </c>
      <c r="Y9" s="142"/>
      <c r="Z9" s="142">
        <f>+'C40'!Z9/'C39'!Z9*100</f>
        <v>89.553318860601266</v>
      </c>
      <c r="AA9" s="142">
        <f>+'C40'!AA9/'C39'!AA9*100</f>
        <v>87.874251497005986</v>
      </c>
      <c r="AB9" s="142">
        <f>+'C40'!AB9/'C39'!AB9*100</f>
        <v>91.124411053100729</v>
      </c>
    </row>
    <row r="10" spans="1:30" ht="17.100000000000001" customHeight="1" x14ac:dyDescent="0.2">
      <c r="A10" s="136" t="s">
        <v>303</v>
      </c>
      <c r="B10" s="163">
        <f>+'C40'!B10/'C39'!B10*100</f>
        <v>68.052117872320551</v>
      </c>
      <c r="C10" s="163">
        <f>+'C40'!C10/'C39'!C10*100</f>
        <v>66.389811738648945</v>
      </c>
      <c r="D10" s="163">
        <f>+'C40'!D10/'C39'!D10*100</f>
        <v>69.755129053606879</v>
      </c>
      <c r="E10" s="143"/>
      <c r="F10" s="163">
        <f>+'C40'!F10/'C39'!F10*100</f>
        <v>62.966156499245528</v>
      </c>
      <c r="G10" s="163">
        <f>+'C40'!G10/'C39'!G10*100</f>
        <v>60.671768707482997</v>
      </c>
      <c r="H10" s="163">
        <f>+'C40'!H10/'C39'!H10*100</f>
        <v>65.325754263226926</v>
      </c>
      <c r="I10" s="143"/>
      <c r="J10" s="163">
        <f>+'C40'!J10/'C39'!J10*100</f>
        <v>67.836659784354211</v>
      </c>
      <c r="K10" s="163">
        <f>+'C40'!K10/'C39'!K10*100</f>
        <v>66.834170854271363</v>
      </c>
      <c r="L10" s="163">
        <f>+'C40'!L10/'C39'!L10*100</f>
        <v>68.847926267281096</v>
      </c>
      <c r="M10" s="143"/>
      <c r="N10" s="163">
        <f>+'C40'!N10/'C39'!N10*100</f>
        <v>68.320425943852854</v>
      </c>
      <c r="O10" s="163">
        <f>+'C40'!O10/'C39'!O10*100</f>
        <v>66.682623264719965</v>
      </c>
      <c r="P10" s="163">
        <f>+'C40'!P10/'C39'!P10*100</f>
        <v>69.99510523739599</v>
      </c>
      <c r="Q10" s="143"/>
      <c r="R10" s="163">
        <f>+'C40'!R10/'C39'!R10*100</f>
        <v>62.635331396884077</v>
      </c>
      <c r="S10" s="163">
        <f>+'C40'!S10/'C39'!S10*100</f>
        <v>61.968221424910297</v>
      </c>
      <c r="T10" s="163">
        <f>+'C40'!T10/'C39'!T10*100</f>
        <v>63.344226579520701</v>
      </c>
      <c r="U10" s="143"/>
      <c r="V10" s="163">
        <f>+'C40'!V10/'C39'!V10*100</f>
        <v>73.318322544328737</v>
      </c>
      <c r="W10" s="163">
        <f>+'C40'!W10/'C39'!W10*100</f>
        <v>70.403587443946194</v>
      </c>
      <c r="X10" s="163">
        <f>+'C40'!X10/'C39'!X10*100</f>
        <v>76.257772752967782</v>
      </c>
      <c r="Y10" s="143"/>
      <c r="Z10" s="163">
        <f>+'C40'!Z10/'C39'!Z10*100</f>
        <v>94.803817603393426</v>
      </c>
      <c r="AA10" s="163">
        <f>+'C40'!AA10/'C39'!AA10*100</f>
        <v>94.692144373673031</v>
      </c>
      <c r="AB10" s="163">
        <f>+'C40'!AB10/'C39'!AB10*100</f>
        <v>94.915254237288138</v>
      </c>
    </row>
    <row r="11" spans="1:30" ht="17.100000000000001" customHeight="1" x14ac:dyDescent="0.2">
      <c r="A11" s="136" t="s">
        <v>304</v>
      </c>
      <c r="B11" s="163">
        <f>+'C40'!B11/'C39'!B11*100</f>
        <v>74.961722057101682</v>
      </c>
      <c r="C11" s="163">
        <f>+'C40'!C11/'C39'!C11*100</f>
        <v>72.173835762531098</v>
      </c>
      <c r="D11" s="163">
        <f>+'C40'!D11/'C39'!D11*100</f>
        <v>77.825451889720654</v>
      </c>
      <c r="E11" s="143"/>
      <c r="F11" s="163">
        <f>+'C40'!F11/'C39'!F11*100</f>
        <v>71.182214834822361</v>
      </c>
      <c r="G11" s="163">
        <f>+'C40'!G11/'C39'!G11*100</f>
        <v>69.105691056910572</v>
      </c>
      <c r="H11" s="163">
        <f>+'C40'!H11/'C39'!H11*100</f>
        <v>73.353166170845725</v>
      </c>
      <c r="I11" s="143"/>
      <c r="J11" s="163">
        <f>+'C40'!J11/'C39'!J11*100</f>
        <v>75.00555432126194</v>
      </c>
      <c r="K11" s="163">
        <f>+'C40'!K11/'C39'!K11*100</f>
        <v>71.271929824561411</v>
      </c>
      <c r="L11" s="163">
        <f>+'C40'!L11/'C39'!L11*100</f>
        <v>78.838361098604238</v>
      </c>
      <c r="M11" s="143"/>
      <c r="N11" s="163">
        <f>+'C40'!N11/'C39'!N11*100</f>
        <v>75.955056179775283</v>
      </c>
      <c r="O11" s="163">
        <f>+'C40'!O11/'C39'!O11*100</f>
        <v>72.017353579175705</v>
      </c>
      <c r="P11" s="163">
        <f>+'C40'!P11/'C39'!P11*100</f>
        <v>80.186480186480196</v>
      </c>
      <c r="Q11" s="143"/>
      <c r="R11" s="163">
        <f>+'C40'!R11/'C39'!R11*100</f>
        <v>71.358748778103617</v>
      </c>
      <c r="S11" s="163">
        <f>+'C40'!S11/'C39'!S11*100</f>
        <v>70.255915016900047</v>
      </c>
      <c r="T11" s="163">
        <f>+'C40'!T11/'C39'!T11*100</f>
        <v>72.488866897575448</v>
      </c>
      <c r="U11" s="143"/>
      <c r="V11" s="163">
        <f>+'C40'!V11/'C39'!V11*100</f>
        <v>80.26140304081089</v>
      </c>
      <c r="W11" s="163">
        <f>+'C40'!W11/'C39'!W11*100</f>
        <v>77.545551982851009</v>
      </c>
      <c r="X11" s="163">
        <f>+'C40'!X11/'C39'!X11*100</f>
        <v>82.952734997344663</v>
      </c>
      <c r="Y11" s="143"/>
      <c r="Z11" s="163">
        <f>+'C40'!Z11/'C39'!Z11*100</f>
        <v>89.018302828618971</v>
      </c>
      <c r="AA11" s="163">
        <f>+'C40'!AA11/'C39'!AA11*100</f>
        <v>86.666666666666671</v>
      </c>
      <c r="AB11" s="163">
        <f>+'C40'!AB11/'C39'!AB11*100</f>
        <v>90.936555891238669</v>
      </c>
    </row>
    <row r="12" spans="1:30" ht="17.100000000000001" customHeight="1" x14ac:dyDescent="0.2">
      <c r="A12" s="136" t="s">
        <v>305</v>
      </c>
      <c r="B12" s="163">
        <f>+'C40'!B12/'C39'!B12*100</f>
        <v>70.031998234580158</v>
      </c>
      <c r="C12" s="163">
        <f>+'C40'!C12/'C39'!C12*100</f>
        <v>67.583892617449663</v>
      </c>
      <c r="D12" s="163">
        <f>+'C40'!D12/'C39'!D12*100</f>
        <v>72.414543871108208</v>
      </c>
      <c r="E12" s="143"/>
      <c r="F12" s="163">
        <f>+'C40'!F12/'C39'!F12*100</f>
        <v>65.712934499881769</v>
      </c>
      <c r="G12" s="163">
        <f>+'C40'!G12/'C39'!G12*100</f>
        <v>64.334393457519312</v>
      </c>
      <c r="H12" s="163">
        <f>+'C40'!H12/'C39'!H12*100</f>
        <v>67.209072978303752</v>
      </c>
      <c r="I12" s="143"/>
      <c r="J12" s="163">
        <f>+'C40'!J12/'C39'!J12*100</f>
        <v>70.843504203959867</v>
      </c>
      <c r="K12" s="163">
        <f>+'C40'!K12/'C39'!K12*100</f>
        <v>68.746694870438915</v>
      </c>
      <c r="L12" s="163">
        <f>+'C40'!L12/'C39'!L12*100</f>
        <v>73.051224944320708</v>
      </c>
      <c r="M12" s="143"/>
      <c r="N12" s="163">
        <f>+'C40'!N12/'C39'!N12*100</f>
        <v>71.037016106244693</v>
      </c>
      <c r="O12" s="163">
        <f>+'C40'!O12/'C39'!O12*100</f>
        <v>68.910439247005129</v>
      </c>
      <c r="P12" s="163">
        <f>+'C40'!P12/'C39'!P12*100</f>
        <v>73.124300111982095</v>
      </c>
      <c r="Q12" s="143"/>
      <c r="R12" s="163">
        <f>+'C40'!R12/'C39'!R12*100</f>
        <v>66.715031921067904</v>
      </c>
      <c r="S12" s="163">
        <f>+'C40'!S12/'C39'!S12*100</f>
        <v>63.87370977534912</v>
      </c>
      <c r="T12" s="163">
        <f>+'C40'!T12/'C39'!T12*100</f>
        <v>69.316286826014448</v>
      </c>
      <c r="U12" s="143"/>
      <c r="V12" s="163">
        <f>+'C40'!V12/'C39'!V12*100</f>
        <v>73.214285714285708</v>
      </c>
      <c r="W12" s="163">
        <f>+'C40'!W12/'C39'!W12*100</f>
        <v>70.064205457463885</v>
      </c>
      <c r="X12" s="163">
        <f>+'C40'!X12/'C39'!X12*100</f>
        <v>75.936199722607483</v>
      </c>
      <c r="Y12" s="143"/>
      <c r="Z12" s="163">
        <f>+'C40'!Z12/'C39'!Z12*100</f>
        <v>97.206703910614522</v>
      </c>
      <c r="AA12" s="163">
        <f>+'C40'!AA12/'C39'!AA12*100</f>
        <v>95.544554455445535</v>
      </c>
      <c r="AB12" s="163">
        <f>+'C40'!AB12/'C39'!AB12*100</f>
        <v>98.208955223880594</v>
      </c>
    </row>
    <row r="13" spans="1:30" ht="17.100000000000001" customHeight="1" x14ac:dyDescent="0.2">
      <c r="A13" s="136" t="s">
        <v>306</v>
      </c>
      <c r="B13" s="163">
        <f>+'C40'!B13/'C39'!B13*100</f>
        <v>71.101511879049667</v>
      </c>
      <c r="C13" s="163">
        <f>+'C40'!C13/'C39'!C13*100</f>
        <v>67.775681701251926</v>
      </c>
      <c r="D13" s="163">
        <f>+'C40'!D13/'C39'!D13*100</f>
        <v>74.477715877437319</v>
      </c>
      <c r="E13" s="143"/>
      <c r="F13" s="163">
        <f>+'C40'!F13/'C39'!F13*100</f>
        <v>65.894690845532011</v>
      </c>
      <c r="G13" s="163">
        <f>+'C40'!G13/'C39'!G13*100</f>
        <v>62.977262977262981</v>
      </c>
      <c r="H13" s="163">
        <f>+'C40'!H13/'C39'!H13*100</f>
        <v>68.922528940338381</v>
      </c>
      <c r="I13" s="143"/>
      <c r="J13" s="163">
        <f>+'C40'!J13/'C39'!J13*100</f>
        <v>67.483811285846443</v>
      </c>
      <c r="K13" s="163">
        <f>+'C40'!K13/'C39'!K13*100</f>
        <v>64.327223960661613</v>
      </c>
      <c r="L13" s="163">
        <f>+'C40'!L13/'C39'!L13*100</f>
        <v>70.867273598466696</v>
      </c>
      <c r="M13" s="143"/>
      <c r="N13" s="163">
        <f>+'C40'!N13/'C39'!N13*100</f>
        <v>74.349192100538602</v>
      </c>
      <c r="O13" s="163">
        <f>+'C40'!O13/'C39'!O13*100</f>
        <v>71.581291759465486</v>
      </c>
      <c r="P13" s="163">
        <f>+'C40'!P13/'C39'!P13*100</f>
        <v>77.159656264133886</v>
      </c>
      <c r="Q13" s="143"/>
      <c r="R13" s="163">
        <f>+'C40'!R13/'C39'!R13*100</f>
        <v>64.421372499366925</v>
      </c>
      <c r="S13" s="163">
        <f>+'C40'!S13/'C39'!S13*100</f>
        <v>60.297029702970292</v>
      </c>
      <c r="T13" s="163">
        <f>+'C40'!T13/'C39'!T13*100</f>
        <v>68.740279937791598</v>
      </c>
      <c r="U13" s="143"/>
      <c r="V13" s="163">
        <f>+'C40'!V13/'C39'!V13*100</f>
        <v>75.917843388960208</v>
      </c>
      <c r="W13" s="163">
        <f>+'C40'!W13/'C39'!W13*100</f>
        <v>72.239583333333329</v>
      </c>
      <c r="X13" s="163">
        <f>+'C40'!X13/'C39'!X13*100</f>
        <v>79.493670886075947</v>
      </c>
      <c r="Y13" s="143"/>
      <c r="Z13" s="163">
        <f>+'C40'!Z13/'C39'!Z13*100</f>
        <v>87.83991790661878</v>
      </c>
      <c r="AA13" s="163">
        <f>+'C40'!AA13/'C39'!AA13*100</f>
        <v>86.358635863586358</v>
      </c>
      <c r="AB13" s="163">
        <f>+'C40'!AB13/'C39'!AB13*100</f>
        <v>89.134615384615387</v>
      </c>
    </row>
    <row r="14" spans="1:30" ht="17.100000000000001" customHeight="1" x14ac:dyDescent="0.2">
      <c r="A14" s="136" t="s">
        <v>307</v>
      </c>
      <c r="B14" s="163">
        <f>+'C40'!B14/'C39'!B14*100</f>
        <v>79.636763896532742</v>
      </c>
      <c r="C14" s="163">
        <f>+'C40'!C14/'C39'!C14*100</f>
        <v>76.122520013922738</v>
      </c>
      <c r="D14" s="163">
        <f>+'C40'!D14/'C39'!D14*100</f>
        <v>83.553141970519789</v>
      </c>
      <c r="E14" s="143"/>
      <c r="F14" s="163">
        <f>+'C40'!F14/'C39'!F14*100</f>
        <v>83.45388788426763</v>
      </c>
      <c r="G14" s="163">
        <f>+'C40'!G14/'C39'!G14*100</f>
        <v>81.2807881773399</v>
      </c>
      <c r="H14" s="163">
        <f>+'C40'!H14/'C39'!H14*100</f>
        <v>86.116700201207237</v>
      </c>
      <c r="I14" s="143"/>
      <c r="J14" s="163">
        <f>+'C40'!J14/'C39'!J14*100</f>
        <v>85.791855203619903</v>
      </c>
      <c r="K14" s="163">
        <f>+'C40'!K14/'C39'!K14*100</f>
        <v>83.188908145580584</v>
      </c>
      <c r="L14" s="163">
        <f>+'C40'!L14/'C39'!L14*100</f>
        <v>88.63636363636364</v>
      </c>
      <c r="M14" s="143"/>
      <c r="N14" s="163">
        <f>+'C40'!N14/'C39'!N14*100</f>
        <v>75.33401849948612</v>
      </c>
      <c r="O14" s="163">
        <f>+'C40'!O14/'C39'!O14*100</f>
        <v>72.564612326043743</v>
      </c>
      <c r="P14" s="163">
        <f>+'C40'!P14/'C39'!P14*100</f>
        <v>78.297872340425528</v>
      </c>
      <c r="Q14" s="143"/>
      <c r="R14" s="163">
        <f>+'C40'!R14/'C39'!R14*100</f>
        <v>70.879676440849337</v>
      </c>
      <c r="S14" s="163">
        <f>+'C40'!S14/'C39'!S14*100</f>
        <v>66.340508806262235</v>
      </c>
      <c r="T14" s="163">
        <f>+'C40'!T14/'C39'!T14*100</f>
        <v>75.73221757322176</v>
      </c>
      <c r="U14" s="143"/>
      <c r="V14" s="163">
        <f>+'C40'!V14/'C39'!V14*100</f>
        <v>75</v>
      </c>
      <c r="W14" s="163">
        <f>+'C40'!W14/'C39'!W14*100</f>
        <v>67.768595041322314</v>
      </c>
      <c r="X14" s="163">
        <f>+'C40'!X14/'C39'!X14*100</f>
        <v>83.027522935779814</v>
      </c>
      <c r="Y14" s="143"/>
      <c r="Z14" s="163">
        <f>+'C40'!Z14/'C39'!Z14*100</f>
        <v>96.648044692737429</v>
      </c>
      <c r="AA14" s="163">
        <f>+'C40'!AA14/'C39'!AA14*100</f>
        <v>95.238095238095227</v>
      </c>
      <c r="AB14" s="163">
        <f>+'C40'!AB14/'C39'!AB14*100</f>
        <v>98.224852071005913</v>
      </c>
    </row>
    <row r="15" spans="1:30" ht="17.100000000000001" customHeight="1" x14ac:dyDescent="0.2">
      <c r="A15" s="136" t="s">
        <v>308</v>
      </c>
      <c r="B15" s="163">
        <f>+'C40'!B15/'C39'!B15*100</f>
        <v>84.844408573222125</v>
      </c>
      <c r="C15" s="163">
        <f>+'C40'!C15/'C39'!C15*100</f>
        <v>81.634838479386048</v>
      </c>
      <c r="D15" s="163">
        <f>+'C40'!D15/'C39'!D15*100</f>
        <v>88.085796683489548</v>
      </c>
      <c r="E15" s="143"/>
      <c r="F15" s="163">
        <f>+'C40'!F15/'C39'!F15*100</f>
        <v>87.017834923268353</v>
      </c>
      <c r="G15" s="163">
        <f>+'C40'!G15/'C39'!G15*100</f>
        <v>84.577922077922068</v>
      </c>
      <c r="H15" s="163">
        <f>+'C40'!H15/'C39'!H15*100</f>
        <v>89.56743002544529</v>
      </c>
      <c r="I15" s="143"/>
      <c r="J15" s="163">
        <f>+'C40'!J15/'C39'!J15*100</f>
        <v>84.245076586433271</v>
      </c>
      <c r="K15" s="163">
        <f>+'C40'!K15/'C39'!K15*100</f>
        <v>81.721384205856253</v>
      </c>
      <c r="L15" s="163">
        <f>+'C40'!L15/'C39'!L15*100</f>
        <v>86.701208981001727</v>
      </c>
      <c r="M15" s="143"/>
      <c r="N15" s="163">
        <f>+'C40'!N15/'C39'!N15*100</f>
        <v>89.43789664551224</v>
      </c>
      <c r="O15" s="163">
        <f>+'C40'!O15/'C39'!O15*100</f>
        <v>86.956521739130437</v>
      </c>
      <c r="P15" s="163">
        <f>+'C40'!P15/'C39'!P15*100</f>
        <v>92.029657089898052</v>
      </c>
      <c r="Q15" s="143"/>
      <c r="R15" s="163">
        <f>+'C40'!R15/'C39'!R15*100</f>
        <v>75.233415233415229</v>
      </c>
      <c r="S15" s="163">
        <f>+'C40'!S15/'C39'!S15*100</f>
        <v>69.539666993143982</v>
      </c>
      <c r="T15" s="163">
        <f>+'C40'!T15/'C39'!T15*100</f>
        <v>80.966469428007898</v>
      </c>
      <c r="U15" s="143"/>
      <c r="V15" s="163">
        <f>+'C40'!V15/'C39'!V15*100</f>
        <v>87.089467723669316</v>
      </c>
      <c r="W15" s="163">
        <f>+'C40'!W15/'C39'!W15*100</f>
        <v>83.710407239819006</v>
      </c>
      <c r="X15" s="163">
        <f>+'C40'!X15/'C39'!X15*100</f>
        <v>90.476190476190482</v>
      </c>
      <c r="Y15" s="143"/>
      <c r="Z15" s="163">
        <f>+'C40'!Z15/'C39'!Z15*100</f>
        <v>88.392857142857139</v>
      </c>
      <c r="AA15" s="163">
        <f>+'C40'!AA15/'C39'!AA15*100</f>
        <v>85.377358490566039</v>
      </c>
      <c r="AB15" s="163">
        <f>+'C40'!AB15/'C39'!AB15*100</f>
        <v>91.101694915254242</v>
      </c>
    </row>
    <row r="16" spans="1:30" ht="17.100000000000001" customHeight="1" x14ac:dyDescent="0.2">
      <c r="A16" s="136" t="s">
        <v>309</v>
      </c>
      <c r="B16" s="163">
        <f>+'C40'!B16/'C39'!B16*100</f>
        <v>83.345642540620375</v>
      </c>
      <c r="C16" s="163">
        <f>+'C40'!C16/'C39'!C16*100</f>
        <v>78.175182481751833</v>
      </c>
      <c r="D16" s="163">
        <f>+'C40'!D16/'C39'!D16*100</f>
        <v>88.639760837070256</v>
      </c>
      <c r="E16" s="143"/>
      <c r="F16" s="163">
        <f>+'C40'!F16/'C39'!F16*100</f>
        <v>89.915966386554629</v>
      </c>
      <c r="G16" s="163">
        <f>+'C40'!G16/'C39'!G16*100</f>
        <v>88.025889967637539</v>
      </c>
      <c r="H16" s="163">
        <f>+'C40'!H16/'C39'!H16*100</f>
        <v>91.95804195804196</v>
      </c>
      <c r="I16" s="143"/>
      <c r="J16" s="163">
        <f>+'C40'!J16/'C39'!J16*100</f>
        <v>84.2</v>
      </c>
      <c r="K16" s="163">
        <f>+'C40'!K16/'C39'!K16*100</f>
        <v>79.600000000000009</v>
      </c>
      <c r="L16" s="163">
        <f>+'C40'!L16/'C39'!L16*100</f>
        <v>88.8</v>
      </c>
      <c r="M16" s="143"/>
      <c r="N16" s="163">
        <f>+'C40'!N16/'C39'!N16*100</f>
        <v>89.754098360655746</v>
      </c>
      <c r="O16" s="163">
        <f>+'C40'!O16/'C39'!O16*100</f>
        <v>85.357142857142847</v>
      </c>
      <c r="P16" s="163">
        <f>+'C40'!P16/'C39'!P16*100</f>
        <v>95.673076923076934</v>
      </c>
      <c r="Q16" s="143"/>
      <c r="R16" s="163">
        <f>+'C40'!R16/'C39'!R16*100</f>
        <v>68.43100189035917</v>
      </c>
      <c r="S16" s="163">
        <f>+'C40'!S16/'C39'!S16*100</f>
        <v>62.030075187969928</v>
      </c>
      <c r="T16" s="163">
        <f>+'C40'!T16/'C39'!T16*100</f>
        <v>74.904942965779469</v>
      </c>
      <c r="U16" s="143"/>
      <c r="V16" s="163">
        <f>+'C40'!V16/'C39'!V16*100</f>
        <v>82.27272727272728</v>
      </c>
      <c r="W16" s="163">
        <f>+'C40'!W16/'C39'!W16*100</f>
        <v>71.354166666666657</v>
      </c>
      <c r="X16" s="163">
        <f>+'C40'!X16/'C39'!X16*100</f>
        <v>90.725806451612897</v>
      </c>
      <c r="Y16" s="143"/>
      <c r="Z16" s="163">
        <f>+'C40'!Z16/'C39'!Z16*100</f>
        <v>89.102564102564102</v>
      </c>
      <c r="AA16" s="163">
        <f>+'C40'!AA16/'C39'!AA16*100</f>
        <v>80.821917808219183</v>
      </c>
      <c r="AB16" s="163">
        <f>+'C40'!AB16/'C39'!AB16*100</f>
        <v>96.385542168674704</v>
      </c>
    </row>
    <row r="17" spans="1:28" ht="17.100000000000001" customHeight="1" x14ac:dyDescent="0.2">
      <c r="A17" s="136" t="s">
        <v>310</v>
      </c>
      <c r="B17" s="163">
        <f>+'C40'!B17/'C39'!B17*100</f>
        <v>74.559614314852581</v>
      </c>
      <c r="C17" s="163">
        <f>+'C40'!C17/'C39'!C17*100</f>
        <v>71.109205610338705</v>
      </c>
      <c r="D17" s="163">
        <f>+'C40'!D17/'C39'!D17*100</f>
        <v>78.073732143971057</v>
      </c>
      <c r="E17" s="143"/>
      <c r="F17" s="163">
        <f>+'C40'!F17/'C39'!F17*100</f>
        <v>72.022975623423918</v>
      </c>
      <c r="G17" s="163">
        <f>+'C40'!G17/'C39'!G17*100</f>
        <v>70.451398504569369</v>
      </c>
      <c r="H17" s="163">
        <f>+'C40'!H17/'C39'!H17*100</f>
        <v>73.631981854267082</v>
      </c>
      <c r="I17" s="143"/>
      <c r="J17" s="163">
        <f>+'C40'!J17/'C39'!J17*100</f>
        <v>71.693394144475505</v>
      </c>
      <c r="K17" s="163">
        <f>+'C40'!K17/'C39'!K17*100</f>
        <v>67.078651685393254</v>
      </c>
      <c r="L17" s="163">
        <f>+'C40'!L17/'C39'!L17*100</f>
        <v>76.76861291319122</v>
      </c>
      <c r="M17" s="143"/>
      <c r="N17" s="163">
        <f>+'C40'!N17/'C39'!N17*100</f>
        <v>75.94231399541134</v>
      </c>
      <c r="O17" s="163">
        <f>+'C40'!O17/'C39'!O17*100</f>
        <v>71.661237785016283</v>
      </c>
      <c r="P17" s="163">
        <f>+'C40'!P17/'C39'!P17*100</f>
        <v>80.277044854881268</v>
      </c>
      <c r="Q17" s="143"/>
      <c r="R17" s="163">
        <f>+'C40'!R17/'C39'!R17*100</f>
        <v>70.575296108291028</v>
      </c>
      <c r="S17" s="163">
        <f>+'C40'!S17/'C39'!S17*100</f>
        <v>67.182130584192436</v>
      </c>
      <c r="T17" s="163">
        <f>+'C40'!T17/'C39'!T17*100</f>
        <v>73.866666666666674</v>
      </c>
      <c r="U17" s="143"/>
      <c r="V17" s="163">
        <f>+'C40'!V17/'C39'!V17*100</f>
        <v>81.84850863422291</v>
      </c>
      <c r="W17" s="163">
        <f>+'C40'!W17/'C39'!W17*100</f>
        <v>77.852614896988896</v>
      </c>
      <c r="X17" s="163">
        <f>+'C40'!X17/'C39'!X17*100</f>
        <v>85.769828926905134</v>
      </c>
      <c r="Y17" s="143"/>
      <c r="Z17" s="163">
        <f>+'C40'!Z17/'C39'!Z17*100</f>
        <v>86.387832699619764</v>
      </c>
      <c r="AA17" s="163">
        <f>+'C40'!AA17/'C39'!AA17*100</f>
        <v>85.582822085889575</v>
      </c>
      <c r="AB17" s="163">
        <f>+'C40'!AB17/'C39'!AB17*100</f>
        <v>87.179487179487182</v>
      </c>
    </row>
    <row r="18" spans="1:28" ht="17.100000000000001" customHeight="1" x14ac:dyDescent="0.2">
      <c r="A18" s="136" t="s">
        <v>311</v>
      </c>
      <c r="B18" s="163">
        <f>+'C40'!B18/'C39'!B18*100</f>
        <v>77.109712102992148</v>
      </c>
      <c r="C18" s="163">
        <f>+'C40'!C18/'C39'!C18*100</f>
        <v>73.64836692147324</v>
      </c>
      <c r="D18" s="163">
        <f>+'C40'!D18/'C39'!D18*100</f>
        <v>80.697205416306545</v>
      </c>
      <c r="E18" s="143"/>
      <c r="F18" s="163">
        <f>+'C40'!F18/'C39'!F18*100</f>
        <v>76.554868121133183</v>
      </c>
      <c r="G18" s="163">
        <f>+'C40'!G18/'C39'!G18*100</f>
        <v>72.41379310344827</v>
      </c>
      <c r="H18" s="163">
        <f>+'C40'!H18/'C39'!H18*100</f>
        <v>81.029810298102973</v>
      </c>
      <c r="I18" s="143"/>
      <c r="J18" s="163">
        <f>+'C40'!J18/'C39'!J18*100</f>
        <v>76.585695006747628</v>
      </c>
      <c r="K18" s="163">
        <f>+'C40'!K18/'C39'!K18*100</f>
        <v>73.578595317725743</v>
      </c>
      <c r="L18" s="163">
        <f>+'C40'!L18/'C39'!L18*100</f>
        <v>79.646017699115049</v>
      </c>
      <c r="M18" s="143"/>
      <c r="N18" s="163">
        <f>+'C40'!N18/'C39'!N18*100</f>
        <v>77.688662048851626</v>
      </c>
      <c r="O18" s="163">
        <f>+'C40'!O18/'C39'!O18*100</f>
        <v>74.790502793296085</v>
      </c>
      <c r="P18" s="163">
        <f>+'C40'!P18/'C39'!P18*100</f>
        <v>80.854309687261633</v>
      </c>
      <c r="Q18" s="143"/>
      <c r="R18" s="163">
        <f>+'C40'!R18/'C39'!R18*100</f>
        <v>75.416828227995353</v>
      </c>
      <c r="S18" s="163">
        <f>+'C40'!S18/'C39'!S18*100</f>
        <v>70.763358778625957</v>
      </c>
      <c r="T18" s="163">
        <f>+'C40'!T18/'C39'!T18*100</f>
        <v>80.220646178092991</v>
      </c>
      <c r="U18" s="143"/>
      <c r="V18" s="163">
        <f>+'C40'!V18/'C39'!V18*100</f>
        <v>78.417582417582423</v>
      </c>
      <c r="W18" s="163">
        <f>+'C40'!W18/'C39'!W18*100</f>
        <v>76.301615798922811</v>
      </c>
      <c r="X18" s="163">
        <f>+'C40'!X18/'C39'!X18*100</f>
        <v>80.447889750215325</v>
      </c>
      <c r="Y18" s="143"/>
      <c r="Z18" s="163">
        <f>+'C40'!Z18/'C39'!Z18*100</f>
        <v>83.168316831683171</v>
      </c>
      <c r="AA18" s="163">
        <f>+'C40'!AA18/'C39'!AA18*100</f>
        <v>78.714859437751002</v>
      </c>
      <c r="AB18" s="163">
        <f>+'C40'!AB18/'C39'!AB18*100</f>
        <v>87.5</v>
      </c>
    </row>
    <row r="19" spans="1:28" ht="17.100000000000001" customHeight="1" x14ac:dyDescent="0.2">
      <c r="A19" s="136" t="s">
        <v>312</v>
      </c>
      <c r="B19" s="163">
        <f>+'C40'!B19/'C39'!B19*100</f>
        <v>71.978500127975437</v>
      </c>
      <c r="C19" s="163">
        <f>+'C40'!C19/'C39'!C19*100</f>
        <v>67.402464065708429</v>
      </c>
      <c r="D19" s="163">
        <f>+'C40'!D19/'C39'!D19*100</f>
        <v>76.528841245533428</v>
      </c>
      <c r="E19" s="143"/>
      <c r="F19" s="163">
        <f>+'C40'!F19/'C39'!F19*100</f>
        <v>73.133651009757202</v>
      </c>
      <c r="G19" s="163">
        <f>+'C40'!G19/'C39'!G19*100</f>
        <v>68.785871964679913</v>
      </c>
      <c r="H19" s="163">
        <f>+'C40'!H19/'C39'!H19*100</f>
        <v>77.731092436974791</v>
      </c>
      <c r="I19" s="143"/>
      <c r="J19" s="163">
        <f>+'C40'!J19/'C39'!J19*100</f>
        <v>70.989066870073742</v>
      </c>
      <c r="K19" s="163">
        <f>+'C40'!K19/'C39'!K19*100</f>
        <v>66.231811339688903</v>
      </c>
      <c r="L19" s="163">
        <f>+'C40'!L19/'C39'!L19*100</f>
        <v>75.876288659793815</v>
      </c>
      <c r="M19" s="143"/>
      <c r="N19" s="163">
        <f>+'C40'!N19/'C39'!N19*100</f>
        <v>73.459715639810426</v>
      </c>
      <c r="O19" s="163">
        <f>+'C40'!O19/'C39'!O19*100</f>
        <v>68.503937007874015</v>
      </c>
      <c r="P19" s="163">
        <f>+'C40'!P19/'C39'!P19*100</f>
        <v>78.44690966719493</v>
      </c>
      <c r="Q19" s="143"/>
      <c r="R19" s="163">
        <f>+'C40'!R19/'C39'!R19*100</f>
        <v>65.398442180946674</v>
      </c>
      <c r="S19" s="163">
        <f>+'C40'!S19/'C39'!S19*100</f>
        <v>59.567901234567898</v>
      </c>
      <c r="T19" s="163">
        <f>+'C40'!T19/'C39'!T19*100</f>
        <v>70.896391152502915</v>
      </c>
      <c r="U19" s="143"/>
      <c r="V19" s="163">
        <f>+'C40'!V19/'C39'!V19*100</f>
        <v>74.081364829396321</v>
      </c>
      <c r="W19" s="163">
        <f>+'C40'!W19/'C39'!W19*100</f>
        <v>70.034364261168378</v>
      </c>
      <c r="X19" s="163">
        <f>+'C40'!X19/'C39'!X19*100</f>
        <v>77.777777777777786</v>
      </c>
      <c r="Y19" s="143"/>
      <c r="Z19" s="163">
        <f>+'C40'!Z19/'C39'!Z19*100</f>
        <v>80.613254203758657</v>
      </c>
      <c r="AA19" s="163">
        <f>+'C40'!AA19/'C39'!AA19*100</f>
        <v>79.282868525896404</v>
      </c>
      <c r="AB19" s="163">
        <f>+'C40'!AB19/'C39'!AB19*100</f>
        <v>81.925343811394896</v>
      </c>
    </row>
    <row r="20" spans="1:28" ht="17.100000000000001" customHeight="1" x14ac:dyDescent="0.2">
      <c r="A20" s="136" t="s">
        <v>313</v>
      </c>
      <c r="B20" s="163">
        <f>+'C40'!B20/'C39'!B20*100</f>
        <v>67.260803766605022</v>
      </c>
      <c r="C20" s="163">
        <f>+'C40'!C20/'C39'!C20*100</f>
        <v>60.925363053022629</v>
      </c>
      <c r="D20" s="163">
        <f>+'C40'!D20/'C39'!D20*100</f>
        <v>73.543201607501672</v>
      </c>
      <c r="E20" s="143"/>
      <c r="F20" s="163">
        <f>+'C40'!F20/'C39'!F20*100</f>
        <v>66.643694004135085</v>
      </c>
      <c r="G20" s="163">
        <f>+'C40'!G20/'C39'!G20*100</f>
        <v>60.789473684210527</v>
      </c>
      <c r="H20" s="163">
        <f>+'C40'!H20/'C39'!H20*100</f>
        <v>73.082489146164974</v>
      </c>
      <c r="I20" s="143"/>
      <c r="J20" s="163">
        <f>+'C40'!J20/'C39'!J20*100</f>
        <v>66.279069767441854</v>
      </c>
      <c r="K20" s="163">
        <f>+'C40'!K20/'C39'!K20*100</f>
        <v>60.450160771704176</v>
      </c>
      <c r="L20" s="163">
        <f>+'C40'!L20/'C39'!L20*100</f>
        <v>71.706586826347305</v>
      </c>
      <c r="M20" s="143"/>
      <c r="N20" s="163">
        <f>+'C40'!N20/'C39'!N20*100</f>
        <v>73.083475298126061</v>
      </c>
      <c r="O20" s="163">
        <f>+'C40'!O20/'C39'!O20*100</f>
        <v>67.87479406919276</v>
      </c>
      <c r="P20" s="163">
        <f>+'C40'!P20/'C39'!P20*100</f>
        <v>78.659611992945315</v>
      </c>
      <c r="Q20" s="143"/>
      <c r="R20" s="163">
        <f>+'C40'!R20/'C39'!R20*100</f>
        <v>62.121212121212125</v>
      </c>
      <c r="S20" s="163">
        <f>+'C40'!S20/'C39'!S20*100</f>
        <v>55.000000000000007</v>
      </c>
      <c r="T20" s="163">
        <f>+'C40'!T20/'C39'!T20*100</f>
        <v>68.82352941176471</v>
      </c>
      <c r="U20" s="143"/>
      <c r="V20" s="163">
        <f>+'C40'!V20/'C39'!V20*100</f>
        <v>64.508393285371696</v>
      </c>
      <c r="W20" s="163">
        <f>+'C40'!W20/'C39'!W20*100</f>
        <v>56.575682382133998</v>
      </c>
      <c r="X20" s="163">
        <f>+'C40'!X20/'C39'!X20*100</f>
        <v>71.925754060324834</v>
      </c>
      <c r="Y20" s="143"/>
      <c r="Z20" s="163">
        <f>+'C40'!Z20/'C39'!Z20*100</f>
        <v>80.288461538461547</v>
      </c>
      <c r="AA20" s="163">
        <f>+'C40'!AA20/'C39'!AA20*100</f>
        <v>69.662921348314612</v>
      </c>
      <c r="AB20" s="163">
        <f>+'C40'!AB20/'C39'!AB20*100</f>
        <v>88.235294117647058</v>
      </c>
    </row>
    <row r="21" spans="1:28" ht="17.100000000000001" customHeight="1" x14ac:dyDescent="0.2">
      <c r="A21" s="138" t="s">
        <v>314</v>
      </c>
      <c r="B21" s="163">
        <f>+'C40'!B21/'C39'!B21*100</f>
        <v>70.187703170331019</v>
      </c>
      <c r="C21" s="163">
        <f>+'C40'!C21/'C39'!C21*100</f>
        <v>67.844668173412785</v>
      </c>
      <c r="D21" s="163">
        <f>+'C40'!D21/'C39'!D21*100</f>
        <v>72.629925756710463</v>
      </c>
      <c r="E21" s="143"/>
      <c r="F21" s="163">
        <f>+'C40'!F21/'C39'!F21*100</f>
        <v>71.572847682119203</v>
      </c>
      <c r="G21" s="163">
        <f>+'C40'!G21/'C39'!G21*100</f>
        <v>70.297656744775168</v>
      </c>
      <c r="H21" s="163">
        <f>+'C40'!H21/'C39'!H21*100</f>
        <v>72.970159611380979</v>
      </c>
      <c r="I21" s="143"/>
      <c r="J21" s="163">
        <f>+'C40'!J21/'C39'!J21*100</f>
        <v>67.909382804138417</v>
      </c>
      <c r="K21" s="163">
        <f>+'C40'!K21/'C39'!K21*100</f>
        <v>66.061899679829239</v>
      </c>
      <c r="L21" s="163">
        <f>+'C40'!L21/'C39'!L21*100</f>
        <v>69.767441860465112</v>
      </c>
      <c r="M21" s="143"/>
      <c r="N21" s="163">
        <f>+'C40'!N21/'C39'!N21*100</f>
        <v>72.44288224956064</v>
      </c>
      <c r="O21" s="163">
        <f>+'C40'!O21/'C39'!O21*100</f>
        <v>69.121621621621614</v>
      </c>
      <c r="P21" s="163">
        <f>+'C40'!P21/'C39'!P21*100</f>
        <v>76.043956043956044</v>
      </c>
      <c r="Q21" s="143"/>
      <c r="R21" s="163">
        <f>+'C40'!R21/'C39'!R21*100</f>
        <v>59.871528433780462</v>
      </c>
      <c r="S21" s="163">
        <f>+'C40'!S21/'C39'!S21*100</f>
        <v>57.121439280359823</v>
      </c>
      <c r="T21" s="163">
        <f>+'C40'!T21/'C39'!T21*100</f>
        <v>62.666666666666671</v>
      </c>
      <c r="U21" s="143"/>
      <c r="V21" s="163">
        <f>+'C40'!V21/'C39'!V21*100</f>
        <v>73.474576271186436</v>
      </c>
      <c r="W21" s="163">
        <f>+'C40'!W21/'C39'!W21*100</f>
        <v>70.297444490992874</v>
      </c>
      <c r="X21" s="163">
        <f>+'C40'!X21/'C39'!X21*100</f>
        <v>76.725246463780536</v>
      </c>
      <c r="Y21" s="143"/>
      <c r="Z21" s="163">
        <f>+'C40'!Z21/'C39'!Z21*100</f>
        <v>94.523809523809518</v>
      </c>
      <c r="AA21" s="163">
        <f>+'C40'!AA21/'C39'!AA21*100</f>
        <v>94.165316045380877</v>
      </c>
      <c r="AB21" s="163">
        <f>+'C40'!AB21/'C39'!AB21*100</f>
        <v>94.867807153965785</v>
      </c>
    </row>
    <row r="22" spans="1:28" ht="17.100000000000001" customHeight="1" x14ac:dyDescent="0.2">
      <c r="A22" s="136" t="s">
        <v>315</v>
      </c>
      <c r="B22" s="163">
        <f>+'C40'!B22/'C39'!B22*100</f>
        <v>75.077225498455491</v>
      </c>
      <c r="C22" s="163">
        <f>+'C40'!C22/'C39'!C22*100</f>
        <v>71.608391608391614</v>
      </c>
      <c r="D22" s="163">
        <f>+'C40'!D22/'C39'!D22*100</f>
        <v>78.57344234564421</v>
      </c>
      <c r="E22" s="143"/>
      <c r="F22" s="163">
        <f>+'C40'!F22/'C39'!F22*100</f>
        <v>77.232142857142861</v>
      </c>
      <c r="G22" s="163">
        <f>+'C40'!G22/'C39'!G22*100</f>
        <v>75.447570332480822</v>
      </c>
      <c r="H22" s="163">
        <f>+'C40'!H22/'C39'!H22*100</f>
        <v>79.007633587786259</v>
      </c>
      <c r="I22" s="143"/>
      <c r="J22" s="163">
        <f>+'C40'!J22/'C39'!J22*100</f>
        <v>77.162162162162161</v>
      </c>
      <c r="K22" s="163">
        <f>+'C40'!K22/'C39'!K22*100</f>
        <v>75.733333333333334</v>
      </c>
      <c r="L22" s="163">
        <f>+'C40'!L22/'C39'!L22*100</f>
        <v>78.630136986301366</v>
      </c>
      <c r="M22" s="143"/>
      <c r="N22" s="163">
        <f>+'C40'!N22/'C39'!N22*100</f>
        <v>79.73445143256464</v>
      </c>
      <c r="O22" s="163">
        <f>+'C40'!O22/'C39'!O22*100</f>
        <v>77.192982456140342</v>
      </c>
      <c r="P22" s="163">
        <f>+'C40'!P22/'C39'!P22*100</f>
        <v>82.061579651941102</v>
      </c>
      <c r="Q22" s="143"/>
      <c r="R22" s="163">
        <f>+'C40'!R22/'C39'!R22*100</f>
        <v>65.384615384615387</v>
      </c>
      <c r="S22" s="163">
        <f>+'C40'!S22/'C39'!S22*100</f>
        <v>59.030837004405292</v>
      </c>
      <c r="T22" s="163">
        <f>+'C40'!T22/'C39'!T22*100</f>
        <v>72.374798061389328</v>
      </c>
      <c r="U22" s="143"/>
      <c r="V22" s="163">
        <f>+'C40'!V22/'C39'!V22*100</f>
        <v>75.020746887966808</v>
      </c>
      <c r="W22" s="163">
        <f>+'C40'!W22/'C39'!W22*100</f>
        <v>69.458128078817737</v>
      </c>
      <c r="X22" s="163">
        <f>+'C40'!X22/'C39'!X22*100</f>
        <v>80.704697986577173</v>
      </c>
      <c r="Y22" s="143"/>
      <c r="Z22" s="163">
        <f>+'C40'!Z22/'C39'!Z22*100</f>
        <v>71.739130434782609</v>
      </c>
      <c r="AA22" s="163">
        <f>+'C40'!AA22/'C39'!AA22*100</f>
        <v>71.014492753623188</v>
      </c>
      <c r="AB22" s="163">
        <f>+'C40'!AB22/'C39'!AB22*100</f>
        <v>72.463768115942031</v>
      </c>
    </row>
    <row r="23" spans="1:28" ht="17.100000000000001" customHeight="1" x14ac:dyDescent="0.2">
      <c r="A23" s="136" t="s">
        <v>316</v>
      </c>
      <c r="B23" s="163">
        <f>+'C40'!B23/'C39'!B23*100</f>
        <v>79.279002221083203</v>
      </c>
      <c r="C23" s="163">
        <f>+'C40'!C23/'C39'!C23*100</f>
        <v>76.388415672913112</v>
      </c>
      <c r="D23" s="163">
        <f>+'C40'!D23/'C39'!D23*100</f>
        <v>82.186429061000695</v>
      </c>
      <c r="E23" s="143"/>
      <c r="F23" s="163">
        <f>+'C40'!F23/'C39'!F23*100</f>
        <v>77.127308707124016</v>
      </c>
      <c r="G23" s="163">
        <f>+'C40'!G23/'C39'!G23*100</f>
        <v>74.645097391878508</v>
      </c>
      <c r="H23" s="163">
        <f>+'C40'!H23/'C39'!H23*100</f>
        <v>79.604612850082361</v>
      </c>
      <c r="I23" s="143"/>
      <c r="J23" s="163">
        <f>+'C40'!J23/'C39'!J23*100</f>
        <v>76.538461538461533</v>
      </c>
      <c r="K23" s="163">
        <f>+'C40'!K23/'C39'!K23*100</f>
        <v>73.413130214000716</v>
      </c>
      <c r="L23" s="163">
        <f>+'C40'!L23/'C39'!L23*100</f>
        <v>79.726230114687382</v>
      </c>
      <c r="M23" s="143"/>
      <c r="N23" s="163">
        <f>+'C40'!N23/'C39'!N23*100</f>
        <v>83.330345940132645</v>
      </c>
      <c r="O23" s="163">
        <f>+'C40'!O23/'C39'!O23*100</f>
        <v>79.985678481919081</v>
      </c>
      <c r="P23" s="163">
        <f>+'C40'!P23/'C39'!P23*100</f>
        <v>86.683417085427138</v>
      </c>
      <c r="Q23" s="143"/>
      <c r="R23" s="163">
        <f>+'C40'!R23/'C39'!R23*100</f>
        <v>73.946428571428569</v>
      </c>
      <c r="S23" s="163">
        <f>+'C40'!S23/'C39'!S23*100</f>
        <v>70.814400559245016</v>
      </c>
      <c r="T23" s="163">
        <f>+'C40'!T23/'C39'!T23*100</f>
        <v>77.217962760131428</v>
      </c>
      <c r="U23" s="143"/>
      <c r="V23" s="163">
        <f>+'C40'!V23/'C39'!V23*100</f>
        <v>81.732070365358595</v>
      </c>
      <c r="W23" s="163">
        <f>+'C40'!W23/'C39'!W23*100</f>
        <v>79.155366137156136</v>
      </c>
      <c r="X23" s="163">
        <f>+'C40'!X23/'C39'!X23*100</f>
        <v>84.297839506172849</v>
      </c>
      <c r="Y23" s="143"/>
      <c r="Z23" s="163">
        <f>+'C40'!Z23/'C39'!Z23*100</f>
        <v>95.536357091432691</v>
      </c>
      <c r="AA23" s="163">
        <f>+'C40'!AA23/'C39'!AA23*100</f>
        <v>95.107033639143737</v>
      </c>
      <c r="AB23" s="163">
        <f>+'C40'!AB23/'C39'!AB23*100</f>
        <v>95.918367346938766</v>
      </c>
    </row>
    <row r="24" spans="1:28" ht="17.100000000000001" customHeight="1" x14ac:dyDescent="0.2">
      <c r="A24" s="136" t="s">
        <v>317</v>
      </c>
      <c r="B24" s="163">
        <f>+'C40'!B24/'C39'!B24*100</f>
        <v>77.070445020953898</v>
      </c>
      <c r="C24" s="163">
        <f>+'C40'!C24/'C39'!C24*100</f>
        <v>73.314378554021118</v>
      </c>
      <c r="D24" s="163">
        <f>+'C40'!D24/'C39'!D24*100</f>
        <v>80.698313063946642</v>
      </c>
      <c r="E24" s="143"/>
      <c r="F24" s="163">
        <f>+'C40'!F24/'C39'!F24*100</f>
        <v>78.365758754863819</v>
      </c>
      <c r="G24" s="163">
        <f>+'C40'!G24/'C39'!G24*100</f>
        <v>74.198473282442748</v>
      </c>
      <c r="H24" s="163">
        <f>+'C40'!H24/'C39'!H24*100</f>
        <v>82.698412698412696</v>
      </c>
      <c r="I24" s="143"/>
      <c r="J24" s="163">
        <f>+'C40'!J24/'C39'!J24*100</f>
        <v>77.76735459662288</v>
      </c>
      <c r="K24" s="163">
        <f>+'C40'!K24/'C39'!K24*100</f>
        <v>74.348697394789582</v>
      </c>
      <c r="L24" s="163">
        <f>+'C40'!L24/'C39'!L24*100</f>
        <v>80.776014109347443</v>
      </c>
      <c r="M24" s="143"/>
      <c r="N24" s="163">
        <f>+'C40'!N24/'C39'!N24*100</f>
        <v>77.233429394812674</v>
      </c>
      <c r="O24" s="163">
        <f>+'C40'!O24/'C39'!O24*100</f>
        <v>75.697211155378483</v>
      </c>
      <c r="P24" s="163">
        <f>+'C40'!P24/'C39'!P24*100</f>
        <v>78.664192949907232</v>
      </c>
      <c r="Q24" s="143"/>
      <c r="R24" s="163">
        <f>+'C40'!R24/'C39'!R24*100</f>
        <v>66.585662211421621</v>
      </c>
      <c r="S24" s="163">
        <f>+'C40'!S24/'C39'!S24*100</f>
        <v>59.708737864077662</v>
      </c>
      <c r="T24" s="163">
        <f>+'C40'!T24/'C39'!T24*100</f>
        <v>73.479318734793182</v>
      </c>
      <c r="U24" s="143"/>
      <c r="V24" s="163">
        <f>+'C40'!V24/'C39'!V24*100</f>
        <v>85.082872928176798</v>
      </c>
      <c r="W24" s="163">
        <f>+'C40'!W24/'C39'!W24*100</f>
        <v>82.072829131652654</v>
      </c>
      <c r="X24" s="163">
        <f>+'C40'!X24/'C39'!X24*100</f>
        <v>88.010899182561303</v>
      </c>
      <c r="Y24" s="143"/>
      <c r="Z24" s="163">
        <f>+'C40'!Z24/'C39'!Z24*100</f>
        <v>80.555555555555557</v>
      </c>
      <c r="AA24" s="163">
        <f>+'C40'!AA24/'C39'!AA24*100</f>
        <v>78.378378378378372</v>
      </c>
      <c r="AB24" s="163">
        <f>+'C40'!AB24/'C39'!AB24*100</f>
        <v>82.857142857142861</v>
      </c>
    </row>
    <row r="25" spans="1:28" ht="17.100000000000001" customHeight="1" x14ac:dyDescent="0.2">
      <c r="A25" s="136" t="s">
        <v>318</v>
      </c>
      <c r="B25" s="163">
        <f>+'C40'!B25/'C39'!B25*100</f>
        <v>66.809684339564811</v>
      </c>
      <c r="C25" s="163">
        <f>+'C40'!C25/'C39'!C25*100</f>
        <v>62.172284644194754</v>
      </c>
      <c r="D25" s="163">
        <f>+'C40'!D25/'C39'!D25*100</f>
        <v>71.282360024081882</v>
      </c>
      <c r="E25" s="143"/>
      <c r="F25" s="163">
        <f>+'C40'!F25/'C39'!F25*100</f>
        <v>65.603644646924835</v>
      </c>
      <c r="G25" s="163">
        <f>+'C40'!G25/'C39'!G25*100</f>
        <v>63.185840707964601</v>
      </c>
      <c r="H25" s="163">
        <f>+'C40'!H25/'C39'!H25*100</f>
        <v>68.16901408450704</v>
      </c>
      <c r="I25" s="143"/>
      <c r="J25" s="163">
        <f>+'C40'!J25/'C39'!J25*100</f>
        <v>69.227230910763566</v>
      </c>
      <c r="K25" s="163">
        <f>+'C40'!K25/'C39'!K25*100</f>
        <v>63.508442776735464</v>
      </c>
      <c r="L25" s="163">
        <f>+'C40'!L25/'C39'!L25*100</f>
        <v>74.729241877256314</v>
      </c>
      <c r="M25" s="143"/>
      <c r="N25" s="163">
        <f>+'C40'!N25/'C39'!N25*100</f>
        <v>68.652849740932638</v>
      </c>
      <c r="O25" s="163">
        <f>+'C40'!O25/'C39'!O25*100</f>
        <v>64.699570815450642</v>
      </c>
      <c r="P25" s="163">
        <f>+'C40'!P25/'C39'!P25*100</f>
        <v>72.344689378757508</v>
      </c>
      <c r="Q25" s="143"/>
      <c r="R25" s="163">
        <f>+'C40'!R25/'C39'!R25*100</f>
        <v>58.259325044404974</v>
      </c>
      <c r="S25" s="163">
        <f>+'C40'!S25/'C39'!S25*100</f>
        <v>51.824817518248182</v>
      </c>
      <c r="T25" s="163">
        <f>+'C40'!T25/'C39'!T25*100</f>
        <v>64.359861591695505</v>
      </c>
      <c r="U25" s="143"/>
      <c r="V25" s="163">
        <f>+'C40'!V25/'C39'!V25*100</f>
        <v>67.99459824442944</v>
      </c>
      <c r="W25" s="163">
        <f>+'C40'!W25/'C39'!W25*100</f>
        <v>61.516034985422742</v>
      </c>
      <c r="X25" s="163">
        <f>+'C40'!X25/'C39'!X25*100</f>
        <v>73.584905660377359</v>
      </c>
      <c r="Y25" s="143"/>
      <c r="Z25" s="163">
        <f>+'C40'!Z25/'C39'!Z25*100</f>
        <v>87.1875</v>
      </c>
      <c r="AA25" s="163">
        <f>+'C40'!AA25/'C39'!AA25*100</f>
        <v>85.882352941176464</v>
      </c>
      <c r="AB25" s="163">
        <f>+'C40'!AB25/'C39'!AB25*100</f>
        <v>88.666666666666671</v>
      </c>
    </row>
    <row r="26" spans="1:28" ht="17.100000000000001" customHeight="1" x14ac:dyDescent="0.2">
      <c r="A26" s="136" t="s">
        <v>319</v>
      </c>
      <c r="B26" s="163">
        <f>+'C40'!B26/'C39'!B26*100</f>
        <v>77.551712444896566</v>
      </c>
      <c r="C26" s="163">
        <f>+'C40'!C26/'C39'!C26*100</f>
        <v>73.889993373094768</v>
      </c>
      <c r="D26" s="163">
        <f>+'C40'!D26/'C39'!D26*100</f>
        <v>81.388888888888886</v>
      </c>
      <c r="E26" s="143"/>
      <c r="F26" s="163">
        <f>+'C40'!F26/'C39'!F26*100</f>
        <v>82.406639004149369</v>
      </c>
      <c r="G26" s="163">
        <f>+'C40'!G26/'C39'!G26*100</f>
        <v>80.806451612903231</v>
      </c>
      <c r="H26" s="163">
        <f>+'C40'!H26/'C39'!H26*100</f>
        <v>84.102564102564102</v>
      </c>
      <c r="I26" s="143"/>
      <c r="J26" s="163">
        <f>+'C40'!J26/'C39'!J26*100</f>
        <v>75.721561969439733</v>
      </c>
      <c r="K26" s="163">
        <f>+'C40'!K26/'C39'!K26*100</f>
        <v>70.608108108108098</v>
      </c>
      <c r="L26" s="163">
        <f>+'C40'!L26/'C39'!L26*100</f>
        <v>80.887372013651884</v>
      </c>
      <c r="M26" s="143"/>
      <c r="N26" s="163">
        <f>+'C40'!N26/'C39'!N26*100</f>
        <v>74.57013574660634</v>
      </c>
      <c r="O26" s="163">
        <f>+'C40'!O26/'C39'!O26*100</f>
        <v>69.488536155202823</v>
      </c>
      <c r="P26" s="163">
        <f>+'C40'!P26/'C39'!P26*100</f>
        <v>79.925650557620827</v>
      </c>
      <c r="Q26" s="143"/>
      <c r="R26" s="163">
        <f>+'C40'!R26/'C39'!R26*100</f>
        <v>69.123134328358205</v>
      </c>
      <c r="S26" s="163">
        <f>+'C40'!S26/'C39'!S26*100</f>
        <v>66.4259927797834</v>
      </c>
      <c r="T26" s="163">
        <f>+'C40'!T26/'C39'!T26*100</f>
        <v>72.007722007722009</v>
      </c>
      <c r="U26" s="143"/>
      <c r="V26" s="163">
        <f>+'C40'!V26/'C39'!V26*100</f>
        <v>82.303664921465966</v>
      </c>
      <c r="W26" s="163">
        <f>+'C40'!W26/'C39'!W26*100</f>
        <v>76.906779661016941</v>
      </c>
      <c r="X26" s="163">
        <f>+'C40'!X26/'C39'!X26*100</f>
        <v>87.577639751552795</v>
      </c>
      <c r="Y26" s="143"/>
      <c r="Z26" s="163">
        <f>+'C40'!Z26/'C39'!Z26*100</f>
        <v>88.250652741514358</v>
      </c>
      <c r="AA26" s="163">
        <f>+'C40'!AA26/'C39'!AA26*100</f>
        <v>87.323943661971825</v>
      </c>
      <c r="AB26" s="163">
        <f>+'C40'!AB26/'C39'!AB26*100</f>
        <v>89.411764705882362</v>
      </c>
    </row>
    <row r="27" spans="1:28" ht="17.100000000000001" customHeight="1" x14ac:dyDescent="0.2">
      <c r="A27" s="136" t="s">
        <v>320</v>
      </c>
      <c r="B27" s="163">
        <f>+'C40'!B27/'C39'!B27*100</f>
        <v>83.474428853067366</v>
      </c>
      <c r="C27" s="163">
        <f>+'C40'!C27/'C39'!C27*100</f>
        <v>80.202345366750976</v>
      </c>
      <c r="D27" s="163">
        <f>+'C40'!D27/'C39'!D27*100</f>
        <v>86.803930744033693</v>
      </c>
      <c r="E27" s="143"/>
      <c r="F27" s="163">
        <f>+'C40'!F27/'C39'!F27*100</f>
        <v>85.891222401723212</v>
      </c>
      <c r="G27" s="163">
        <f>+'C40'!G27/'C39'!G27*100</f>
        <v>84.964682139253284</v>
      </c>
      <c r="H27" s="163">
        <f>+'C40'!H27/'C39'!H27*100</f>
        <v>86.951501154734416</v>
      </c>
      <c r="I27" s="143"/>
      <c r="J27" s="163">
        <f>+'C40'!J27/'C39'!J27*100</f>
        <v>87.057522123893804</v>
      </c>
      <c r="K27" s="163">
        <f>+'C40'!K27/'C39'!K27*100</f>
        <v>84.476940382452199</v>
      </c>
      <c r="L27" s="163">
        <f>+'C40'!L27/'C39'!L27*100</f>
        <v>89.553862894450489</v>
      </c>
      <c r="M27" s="143"/>
      <c r="N27" s="163">
        <f>+'C40'!N27/'C39'!N27*100</f>
        <v>80.684454756380504</v>
      </c>
      <c r="O27" s="163">
        <f>+'C40'!O27/'C39'!O27*100</f>
        <v>74.623406720741599</v>
      </c>
      <c r="P27" s="163">
        <f>+'C40'!P27/'C39'!P27*100</f>
        <v>86.759581881533094</v>
      </c>
      <c r="Q27" s="143"/>
      <c r="R27" s="163">
        <f>+'C40'!R27/'C39'!R27*100</f>
        <v>77.909270216962526</v>
      </c>
      <c r="S27" s="163">
        <f>+'C40'!S27/'C39'!S27*100</f>
        <v>73.862158647594285</v>
      </c>
      <c r="T27" s="163">
        <f>+'C40'!T27/'C39'!T27*100</f>
        <v>82.047872340425528</v>
      </c>
      <c r="U27" s="143"/>
      <c r="V27" s="163">
        <f>+'C40'!V27/'C39'!V27*100</f>
        <v>84.15384615384616</v>
      </c>
      <c r="W27" s="163">
        <f>+'C40'!W27/'C39'!W27*100</f>
        <v>80.187207488299521</v>
      </c>
      <c r="X27" s="163">
        <f>+'C40'!X27/'C39'!X27*100</f>
        <v>88.012139605462821</v>
      </c>
      <c r="Y27" s="143"/>
      <c r="Z27" s="163">
        <f>+'C40'!Z27/'C39'!Z27*100</f>
        <v>86.924939467312342</v>
      </c>
      <c r="AA27" s="163">
        <f>+'C40'!AA27/'C39'!AA27*100</f>
        <v>86.224489795918373</v>
      </c>
      <c r="AB27" s="163">
        <f>+'C40'!AB27/'C39'!AB27*100</f>
        <v>87.557603686635943</v>
      </c>
    </row>
    <row r="28" spans="1:28" ht="17.100000000000001" customHeight="1" x14ac:dyDescent="0.2">
      <c r="A28" s="136" t="s">
        <v>321</v>
      </c>
      <c r="B28" s="163">
        <f>+'C40'!B28/'C39'!B28*100</f>
        <v>72.570281124497996</v>
      </c>
      <c r="C28" s="163">
        <f>+'C40'!C28/'C39'!C28*100</f>
        <v>67.790559301864334</v>
      </c>
      <c r="D28" s="163">
        <f>+'C40'!D28/'C39'!D28*100</f>
        <v>77.4705164701098</v>
      </c>
      <c r="E28" s="143"/>
      <c r="F28" s="163">
        <f>+'C40'!F28/'C39'!F28*100</f>
        <v>70.950704225352112</v>
      </c>
      <c r="G28" s="163">
        <f>+'C40'!G28/'C39'!G28*100</f>
        <v>68.953687821612348</v>
      </c>
      <c r="H28" s="163">
        <f>+'C40'!H28/'C39'!H28*100</f>
        <v>73.05605786618446</v>
      </c>
      <c r="I28" s="143"/>
      <c r="J28" s="163">
        <f>+'C40'!J28/'C39'!J28*100</f>
        <v>64.965652600588811</v>
      </c>
      <c r="K28" s="163">
        <f>+'C40'!K28/'C39'!K28*100</f>
        <v>58.095238095238102</v>
      </c>
      <c r="L28" s="163">
        <f>+'C40'!L28/'C39'!L28*100</f>
        <v>72.267206477732799</v>
      </c>
      <c r="M28" s="143"/>
      <c r="N28" s="163">
        <f>+'C40'!N28/'C39'!N28*100</f>
        <v>80.2</v>
      </c>
      <c r="O28" s="163">
        <f>+'C40'!O28/'C39'!O28*100</f>
        <v>73.461538461538467</v>
      </c>
      <c r="P28" s="163">
        <f>+'C40'!P28/'C39'!P28*100</f>
        <v>87.5</v>
      </c>
      <c r="Q28" s="143"/>
      <c r="R28" s="163">
        <f>+'C40'!R28/'C39'!R28*100</f>
        <v>66.013824884792626</v>
      </c>
      <c r="S28" s="163">
        <f>+'C40'!S28/'C39'!S28*100</f>
        <v>63.678160919540225</v>
      </c>
      <c r="T28" s="163">
        <f>+'C40'!T28/'C39'!T28*100</f>
        <v>68.360277136258659</v>
      </c>
      <c r="U28" s="143"/>
      <c r="V28" s="163">
        <f>+'C40'!V28/'C39'!V28*100</f>
        <v>75.793650793650784</v>
      </c>
      <c r="W28" s="163">
        <f>+'C40'!W28/'C39'!W28*100</f>
        <v>68.834688346883468</v>
      </c>
      <c r="X28" s="163">
        <f>+'C40'!X28/'C39'!X28*100</f>
        <v>82.428940568475454</v>
      </c>
      <c r="Y28" s="143"/>
      <c r="Z28" s="163">
        <f>+'C40'!Z28/'C39'!Z28*100</f>
        <v>98.507462686567166</v>
      </c>
      <c r="AA28" s="163">
        <f>+'C40'!AA28/'C39'!AA28*100</f>
        <v>100</v>
      </c>
      <c r="AB28" s="163">
        <f>+'C40'!AB28/'C39'!AB28*100</f>
        <v>97.321428571428569</v>
      </c>
    </row>
    <row r="29" spans="1:28" ht="17.100000000000001" customHeight="1" x14ac:dyDescent="0.2">
      <c r="A29" s="136" t="s">
        <v>322</v>
      </c>
      <c r="B29" s="163">
        <f>+'C40'!B29/'C39'!B29*100</f>
        <v>70.986799593833666</v>
      </c>
      <c r="C29" s="163">
        <f>+'C40'!C29/'C39'!C29*100</f>
        <v>66.59308314937455</v>
      </c>
      <c r="D29" s="163">
        <f>+'C40'!D29/'C39'!D29*100</f>
        <v>75.412266073744675</v>
      </c>
      <c r="E29" s="143"/>
      <c r="F29" s="163">
        <f>+'C40'!F29/'C39'!F29*100</f>
        <v>70.021052631578954</v>
      </c>
      <c r="G29" s="163">
        <f>+'C40'!G29/'C39'!G29*100</f>
        <v>63.552188552188547</v>
      </c>
      <c r="H29" s="163">
        <f>+'C40'!H29/'C39'!H29*100</f>
        <v>76.495366470092677</v>
      </c>
      <c r="I29" s="143"/>
      <c r="J29" s="163">
        <f>+'C40'!J29/'C39'!J29*100</f>
        <v>71.025641025641022</v>
      </c>
      <c r="K29" s="163">
        <f>+'C40'!K29/'C39'!K29*100</f>
        <v>64.987190435525193</v>
      </c>
      <c r="L29" s="163">
        <f>+'C40'!L29/'C39'!L29*100</f>
        <v>77.074422583404626</v>
      </c>
      <c r="M29" s="143"/>
      <c r="N29" s="163">
        <f>+'C40'!N29/'C39'!N29*100</f>
        <v>75.143403441682594</v>
      </c>
      <c r="O29" s="163">
        <f>+'C40'!O29/'C39'!O29*100</f>
        <v>72.3264540337711</v>
      </c>
      <c r="P29" s="163">
        <f>+'C40'!P29/'C39'!P29*100</f>
        <v>78.070175438596493</v>
      </c>
      <c r="Q29" s="143"/>
      <c r="R29" s="163">
        <f>+'C40'!R29/'C39'!R29*100</f>
        <v>63.235294117647058</v>
      </c>
      <c r="S29" s="163">
        <f>+'C40'!S29/'C39'!S29*100</f>
        <v>59.677419354838712</v>
      </c>
      <c r="T29" s="163">
        <f>+'C40'!T29/'C39'!T29*100</f>
        <v>66.83673469387756</v>
      </c>
      <c r="U29" s="143"/>
      <c r="V29" s="163">
        <f>+'C40'!V29/'C39'!V29*100</f>
        <v>72.053872053872055</v>
      </c>
      <c r="W29" s="163">
        <f>+'C40'!W29/'C39'!W29*100</f>
        <v>69.292237442922371</v>
      </c>
      <c r="X29" s="163">
        <f>+'C40'!X29/'C39'!X29*100</f>
        <v>74.724061810154524</v>
      </c>
      <c r="Y29" s="143"/>
      <c r="Z29" s="163">
        <f>+'C40'!Z29/'C39'!Z29*100</f>
        <v>96.32352941176471</v>
      </c>
      <c r="AA29" s="163">
        <f>+'C40'!AA29/'C39'!AA29*100</f>
        <v>93.706293706293707</v>
      </c>
      <c r="AB29" s="163">
        <f>+'C40'!AB29/'C39'!AB29*100</f>
        <v>99.224806201550393</v>
      </c>
    </row>
    <row r="30" spans="1:28" ht="17.100000000000001" customHeight="1" x14ac:dyDescent="0.2">
      <c r="A30" s="136" t="s">
        <v>323</v>
      </c>
      <c r="B30" s="163">
        <f>+'C40'!B30/'C39'!B30*100</f>
        <v>79.049466537342383</v>
      </c>
      <c r="C30" s="163">
        <f>+'C40'!C30/'C39'!C30*100</f>
        <v>74.605367008681924</v>
      </c>
      <c r="D30" s="163">
        <f>+'C40'!D30/'C39'!D30*100</f>
        <v>83.34605112552461</v>
      </c>
      <c r="E30" s="143"/>
      <c r="F30" s="163">
        <f>+'C40'!F30/'C39'!F30*100</f>
        <v>82.363162467419642</v>
      </c>
      <c r="G30" s="163">
        <f>+'C40'!G30/'C39'!G30*100</f>
        <v>79.40425531914893</v>
      </c>
      <c r="H30" s="163">
        <f>+'C40'!H30/'C39'!H30*100</f>
        <v>85.448092280390426</v>
      </c>
      <c r="I30" s="143"/>
      <c r="J30" s="163">
        <f>+'C40'!J30/'C39'!J30*100</f>
        <v>76.731552738795841</v>
      </c>
      <c r="K30" s="163">
        <f>+'C40'!K30/'C39'!K30*100</f>
        <v>72.025431425976379</v>
      </c>
      <c r="L30" s="163">
        <f>+'C40'!L30/'C39'!L30*100</f>
        <v>81.407942238267154</v>
      </c>
      <c r="M30" s="143"/>
      <c r="N30" s="163">
        <f>+'C40'!N30/'C39'!N30*100</f>
        <v>79.677754677754677</v>
      </c>
      <c r="O30" s="163">
        <f>+'C40'!O30/'C39'!O30*100</f>
        <v>75.5440414507772</v>
      </c>
      <c r="P30" s="163">
        <f>+'C40'!P30/'C39'!P30*100</f>
        <v>83.837330552659012</v>
      </c>
      <c r="Q30" s="143"/>
      <c r="R30" s="163">
        <f>+'C40'!R30/'C39'!R30*100</f>
        <v>73.93497757847534</v>
      </c>
      <c r="S30" s="163">
        <f>+'C40'!S30/'C39'!S30*100</f>
        <v>66.172839506172849</v>
      </c>
      <c r="T30" s="163">
        <f>+'C40'!T30/'C39'!T30*100</f>
        <v>80.390143737166326</v>
      </c>
      <c r="U30" s="143"/>
      <c r="V30" s="163">
        <f>+'C40'!V30/'C39'!V30*100</f>
        <v>79.962546816479403</v>
      </c>
      <c r="W30" s="163">
        <f>+'C40'!W30/'C39'!W30*100</f>
        <v>75.734355044699868</v>
      </c>
      <c r="X30" s="163">
        <f>+'C40'!X30/'C39'!X30*100</f>
        <v>84.004884004884005</v>
      </c>
      <c r="Y30" s="143"/>
      <c r="Z30" s="163">
        <f>+'C40'!Z30/'C39'!Z30*100</f>
        <v>87.116564417177912</v>
      </c>
      <c r="AA30" s="163">
        <f>+'C40'!AA30/'C39'!AA30*100</f>
        <v>84.188034188034194</v>
      </c>
      <c r="AB30" s="163">
        <f>+'C40'!AB30/'C39'!AB30*100</f>
        <v>89.803921568627459</v>
      </c>
    </row>
    <row r="31" spans="1:28" ht="17.100000000000001" customHeight="1" x14ac:dyDescent="0.2">
      <c r="A31" s="136" t="s">
        <v>324</v>
      </c>
      <c r="B31" s="163">
        <f>+'C40'!B31/'C39'!B31*100</f>
        <v>79.588968909186718</v>
      </c>
      <c r="C31" s="163">
        <f>+'C40'!C31/'C39'!C31*100</f>
        <v>77.632484514796971</v>
      </c>
      <c r="D31" s="163">
        <f>+'C40'!D31/'C39'!D31*100</f>
        <v>81.628991747398643</v>
      </c>
      <c r="E31" s="143"/>
      <c r="F31" s="163">
        <f>+'C40'!F31/'C39'!F31*100</f>
        <v>80.92986603624901</v>
      </c>
      <c r="G31" s="163">
        <f>+'C40'!G31/'C39'!G31*100</f>
        <v>77.1875</v>
      </c>
      <c r="H31" s="163">
        <f>+'C40'!H31/'C39'!H31*100</f>
        <v>84.73767885532591</v>
      </c>
      <c r="I31" s="143"/>
      <c r="J31" s="163">
        <f>+'C40'!J31/'C39'!J31*100</f>
        <v>75.850622406639005</v>
      </c>
      <c r="K31" s="163">
        <f>+'C40'!K31/'C39'!K31*100</f>
        <v>75.636942675159233</v>
      </c>
      <c r="L31" s="163">
        <f>+'C40'!L31/'C39'!L31*100</f>
        <v>76.083188908145587</v>
      </c>
      <c r="M31" s="143"/>
      <c r="N31" s="163">
        <f>+'C40'!N31/'C39'!N31*100</f>
        <v>78.23788546255507</v>
      </c>
      <c r="O31" s="163">
        <f>+'C40'!O31/'C39'!O31*100</f>
        <v>77.358490566037744</v>
      </c>
      <c r="P31" s="163">
        <f>+'C40'!P31/'C39'!P31*100</f>
        <v>79.166666666666657</v>
      </c>
      <c r="Q31" s="143"/>
      <c r="R31" s="163">
        <f>+'C40'!R31/'C39'!R31*100</f>
        <v>74.248927038626604</v>
      </c>
      <c r="S31" s="163">
        <f>+'C40'!S31/'C39'!S31*100</f>
        <v>70.440251572327043</v>
      </c>
      <c r="T31" s="163">
        <f>+'C40'!T31/'C39'!T31*100</f>
        <v>78.241758241758248</v>
      </c>
      <c r="U31" s="143"/>
      <c r="V31" s="163">
        <f>+'C40'!V31/'C39'!V31*100</f>
        <v>84.370677731673581</v>
      </c>
      <c r="W31" s="163">
        <f>+'C40'!W31/'C39'!W31*100</f>
        <v>82.336182336182333</v>
      </c>
      <c r="X31" s="163">
        <f>+'C40'!X31/'C39'!X31*100</f>
        <v>86.290322580645167</v>
      </c>
      <c r="Y31" s="143"/>
      <c r="Z31" s="163">
        <f>+'C40'!Z31/'C39'!Z31*100</f>
        <v>93.240093240093231</v>
      </c>
      <c r="AA31" s="163">
        <f>+'C40'!AA31/'C39'!AA31*100</f>
        <v>92.951541850220266</v>
      </c>
      <c r="AB31" s="163">
        <f>+'C40'!AB31/'C39'!AB31*100</f>
        <v>93.564356435643575</v>
      </c>
    </row>
    <row r="32" spans="1:28" ht="17.100000000000001" customHeight="1" x14ac:dyDescent="0.2">
      <c r="A32" s="136" t="s">
        <v>325</v>
      </c>
      <c r="B32" s="163">
        <f>+'C40'!B32/'C39'!B32*100</f>
        <v>76.249786725814701</v>
      </c>
      <c r="C32" s="163">
        <f>+'C40'!C32/'C39'!C32*100</f>
        <v>72.690628149143436</v>
      </c>
      <c r="D32" s="163">
        <f>+'C40'!D32/'C39'!D32*100</f>
        <v>79.923717059639387</v>
      </c>
      <c r="E32" s="143"/>
      <c r="F32" s="163">
        <f>+'C40'!F32/'C39'!F32*100</f>
        <v>76.683937823834185</v>
      </c>
      <c r="G32" s="163">
        <f>+'C40'!G32/'C39'!G32*100</f>
        <v>72.56637168141593</v>
      </c>
      <c r="H32" s="163">
        <f>+'C40'!H32/'C39'!H32*100</f>
        <v>80.832095096582464</v>
      </c>
      <c r="I32" s="143"/>
      <c r="J32" s="163">
        <f>+'C40'!J32/'C39'!J32*100</f>
        <v>78.922345483359749</v>
      </c>
      <c r="K32" s="163">
        <f>+'C40'!K32/'C39'!K32*100</f>
        <v>77.165354330708652</v>
      </c>
      <c r="L32" s="163">
        <f>+'C40'!L32/'C39'!L32*100</f>
        <v>80.701754385964904</v>
      </c>
      <c r="M32" s="143"/>
      <c r="N32" s="163">
        <f>+'C40'!N32/'C39'!N32*100</f>
        <v>80.703259005145796</v>
      </c>
      <c r="O32" s="163">
        <f>+'C40'!O32/'C39'!O32*100</f>
        <v>77.960526315789465</v>
      </c>
      <c r="P32" s="163">
        <f>+'C40'!P32/'C39'!P32*100</f>
        <v>83.691756272401435</v>
      </c>
      <c r="Q32" s="143"/>
      <c r="R32" s="163">
        <f>+'C40'!R32/'C39'!R32*100</f>
        <v>67.546432062561095</v>
      </c>
      <c r="S32" s="163">
        <f>+'C40'!S32/'C39'!S32*100</f>
        <v>62.620423892100199</v>
      </c>
      <c r="T32" s="163">
        <f>+'C40'!T32/'C39'!T32*100</f>
        <v>72.61904761904762</v>
      </c>
      <c r="U32" s="143"/>
      <c r="V32" s="163">
        <f>+'C40'!V32/'C39'!V32*100</f>
        <v>74.696132596685089</v>
      </c>
      <c r="W32" s="163">
        <f>+'C40'!W32/'C39'!W32*100</f>
        <v>70.175438596491219</v>
      </c>
      <c r="X32" s="163">
        <f>+'C40'!X32/'C39'!X32*100</f>
        <v>79.287305122494431</v>
      </c>
      <c r="Y32" s="143"/>
      <c r="Z32" s="163">
        <f>+'C40'!Z32/'C39'!Z32*100</f>
        <v>83.766233766233768</v>
      </c>
      <c r="AA32" s="163">
        <f>+'C40'!AA32/'C39'!AA32*100</f>
        <v>77.777777777777786</v>
      </c>
      <c r="AB32" s="163">
        <f>+'C40'!AB32/'C39'!AB32*100</f>
        <v>90.410958904109577</v>
      </c>
    </row>
    <row r="33" spans="1:28" ht="17.100000000000001" customHeight="1" x14ac:dyDescent="0.2">
      <c r="A33" s="136" t="s">
        <v>326</v>
      </c>
      <c r="B33" s="163">
        <f>+'C40'!B33/'C39'!B33*100</f>
        <v>68.246253543944917</v>
      </c>
      <c r="C33" s="163">
        <f>+'C40'!C33/'C39'!C33*100</f>
        <v>66.360856269113157</v>
      </c>
      <c r="D33" s="163">
        <f>+'C40'!D33/'C39'!D33*100</f>
        <v>70.370370370370367</v>
      </c>
      <c r="E33" s="143"/>
      <c r="F33" s="163">
        <f>+'C40'!F33/'C39'!F33*100</f>
        <v>72.365805168986086</v>
      </c>
      <c r="G33" s="163">
        <f>+'C40'!G33/'C39'!G33*100</f>
        <v>69.433962264150935</v>
      </c>
      <c r="H33" s="163">
        <f>+'C40'!H33/'C39'!H33*100</f>
        <v>75.630252100840337</v>
      </c>
      <c r="I33" s="143"/>
      <c r="J33" s="163">
        <f>+'C40'!J33/'C39'!J33*100</f>
        <v>61.53846153846154</v>
      </c>
      <c r="K33" s="163">
        <f>+'C40'!K33/'C39'!K33*100</f>
        <v>58.802816901408448</v>
      </c>
      <c r="L33" s="163">
        <f>+'C40'!L33/'C39'!L33*100</f>
        <v>64.658634538152612</v>
      </c>
      <c r="M33" s="143"/>
      <c r="N33" s="163">
        <f>+'C40'!N33/'C39'!N33*100</f>
        <v>67.5</v>
      </c>
      <c r="O33" s="163">
        <f>+'C40'!O33/'C39'!O33*100</f>
        <v>65.734265734265733</v>
      </c>
      <c r="P33" s="163">
        <f>+'C40'!P33/'C39'!P33*100</f>
        <v>69.658119658119659</v>
      </c>
      <c r="Q33" s="143"/>
      <c r="R33" s="163">
        <f>+'C40'!R33/'C39'!R33*100</f>
        <v>66.397849462365585</v>
      </c>
      <c r="S33" s="163">
        <f>+'C40'!S33/'C39'!S33*100</f>
        <v>67.027027027027032</v>
      </c>
      <c r="T33" s="163">
        <f>+'C40'!T33/'C39'!T33*100</f>
        <v>65.775401069518708</v>
      </c>
      <c r="U33" s="143"/>
      <c r="V33" s="163">
        <f>+'C40'!V33/'C39'!V33*100</f>
        <v>65.927977839335185</v>
      </c>
      <c r="W33" s="163">
        <f>+'C40'!W33/'C39'!W33*100</f>
        <v>63.265306122448983</v>
      </c>
      <c r="X33" s="163">
        <f>+'C40'!X33/'C39'!X33*100</f>
        <v>69.090909090909093</v>
      </c>
      <c r="Y33" s="143"/>
      <c r="Z33" s="163">
        <f>+'C40'!Z33/'C39'!Z33*100</f>
        <v>87.222222222222229</v>
      </c>
      <c r="AA33" s="163">
        <f>+'C40'!AA33/'C39'!AA33*100</f>
        <v>88.043478260869563</v>
      </c>
      <c r="AB33" s="163">
        <f>+'C40'!AB33/'C39'!AB33*100</f>
        <v>86.36363636363636</v>
      </c>
    </row>
    <row r="34" spans="1:28" ht="17.100000000000001" customHeight="1" x14ac:dyDescent="0.2">
      <c r="A34" s="136" t="s">
        <v>327</v>
      </c>
      <c r="B34" s="163">
        <f>+'C40'!B34/'C39'!B34*100</f>
        <v>75.708079930495217</v>
      </c>
      <c r="C34" s="163">
        <f>+'C40'!C34/'C39'!C34*100</f>
        <v>72.743136342484888</v>
      </c>
      <c r="D34" s="163">
        <f>+'C40'!D34/'C39'!D34*100</f>
        <v>78.648056292536623</v>
      </c>
      <c r="E34" s="143"/>
      <c r="F34" s="163">
        <f>+'C40'!F34/'C39'!F34*100</f>
        <v>72.514770100179817</v>
      </c>
      <c r="G34" s="163">
        <f>+'C40'!G34/'C39'!G34*100</f>
        <v>73.416458852867834</v>
      </c>
      <c r="H34" s="163">
        <f>+'C40'!H34/'C39'!H34*100</f>
        <v>71.557203389830505</v>
      </c>
      <c r="I34" s="143"/>
      <c r="J34" s="163">
        <f>+'C40'!J34/'C39'!J34*100</f>
        <v>76.707726763717815</v>
      </c>
      <c r="K34" s="163">
        <f>+'C40'!K34/'C39'!K34*100</f>
        <v>73.941726223199552</v>
      </c>
      <c r="L34" s="163">
        <f>+'C40'!L34/'C39'!L34*100</f>
        <v>79.577866514546486</v>
      </c>
      <c r="M34" s="143"/>
      <c r="N34" s="163">
        <f>+'C40'!N34/'C39'!N34*100</f>
        <v>75.199527046999705</v>
      </c>
      <c r="O34" s="163">
        <f>+'C40'!O34/'C39'!O34*100</f>
        <v>71.462264150943398</v>
      </c>
      <c r="P34" s="163">
        <f>+'C40'!P34/'C39'!P34*100</f>
        <v>78.956727919383525</v>
      </c>
      <c r="Q34" s="143"/>
      <c r="R34" s="163">
        <f>+'C40'!R34/'C39'!R34*100</f>
        <v>71.683501683501689</v>
      </c>
      <c r="S34" s="163">
        <f>+'C40'!S34/'C39'!S34*100</f>
        <v>66.436464088397798</v>
      </c>
      <c r="T34" s="163">
        <f>+'C40'!T34/'C39'!T34*100</f>
        <v>76.67542706964521</v>
      </c>
      <c r="U34" s="143"/>
      <c r="V34" s="163">
        <f>+'C40'!V34/'C39'!V34*100</f>
        <v>81.364829396325462</v>
      </c>
      <c r="W34" s="163">
        <f>+'C40'!W34/'C39'!W34*100</f>
        <v>76.470588235294116</v>
      </c>
      <c r="X34" s="163">
        <f>+'C40'!X34/'C39'!X34*100</f>
        <v>85.734563520227113</v>
      </c>
      <c r="Y34" s="143"/>
      <c r="Z34" s="163">
        <f>+'C40'!Z34/'C39'!Z34*100</f>
        <v>85.256410256410248</v>
      </c>
      <c r="AA34" s="163">
        <f>+'C40'!AA34/'C39'!AA34*100</f>
        <v>81.081081081081081</v>
      </c>
      <c r="AB34" s="163">
        <f>+'C40'!AB34/'C39'!AB34*100</f>
        <v>89.024390243902445</v>
      </c>
    </row>
    <row r="35" spans="1:28" ht="17.100000000000001" customHeight="1" x14ac:dyDescent="0.2">
      <c r="A35" s="136" t="s">
        <v>328</v>
      </c>
      <c r="B35" s="163">
        <f>+'C40'!B35/'C39'!B35*100</f>
        <v>74.892747701736468</v>
      </c>
      <c r="C35" s="163">
        <f>+'C40'!C35/'C39'!C35*100</f>
        <v>71.291996722207045</v>
      </c>
      <c r="D35" s="163">
        <f>+'C40'!D35/'C39'!D35*100</f>
        <v>78.473448322694551</v>
      </c>
      <c r="E35" s="143"/>
      <c r="F35" s="163">
        <f>+'C40'!F35/'C39'!F35*100</f>
        <v>72.834762045521728</v>
      </c>
      <c r="G35" s="163">
        <f>+'C40'!G35/'C39'!G35*100</f>
        <v>70.293609671848017</v>
      </c>
      <c r="H35" s="163">
        <f>+'C40'!H35/'C39'!H35*100</f>
        <v>75.516403402187109</v>
      </c>
      <c r="I35" s="143"/>
      <c r="J35" s="163">
        <f>+'C40'!J35/'C39'!J35*100</f>
        <v>72.75316455696202</v>
      </c>
      <c r="K35" s="163">
        <f>+'C40'!K35/'C39'!K35*100</f>
        <v>69.451371571072315</v>
      </c>
      <c r="L35" s="163">
        <f>+'C40'!L35/'C39'!L35*100</f>
        <v>76.156812339331609</v>
      </c>
      <c r="M35" s="143"/>
      <c r="N35" s="163">
        <f>+'C40'!N35/'C39'!N35*100</f>
        <v>77.333333333333329</v>
      </c>
      <c r="O35" s="163">
        <f>+'C40'!O35/'C39'!O35*100</f>
        <v>72.184065934065927</v>
      </c>
      <c r="P35" s="163">
        <f>+'C40'!P35/'C39'!P35*100</f>
        <v>82.437031994554118</v>
      </c>
      <c r="Q35" s="143"/>
      <c r="R35" s="163">
        <f>+'C40'!R35/'C39'!R35*100</f>
        <v>70.069987649238371</v>
      </c>
      <c r="S35" s="163">
        <f>+'C40'!S35/'C39'!S35*100</f>
        <v>65.831244778613197</v>
      </c>
      <c r="T35" s="163">
        <f>+'C40'!T35/'C39'!T35*100</f>
        <v>74.188311688311686</v>
      </c>
      <c r="U35" s="143"/>
      <c r="V35" s="163">
        <f>+'C40'!V35/'C39'!V35*100</f>
        <v>78.878923766816143</v>
      </c>
      <c r="W35" s="163">
        <f>+'C40'!W35/'C39'!W35*100</f>
        <v>76.018957345971558</v>
      </c>
      <c r="X35" s="163">
        <f>+'C40'!X35/'C39'!X35*100</f>
        <v>81.446808510638306</v>
      </c>
      <c r="Y35" s="143"/>
      <c r="Z35" s="163">
        <f>+'C40'!Z35/'C39'!Z35*100</f>
        <v>91.756272401433691</v>
      </c>
      <c r="AA35" s="163">
        <f>+'C40'!AA35/'C39'!AA35*100</f>
        <v>89.377289377289387</v>
      </c>
      <c r="AB35" s="163">
        <f>+'C40'!AB35/'C39'!AB35*100</f>
        <v>94.035087719298247</v>
      </c>
    </row>
    <row r="36" spans="1:28" ht="17.100000000000001" customHeight="1" thickBot="1" x14ac:dyDescent="0.25">
      <c r="A36" s="139" t="s">
        <v>329</v>
      </c>
      <c r="B36" s="164">
        <f>+'C40'!B36/'C39'!B36*100</f>
        <v>80.274261603375535</v>
      </c>
      <c r="C36" s="164">
        <f>+'C40'!C36/'C39'!C36*100</f>
        <v>76.519916142557648</v>
      </c>
      <c r="D36" s="164">
        <f>+'C40'!D36/'C39'!D36*100</f>
        <v>84.076433121019107</v>
      </c>
      <c r="E36" s="144"/>
      <c r="F36" s="164">
        <f>+'C40'!F36/'C39'!F36*100</f>
        <v>73.082489146164974</v>
      </c>
      <c r="G36" s="164">
        <f>+'C40'!G36/'C39'!G36*100</f>
        <v>69.969969969969966</v>
      </c>
      <c r="H36" s="164">
        <f>+'C40'!H36/'C39'!H36*100</f>
        <v>75.977653631284909</v>
      </c>
      <c r="I36" s="144"/>
      <c r="J36" s="164">
        <f>+'C40'!J36/'C39'!J36*100</f>
        <v>78.315132605304214</v>
      </c>
      <c r="K36" s="164">
        <f>+'C40'!K36/'C39'!K36*100</f>
        <v>76.20578778135048</v>
      </c>
      <c r="L36" s="164">
        <f>+'C40'!L36/'C39'!L36*100</f>
        <v>80.303030303030297</v>
      </c>
      <c r="M36" s="144"/>
      <c r="N36" s="164">
        <f>+'C40'!N36/'C39'!N36*100</f>
        <v>82.508833922261488</v>
      </c>
      <c r="O36" s="164">
        <f>+'C40'!O36/'C39'!O36*100</f>
        <v>76.013513513513516</v>
      </c>
      <c r="P36" s="164">
        <f>+'C40'!P36/'C39'!P36*100</f>
        <v>89.629629629629619</v>
      </c>
      <c r="Q36" s="144"/>
      <c r="R36" s="164">
        <f>+'C40'!R36/'C39'!R36*100</f>
        <v>79.555555555555557</v>
      </c>
      <c r="S36" s="164">
        <f>+'C40'!S36/'C39'!S36*100</f>
        <v>75</v>
      </c>
      <c r="T36" s="164">
        <f>+'C40'!T36/'C39'!T36*100</f>
        <v>84.403669724770651</v>
      </c>
      <c r="U36" s="144"/>
      <c r="V36" s="164">
        <f>+'C40'!V36/'C39'!V36*100</f>
        <v>87.912087912087912</v>
      </c>
      <c r="W36" s="164">
        <f>+'C40'!W36/'C39'!W36*100</f>
        <v>83.505154639175259</v>
      </c>
      <c r="X36" s="164">
        <f>+'C40'!X36/'C39'!X36*100</f>
        <v>92.941176470588232</v>
      </c>
      <c r="Y36" s="144"/>
      <c r="Z36" s="164">
        <f>+'C40'!Z36/'C39'!Z36*100</f>
        <v>99.242424242424249</v>
      </c>
      <c r="AA36" s="164">
        <f>+'C40'!AA36/'C39'!AA36*100</f>
        <v>98.461538461538467</v>
      </c>
      <c r="AB36" s="164">
        <f>+'C40'!AB36/'C39'!AB36*100</f>
        <v>100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2FF554B1-E4AC-4734-9106-58E1A233DDFD}"/>
  </hyperlink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54"/>
  <sheetViews>
    <sheetView showGridLines="0" zoomScaleNormal="100" workbookViewId="0">
      <selection activeCell="E51" sqref="E51"/>
    </sheetView>
  </sheetViews>
  <sheetFormatPr baseColWidth="10" defaultColWidth="23.42578125" defaultRowHeight="15" customHeight="1" x14ac:dyDescent="0.2"/>
  <cols>
    <col min="1" max="1" width="18.7109375" style="46" customWidth="1"/>
    <col min="2" max="14" width="8.28515625" style="4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199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196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197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198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6" ht="15" customHeight="1" x14ac:dyDescent="0.2">
      <c r="A6" s="43" t="s">
        <v>200</v>
      </c>
      <c r="B6" s="44">
        <v>2010</v>
      </c>
      <c r="C6" s="44">
        <v>2011</v>
      </c>
      <c r="D6" s="44">
        <v>2012</v>
      </c>
      <c r="E6" s="44">
        <v>2013</v>
      </c>
      <c r="F6" s="44">
        <v>2014</v>
      </c>
      <c r="G6" s="44">
        <v>2015</v>
      </c>
      <c r="H6" s="44">
        <v>2016</v>
      </c>
      <c r="I6" s="44">
        <v>2017</v>
      </c>
      <c r="J6" s="44">
        <v>2018</v>
      </c>
      <c r="K6" s="44">
        <v>2019</v>
      </c>
      <c r="L6" s="44">
        <v>2020</v>
      </c>
      <c r="M6" s="44">
        <v>2021</v>
      </c>
      <c r="N6" s="44">
        <v>2022</v>
      </c>
    </row>
    <row r="7" spans="1:16" ht="15" customHeight="1" x14ac:dyDescent="0.2">
      <c r="A7" s="45"/>
    </row>
    <row r="8" spans="1:16" ht="15" customHeight="1" x14ac:dyDescent="0.2">
      <c r="A8" s="55" t="s">
        <v>184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6" ht="15" customHeight="1" x14ac:dyDescent="0.2">
      <c r="A9" s="47" t="s">
        <v>183</v>
      </c>
    </row>
    <row r="10" spans="1:16" ht="15" customHeight="1" x14ac:dyDescent="0.2">
      <c r="A10" s="48" t="s">
        <v>185</v>
      </c>
      <c r="B10" s="49">
        <v>477992</v>
      </c>
      <c r="C10" s="49">
        <v>468952</v>
      </c>
      <c r="D10" s="49">
        <v>452846</v>
      </c>
      <c r="E10" s="49">
        <v>444259</v>
      </c>
      <c r="F10" s="49">
        <v>439369</v>
      </c>
      <c r="G10" s="49">
        <v>437786</v>
      </c>
      <c r="H10" s="49">
        <v>438019</v>
      </c>
      <c r="I10" s="49">
        <v>439319</v>
      </c>
      <c r="J10" s="49">
        <v>449586</v>
      </c>
      <c r="K10" s="49">
        <v>462081</v>
      </c>
      <c r="L10" s="49">
        <v>462048</v>
      </c>
      <c r="M10" s="49">
        <v>456740</v>
      </c>
      <c r="N10" s="49">
        <v>455313</v>
      </c>
    </row>
    <row r="11" spans="1:16" ht="15" customHeight="1" x14ac:dyDescent="0.2">
      <c r="A11" s="48" t="s">
        <v>186</v>
      </c>
      <c r="B11" s="49">
        <v>410497</v>
      </c>
      <c r="C11" s="49">
        <v>403489</v>
      </c>
      <c r="D11" s="49">
        <v>391991</v>
      </c>
      <c r="E11" s="49">
        <v>391855</v>
      </c>
      <c r="F11" s="49">
        <v>397591</v>
      </c>
      <c r="G11" s="49">
        <v>394914</v>
      </c>
      <c r="H11" s="49">
        <v>395478</v>
      </c>
      <c r="I11" s="49">
        <v>398299</v>
      </c>
      <c r="J11" s="49">
        <v>438685</v>
      </c>
      <c r="K11" s="49">
        <v>424141</v>
      </c>
      <c r="L11" s="49">
        <v>449361</v>
      </c>
      <c r="M11" s="49">
        <v>426014</v>
      </c>
      <c r="N11" s="49">
        <v>420319</v>
      </c>
    </row>
    <row r="12" spans="1:16" ht="15" customHeight="1" x14ac:dyDescent="0.2">
      <c r="A12" s="48" t="s">
        <v>187</v>
      </c>
      <c r="B12" s="49">
        <v>50672</v>
      </c>
      <c r="C12" s="49">
        <v>48888</v>
      </c>
      <c r="D12" s="49">
        <v>45652</v>
      </c>
      <c r="E12" s="49">
        <v>41298</v>
      </c>
      <c r="F12" s="49">
        <v>32072</v>
      </c>
      <c r="G12" s="49">
        <v>33148</v>
      </c>
      <c r="H12" s="49">
        <v>31831</v>
      </c>
      <c r="I12" s="49">
        <v>31077</v>
      </c>
      <c r="J12" s="49">
        <v>8343</v>
      </c>
      <c r="K12" s="49">
        <v>27599</v>
      </c>
      <c r="L12" s="49">
        <v>12480</v>
      </c>
      <c r="M12" s="49">
        <v>29791</v>
      </c>
      <c r="N12" s="49">
        <v>26551</v>
      </c>
    </row>
    <row r="13" spans="1:16" ht="15" customHeight="1" x14ac:dyDescent="0.2">
      <c r="A13" s="48" t="s">
        <v>188</v>
      </c>
      <c r="B13" s="49">
        <v>16823</v>
      </c>
      <c r="C13" s="49">
        <v>16575</v>
      </c>
      <c r="D13" s="49">
        <v>15203</v>
      </c>
      <c r="E13" s="49">
        <v>11106</v>
      </c>
      <c r="F13" s="49">
        <v>9706</v>
      </c>
      <c r="G13" s="49">
        <v>9724</v>
      </c>
      <c r="H13" s="49">
        <v>10710</v>
      </c>
      <c r="I13" s="49">
        <v>9943</v>
      </c>
      <c r="J13" s="49">
        <v>2558</v>
      </c>
      <c r="K13" s="49">
        <v>10341</v>
      </c>
      <c r="L13" s="49">
        <v>207</v>
      </c>
      <c r="M13" s="49">
        <v>935</v>
      </c>
      <c r="N13" s="49">
        <v>8443</v>
      </c>
    </row>
    <row r="14" spans="1:16" ht="8.1" customHeight="1" x14ac:dyDescent="0.2">
      <c r="A14" s="45"/>
    </row>
    <row r="15" spans="1:16" ht="15" customHeight="1" x14ac:dyDescent="0.2">
      <c r="A15" s="47" t="s">
        <v>189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6" ht="15" customHeight="1" x14ac:dyDescent="0.2">
      <c r="A16" s="48" t="s">
        <v>185</v>
      </c>
      <c r="B16" s="49">
        <v>357</v>
      </c>
      <c r="C16" s="49">
        <v>302</v>
      </c>
      <c r="D16" s="49">
        <v>279</v>
      </c>
      <c r="E16" s="49">
        <v>224</v>
      </c>
      <c r="F16" s="49">
        <v>188</v>
      </c>
      <c r="G16" s="49">
        <v>201</v>
      </c>
      <c r="H16" s="49">
        <v>185</v>
      </c>
      <c r="I16" s="49">
        <v>211</v>
      </c>
      <c r="J16" s="49">
        <v>232</v>
      </c>
      <c r="K16" s="49">
        <v>202</v>
      </c>
      <c r="L16" s="49">
        <v>262</v>
      </c>
      <c r="M16" s="49">
        <v>292</v>
      </c>
      <c r="N16" s="49">
        <v>283</v>
      </c>
    </row>
    <row r="17" spans="1:14" ht="15" customHeight="1" x14ac:dyDescent="0.2">
      <c r="A17" s="48" t="s">
        <v>186</v>
      </c>
      <c r="B17" s="49">
        <v>329</v>
      </c>
      <c r="C17" s="49">
        <v>250</v>
      </c>
      <c r="D17" s="49">
        <v>237</v>
      </c>
      <c r="E17" s="49">
        <v>181</v>
      </c>
      <c r="F17" s="49">
        <v>170</v>
      </c>
      <c r="G17" s="49">
        <v>184</v>
      </c>
      <c r="H17" s="49">
        <v>166</v>
      </c>
      <c r="I17" s="49">
        <v>205</v>
      </c>
      <c r="J17" s="49">
        <v>222</v>
      </c>
      <c r="K17" s="49">
        <v>176</v>
      </c>
      <c r="L17" s="49">
        <v>228</v>
      </c>
      <c r="M17" s="49">
        <v>225</v>
      </c>
      <c r="N17" s="49">
        <v>224</v>
      </c>
    </row>
    <row r="18" spans="1:14" ht="15" customHeight="1" x14ac:dyDescent="0.2">
      <c r="A18" s="48" t="s">
        <v>187</v>
      </c>
      <c r="B18" s="49">
        <v>27</v>
      </c>
      <c r="C18" s="49">
        <v>47</v>
      </c>
      <c r="D18" s="49">
        <v>39</v>
      </c>
      <c r="E18" s="49">
        <v>41</v>
      </c>
      <c r="F18" s="49">
        <v>17</v>
      </c>
      <c r="G18" s="49">
        <v>15</v>
      </c>
      <c r="H18" s="49">
        <v>19</v>
      </c>
      <c r="I18" s="49">
        <v>6</v>
      </c>
      <c r="J18" s="49">
        <v>10</v>
      </c>
      <c r="K18" s="49">
        <v>26</v>
      </c>
      <c r="L18" s="49">
        <v>34</v>
      </c>
      <c r="M18" s="49">
        <v>67</v>
      </c>
      <c r="N18" s="49">
        <v>59</v>
      </c>
    </row>
    <row r="19" spans="1:14" ht="15" customHeight="1" x14ac:dyDescent="0.2">
      <c r="A19" s="48" t="s">
        <v>188</v>
      </c>
      <c r="B19" s="49">
        <v>1</v>
      </c>
      <c r="C19" s="49">
        <v>5</v>
      </c>
      <c r="D19" s="49">
        <v>3</v>
      </c>
      <c r="E19" s="49">
        <v>2</v>
      </c>
      <c r="F19" s="49">
        <v>1</v>
      </c>
      <c r="G19" s="49">
        <v>2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</row>
    <row r="20" spans="1:14" ht="8.1" customHeight="1" x14ac:dyDescent="0.2">
      <c r="A20" s="45"/>
    </row>
    <row r="21" spans="1:14" ht="15" customHeight="1" x14ac:dyDescent="0.2">
      <c r="A21" s="60" t="s">
        <v>190</v>
      </c>
    </row>
    <row r="22" spans="1:14" ht="15" customHeight="1" x14ac:dyDescent="0.2">
      <c r="A22" s="48" t="s">
        <v>185</v>
      </c>
      <c r="B22" s="49">
        <v>311227</v>
      </c>
      <c r="C22" s="49">
        <v>313288</v>
      </c>
      <c r="D22" s="49">
        <v>316723</v>
      </c>
      <c r="E22" s="49">
        <v>323807</v>
      </c>
      <c r="F22" s="49">
        <v>335714</v>
      </c>
      <c r="G22" s="49">
        <v>336563</v>
      </c>
      <c r="H22" s="49">
        <v>336477</v>
      </c>
      <c r="I22" s="49">
        <v>339468</v>
      </c>
      <c r="J22" s="49">
        <v>351589</v>
      </c>
      <c r="K22" s="49">
        <v>364592</v>
      </c>
      <c r="L22" s="49">
        <v>382412</v>
      </c>
      <c r="M22" s="49">
        <v>400474</v>
      </c>
      <c r="N22" s="49">
        <v>387817</v>
      </c>
    </row>
    <row r="23" spans="1:14" ht="15" customHeight="1" x14ac:dyDescent="0.2">
      <c r="A23" s="48" t="s">
        <v>186</v>
      </c>
      <c r="B23" s="49">
        <v>176067</v>
      </c>
      <c r="C23" s="49">
        <v>179931</v>
      </c>
      <c r="D23" s="49">
        <v>182898</v>
      </c>
      <c r="E23" s="49">
        <v>188355</v>
      </c>
      <c r="F23" s="49">
        <v>200799</v>
      </c>
      <c r="G23" s="49">
        <v>202160</v>
      </c>
      <c r="H23" s="49">
        <v>207574</v>
      </c>
      <c r="I23" s="49">
        <v>213276</v>
      </c>
      <c r="J23" s="49">
        <v>313083</v>
      </c>
      <c r="K23" s="49">
        <v>278985</v>
      </c>
      <c r="L23" s="49">
        <v>309323</v>
      </c>
      <c r="M23" s="49">
        <v>298843</v>
      </c>
      <c r="N23" s="49">
        <v>286668</v>
      </c>
    </row>
    <row r="24" spans="1:14" ht="15" customHeight="1" x14ac:dyDescent="0.2">
      <c r="A24" s="48" t="s">
        <v>187</v>
      </c>
      <c r="B24" s="49">
        <v>108644</v>
      </c>
      <c r="C24" s="49">
        <v>108587</v>
      </c>
      <c r="D24" s="49">
        <v>108322</v>
      </c>
      <c r="E24" s="49">
        <v>108147</v>
      </c>
      <c r="F24" s="49">
        <v>105657</v>
      </c>
      <c r="G24" s="49">
        <v>102462</v>
      </c>
      <c r="H24" s="49">
        <v>98917</v>
      </c>
      <c r="I24" s="49">
        <v>97601</v>
      </c>
      <c r="J24" s="49">
        <v>38500</v>
      </c>
      <c r="K24" s="49">
        <v>85607</v>
      </c>
      <c r="L24" s="49">
        <v>73089</v>
      </c>
      <c r="M24" s="49">
        <v>101602</v>
      </c>
      <c r="N24" s="49">
        <v>101149</v>
      </c>
    </row>
    <row r="25" spans="1:14" ht="15" customHeight="1" x14ac:dyDescent="0.2">
      <c r="A25" s="48" t="s">
        <v>188</v>
      </c>
      <c r="B25" s="49">
        <v>26516</v>
      </c>
      <c r="C25" s="49">
        <v>24770</v>
      </c>
      <c r="D25" s="49">
        <v>25503</v>
      </c>
      <c r="E25" s="49">
        <v>27305</v>
      </c>
      <c r="F25" s="49">
        <v>29258</v>
      </c>
      <c r="G25" s="49">
        <v>31941</v>
      </c>
      <c r="H25" s="49">
        <v>29986</v>
      </c>
      <c r="I25" s="49">
        <v>28591</v>
      </c>
      <c r="J25" s="49">
        <v>6</v>
      </c>
      <c r="K25" s="49">
        <v>0</v>
      </c>
      <c r="L25" s="49">
        <v>0</v>
      </c>
      <c r="M25" s="49">
        <v>29</v>
      </c>
      <c r="N25" s="49">
        <v>0</v>
      </c>
    </row>
    <row r="26" spans="1:14" ht="8.1" customHeight="1" x14ac:dyDescent="0.2">
      <c r="A26" s="45"/>
    </row>
    <row r="27" spans="1:14" ht="15" customHeight="1" x14ac:dyDescent="0.2">
      <c r="A27" s="60" t="s">
        <v>191</v>
      </c>
    </row>
    <row r="28" spans="1:14" ht="15" customHeight="1" x14ac:dyDescent="0.2">
      <c r="A28" s="48" t="s">
        <v>185</v>
      </c>
      <c r="B28" s="49">
        <v>282217</v>
      </c>
      <c r="C28" s="49">
        <v>284188</v>
      </c>
      <c r="D28" s="49">
        <v>287019</v>
      </c>
      <c r="E28" s="49">
        <v>291732</v>
      </c>
      <c r="F28" s="49">
        <v>299974</v>
      </c>
      <c r="G28" s="49">
        <v>299807</v>
      </c>
      <c r="H28" s="49">
        <v>299388</v>
      </c>
      <c r="I28" s="49">
        <v>302214</v>
      </c>
      <c r="J28" s="49">
        <v>310457</v>
      </c>
      <c r="K28" s="49">
        <v>323804</v>
      </c>
      <c r="L28" s="49">
        <v>334425</v>
      </c>
      <c r="M28" s="49">
        <v>348889</v>
      </c>
      <c r="N28" s="49">
        <v>345439</v>
      </c>
    </row>
    <row r="29" spans="1:14" ht="15" customHeight="1" x14ac:dyDescent="0.2">
      <c r="A29" s="48" t="s">
        <v>186</v>
      </c>
      <c r="B29" s="49">
        <v>158590</v>
      </c>
      <c r="C29" s="49">
        <v>163026</v>
      </c>
      <c r="D29" s="49">
        <v>165334</v>
      </c>
      <c r="E29" s="49">
        <v>168815</v>
      </c>
      <c r="F29" s="49">
        <v>177502</v>
      </c>
      <c r="G29" s="49">
        <v>178068</v>
      </c>
      <c r="H29" s="49">
        <v>182680</v>
      </c>
      <c r="I29" s="49">
        <v>188870</v>
      </c>
      <c r="J29" s="49">
        <v>277408</v>
      </c>
      <c r="K29" s="49">
        <v>247071</v>
      </c>
      <c r="L29" s="49">
        <v>273302</v>
      </c>
      <c r="M29" s="49">
        <v>263496</v>
      </c>
      <c r="N29" s="49">
        <v>256812</v>
      </c>
    </row>
    <row r="30" spans="1:14" ht="15" customHeight="1" x14ac:dyDescent="0.2">
      <c r="A30" s="48" t="s">
        <v>187</v>
      </c>
      <c r="B30" s="49">
        <v>97882</v>
      </c>
      <c r="C30" s="49">
        <v>96953</v>
      </c>
      <c r="D30" s="49">
        <v>96690</v>
      </c>
      <c r="E30" s="49">
        <v>96512</v>
      </c>
      <c r="F30" s="49">
        <v>93242</v>
      </c>
      <c r="G30" s="49">
        <v>90913</v>
      </c>
      <c r="H30" s="49">
        <v>86722</v>
      </c>
      <c r="I30" s="49">
        <v>84753</v>
      </c>
      <c r="J30" s="49">
        <v>33043</v>
      </c>
      <c r="K30" s="49">
        <v>76733</v>
      </c>
      <c r="L30" s="49">
        <v>61123</v>
      </c>
      <c r="M30" s="49">
        <v>85364</v>
      </c>
      <c r="N30" s="49">
        <v>88627</v>
      </c>
    </row>
    <row r="31" spans="1:14" ht="15" customHeight="1" x14ac:dyDescent="0.2">
      <c r="A31" s="48" t="s">
        <v>188</v>
      </c>
      <c r="B31" s="49">
        <v>25745</v>
      </c>
      <c r="C31" s="49">
        <v>24209</v>
      </c>
      <c r="D31" s="49">
        <v>24995</v>
      </c>
      <c r="E31" s="49">
        <v>26405</v>
      </c>
      <c r="F31" s="49">
        <v>29230</v>
      </c>
      <c r="G31" s="49">
        <v>30826</v>
      </c>
      <c r="H31" s="49">
        <v>29986</v>
      </c>
      <c r="I31" s="49">
        <v>28591</v>
      </c>
      <c r="J31" s="49">
        <v>6</v>
      </c>
      <c r="K31" s="49">
        <v>0</v>
      </c>
      <c r="L31" s="49">
        <v>0</v>
      </c>
      <c r="M31" s="49">
        <v>29</v>
      </c>
      <c r="N31" s="49">
        <v>0</v>
      </c>
    </row>
    <row r="32" spans="1:14" ht="15" customHeight="1" x14ac:dyDescent="0.2">
      <c r="A32" s="45"/>
    </row>
    <row r="33" spans="1:14" ht="15" customHeight="1" x14ac:dyDescent="0.2">
      <c r="A33" s="55" t="s">
        <v>242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</row>
    <row r="34" spans="1:14" ht="15" customHeight="1" x14ac:dyDescent="0.2">
      <c r="A34" s="47" t="s">
        <v>183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ht="15" customHeight="1" x14ac:dyDescent="0.2">
      <c r="A35" s="48" t="s">
        <v>186</v>
      </c>
      <c r="B35" s="57">
        <f t="shared" ref="B35:N35" si="0">+B11/B10*100</f>
        <v>85.879470786121942</v>
      </c>
      <c r="C35" s="57">
        <f t="shared" si="0"/>
        <v>86.040575581296167</v>
      </c>
      <c r="D35" s="57">
        <f t="shared" si="0"/>
        <v>86.561656722152776</v>
      </c>
      <c r="E35" s="57">
        <f t="shared" si="0"/>
        <v>88.204178193351183</v>
      </c>
      <c r="F35" s="57">
        <f t="shared" si="0"/>
        <v>90.491363751197738</v>
      </c>
      <c r="G35" s="57">
        <f t="shared" si="0"/>
        <v>90.207087481098071</v>
      </c>
      <c r="H35" s="57">
        <f t="shared" si="0"/>
        <v>90.287864225067864</v>
      </c>
      <c r="I35" s="57">
        <f t="shared" si="0"/>
        <v>90.662821321181198</v>
      </c>
      <c r="J35" s="57">
        <f t="shared" si="0"/>
        <v>97.575324854421623</v>
      </c>
      <c r="K35" s="57">
        <f t="shared" si="0"/>
        <v>91.789318322978005</v>
      </c>
      <c r="L35" s="57">
        <f t="shared" si="0"/>
        <v>97.254181383752339</v>
      </c>
      <c r="M35" s="57">
        <f t="shared" si="0"/>
        <v>93.272759118973596</v>
      </c>
      <c r="N35" s="57">
        <f t="shared" si="0"/>
        <v>92.314298076268415</v>
      </c>
    </row>
    <row r="36" spans="1:14" ht="15" customHeight="1" x14ac:dyDescent="0.2">
      <c r="A36" s="48" t="s">
        <v>187</v>
      </c>
      <c r="B36" s="57">
        <f t="shared" ref="B36:N36" si="1">+B12/B10*100</f>
        <v>10.6010142429162</v>
      </c>
      <c r="C36" s="57">
        <f t="shared" si="1"/>
        <v>10.42494754260564</v>
      </c>
      <c r="D36" s="57">
        <f t="shared" si="1"/>
        <v>10.081131333830927</v>
      </c>
      <c r="E36" s="57">
        <f t="shared" si="1"/>
        <v>9.2959287262610317</v>
      </c>
      <c r="F36" s="57">
        <f t="shared" si="1"/>
        <v>7.2995591404946643</v>
      </c>
      <c r="G36" s="57">
        <f t="shared" si="1"/>
        <v>7.5717359623194893</v>
      </c>
      <c r="H36" s="57">
        <f t="shared" si="1"/>
        <v>7.267036361436376</v>
      </c>
      <c r="I36" s="57">
        <f t="shared" si="1"/>
        <v>7.073903018080256</v>
      </c>
      <c r="J36" s="57">
        <f t="shared" si="1"/>
        <v>1.8557072506706171</v>
      </c>
      <c r="K36" s="57">
        <f t="shared" si="1"/>
        <v>5.9727623511895107</v>
      </c>
      <c r="L36" s="57">
        <f t="shared" si="1"/>
        <v>2.7010180760440474</v>
      </c>
      <c r="M36" s="57">
        <f t="shared" si="1"/>
        <v>6.5225292288829531</v>
      </c>
      <c r="N36" s="57">
        <f t="shared" si="1"/>
        <v>5.8313731433102065</v>
      </c>
    </row>
    <row r="37" spans="1:14" ht="15" customHeight="1" x14ac:dyDescent="0.2">
      <c r="A37" s="48" t="s">
        <v>188</v>
      </c>
      <c r="B37" s="57">
        <f t="shared" ref="B37:N37" si="2">+B13/B10*100</f>
        <v>3.5195149709618576</v>
      </c>
      <c r="C37" s="57">
        <f t="shared" si="2"/>
        <v>3.5344768760981937</v>
      </c>
      <c r="D37" s="57">
        <f t="shared" si="2"/>
        <v>3.3572119440162882</v>
      </c>
      <c r="E37" s="57">
        <f t="shared" si="2"/>
        <v>2.4998930803877917</v>
      </c>
      <c r="F37" s="57">
        <f t="shared" si="2"/>
        <v>2.209077108307596</v>
      </c>
      <c r="G37" s="57">
        <f t="shared" si="2"/>
        <v>2.22117655658244</v>
      </c>
      <c r="H37" s="57">
        <f t="shared" si="2"/>
        <v>2.4450994134957615</v>
      </c>
      <c r="I37" s="57">
        <f t="shared" si="2"/>
        <v>2.263275660738552</v>
      </c>
      <c r="J37" s="57">
        <f t="shared" si="2"/>
        <v>0.56896789490775956</v>
      </c>
      <c r="K37" s="57">
        <f t="shared" si="2"/>
        <v>2.2379193258324839</v>
      </c>
      <c r="L37" s="57">
        <f t="shared" si="2"/>
        <v>4.4800540203615208E-2</v>
      </c>
      <c r="M37" s="57">
        <f t="shared" si="2"/>
        <v>0.20471165214345144</v>
      </c>
      <c r="N37" s="57">
        <f t="shared" si="2"/>
        <v>1.8543287804213806</v>
      </c>
    </row>
    <row r="38" spans="1:14" ht="8.1" customHeight="1" x14ac:dyDescent="0.2">
      <c r="A38" s="45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4" ht="15" customHeight="1" x14ac:dyDescent="0.2">
      <c r="A39" s="47" t="s">
        <v>189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4" ht="15" customHeight="1" x14ac:dyDescent="0.2">
      <c r="A40" s="48" t="s">
        <v>186</v>
      </c>
      <c r="B40" s="57">
        <f t="shared" ref="B40:N40" si="3">+B17/B16*100</f>
        <v>92.156862745098039</v>
      </c>
      <c r="C40" s="57">
        <f t="shared" si="3"/>
        <v>82.78145695364239</v>
      </c>
      <c r="D40" s="57">
        <f t="shared" si="3"/>
        <v>84.946236559139791</v>
      </c>
      <c r="E40" s="57">
        <f t="shared" si="3"/>
        <v>80.803571428571431</v>
      </c>
      <c r="F40" s="57">
        <f t="shared" si="3"/>
        <v>90.425531914893625</v>
      </c>
      <c r="G40" s="57">
        <f t="shared" si="3"/>
        <v>91.542288557213936</v>
      </c>
      <c r="H40" s="57">
        <f t="shared" si="3"/>
        <v>89.72972972972974</v>
      </c>
      <c r="I40" s="57">
        <f t="shared" si="3"/>
        <v>97.156398104265406</v>
      </c>
      <c r="J40" s="57">
        <f t="shared" si="3"/>
        <v>95.689655172413794</v>
      </c>
      <c r="K40" s="57">
        <f t="shared" si="3"/>
        <v>87.128712871287135</v>
      </c>
      <c r="L40" s="57">
        <f t="shared" si="3"/>
        <v>87.022900763358777</v>
      </c>
      <c r="M40" s="57">
        <f t="shared" si="3"/>
        <v>77.054794520547944</v>
      </c>
      <c r="N40" s="57">
        <f t="shared" si="3"/>
        <v>79.15194346289752</v>
      </c>
    </row>
    <row r="41" spans="1:14" ht="15" customHeight="1" x14ac:dyDescent="0.2">
      <c r="A41" s="48" t="s">
        <v>187</v>
      </c>
      <c r="B41" s="57">
        <f t="shared" ref="B41:N41" si="4">+B18/B16*100</f>
        <v>7.5630252100840334</v>
      </c>
      <c r="C41" s="57">
        <f t="shared" si="4"/>
        <v>15.562913907284766</v>
      </c>
      <c r="D41" s="57">
        <f t="shared" si="4"/>
        <v>13.978494623655912</v>
      </c>
      <c r="E41" s="57">
        <f t="shared" si="4"/>
        <v>18.303571428571427</v>
      </c>
      <c r="F41" s="57">
        <f t="shared" si="4"/>
        <v>9.0425531914893629</v>
      </c>
      <c r="G41" s="57">
        <f t="shared" si="4"/>
        <v>7.4626865671641784</v>
      </c>
      <c r="H41" s="57">
        <f t="shared" si="4"/>
        <v>10.27027027027027</v>
      </c>
      <c r="I41" s="57">
        <f t="shared" si="4"/>
        <v>2.8436018957345972</v>
      </c>
      <c r="J41" s="57">
        <f t="shared" si="4"/>
        <v>4.3103448275862073</v>
      </c>
      <c r="K41" s="57">
        <f t="shared" si="4"/>
        <v>12.871287128712872</v>
      </c>
      <c r="L41" s="57">
        <f t="shared" si="4"/>
        <v>12.977099236641221</v>
      </c>
      <c r="M41" s="57">
        <f t="shared" si="4"/>
        <v>22.945205479452056</v>
      </c>
      <c r="N41" s="57">
        <f t="shared" si="4"/>
        <v>20.848056537102476</v>
      </c>
    </row>
    <row r="42" spans="1:14" ht="15" customHeight="1" x14ac:dyDescent="0.2">
      <c r="A42" s="48" t="s">
        <v>188</v>
      </c>
      <c r="B42" s="57">
        <f t="shared" ref="B42:N42" si="5">+B19/B16*100</f>
        <v>0.28011204481792717</v>
      </c>
      <c r="C42" s="57">
        <f t="shared" si="5"/>
        <v>1.6556291390728477</v>
      </c>
      <c r="D42" s="57">
        <f t="shared" si="5"/>
        <v>1.0752688172043012</v>
      </c>
      <c r="E42" s="57">
        <f t="shared" si="5"/>
        <v>0.89285714285714279</v>
      </c>
      <c r="F42" s="57">
        <f t="shared" si="5"/>
        <v>0.53191489361702127</v>
      </c>
      <c r="G42" s="57">
        <f t="shared" si="5"/>
        <v>0.99502487562189057</v>
      </c>
      <c r="H42" s="57">
        <f t="shared" si="5"/>
        <v>0</v>
      </c>
      <c r="I42" s="57">
        <f t="shared" si="5"/>
        <v>0</v>
      </c>
      <c r="J42" s="57">
        <f t="shared" si="5"/>
        <v>0</v>
      </c>
      <c r="K42" s="57">
        <f t="shared" si="5"/>
        <v>0</v>
      </c>
      <c r="L42" s="57">
        <f t="shared" si="5"/>
        <v>0</v>
      </c>
      <c r="M42" s="57">
        <f t="shared" si="5"/>
        <v>0</v>
      </c>
      <c r="N42" s="57">
        <f t="shared" si="5"/>
        <v>0</v>
      </c>
    </row>
    <row r="43" spans="1:14" ht="8.1" customHeight="1" x14ac:dyDescent="0.2">
      <c r="A43" s="45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spans="1:14" ht="15" customHeight="1" x14ac:dyDescent="0.2">
      <c r="A44" s="60" t="s">
        <v>190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1:14" ht="15" customHeight="1" x14ac:dyDescent="0.2">
      <c r="A45" s="48" t="s">
        <v>186</v>
      </c>
      <c r="B45" s="57">
        <f t="shared" ref="B45:N45" si="6">+B23/B22*100</f>
        <v>56.571891256221342</v>
      </c>
      <c r="C45" s="57">
        <f t="shared" si="6"/>
        <v>57.433096703352824</v>
      </c>
      <c r="D45" s="57">
        <f t="shared" si="6"/>
        <v>57.746990272256824</v>
      </c>
      <c r="E45" s="57">
        <f t="shared" si="6"/>
        <v>58.168909257675097</v>
      </c>
      <c r="F45" s="57">
        <f t="shared" si="6"/>
        <v>59.812518989377864</v>
      </c>
      <c r="G45" s="57">
        <f t="shared" si="6"/>
        <v>60.066020329032014</v>
      </c>
      <c r="H45" s="57">
        <f t="shared" si="6"/>
        <v>61.690397857803056</v>
      </c>
      <c r="I45" s="57">
        <f t="shared" si="6"/>
        <v>62.826540351373325</v>
      </c>
      <c r="J45" s="57">
        <f t="shared" si="6"/>
        <v>89.048007759059587</v>
      </c>
      <c r="K45" s="57">
        <f t="shared" si="6"/>
        <v>76.51978101549129</v>
      </c>
      <c r="L45" s="57">
        <f t="shared" si="6"/>
        <v>80.88736755122747</v>
      </c>
      <c r="M45" s="57">
        <f t="shared" si="6"/>
        <v>74.622322547780882</v>
      </c>
      <c r="N45" s="57">
        <f t="shared" si="6"/>
        <v>73.918368715141426</v>
      </c>
    </row>
    <row r="46" spans="1:14" ht="15" customHeight="1" x14ac:dyDescent="0.2">
      <c r="A46" s="48" t="s">
        <v>187</v>
      </c>
      <c r="B46" s="57">
        <f t="shared" ref="B46:N46" si="7">+B24/B22*100</f>
        <v>34.908282379099496</v>
      </c>
      <c r="C46" s="57">
        <f t="shared" si="7"/>
        <v>34.660440233906179</v>
      </c>
      <c r="D46" s="57">
        <f t="shared" si="7"/>
        <v>34.200863214859673</v>
      </c>
      <c r="E46" s="57">
        <f t="shared" si="7"/>
        <v>33.398598547900448</v>
      </c>
      <c r="F46" s="57">
        <f t="shared" si="7"/>
        <v>31.47232465729758</v>
      </c>
      <c r="G46" s="57">
        <f t="shared" si="7"/>
        <v>30.44363165291491</v>
      </c>
      <c r="H46" s="57">
        <f t="shared" si="7"/>
        <v>29.397848887145333</v>
      </c>
      <c r="I46" s="57">
        <f t="shared" si="7"/>
        <v>28.751163585374762</v>
      </c>
      <c r="J46" s="57">
        <f t="shared" si="7"/>
        <v>10.950285702908793</v>
      </c>
      <c r="K46" s="57">
        <f t="shared" si="7"/>
        <v>23.48021898450871</v>
      </c>
      <c r="L46" s="57">
        <f t="shared" si="7"/>
        <v>19.11263244877253</v>
      </c>
      <c r="M46" s="57">
        <f t="shared" si="7"/>
        <v>25.370436033300535</v>
      </c>
      <c r="N46" s="57">
        <f t="shared" si="7"/>
        <v>26.081631284858581</v>
      </c>
    </row>
    <row r="47" spans="1:14" ht="15" customHeight="1" x14ac:dyDescent="0.2">
      <c r="A47" s="48" t="s">
        <v>188</v>
      </c>
      <c r="B47" s="57">
        <f t="shared" ref="B47:N47" si="8">+B25/B22*100</f>
        <v>8.5198263646791581</v>
      </c>
      <c r="C47" s="57">
        <f t="shared" si="8"/>
        <v>7.9064630627409924</v>
      </c>
      <c r="D47" s="57">
        <f t="shared" si="8"/>
        <v>8.0521465128834979</v>
      </c>
      <c r="E47" s="57">
        <f t="shared" si="8"/>
        <v>8.4324921944244569</v>
      </c>
      <c r="F47" s="57">
        <f t="shared" si="8"/>
        <v>8.7151563533245557</v>
      </c>
      <c r="G47" s="57">
        <f t="shared" si="8"/>
        <v>9.4903480180530835</v>
      </c>
      <c r="H47" s="57">
        <f t="shared" si="8"/>
        <v>8.9117532550516074</v>
      </c>
      <c r="I47" s="57">
        <f t="shared" si="8"/>
        <v>8.4222960632519115</v>
      </c>
      <c r="J47" s="221">
        <f t="shared" si="8"/>
        <v>1.7065380316221498E-3</v>
      </c>
      <c r="K47" s="57">
        <f t="shared" si="8"/>
        <v>0</v>
      </c>
      <c r="L47" s="57">
        <f t="shared" si="8"/>
        <v>0</v>
      </c>
      <c r="M47" s="220">
        <f t="shared" si="8"/>
        <v>7.2414189185814812E-3</v>
      </c>
      <c r="N47" s="57">
        <f t="shared" si="8"/>
        <v>0</v>
      </c>
    </row>
    <row r="48" spans="1:14" ht="8.1" customHeight="1" x14ac:dyDescent="0.2">
      <c r="A48" s="45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14" ht="15" customHeight="1" x14ac:dyDescent="0.2">
      <c r="A49" s="60" t="s">
        <v>191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</row>
    <row r="50" spans="1:14" ht="15" customHeight="1" x14ac:dyDescent="0.2">
      <c r="A50" s="48" t="s">
        <v>186</v>
      </c>
      <c r="B50" s="57">
        <f>+B29/B28*100</f>
        <v>56.194346903269462</v>
      </c>
      <c r="C50" s="57">
        <f t="shared" ref="C50:N50" si="9">+C29/C28*100</f>
        <v>57.365546750742467</v>
      </c>
      <c r="D50" s="57">
        <f t="shared" si="9"/>
        <v>57.603852009797265</v>
      </c>
      <c r="E50" s="57">
        <f t="shared" si="9"/>
        <v>57.866466482936396</v>
      </c>
      <c r="F50" s="57">
        <f t="shared" si="9"/>
        <v>59.17246161333982</v>
      </c>
      <c r="G50" s="57">
        <f t="shared" si="9"/>
        <v>59.394210275277089</v>
      </c>
      <c r="H50" s="57">
        <f t="shared" si="9"/>
        <v>61.017809665050038</v>
      </c>
      <c r="I50" s="57">
        <f t="shared" si="9"/>
        <v>62.495450243866927</v>
      </c>
      <c r="J50" s="57">
        <f t="shared" si="9"/>
        <v>89.354725453122327</v>
      </c>
      <c r="K50" s="57">
        <f t="shared" si="9"/>
        <v>76.302639868562466</v>
      </c>
      <c r="L50" s="57">
        <f t="shared" si="9"/>
        <v>81.722957314794058</v>
      </c>
      <c r="M50" s="57">
        <f t="shared" si="9"/>
        <v>75.524307157863973</v>
      </c>
      <c r="N50" s="57">
        <f t="shared" si="9"/>
        <v>74.343661254230113</v>
      </c>
    </row>
    <row r="51" spans="1:14" ht="15" customHeight="1" x14ac:dyDescent="0.2">
      <c r="A51" s="48" t="s">
        <v>187</v>
      </c>
      <c r="B51" s="57">
        <f>+B30/B28*100</f>
        <v>34.683240201688768</v>
      </c>
      <c r="C51" s="57">
        <f t="shared" ref="C51:M51" si="10">+C30/C28*100</f>
        <v>34.115796585358986</v>
      </c>
      <c r="D51" s="57">
        <f t="shared" si="10"/>
        <v>33.687665276514792</v>
      </c>
      <c r="E51" s="57">
        <f t="shared" si="10"/>
        <v>33.082418109771986</v>
      </c>
      <c r="F51" s="57">
        <f t="shared" si="10"/>
        <v>31.083360557915018</v>
      </c>
      <c r="G51" s="57">
        <f t="shared" si="10"/>
        <v>30.323841671475314</v>
      </c>
      <c r="H51" s="57">
        <f t="shared" si="10"/>
        <v>28.966424840006948</v>
      </c>
      <c r="I51" s="57">
        <f t="shared" si="10"/>
        <v>28.044035021541024</v>
      </c>
      <c r="J51" s="57">
        <f t="shared" si="10"/>
        <v>10.643341912084443</v>
      </c>
      <c r="K51" s="57">
        <f t="shared" si="10"/>
        <v>23.697360131437538</v>
      </c>
      <c r="L51" s="57">
        <f t="shared" si="10"/>
        <v>18.277042685205949</v>
      </c>
      <c r="M51" s="57">
        <f t="shared" si="10"/>
        <v>24.467380742872376</v>
      </c>
      <c r="N51" s="57">
        <f>+N30/N28*100</f>
        <v>25.656338745769876</v>
      </c>
    </row>
    <row r="52" spans="1:14" ht="15" customHeight="1" thickBot="1" x14ac:dyDescent="0.25">
      <c r="A52" s="52" t="s">
        <v>188</v>
      </c>
      <c r="B52" s="59">
        <f>+B31/B28*100</f>
        <v>9.1224128950417587</v>
      </c>
      <c r="C52" s="59">
        <f t="shared" ref="C52:N52" si="11">+C31/C28*100</f>
        <v>8.5186566638985468</v>
      </c>
      <c r="D52" s="59">
        <f t="shared" si="11"/>
        <v>8.7084827136879444</v>
      </c>
      <c r="E52" s="59">
        <f t="shared" si="11"/>
        <v>9.0511154072916238</v>
      </c>
      <c r="F52" s="59">
        <f t="shared" si="11"/>
        <v>9.7441778287451584</v>
      </c>
      <c r="G52" s="59">
        <f t="shared" si="11"/>
        <v>10.281948053247589</v>
      </c>
      <c r="H52" s="59">
        <f t="shared" si="11"/>
        <v>10.015765494943016</v>
      </c>
      <c r="I52" s="59">
        <f t="shared" si="11"/>
        <v>9.460514734592044</v>
      </c>
      <c r="J52" s="59">
        <f t="shared" si="11"/>
        <v>1.9326347932241822E-3</v>
      </c>
      <c r="K52" s="59">
        <f t="shared" si="11"/>
        <v>0</v>
      </c>
      <c r="L52" s="59">
        <f t="shared" si="11"/>
        <v>0</v>
      </c>
      <c r="M52" s="203">
        <f t="shared" si="11"/>
        <v>8.3120992636626541E-3</v>
      </c>
      <c r="N52" s="59">
        <f t="shared" si="11"/>
        <v>0</v>
      </c>
    </row>
    <row r="53" spans="1:14" ht="15" customHeight="1" x14ac:dyDescent="0.2">
      <c r="A53" s="239" t="s">
        <v>192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</row>
    <row r="54" spans="1:14" ht="15" customHeight="1" x14ac:dyDescent="0.2">
      <c r="A54" s="237" t="s">
        <v>195</v>
      </c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</row>
  </sheetData>
  <mergeCells count="7">
    <mergeCell ref="A54:N54"/>
    <mergeCell ref="P2:P3"/>
    <mergeCell ref="A1:N1"/>
    <mergeCell ref="A2:N2"/>
    <mergeCell ref="A3:N3"/>
    <mergeCell ref="A4:N4"/>
    <mergeCell ref="A53:N53"/>
  </mergeCells>
  <hyperlinks>
    <hyperlink ref="P2" location="INDICE!A1" display="INDICE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AD37"/>
  <sheetViews>
    <sheetView showGridLines="0" workbookViewId="0">
      <selection activeCell="M31" sqref="M31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375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380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88627</v>
      </c>
      <c r="C9" s="124">
        <v>50286</v>
      </c>
      <c r="D9" s="124">
        <v>38341</v>
      </c>
      <c r="E9" s="124"/>
      <c r="F9" s="124">
        <v>20344</v>
      </c>
      <c r="G9" s="124">
        <v>11355</v>
      </c>
      <c r="H9" s="124">
        <v>8989</v>
      </c>
      <c r="I9" s="124"/>
      <c r="J9" s="124">
        <v>18785</v>
      </c>
      <c r="K9" s="124">
        <v>10699</v>
      </c>
      <c r="L9" s="124">
        <v>8086</v>
      </c>
      <c r="M9" s="124"/>
      <c r="N9" s="124">
        <v>16069</v>
      </c>
      <c r="O9" s="124">
        <v>9341</v>
      </c>
      <c r="P9" s="124">
        <v>6728</v>
      </c>
      <c r="Q9" s="124"/>
      <c r="R9" s="124">
        <v>19523</v>
      </c>
      <c r="S9" s="124">
        <v>10936</v>
      </c>
      <c r="T9" s="124">
        <v>8587</v>
      </c>
      <c r="U9" s="124"/>
      <c r="V9" s="124">
        <v>12318</v>
      </c>
      <c r="W9" s="124">
        <v>7064</v>
      </c>
      <c r="X9" s="124">
        <v>5254</v>
      </c>
      <c r="Y9" s="124"/>
      <c r="Z9" s="124">
        <v>1588</v>
      </c>
      <c r="AA9" s="124">
        <v>891</v>
      </c>
      <c r="AB9" s="124">
        <v>697</v>
      </c>
    </row>
    <row r="10" spans="1:30" ht="17.100000000000001" customHeight="1" x14ac:dyDescent="0.2">
      <c r="A10" s="136" t="s">
        <v>303</v>
      </c>
      <c r="B10" s="128">
        <v>6841</v>
      </c>
      <c r="C10" s="128">
        <v>3642</v>
      </c>
      <c r="D10" s="128">
        <v>3199</v>
      </c>
      <c r="E10" s="128"/>
      <c r="F10" s="128">
        <v>1718</v>
      </c>
      <c r="G10" s="128">
        <v>925</v>
      </c>
      <c r="H10" s="128">
        <v>793</v>
      </c>
      <c r="I10" s="128"/>
      <c r="J10" s="128">
        <v>1402</v>
      </c>
      <c r="K10" s="128">
        <v>726</v>
      </c>
      <c r="L10" s="128">
        <v>676</v>
      </c>
      <c r="M10" s="128"/>
      <c r="N10" s="128">
        <v>1309</v>
      </c>
      <c r="O10" s="128">
        <v>696</v>
      </c>
      <c r="P10" s="128">
        <v>613</v>
      </c>
      <c r="Q10" s="128"/>
      <c r="R10" s="128">
        <v>1415</v>
      </c>
      <c r="S10" s="128">
        <v>742</v>
      </c>
      <c r="T10" s="128">
        <v>673</v>
      </c>
      <c r="U10" s="128"/>
      <c r="V10" s="128">
        <v>948</v>
      </c>
      <c r="W10" s="128">
        <v>528</v>
      </c>
      <c r="X10" s="128">
        <v>420</v>
      </c>
      <c r="Y10" s="128"/>
      <c r="Z10" s="128">
        <v>49</v>
      </c>
      <c r="AA10" s="128">
        <v>25</v>
      </c>
      <c r="AB10" s="128">
        <v>24</v>
      </c>
    </row>
    <row r="11" spans="1:30" ht="17.100000000000001" customHeight="1" x14ac:dyDescent="0.2">
      <c r="A11" s="136" t="s">
        <v>304</v>
      </c>
      <c r="B11" s="128">
        <v>5560</v>
      </c>
      <c r="C11" s="128">
        <v>3131</v>
      </c>
      <c r="D11" s="128">
        <v>2429</v>
      </c>
      <c r="E11" s="128"/>
      <c r="F11" s="128">
        <v>1387</v>
      </c>
      <c r="G11" s="128">
        <v>760</v>
      </c>
      <c r="H11" s="128">
        <v>627</v>
      </c>
      <c r="I11" s="128"/>
      <c r="J11" s="128">
        <v>1125</v>
      </c>
      <c r="K11" s="128">
        <v>655</v>
      </c>
      <c r="L11" s="128">
        <v>470</v>
      </c>
      <c r="M11" s="128"/>
      <c r="N11" s="128">
        <v>1070</v>
      </c>
      <c r="O11" s="128">
        <v>645</v>
      </c>
      <c r="P11" s="128">
        <v>425</v>
      </c>
      <c r="Q11" s="128"/>
      <c r="R11" s="128">
        <v>1172</v>
      </c>
      <c r="S11" s="128">
        <v>616</v>
      </c>
      <c r="T11" s="128">
        <v>556</v>
      </c>
      <c r="U11" s="128"/>
      <c r="V11" s="128">
        <v>740</v>
      </c>
      <c r="W11" s="128">
        <v>419</v>
      </c>
      <c r="X11" s="128">
        <v>321</v>
      </c>
      <c r="Y11" s="128"/>
      <c r="Z11" s="128">
        <v>66</v>
      </c>
      <c r="AA11" s="128">
        <v>36</v>
      </c>
      <c r="AB11" s="128">
        <v>30</v>
      </c>
    </row>
    <row r="12" spans="1:30" ht="17.100000000000001" customHeight="1" x14ac:dyDescent="0.2">
      <c r="A12" s="136" t="s">
        <v>305</v>
      </c>
      <c r="B12" s="128">
        <v>5432</v>
      </c>
      <c r="C12" s="128">
        <v>2898</v>
      </c>
      <c r="D12" s="128">
        <v>2534</v>
      </c>
      <c r="E12" s="128"/>
      <c r="F12" s="128">
        <v>1450</v>
      </c>
      <c r="G12" s="128">
        <v>785</v>
      </c>
      <c r="H12" s="128">
        <v>665</v>
      </c>
      <c r="I12" s="128"/>
      <c r="J12" s="128">
        <v>1075</v>
      </c>
      <c r="K12" s="128">
        <v>591</v>
      </c>
      <c r="L12" s="128">
        <v>484</v>
      </c>
      <c r="M12" s="128"/>
      <c r="N12" s="128">
        <v>1025</v>
      </c>
      <c r="O12" s="128">
        <v>545</v>
      </c>
      <c r="P12" s="128">
        <v>480</v>
      </c>
      <c r="Q12" s="128"/>
      <c r="R12" s="128">
        <v>1147</v>
      </c>
      <c r="S12" s="128">
        <v>595</v>
      </c>
      <c r="T12" s="128">
        <v>552</v>
      </c>
      <c r="U12" s="128"/>
      <c r="V12" s="128">
        <v>720</v>
      </c>
      <c r="W12" s="128">
        <v>373</v>
      </c>
      <c r="X12" s="128">
        <v>347</v>
      </c>
      <c r="Y12" s="128"/>
      <c r="Z12" s="128">
        <v>15</v>
      </c>
      <c r="AA12" s="128">
        <v>9</v>
      </c>
      <c r="AB12" s="128">
        <v>6</v>
      </c>
    </row>
    <row r="13" spans="1:30" ht="17.100000000000001" customHeight="1" x14ac:dyDescent="0.2">
      <c r="A13" s="136" t="s">
        <v>306</v>
      </c>
      <c r="B13" s="128">
        <v>6690</v>
      </c>
      <c r="C13" s="128">
        <v>3758</v>
      </c>
      <c r="D13" s="128">
        <v>2932</v>
      </c>
      <c r="E13" s="128"/>
      <c r="F13" s="128">
        <v>1561</v>
      </c>
      <c r="G13" s="128">
        <v>863</v>
      </c>
      <c r="H13" s="128">
        <v>698</v>
      </c>
      <c r="I13" s="128"/>
      <c r="J13" s="128">
        <v>1406</v>
      </c>
      <c r="K13" s="128">
        <v>798</v>
      </c>
      <c r="L13" s="128">
        <v>608</v>
      </c>
      <c r="M13" s="128"/>
      <c r="N13" s="128">
        <v>1143</v>
      </c>
      <c r="O13" s="128">
        <v>638</v>
      </c>
      <c r="P13" s="128">
        <v>505</v>
      </c>
      <c r="Q13" s="128"/>
      <c r="R13" s="128">
        <v>1405</v>
      </c>
      <c r="S13" s="128">
        <v>802</v>
      </c>
      <c r="T13" s="128">
        <v>603</v>
      </c>
      <c r="U13" s="128"/>
      <c r="V13" s="128">
        <v>938</v>
      </c>
      <c r="W13" s="128">
        <v>533</v>
      </c>
      <c r="X13" s="128">
        <v>405</v>
      </c>
      <c r="Y13" s="128"/>
      <c r="Z13" s="128">
        <v>237</v>
      </c>
      <c r="AA13" s="128">
        <v>124</v>
      </c>
      <c r="AB13" s="128">
        <v>113</v>
      </c>
    </row>
    <row r="14" spans="1:30" ht="17.100000000000001" customHeight="1" x14ac:dyDescent="0.2">
      <c r="A14" s="136" t="s">
        <v>307</v>
      </c>
      <c r="B14" s="128">
        <v>1110</v>
      </c>
      <c r="C14" s="128">
        <v>686</v>
      </c>
      <c r="D14" s="128">
        <v>424</v>
      </c>
      <c r="E14" s="128"/>
      <c r="F14" s="128">
        <v>183</v>
      </c>
      <c r="G14" s="128">
        <v>114</v>
      </c>
      <c r="H14" s="128">
        <v>69</v>
      </c>
      <c r="I14" s="128"/>
      <c r="J14" s="128">
        <v>157</v>
      </c>
      <c r="K14" s="128">
        <v>97</v>
      </c>
      <c r="L14" s="128">
        <v>60</v>
      </c>
      <c r="M14" s="128"/>
      <c r="N14" s="128">
        <v>240</v>
      </c>
      <c r="O14" s="128">
        <v>138</v>
      </c>
      <c r="P14" s="128">
        <v>102</v>
      </c>
      <c r="Q14" s="128"/>
      <c r="R14" s="128">
        <v>288</v>
      </c>
      <c r="S14" s="128">
        <v>172</v>
      </c>
      <c r="T14" s="128">
        <v>116</v>
      </c>
      <c r="U14" s="128"/>
      <c r="V14" s="128">
        <v>230</v>
      </c>
      <c r="W14" s="128">
        <v>156</v>
      </c>
      <c r="X14" s="128">
        <v>74</v>
      </c>
      <c r="Y14" s="128"/>
      <c r="Z14" s="128">
        <v>12</v>
      </c>
      <c r="AA14" s="128">
        <v>9</v>
      </c>
      <c r="AB14" s="128">
        <v>3</v>
      </c>
    </row>
    <row r="15" spans="1:30" ht="17.100000000000001" customHeight="1" x14ac:dyDescent="0.2">
      <c r="A15" s="136" t="s">
        <v>308</v>
      </c>
      <c r="B15" s="128">
        <v>1690</v>
      </c>
      <c r="C15" s="128">
        <v>1029</v>
      </c>
      <c r="D15" s="128">
        <v>661</v>
      </c>
      <c r="E15" s="128"/>
      <c r="F15" s="128">
        <v>313</v>
      </c>
      <c r="G15" s="128">
        <v>190</v>
      </c>
      <c r="H15" s="128">
        <v>123</v>
      </c>
      <c r="I15" s="128"/>
      <c r="J15" s="128">
        <v>360</v>
      </c>
      <c r="K15" s="128">
        <v>206</v>
      </c>
      <c r="L15" s="128">
        <v>154</v>
      </c>
      <c r="M15" s="128"/>
      <c r="N15" s="128">
        <v>233</v>
      </c>
      <c r="O15" s="128">
        <v>147</v>
      </c>
      <c r="P15" s="128">
        <v>86</v>
      </c>
      <c r="Q15" s="128"/>
      <c r="R15" s="128">
        <v>504</v>
      </c>
      <c r="S15" s="128">
        <v>311</v>
      </c>
      <c r="T15" s="128">
        <v>193</v>
      </c>
      <c r="U15" s="128"/>
      <c r="V15" s="128">
        <v>228</v>
      </c>
      <c r="W15" s="128">
        <v>144</v>
      </c>
      <c r="X15" s="128">
        <v>84</v>
      </c>
      <c r="Y15" s="128"/>
      <c r="Z15" s="128">
        <v>52</v>
      </c>
      <c r="AA15" s="128">
        <v>31</v>
      </c>
      <c r="AB15" s="128">
        <v>21</v>
      </c>
    </row>
    <row r="16" spans="1:30" ht="17.100000000000001" customHeight="1" x14ac:dyDescent="0.2">
      <c r="A16" s="136" t="s">
        <v>309</v>
      </c>
      <c r="B16" s="128">
        <v>451</v>
      </c>
      <c r="C16" s="128">
        <v>299</v>
      </c>
      <c r="D16" s="128">
        <v>152</v>
      </c>
      <c r="E16" s="128"/>
      <c r="F16" s="128">
        <v>60</v>
      </c>
      <c r="G16" s="128">
        <v>37</v>
      </c>
      <c r="H16" s="128">
        <v>23</v>
      </c>
      <c r="I16" s="128"/>
      <c r="J16" s="128">
        <v>79</v>
      </c>
      <c r="K16" s="128">
        <v>51</v>
      </c>
      <c r="L16" s="128">
        <v>28</v>
      </c>
      <c r="M16" s="128"/>
      <c r="N16" s="128">
        <v>50</v>
      </c>
      <c r="O16" s="128">
        <v>41</v>
      </c>
      <c r="P16" s="128">
        <v>9</v>
      </c>
      <c r="Q16" s="128"/>
      <c r="R16" s="128">
        <v>167</v>
      </c>
      <c r="S16" s="128">
        <v>101</v>
      </c>
      <c r="T16" s="128">
        <v>66</v>
      </c>
      <c r="U16" s="128"/>
      <c r="V16" s="128">
        <v>78</v>
      </c>
      <c r="W16" s="128">
        <v>55</v>
      </c>
      <c r="X16" s="128">
        <v>23</v>
      </c>
      <c r="Y16" s="128"/>
      <c r="Z16" s="128">
        <v>17</v>
      </c>
      <c r="AA16" s="128">
        <v>14</v>
      </c>
      <c r="AB16" s="128">
        <v>3</v>
      </c>
    </row>
    <row r="17" spans="1:28" ht="17.100000000000001" customHeight="1" x14ac:dyDescent="0.2">
      <c r="A17" s="136" t="s">
        <v>310</v>
      </c>
      <c r="B17" s="128">
        <v>8232</v>
      </c>
      <c r="C17" s="128">
        <v>4717</v>
      </c>
      <c r="D17" s="128">
        <v>3515</v>
      </c>
      <c r="E17" s="128"/>
      <c r="F17" s="128">
        <v>1997</v>
      </c>
      <c r="G17" s="128">
        <v>1067</v>
      </c>
      <c r="H17" s="128">
        <v>930</v>
      </c>
      <c r="I17" s="128"/>
      <c r="J17" s="128">
        <v>1924</v>
      </c>
      <c r="K17" s="128">
        <v>1172</v>
      </c>
      <c r="L17" s="128">
        <v>752</v>
      </c>
      <c r="M17" s="128"/>
      <c r="N17" s="128">
        <v>1468</v>
      </c>
      <c r="O17" s="128">
        <v>870</v>
      </c>
      <c r="P17" s="128">
        <v>598</v>
      </c>
      <c r="Q17" s="128"/>
      <c r="R17" s="128">
        <v>1739</v>
      </c>
      <c r="S17" s="128">
        <v>955</v>
      </c>
      <c r="T17" s="128">
        <v>784</v>
      </c>
      <c r="U17" s="128"/>
      <c r="V17" s="128">
        <v>925</v>
      </c>
      <c r="W17" s="128">
        <v>559</v>
      </c>
      <c r="X17" s="128">
        <v>366</v>
      </c>
      <c r="Y17" s="128"/>
      <c r="Z17" s="128">
        <v>179</v>
      </c>
      <c r="AA17" s="128">
        <v>94</v>
      </c>
      <c r="AB17" s="128">
        <v>85</v>
      </c>
    </row>
    <row r="18" spans="1:28" ht="17.100000000000001" customHeight="1" x14ac:dyDescent="0.2">
      <c r="A18" s="136" t="s">
        <v>311</v>
      </c>
      <c r="B18" s="128">
        <v>3236</v>
      </c>
      <c r="C18" s="128">
        <v>1896</v>
      </c>
      <c r="D18" s="128">
        <v>1340</v>
      </c>
      <c r="E18" s="128"/>
      <c r="F18" s="128">
        <v>720</v>
      </c>
      <c r="G18" s="128">
        <v>440</v>
      </c>
      <c r="H18" s="128">
        <v>280</v>
      </c>
      <c r="I18" s="128"/>
      <c r="J18" s="128">
        <v>694</v>
      </c>
      <c r="K18" s="128">
        <v>395</v>
      </c>
      <c r="L18" s="128">
        <v>299</v>
      </c>
      <c r="M18" s="128"/>
      <c r="N18" s="128">
        <v>612</v>
      </c>
      <c r="O18" s="128">
        <v>361</v>
      </c>
      <c r="P18" s="128">
        <v>251</v>
      </c>
      <c r="Q18" s="128"/>
      <c r="R18" s="128">
        <v>634</v>
      </c>
      <c r="S18" s="128">
        <v>383</v>
      </c>
      <c r="T18" s="128">
        <v>251</v>
      </c>
      <c r="U18" s="128"/>
      <c r="V18" s="128">
        <v>491</v>
      </c>
      <c r="W18" s="128">
        <v>264</v>
      </c>
      <c r="X18" s="128">
        <v>227</v>
      </c>
      <c r="Y18" s="128"/>
      <c r="Z18" s="128">
        <v>85</v>
      </c>
      <c r="AA18" s="128">
        <v>53</v>
      </c>
      <c r="AB18" s="128">
        <v>32</v>
      </c>
    </row>
    <row r="19" spans="1:28" ht="17.100000000000001" customHeight="1" x14ac:dyDescent="0.2">
      <c r="A19" s="136" t="s">
        <v>312</v>
      </c>
      <c r="B19" s="128">
        <v>5474</v>
      </c>
      <c r="C19" s="128">
        <v>3175</v>
      </c>
      <c r="D19" s="128">
        <v>2299</v>
      </c>
      <c r="E19" s="128"/>
      <c r="F19" s="128">
        <v>1184</v>
      </c>
      <c r="G19" s="128">
        <v>707</v>
      </c>
      <c r="H19" s="128">
        <v>477</v>
      </c>
      <c r="I19" s="128"/>
      <c r="J19" s="128">
        <v>1141</v>
      </c>
      <c r="K19" s="128">
        <v>673</v>
      </c>
      <c r="L19" s="128">
        <v>468</v>
      </c>
      <c r="M19" s="128"/>
      <c r="N19" s="128">
        <v>1008</v>
      </c>
      <c r="O19" s="128">
        <v>600</v>
      </c>
      <c r="P19" s="128">
        <v>408</v>
      </c>
      <c r="Q19" s="128"/>
      <c r="R19" s="128">
        <v>1155</v>
      </c>
      <c r="S19" s="128">
        <v>655</v>
      </c>
      <c r="T19" s="128">
        <v>500</v>
      </c>
      <c r="U19" s="128"/>
      <c r="V19" s="128">
        <v>790</v>
      </c>
      <c r="W19" s="128">
        <v>436</v>
      </c>
      <c r="X19" s="128">
        <v>354</v>
      </c>
      <c r="Y19" s="128"/>
      <c r="Z19" s="128">
        <v>196</v>
      </c>
      <c r="AA19" s="128">
        <v>104</v>
      </c>
      <c r="AB19" s="128">
        <v>92</v>
      </c>
    </row>
    <row r="20" spans="1:28" ht="17.100000000000001" customHeight="1" x14ac:dyDescent="0.2">
      <c r="A20" s="136" t="s">
        <v>313</v>
      </c>
      <c r="B20" s="128">
        <v>1947</v>
      </c>
      <c r="C20" s="128">
        <v>1157</v>
      </c>
      <c r="D20" s="128">
        <v>790</v>
      </c>
      <c r="E20" s="128"/>
      <c r="F20" s="128">
        <v>484</v>
      </c>
      <c r="G20" s="128">
        <v>298</v>
      </c>
      <c r="H20" s="128">
        <v>186</v>
      </c>
      <c r="I20" s="128"/>
      <c r="J20" s="128">
        <v>435</v>
      </c>
      <c r="K20" s="128">
        <v>246</v>
      </c>
      <c r="L20" s="128">
        <v>189</v>
      </c>
      <c r="M20" s="128"/>
      <c r="N20" s="128">
        <v>316</v>
      </c>
      <c r="O20" s="128">
        <v>195</v>
      </c>
      <c r="P20" s="128">
        <v>121</v>
      </c>
      <c r="Q20" s="128"/>
      <c r="R20" s="128">
        <v>375</v>
      </c>
      <c r="S20" s="128">
        <v>216</v>
      </c>
      <c r="T20" s="128">
        <v>159</v>
      </c>
      <c r="U20" s="128"/>
      <c r="V20" s="128">
        <v>296</v>
      </c>
      <c r="W20" s="128">
        <v>175</v>
      </c>
      <c r="X20" s="128">
        <v>121</v>
      </c>
      <c r="Y20" s="128"/>
      <c r="Z20" s="128">
        <v>41</v>
      </c>
      <c r="AA20" s="128">
        <v>27</v>
      </c>
      <c r="AB20" s="128">
        <v>14</v>
      </c>
    </row>
    <row r="21" spans="1:28" ht="17.100000000000001" customHeight="1" x14ac:dyDescent="0.2">
      <c r="A21" s="138" t="s">
        <v>314</v>
      </c>
      <c r="B21" s="128">
        <v>8529</v>
      </c>
      <c r="C21" s="128">
        <v>4695</v>
      </c>
      <c r="D21" s="128">
        <v>3834</v>
      </c>
      <c r="E21" s="128"/>
      <c r="F21" s="128">
        <v>1717</v>
      </c>
      <c r="G21" s="128">
        <v>938</v>
      </c>
      <c r="H21" s="128">
        <v>779</v>
      </c>
      <c r="I21" s="128"/>
      <c r="J21" s="128">
        <v>1799</v>
      </c>
      <c r="K21" s="128">
        <v>954</v>
      </c>
      <c r="L21" s="128">
        <v>845</v>
      </c>
      <c r="M21" s="128"/>
      <c r="N21" s="128">
        <v>1568</v>
      </c>
      <c r="O21" s="128">
        <v>914</v>
      </c>
      <c r="P21" s="128">
        <v>654</v>
      </c>
      <c r="Q21" s="128"/>
      <c r="R21" s="128">
        <v>2124</v>
      </c>
      <c r="S21" s="128">
        <v>1144</v>
      </c>
      <c r="T21" s="128">
        <v>980</v>
      </c>
      <c r="U21" s="128"/>
      <c r="V21" s="128">
        <v>1252</v>
      </c>
      <c r="W21" s="128">
        <v>709</v>
      </c>
      <c r="X21" s="128">
        <v>543</v>
      </c>
      <c r="Y21" s="128"/>
      <c r="Z21" s="128">
        <v>69</v>
      </c>
      <c r="AA21" s="128">
        <v>36</v>
      </c>
      <c r="AB21" s="128">
        <v>33</v>
      </c>
    </row>
    <row r="22" spans="1:28" ht="17.100000000000001" customHeight="1" x14ac:dyDescent="0.2">
      <c r="A22" s="136" t="s">
        <v>315</v>
      </c>
      <c r="B22" s="128">
        <v>1775</v>
      </c>
      <c r="C22" s="128">
        <v>1015</v>
      </c>
      <c r="D22" s="128">
        <v>760</v>
      </c>
      <c r="E22" s="128"/>
      <c r="F22" s="128">
        <v>357</v>
      </c>
      <c r="G22" s="128">
        <v>192</v>
      </c>
      <c r="H22" s="128">
        <v>165</v>
      </c>
      <c r="I22" s="128"/>
      <c r="J22" s="128">
        <v>338</v>
      </c>
      <c r="K22" s="128">
        <v>182</v>
      </c>
      <c r="L22" s="128">
        <v>156</v>
      </c>
      <c r="M22" s="128"/>
      <c r="N22" s="128">
        <v>290</v>
      </c>
      <c r="O22" s="128">
        <v>156</v>
      </c>
      <c r="P22" s="128">
        <v>134</v>
      </c>
      <c r="Q22" s="128"/>
      <c r="R22" s="128">
        <v>450</v>
      </c>
      <c r="S22" s="128">
        <v>279</v>
      </c>
      <c r="T22" s="128">
        <v>171</v>
      </c>
      <c r="U22" s="128"/>
      <c r="V22" s="128">
        <v>301</v>
      </c>
      <c r="W22" s="128">
        <v>186</v>
      </c>
      <c r="X22" s="128">
        <v>115</v>
      </c>
      <c r="Y22" s="128"/>
      <c r="Z22" s="128">
        <v>39</v>
      </c>
      <c r="AA22" s="128">
        <v>20</v>
      </c>
      <c r="AB22" s="128">
        <v>19</v>
      </c>
    </row>
    <row r="23" spans="1:28" ht="17.100000000000001" customHeight="1" x14ac:dyDescent="0.2">
      <c r="A23" s="136" t="s">
        <v>316</v>
      </c>
      <c r="B23" s="128">
        <v>6064</v>
      </c>
      <c r="C23" s="128">
        <v>3465</v>
      </c>
      <c r="D23" s="128">
        <v>2599</v>
      </c>
      <c r="E23" s="128"/>
      <c r="F23" s="128">
        <v>1387</v>
      </c>
      <c r="G23" s="128">
        <v>768</v>
      </c>
      <c r="H23" s="128">
        <v>619</v>
      </c>
      <c r="I23" s="128"/>
      <c r="J23" s="128">
        <v>1281</v>
      </c>
      <c r="K23" s="128">
        <v>733</v>
      </c>
      <c r="L23" s="128">
        <v>548</v>
      </c>
      <c r="M23" s="128"/>
      <c r="N23" s="128">
        <v>930</v>
      </c>
      <c r="O23" s="128">
        <v>559</v>
      </c>
      <c r="P23" s="128">
        <v>371</v>
      </c>
      <c r="Q23" s="128"/>
      <c r="R23" s="128">
        <v>1459</v>
      </c>
      <c r="S23" s="128">
        <v>835</v>
      </c>
      <c r="T23" s="128">
        <v>624</v>
      </c>
      <c r="U23" s="128"/>
      <c r="V23" s="128">
        <v>945</v>
      </c>
      <c r="W23" s="128">
        <v>538</v>
      </c>
      <c r="X23" s="128">
        <v>407</v>
      </c>
      <c r="Y23" s="128"/>
      <c r="Z23" s="128">
        <v>62</v>
      </c>
      <c r="AA23" s="128">
        <v>32</v>
      </c>
      <c r="AB23" s="128">
        <v>30</v>
      </c>
    </row>
    <row r="24" spans="1:28" ht="17.100000000000001" customHeight="1" x14ac:dyDescent="0.2">
      <c r="A24" s="136" t="s">
        <v>317</v>
      </c>
      <c r="B24" s="128">
        <v>1149</v>
      </c>
      <c r="C24" s="128">
        <v>657</v>
      </c>
      <c r="D24" s="128">
        <v>492</v>
      </c>
      <c r="E24" s="128"/>
      <c r="F24" s="128">
        <v>278</v>
      </c>
      <c r="G24" s="128">
        <v>169</v>
      </c>
      <c r="H24" s="128">
        <v>109</v>
      </c>
      <c r="I24" s="128"/>
      <c r="J24" s="128">
        <v>237</v>
      </c>
      <c r="K24" s="128">
        <v>128</v>
      </c>
      <c r="L24" s="128">
        <v>109</v>
      </c>
      <c r="M24" s="128"/>
      <c r="N24" s="128">
        <v>237</v>
      </c>
      <c r="O24" s="128">
        <v>122</v>
      </c>
      <c r="P24" s="128">
        <v>115</v>
      </c>
      <c r="Q24" s="128"/>
      <c r="R24" s="128">
        <v>275</v>
      </c>
      <c r="S24" s="128">
        <v>166</v>
      </c>
      <c r="T24" s="128">
        <v>109</v>
      </c>
      <c r="U24" s="128"/>
      <c r="V24" s="128">
        <v>108</v>
      </c>
      <c r="W24" s="128">
        <v>64</v>
      </c>
      <c r="X24" s="128">
        <v>44</v>
      </c>
      <c r="Y24" s="128"/>
      <c r="Z24" s="128">
        <v>14</v>
      </c>
      <c r="AA24" s="128">
        <v>8</v>
      </c>
      <c r="AB24" s="128">
        <v>6</v>
      </c>
    </row>
    <row r="25" spans="1:28" ht="17.100000000000001" customHeight="1" x14ac:dyDescent="0.2">
      <c r="A25" s="136" t="s">
        <v>318</v>
      </c>
      <c r="B25" s="128">
        <v>3249</v>
      </c>
      <c r="C25" s="128">
        <v>1818</v>
      </c>
      <c r="D25" s="128">
        <v>1431</v>
      </c>
      <c r="E25" s="128"/>
      <c r="F25" s="128">
        <v>755</v>
      </c>
      <c r="G25" s="128">
        <v>416</v>
      </c>
      <c r="H25" s="128">
        <v>339</v>
      </c>
      <c r="I25" s="128"/>
      <c r="J25" s="128">
        <v>669</v>
      </c>
      <c r="K25" s="128">
        <v>389</v>
      </c>
      <c r="L25" s="128">
        <v>280</v>
      </c>
      <c r="M25" s="128"/>
      <c r="N25" s="128">
        <v>605</v>
      </c>
      <c r="O25" s="128">
        <v>329</v>
      </c>
      <c r="P25" s="128">
        <v>276</v>
      </c>
      <c r="Q25" s="128"/>
      <c r="R25" s="128">
        <v>705</v>
      </c>
      <c r="S25" s="128">
        <v>396</v>
      </c>
      <c r="T25" s="128">
        <v>309</v>
      </c>
      <c r="U25" s="128"/>
      <c r="V25" s="128">
        <v>474</v>
      </c>
      <c r="W25" s="128">
        <v>264</v>
      </c>
      <c r="X25" s="128">
        <v>210</v>
      </c>
      <c r="Y25" s="128"/>
      <c r="Z25" s="128">
        <v>41</v>
      </c>
      <c r="AA25" s="128">
        <v>24</v>
      </c>
      <c r="AB25" s="128">
        <v>17</v>
      </c>
    </row>
    <row r="26" spans="1:28" ht="17.100000000000001" customHeight="1" x14ac:dyDescent="0.2">
      <c r="A26" s="136" t="s">
        <v>319</v>
      </c>
      <c r="B26" s="128">
        <v>1324</v>
      </c>
      <c r="C26" s="128">
        <v>788</v>
      </c>
      <c r="D26" s="128">
        <v>536</v>
      </c>
      <c r="E26" s="128"/>
      <c r="F26" s="128">
        <v>212</v>
      </c>
      <c r="G26" s="128">
        <v>119</v>
      </c>
      <c r="H26" s="128">
        <v>93</v>
      </c>
      <c r="I26" s="128"/>
      <c r="J26" s="128">
        <v>286</v>
      </c>
      <c r="K26" s="128">
        <v>174</v>
      </c>
      <c r="L26" s="128">
        <v>112</v>
      </c>
      <c r="M26" s="128"/>
      <c r="N26" s="128">
        <v>281</v>
      </c>
      <c r="O26" s="128">
        <v>173</v>
      </c>
      <c r="P26" s="128">
        <v>108</v>
      </c>
      <c r="Q26" s="128"/>
      <c r="R26" s="128">
        <v>331</v>
      </c>
      <c r="S26" s="128">
        <v>186</v>
      </c>
      <c r="T26" s="128">
        <v>145</v>
      </c>
      <c r="U26" s="128"/>
      <c r="V26" s="128">
        <v>169</v>
      </c>
      <c r="W26" s="128">
        <v>109</v>
      </c>
      <c r="X26" s="128">
        <v>60</v>
      </c>
      <c r="Y26" s="128"/>
      <c r="Z26" s="128">
        <v>45</v>
      </c>
      <c r="AA26" s="128">
        <v>27</v>
      </c>
      <c r="AB26" s="128">
        <v>18</v>
      </c>
    </row>
    <row r="27" spans="1:28" ht="17.100000000000001" customHeight="1" x14ac:dyDescent="0.2">
      <c r="A27" s="136" t="s">
        <v>320</v>
      </c>
      <c r="B27" s="128">
        <v>1425</v>
      </c>
      <c r="C27" s="128">
        <v>861</v>
      </c>
      <c r="D27" s="128">
        <v>564</v>
      </c>
      <c r="E27" s="128"/>
      <c r="F27" s="128">
        <v>262</v>
      </c>
      <c r="G27" s="128">
        <v>149</v>
      </c>
      <c r="H27" s="128">
        <v>113</v>
      </c>
      <c r="I27" s="128"/>
      <c r="J27" s="128">
        <v>234</v>
      </c>
      <c r="K27" s="128">
        <v>138</v>
      </c>
      <c r="L27" s="128">
        <v>96</v>
      </c>
      <c r="M27" s="128"/>
      <c r="N27" s="128">
        <v>333</v>
      </c>
      <c r="O27" s="128">
        <v>219</v>
      </c>
      <c r="P27" s="128">
        <v>114</v>
      </c>
      <c r="Q27" s="128"/>
      <c r="R27" s="128">
        <v>336</v>
      </c>
      <c r="S27" s="128">
        <v>201</v>
      </c>
      <c r="T27" s="128">
        <v>135</v>
      </c>
      <c r="U27" s="128"/>
      <c r="V27" s="128">
        <v>206</v>
      </c>
      <c r="W27" s="128">
        <v>127</v>
      </c>
      <c r="X27" s="128">
        <v>79</v>
      </c>
      <c r="Y27" s="128"/>
      <c r="Z27" s="128">
        <v>54</v>
      </c>
      <c r="AA27" s="128">
        <v>27</v>
      </c>
      <c r="AB27" s="128">
        <v>27</v>
      </c>
    </row>
    <row r="28" spans="1:28" ht="17.100000000000001" customHeight="1" x14ac:dyDescent="0.2">
      <c r="A28" s="136" t="s">
        <v>321</v>
      </c>
      <c r="B28" s="128">
        <v>1366</v>
      </c>
      <c r="C28" s="128">
        <v>812</v>
      </c>
      <c r="D28" s="128">
        <v>554</v>
      </c>
      <c r="E28" s="128"/>
      <c r="F28" s="128">
        <v>330</v>
      </c>
      <c r="G28" s="128">
        <v>181</v>
      </c>
      <c r="H28" s="128">
        <v>149</v>
      </c>
      <c r="I28" s="128"/>
      <c r="J28" s="128">
        <v>357</v>
      </c>
      <c r="K28" s="128">
        <v>220</v>
      </c>
      <c r="L28" s="128">
        <v>137</v>
      </c>
      <c r="M28" s="128"/>
      <c r="N28" s="128">
        <v>198</v>
      </c>
      <c r="O28" s="128">
        <v>138</v>
      </c>
      <c r="P28" s="128">
        <v>60</v>
      </c>
      <c r="Q28" s="128"/>
      <c r="R28" s="128">
        <v>295</v>
      </c>
      <c r="S28" s="128">
        <v>158</v>
      </c>
      <c r="T28" s="128">
        <v>137</v>
      </c>
      <c r="U28" s="128"/>
      <c r="V28" s="128">
        <v>183</v>
      </c>
      <c r="W28" s="128">
        <v>115</v>
      </c>
      <c r="X28" s="128">
        <v>68</v>
      </c>
      <c r="Y28" s="128"/>
      <c r="Z28" s="128">
        <v>3</v>
      </c>
      <c r="AA28" s="128">
        <v>0</v>
      </c>
      <c r="AB28" s="128">
        <v>3</v>
      </c>
    </row>
    <row r="29" spans="1:28" ht="17.100000000000001" customHeight="1" x14ac:dyDescent="0.2">
      <c r="A29" s="136" t="s">
        <v>322</v>
      </c>
      <c r="B29" s="128">
        <v>3143</v>
      </c>
      <c r="C29" s="128">
        <v>1816</v>
      </c>
      <c r="D29" s="128">
        <v>1327</v>
      </c>
      <c r="E29" s="128"/>
      <c r="F29" s="128">
        <v>712</v>
      </c>
      <c r="G29" s="128">
        <v>433</v>
      </c>
      <c r="H29" s="128">
        <v>279</v>
      </c>
      <c r="I29" s="128"/>
      <c r="J29" s="128">
        <v>678</v>
      </c>
      <c r="K29" s="128">
        <v>410</v>
      </c>
      <c r="L29" s="128">
        <v>268</v>
      </c>
      <c r="M29" s="128"/>
      <c r="N29" s="128">
        <v>520</v>
      </c>
      <c r="O29" s="128">
        <v>295</v>
      </c>
      <c r="P29" s="128">
        <v>225</v>
      </c>
      <c r="Q29" s="128"/>
      <c r="R29" s="128">
        <v>725</v>
      </c>
      <c r="S29" s="128">
        <v>400</v>
      </c>
      <c r="T29" s="128">
        <v>325</v>
      </c>
      <c r="U29" s="128"/>
      <c r="V29" s="128">
        <v>498</v>
      </c>
      <c r="W29" s="128">
        <v>269</v>
      </c>
      <c r="X29" s="128">
        <v>229</v>
      </c>
      <c r="Y29" s="128"/>
      <c r="Z29" s="128">
        <v>10</v>
      </c>
      <c r="AA29" s="128">
        <v>9</v>
      </c>
      <c r="AB29" s="128">
        <v>1</v>
      </c>
    </row>
    <row r="30" spans="1:28" ht="17.100000000000001" customHeight="1" x14ac:dyDescent="0.2">
      <c r="A30" s="136" t="s">
        <v>323</v>
      </c>
      <c r="B30" s="128">
        <v>2160</v>
      </c>
      <c r="C30" s="128">
        <v>1287</v>
      </c>
      <c r="D30" s="128">
        <v>873</v>
      </c>
      <c r="E30" s="128"/>
      <c r="F30" s="128">
        <v>406</v>
      </c>
      <c r="G30" s="128">
        <v>242</v>
      </c>
      <c r="H30" s="128">
        <v>164</v>
      </c>
      <c r="I30" s="128"/>
      <c r="J30" s="128">
        <v>514</v>
      </c>
      <c r="K30" s="128">
        <v>308</v>
      </c>
      <c r="L30" s="128">
        <v>206</v>
      </c>
      <c r="M30" s="128"/>
      <c r="N30" s="128">
        <v>391</v>
      </c>
      <c r="O30" s="128">
        <v>236</v>
      </c>
      <c r="P30" s="128">
        <v>155</v>
      </c>
      <c r="Q30" s="128"/>
      <c r="R30" s="128">
        <v>465</v>
      </c>
      <c r="S30" s="128">
        <v>274</v>
      </c>
      <c r="T30" s="128">
        <v>191</v>
      </c>
      <c r="U30" s="128"/>
      <c r="V30" s="128">
        <v>321</v>
      </c>
      <c r="W30" s="128">
        <v>190</v>
      </c>
      <c r="X30" s="128">
        <v>131</v>
      </c>
      <c r="Y30" s="128"/>
      <c r="Z30" s="128">
        <v>63</v>
      </c>
      <c r="AA30" s="128">
        <v>37</v>
      </c>
      <c r="AB30" s="128">
        <v>26</v>
      </c>
    </row>
    <row r="31" spans="1:28" ht="17.100000000000001" customHeight="1" x14ac:dyDescent="0.2">
      <c r="A31" s="136" t="s">
        <v>324</v>
      </c>
      <c r="B31" s="128">
        <v>1162</v>
      </c>
      <c r="C31" s="128">
        <v>650</v>
      </c>
      <c r="D31" s="128">
        <v>512</v>
      </c>
      <c r="E31" s="128"/>
      <c r="F31" s="128">
        <v>242</v>
      </c>
      <c r="G31" s="128">
        <v>146</v>
      </c>
      <c r="H31" s="128">
        <v>96</v>
      </c>
      <c r="I31" s="128"/>
      <c r="J31" s="128">
        <v>291</v>
      </c>
      <c r="K31" s="128">
        <v>153</v>
      </c>
      <c r="L31" s="128">
        <v>138</v>
      </c>
      <c r="M31" s="128"/>
      <c r="N31" s="128">
        <v>247</v>
      </c>
      <c r="O31" s="128">
        <v>132</v>
      </c>
      <c r="P31" s="128">
        <v>115</v>
      </c>
      <c r="Q31" s="128"/>
      <c r="R31" s="128">
        <v>240</v>
      </c>
      <c r="S31" s="128">
        <v>141</v>
      </c>
      <c r="T31" s="128">
        <v>99</v>
      </c>
      <c r="U31" s="128"/>
      <c r="V31" s="128">
        <v>113</v>
      </c>
      <c r="W31" s="128">
        <v>62</v>
      </c>
      <c r="X31" s="128">
        <v>51</v>
      </c>
      <c r="Y31" s="128"/>
      <c r="Z31" s="128">
        <v>29</v>
      </c>
      <c r="AA31" s="128">
        <v>16</v>
      </c>
      <c r="AB31" s="128">
        <v>13</v>
      </c>
    </row>
    <row r="32" spans="1:28" ht="17.100000000000001" customHeight="1" x14ac:dyDescent="0.2">
      <c r="A32" s="136" t="s">
        <v>325</v>
      </c>
      <c r="B32" s="128">
        <v>1392</v>
      </c>
      <c r="C32" s="128">
        <v>813</v>
      </c>
      <c r="D32" s="128">
        <v>579</v>
      </c>
      <c r="E32" s="128"/>
      <c r="F32" s="128">
        <v>315</v>
      </c>
      <c r="G32" s="128">
        <v>186</v>
      </c>
      <c r="H32" s="128">
        <v>129</v>
      </c>
      <c r="I32" s="128"/>
      <c r="J32" s="128">
        <v>266</v>
      </c>
      <c r="K32" s="128">
        <v>145</v>
      </c>
      <c r="L32" s="128">
        <v>121</v>
      </c>
      <c r="M32" s="128"/>
      <c r="N32" s="128">
        <v>225</v>
      </c>
      <c r="O32" s="128">
        <v>134</v>
      </c>
      <c r="P32" s="128">
        <v>91</v>
      </c>
      <c r="Q32" s="128"/>
      <c r="R32" s="128">
        <v>332</v>
      </c>
      <c r="S32" s="128">
        <v>194</v>
      </c>
      <c r="T32" s="128">
        <v>138</v>
      </c>
      <c r="U32" s="128"/>
      <c r="V32" s="128">
        <v>229</v>
      </c>
      <c r="W32" s="128">
        <v>136</v>
      </c>
      <c r="X32" s="128">
        <v>93</v>
      </c>
      <c r="Y32" s="128"/>
      <c r="Z32" s="128">
        <v>25</v>
      </c>
      <c r="AA32" s="128">
        <v>18</v>
      </c>
      <c r="AB32" s="128">
        <v>7</v>
      </c>
    </row>
    <row r="33" spans="1:28" ht="17.100000000000001" customHeight="1" x14ac:dyDescent="0.2">
      <c r="A33" s="136" t="s">
        <v>326</v>
      </c>
      <c r="B33" s="128">
        <v>784</v>
      </c>
      <c r="C33" s="128">
        <v>440</v>
      </c>
      <c r="D33" s="128">
        <v>344</v>
      </c>
      <c r="E33" s="128"/>
      <c r="F33" s="128">
        <v>139</v>
      </c>
      <c r="G33" s="128">
        <v>81</v>
      </c>
      <c r="H33" s="128">
        <v>58</v>
      </c>
      <c r="I33" s="128"/>
      <c r="J33" s="128">
        <v>205</v>
      </c>
      <c r="K33" s="128">
        <v>117</v>
      </c>
      <c r="L33" s="128">
        <v>88</v>
      </c>
      <c r="M33" s="128"/>
      <c r="N33" s="128">
        <v>169</v>
      </c>
      <c r="O33" s="128">
        <v>98</v>
      </c>
      <c r="P33" s="128">
        <v>71</v>
      </c>
      <c r="Q33" s="128"/>
      <c r="R33" s="128">
        <v>125</v>
      </c>
      <c r="S33" s="128">
        <v>61</v>
      </c>
      <c r="T33" s="128">
        <v>64</v>
      </c>
      <c r="U33" s="128"/>
      <c r="V33" s="128">
        <v>123</v>
      </c>
      <c r="W33" s="128">
        <v>72</v>
      </c>
      <c r="X33" s="128">
        <v>51</v>
      </c>
      <c r="Y33" s="128"/>
      <c r="Z33" s="128">
        <v>23</v>
      </c>
      <c r="AA33" s="128">
        <v>11</v>
      </c>
      <c r="AB33" s="128">
        <v>12</v>
      </c>
    </row>
    <row r="34" spans="1:28" ht="17.100000000000001" customHeight="1" x14ac:dyDescent="0.2">
      <c r="A34" s="136" t="s">
        <v>327</v>
      </c>
      <c r="B34" s="128">
        <v>4194</v>
      </c>
      <c r="C34" s="128">
        <v>2343</v>
      </c>
      <c r="D34" s="128">
        <v>1851</v>
      </c>
      <c r="E34" s="128"/>
      <c r="F34" s="128">
        <v>1070</v>
      </c>
      <c r="G34" s="128">
        <v>533</v>
      </c>
      <c r="H34" s="128">
        <v>537</v>
      </c>
      <c r="I34" s="128"/>
      <c r="J34" s="128">
        <v>832</v>
      </c>
      <c r="K34" s="128">
        <v>474</v>
      </c>
      <c r="L34" s="128">
        <v>358</v>
      </c>
      <c r="M34" s="128"/>
      <c r="N34" s="128">
        <v>839</v>
      </c>
      <c r="O34" s="128">
        <v>484</v>
      </c>
      <c r="P34" s="128">
        <v>355</v>
      </c>
      <c r="Q34" s="128"/>
      <c r="R34" s="128">
        <v>841</v>
      </c>
      <c r="S34" s="128">
        <v>486</v>
      </c>
      <c r="T34" s="128">
        <v>355</v>
      </c>
      <c r="U34" s="128"/>
      <c r="V34" s="128">
        <v>497</v>
      </c>
      <c r="W34" s="128">
        <v>296</v>
      </c>
      <c r="X34" s="128">
        <v>201</v>
      </c>
      <c r="Y34" s="128"/>
      <c r="Z34" s="128">
        <v>115</v>
      </c>
      <c r="AA34" s="128">
        <v>70</v>
      </c>
      <c r="AB34" s="128">
        <v>45</v>
      </c>
    </row>
    <row r="35" spans="1:28" ht="17.100000000000001" customHeight="1" x14ac:dyDescent="0.2">
      <c r="A35" s="136" t="s">
        <v>328</v>
      </c>
      <c r="B35" s="128">
        <v>3687</v>
      </c>
      <c r="C35" s="128">
        <v>2102</v>
      </c>
      <c r="D35" s="128">
        <v>1585</v>
      </c>
      <c r="E35" s="128"/>
      <c r="F35" s="128">
        <v>919</v>
      </c>
      <c r="G35" s="128">
        <v>516</v>
      </c>
      <c r="H35" s="128">
        <v>403</v>
      </c>
      <c r="I35" s="128"/>
      <c r="J35" s="128">
        <v>861</v>
      </c>
      <c r="K35" s="128">
        <v>490</v>
      </c>
      <c r="L35" s="128">
        <v>371</v>
      </c>
      <c r="M35" s="128"/>
      <c r="N35" s="128">
        <v>663</v>
      </c>
      <c r="O35" s="128">
        <v>405</v>
      </c>
      <c r="P35" s="128">
        <v>258</v>
      </c>
      <c r="Q35" s="128"/>
      <c r="R35" s="128">
        <v>727</v>
      </c>
      <c r="S35" s="128">
        <v>409</v>
      </c>
      <c r="T35" s="128">
        <v>318</v>
      </c>
      <c r="U35" s="128"/>
      <c r="V35" s="128">
        <v>471</v>
      </c>
      <c r="W35" s="128">
        <v>253</v>
      </c>
      <c r="X35" s="128">
        <v>218</v>
      </c>
      <c r="Y35" s="128"/>
      <c r="Z35" s="128">
        <v>46</v>
      </c>
      <c r="AA35" s="128">
        <v>29</v>
      </c>
      <c r="AB35" s="128">
        <v>17</v>
      </c>
    </row>
    <row r="36" spans="1:28" ht="17.100000000000001" customHeight="1" thickBot="1" x14ac:dyDescent="0.25">
      <c r="A36" s="139" t="s">
        <v>329</v>
      </c>
      <c r="B36" s="140">
        <v>561</v>
      </c>
      <c r="C36" s="140">
        <v>336</v>
      </c>
      <c r="D36" s="140">
        <v>225</v>
      </c>
      <c r="E36" s="140"/>
      <c r="F36" s="140">
        <v>186</v>
      </c>
      <c r="G36" s="140">
        <v>100</v>
      </c>
      <c r="H36" s="140">
        <v>86</v>
      </c>
      <c r="I36" s="140"/>
      <c r="J36" s="140">
        <v>139</v>
      </c>
      <c r="K36" s="140">
        <v>74</v>
      </c>
      <c r="L36" s="140">
        <v>65</v>
      </c>
      <c r="M36" s="140"/>
      <c r="N36" s="140">
        <v>99</v>
      </c>
      <c r="O36" s="140">
        <v>71</v>
      </c>
      <c r="P36" s="140">
        <v>28</v>
      </c>
      <c r="Q36" s="140"/>
      <c r="R36" s="140">
        <v>92</v>
      </c>
      <c r="S36" s="140">
        <v>58</v>
      </c>
      <c r="T36" s="140">
        <v>34</v>
      </c>
      <c r="U36" s="140"/>
      <c r="V36" s="140">
        <v>44</v>
      </c>
      <c r="W36" s="140">
        <v>32</v>
      </c>
      <c r="X36" s="140">
        <v>12</v>
      </c>
      <c r="Y36" s="140"/>
      <c r="Z36" s="140">
        <v>1</v>
      </c>
      <c r="AA36" s="140">
        <v>1</v>
      </c>
      <c r="AB36" s="140">
        <v>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CC3BEA1E-3CA3-43E2-97CD-7670BA2355AB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AD37"/>
  <sheetViews>
    <sheetView showGridLines="0" zoomScaleNormal="100" workbookViewId="0">
      <selection activeCell="M31" sqref="M31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376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382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42">
        <f>+('C42'!B9/'C39'!B9)*100</f>
        <v>25.656338745769876</v>
      </c>
      <c r="C9" s="142">
        <f>+('C42'!C9/'C39'!C9)*100</f>
        <v>28.931591968241182</v>
      </c>
      <c r="D9" s="142">
        <f>+('C42'!D9/'C39'!D9)*100</f>
        <v>22.339464775766331</v>
      </c>
      <c r="E9" s="142"/>
      <c r="F9" s="142">
        <f>+('C42'!F9/'C39'!F9)*100</f>
        <v>26.926436720756016</v>
      </c>
      <c r="G9" s="142">
        <f>+('C42'!G9/'C39'!G9)*100</f>
        <v>29.34563498216778</v>
      </c>
      <c r="H9" s="142">
        <f>+('C42'!H9/'C39'!H9)*100</f>
        <v>24.386869234943028</v>
      </c>
      <c r="I9" s="142"/>
      <c r="J9" s="142">
        <f>+('C42'!J9/'C39'!J9)*100</f>
        <v>26.66127338272446</v>
      </c>
      <c r="K9" s="142">
        <f>+('C42'!K9/'C39'!K9)*100</f>
        <v>30.00028040265822</v>
      </c>
      <c r="L9" s="142">
        <f>+('C42'!L9/'C39'!L9)*100</f>
        <v>23.238971116539734</v>
      </c>
      <c r="M9" s="142"/>
      <c r="N9" s="142">
        <f>+('C42'!N9/'C39'!N9)*100</f>
        <v>23.886609584968486</v>
      </c>
      <c r="O9" s="142">
        <f>+('C42'!O9/'C39'!O9)*100</f>
        <v>27.398586220045168</v>
      </c>
      <c r="P9" s="142">
        <f>+('C42'!P9/'C39'!P9)*100</f>
        <v>20.277886615027576</v>
      </c>
      <c r="Q9" s="142"/>
      <c r="R9" s="142">
        <f>+('C42'!R9/'C39'!R9)*100</f>
        <v>31.620290887888309</v>
      </c>
      <c r="S9" s="142">
        <f>+('C42'!S9/'C39'!S9)*100</f>
        <v>35.427127538954942</v>
      </c>
      <c r="T9" s="142">
        <f>+('C42'!T9/'C39'!T9)*100</f>
        <v>27.813947462183787</v>
      </c>
      <c r="U9" s="142"/>
      <c r="V9" s="142">
        <f>+('C42'!V9/'C39'!V9)*100</f>
        <v>22.310367311454034</v>
      </c>
      <c r="W9" s="142">
        <f>+('C42'!W9/'C39'!W9)*100</f>
        <v>26.025126183546405</v>
      </c>
      <c r="X9" s="142">
        <f>+('C42'!X9/'C39'!X9)*100</f>
        <v>18.718158822900712</v>
      </c>
      <c r="Y9" s="142"/>
      <c r="Z9" s="142">
        <f>+('C42'!Z9/'C39'!Z9)*100</f>
        <v>10.446681139398724</v>
      </c>
      <c r="AA9" s="142">
        <f>+('C42'!AA9/'C39'!AA9)*100</f>
        <v>12.125748502994012</v>
      </c>
      <c r="AB9" s="142">
        <f>+('C42'!AB9/'C39'!AB9)*100</f>
        <v>8.8755889468992741</v>
      </c>
    </row>
    <row r="10" spans="1:30" ht="17.100000000000001" customHeight="1" x14ac:dyDescent="0.2">
      <c r="A10" s="136" t="s">
        <v>303</v>
      </c>
      <c r="B10" s="163">
        <f>+('C42'!B10/'C39'!B10)*100</f>
        <v>31.947882127679446</v>
      </c>
      <c r="C10" s="163">
        <f>+('C42'!C10/'C39'!C10)*100</f>
        <v>33.610188261351055</v>
      </c>
      <c r="D10" s="163">
        <f>+('C42'!D10/'C39'!D10)*100</f>
        <v>30.244870946393114</v>
      </c>
      <c r="E10" s="143"/>
      <c r="F10" s="163">
        <f>+('C42'!F10/'C39'!F10)*100</f>
        <v>37.033843500754472</v>
      </c>
      <c r="G10" s="163">
        <f>+('C42'!G10/'C39'!G10)*100</f>
        <v>39.32823129251701</v>
      </c>
      <c r="H10" s="163">
        <f>+('C42'!H10/'C39'!H10)*100</f>
        <v>34.674245736773059</v>
      </c>
      <c r="I10" s="143"/>
      <c r="J10" s="163">
        <f>+('C42'!J10/'C39'!J10)*100</f>
        <v>32.163340215645789</v>
      </c>
      <c r="K10" s="163">
        <f>+('C42'!K10/'C39'!K10)*100</f>
        <v>33.165829145728644</v>
      </c>
      <c r="L10" s="163">
        <f>+('C42'!L10/'C39'!L10)*100</f>
        <v>31.152073732718893</v>
      </c>
      <c r="M10" s="143"/>
      <c r="N10" s="163">
        <f>+('C42'!N10/'C39'!N10)*100</f>
        <v>31.679574056147143</v>
      </c>
      <c r="O10" s="163">
        <f>+('C42'!O10/'C39'!O10)*100</f>
        <v>33.317376735280043</v>
      </c>
      <c r="P10" s="163">
        <f>+('C42'!P10/'C39'!P10)*100</f>
        <v>30.00489476260401</v>
      </c>
      <c r="Q10" s="143"/>
      <c r="R10" s="163">
        <f>+('C42'!R10/'C39'!R10)*100</f>
        <v>37.364668603115923</v>
      </c>
      <c r="S10" s="163">
        <f>+('C42'!S10/'C39'!S10)*100</f>
        <v>38.031778575089696</v>
      </c>
      <c r="T10" s="163">
        <f>+('C42'!T10/'C39'!T10)*100</f>
        <v>36.655773420479306</v>
      </c>
      <c r="U10" s="143"/>
      <c r="V10" s="163">
        <f>+('C42'!V10/'C39'!V10)*100</f>
        <v>26.681677455671267</v>
      </c>
      <c r="W10" s="163">
        <f>+('C42'!W10/'C39'!W10)*100</f>
        <v>29.596412556053814</v>
      </c>
      <c r="X10" s="163">
        <f>+('C42'!X10/'C39'!X10)*100</f>
        <v>23.742227247032222</v>
      </c>
      <c r="Y10" s="143"/>
      <c r="Z10" s="163">
        <f>+('C42'!Z10/'C39'!Z10)*100</f>
        <v>5.1961823966065745</v>
      </c>
      <c r="AA10" s="163">
        <f>+('C42'!AA10/'C39'!AA10)*100</f>
        <v>5.3078556263269645</v>
      </c>
      <c r="AB10" s="163">
        <f>+('C42'!AB10/'C39'!AB10)*100</f>
        <v>5.0847457627118651</v>
      </c>
    </row>
    <row r="11" spans="1:30" ht="17.100000000000001" customHeight="1" x14ac:dyDescent="0.2">
      <c r="A11" s="136" t="s">
        <v>304</v>
      </c>
      <c r="B11" s="163">
        <f>+('C42'!B11/'C39'!B11)*100</f>
        <v>25.038277942898318</v>
      </c>
      <c r="C11" s="163">
        <f>+('C42'!C11/'C39'!C11)*100</f>
        <v>27.826164237468891</v>
      </c>
      <c r="D11" s="163">
        <f>+('C42'!D11/'C39'!D11)*100</f>
        <v>22.17454811027935</v>
      </c>
      <c r="E11" s="143"/>
      <c r="F11" s="163">
        <f>+('C42'!F11/'C39'!F11)*100</f>
        <v>28.817785165177646</v>
      </c>
      <c r="G11" s="163">
        <f>+('C42'!G11/'C39'!G11)*100</f>
        <v>30.894308943089431</v>
      </c>
      <c r="H11" s="163">
        <f>+('C42'!H11/'C39'!H11)*100</f>
        <v>26.646833829154271</v>
      </c>
      <c r="I11" s="143"/>
      <c r="J11" s="163">
        <f>+('C42'!J11/'C39'!J11)*100</f>
        <v>24.99444567873806</v>
      </c>
      <c r="K11" s="163">
        <f>+('C42'!K11/'C39'!K11)*100</f>
        <v>28.728070175438596</v>
      </c>
      <c r="L11" s="163">
        <f>+('C42'!L11/'C39'!L11)*100</f>
        <v>21.161638901395769</v>
      </c>
      <c r="M11" s="143"/>
      <c r="N11" s="163">
        <f>+('C42'!N11/'C39'!N11)*100</f>
        <v>24.044943820224717</v>
      </c>
      <c r="O11" s="163">
        <f>+('C42'!O11/'C39'!O11)*100</f>
        <v>27.982646420824299</v>
      </c>
      <c r="P11" s="163">
        <f>+('C42'!P11/'C39'!P11)*100</f>
        <v>19.813519813519815</v>
      </c>
      <c r="Q11" s="143"/>
      <c r="R11" s="163">
        <f>+('C42'!R11/'C39'!R11)*100</f>
        <v>28.641251221896386</v>
      </c>
      <c r="S11" s="163">
        <f>+('C42'!S11/'C39'!S11)*100</f>
        <v>29.744084983099949</v>
      </c>
      <c r="T11" s="163">
        <f>+('C42'!T11/'C39'!T11)*100</f>
        <v>27.511133102424541</v>
      </c>
      <c r="U11" s="143"/>
      <c r="V11" s="163">
        <f>+('C42'!V11/'C39'!V11)*100</f>
        <v>19.738596959189117</v>
      </c>
      <c r="W11" s="163">
        <f>+('C42'!W11/'C39'!W11)*100</f>
        <v>22.45444801714898</v>
      </c>
      <c r="X11" s="163">
        <f>+('C42'!X11/'C39'!X11)*100</f>
        <v>17.047265002655337</v>
      </c>
      <c r="Y11" s="143"/>
      <c r="Z11" s="163">
        <f>+('C42'!Z11/'C39'!Z11)*100</f>
        <v>10.981697171381031</v>
      </c>
      <c r="AA11" s="163">
        <f>+('C42'!AA11/'C39'!AA11)*100</f>
        <v>13.333333333333334</v>
      </c>
      <c r="AB11" s="163">
        <f>+('C42'!AB11/'C39'!AB11)*100</f>
        <v>9.0634441087613293</v>
      </c>
    </row>
    <row r="12" spans="1:30" ht="17.100000000000001" customHeight="1" x14ac:dyDescent="0.2">
      <c r="A12" s="136" t="s">
        <v>305</v>
      </c>
      <c r="B12" s="163">
        <f>+('C42'!B12/'C39'!B12)*100</f>
        <v>29.968001765419839</v>
      </c>
      <c r="C12" s="163">
        <f>+('C42'!C12/'C39'!C12)*100</f>
        <v>32.416107382550337</v>
      </c>
      <c r="D12" s="163">
        <f>+('C42'!D12/'C39'!D12)*100</f>
        <v>27.585456128891796</v>
      </c>
      <c r="E12" s="143"/>
      <c r="F12" s="163">
        <f>+('C42'!F12/'C39'!F12)*100</f>
        <v>34.287065500118231</v>
      </c>
      <c r="G12" s="163">
        <f>+('C42'!G12/'C39'!G12)*100</f>
        <v>35.665606542480688</v>
      </c>
      <c r="H12" s="163">
        <f>+('C42'!H12/'C39'!H12)*100</f>
        <v>32.790927021696255</v>
      </c>
      <c r="I12" s="143"/>
      <c r="J12" s="163">
        <f>+('C42'!J12/'C39'!J12)*100</f>
        <v>29.15649579604014</v>
      </c>
      <c r="K12" s="163">
        <f>+('C42'!K12/'C39'!K12)*100</f>
        <v>31.253305129561078</v>
      </c>
      <c r="L12" s="163">
        <f>+('C42'!L12/'C39'!L12)*100</f>
        <v>26.948775055679285</v>
      </c>
      <c r="M12" s="143"/>
      <c r="N12" s="163">
        <f>+('C42'!N12/'C39'!N12)*100</f>
        <v>28.9629838937553</v>
      </c>
      <c r="O12" s="163">
        <f>+('C42'!O12/'C39'!O12)*100</f>
        <v>31.089560752994867</v>
      </c>
      <c r="P12" s="163">
        <f>+('C42'!P12/'C39'!P12)*100</f>
        <v>26.875699888017916</v>
      </c>
      <c r="Q12" s="143"/>
      <c r="R12" s="163">
        <f>+('C42'!R12/'C39'!R12)*100</f>
        <v>33.284968078932096</v>
      </c>
      <c r="S12" s="163">
        <f>+('C42'!S12/'C39'!S12)*100</f>
        <v>36.12629022465088</v>
      </c>
      <c r="T12" s="163">
        <f>+('C42'!T12/'C39'!T12)*100</f>
        <v>30.683713173985549</v>
      </c>
      <c r="U12" s="143"/>
      <c r="V12" s="163">
        <f>+('C42'!V12/'C39'!V12)*100</f>
        <v>26.785714285714285</v>
      </c>
      <c r="W12" s="163">
        <f>+('C42'!W12/'C39'!W12)*100</f>
        <v>29.935794542536115</v>
      </c>
      <c r="X12" s="163">
        <f>+('C42'!X12/'C39'!X12)*100</f>
        <v>24.063800277392509</v>
      </c>
      <c r="Y12" s="143"/>
      <c r="Z12" s="163">
        <f>+('C42'!Z12/'C39'!Z12)*100</f>
        <v>2.7932960893854748</v>
      </c>
      <c r="AA12" s="163">
        <f>+('C42'!AA12/'C39'!AA12)*100</f>
        <v>4.455445544554455</v>
      </c>
      <c r="AB12" s="163">
        <f>+('C42'!AB12/'C39'!AB12)*100</f>
        <v>1.791044776119403</v>
      </c>
    </row>
    <row r="13" spans="1:30" ht="17.100000000000001" customHeight="1" x14ac:dyDescent="0.2">
      <c r="A13" s="136" t="s">
        <v>306</v>
      </c>
      <c r="B13" s="163">
        <f>+('C42'!B13/'C39'!B13)*100</f>
        <v>28.898488120950322</v>
      </c>
      <c r="C13" s="163">
        <f>+('C42'!C13/'C39'!C13)*100</f>
        <v>32.224318298748074</v>
      </c>
      <c r="D13" s="163">
        <f>+('C42'!D13/'C39'!D13)*100</f>
        <v>25.52228412256267</v>
      </c>
      <c r="E13" s="143"/>
      <c r="F13" s="163">
        <f>+('C42'!F13/'C39'!F13)*100</f>
        <v>34.105309154467996</v>
      </c>
      <c r="G13" s="163">
        <f>+('C42'!G13/'C39'!G13)*100</f>
        <v>37.022737022737026</v>
      </c>
      <c r="H13" s="163">
        <f>+('C42'!H13/'C39'!H13)*100</f>
        <v>31.077471059661622</v>
      </c>
      <c r="I13" s="143"/>
      <c r="J13" s="163">
        <f>+('C42'!J13/'C39'!J13)*100</f>
        <v>32.516188714153557</v>
      </c>
      <c r="K13" s="163">
        <f>+('C42'!K13/'C39'!K13)*100</f>
        <v>35.672776039338402</v>
      </c>
      <c r="L13" s="163">
        <f>+('C42'!L13/'C39'!L13)*100</f>
        <v>29.132726401533297</v>
      </c>
      <c r="M13" s="143"/>
      <c r="N13" s="163">
        <f>+('C42'!N13/'C39'!N13)*100</f>
        <v>25.650807899461402</v>
      </c>
      <c r="O13" s="163">
        <f>+('C42'!O13/'C39'!O13)*100</f>
        <v>28.418708240534524</v>
      </c>
      <c r="P13" s="163">
        <f>+('C42'!P13/'C39'!P13)*100</f>
        <v>22.840343735866124</v>
      </c>
      <c r="Q13" s="143"/>
      <c r="R13" s="163">
        <f>+('C42'!R13/'C39'!R13)*100</f>
        <v>35.578627500633068</v>
      </c>
      <c r="S13" s="163">
        <f>+('C42'!S13/'C39'!S13)*100</f>
        <v>39.702970297029708</v>
      </c>
      <c r="T13" s="163">
        <f>+('C42'!T13/'C39'!T13)*100</f>
        <v>31.259720062208395</v>
      </c>
      <c r="U13" s="143"/>
      <c r="V13" s="163">
        <f>+('C42'!V13/'C39'!V13)*100</f>
        <v>24.082156611039796</v>
      </c>
      <c r="W13" s="163">
        <f>+('C42'!W13/'C39'!W13)*100</f>
        <v>27.760416666666664</v>
      </c>
      <c r="X13" s="163">
        <f>+('C42'!X13/'C39'!X13)*100</f>
        <v>20.506329113924053</v>
      </c>
      <c r="Y13" s="143"/>
      <c r="Z13" s="163">
        <f>+('C42'!Z13/'C39'!Z13)*100</f>
        <v>12.16008209338122</v>
      </c>
      <c r="AA13" s="163">
        <f>+('C42'!AA13/'C39'!AA13)*100</f>
        <v>13.641364136413642</v>
      </c>
      <c r="AB13" s="163">
        <f>+('C42'!AB13/'C39'!AB13)*100</f>
        <v>10.865384615384615</v>
      </c>
    </row>
    <row r="14" spans="1:30" ht="17.100000000000001" customHeight="1" x14ac:dyDescent="0.2">
      <c r="A14" s="136" t="s">
        <v>307</v>
      </c>
      <c r="B14" s="163">
        <f>+('C42'!B14/'C39'!B14)*100</f>
        <v>20.363236103467251</v>
      </c>
      <c r="C14" s="163">
        <f>+('C42'!C14/'C39'!C14)*100</f>
        <v>23.877479986077272</v>
      </c>
      <c r="D14" s="163">
        <f>+('C42'!D14/'C39'!D14)*100</f>
        <v>16.446858029480218</v>
      </c>
      <c r="E14" s="143"/>
      <c r="F14" s="163">
        <f>+('C42'!F14/'C39'!F14)*100</f>
        <v>16.54611211573237</v>
      </c>
      <c r="G14" s="163">
        <f>+('C42'!G14/'C39'!G14)*100</f>
        <v>18.7192118226601</v>
      </c>
      <c r="H14" s="163">
        <f>+('C42'!H14/'C39'!H14)*100</f>
        <v>13.883299798792756</v>
      </c>
      <c r="I14" s="143"/>
      <c r="J14" s="163">
        <f>+('C42'!J14/'C39'!J14)*100</f>
        <v>14.20814479638009</v>
      </c>
      <c r="K14" s="163">
        <f>+('C42'!K14/'C39'!K14)*100</f>
        <v>16.811091854419409</v>
      </c>
      <c r="L14" s="163">
        <f>+('C42'!L14/'C39'!L14)*100</f>
        <v>11.363636363636363</v>
      </c>
      <c r="M14" s="143"/>
      <c r="N14" s="163">
        <f>+('C42'!N14/'C39'!N14)*100</f>
        <v>24.665981500513876</v>
      </c>
      <c r="O14" s="163">
        <f>+('C42'!O14/'C39'!O14)*100</f>
        <v>27.435387673956264</v>
      </c>
      <c r="P14" s="163">
        <f>+('C42'!P14/'C39'!P14)*100</f>
        <v>21.702127659574469</v>
      </c>
      <c r="Q14" s="143"/>
      <c r="R14" s="163">
        <f>+('C42'!R14/'C39'!R14)*100</f>
        <v>29.120323559150656</v>
      </c>
      <c r="S14" s="163">
        <f>+('C42'!S14/'C39'!S14)*100</f>
        <v>33.659491193737765</v>
      </c>
      <c r="T14" s="163">
        <f>+('C42'!T14/'C39'!T14)*100</f>
        <v>24.267782426778243</v>
      </c>
      <c r="U14" s="143"/>
      <c r="V14" s="163">
        <f>+('C42'!V14/'C39'!V14)*100</f>
        <v>25</v>
      </c>
      <c r="W14" s="163">
        <f>+('C42'!W14/'C39'!W14)*100</f>
        <v>32.231404958677686</v>
      </c>
      <c r="X14" s="163">
        <f>+('C42'!X14/'C39'!X14)*100</f>
        <v>16.972477064220186</v>
      </c>
      <c r="Y14" s="143"/>
      <c r="Z14" s="163">
        <f>+('C42'!Z14/'C39'!Z14)*100</f>
        <v>3.3519553072625698</v>
      </c>
      <c r="AA14" s="163">
        <f>+('C42'!AA14/'C39'!AA14)*100</f>
        <v>4.7619047619047619</v>
      </c>
      <c r="AB14" s="163">
        <f>+('C42'!AB14/'C39'!AB14)*100</f>
        <v>1.7751479289940828</v>
      </c>
    </row>
    <row r="15" spans="1:30" ht="17.100000000000001" customHeight="1" x14ac:dyDescent="0.2">
      <c r="A15" s="136" t="s">
        <v>308</v>
      </c>
      <c r="B15" s="163">
        <f>+('C42'!B15/'C39'!B15)*100</f>
        <v>15.155591426777868</v>
      </c>
      <c r="C15" s="163">
        <f>+('C42'!C15/'C39'!C15)*100</f>
        <v>18.365161520613956</v>
      </c>
      <c r="D15" s="163">
        <f>+('C42'!D15/'C39'!D15)*100</f>
        <v>11.914203316510454</v>
      </c>
      <c r="E15" s="143"/>
      <c r="F15" s="163">
        <f>+('C42'!F15/'C39'!F15)*100</f>
        <v>12.982165076731647</v>
      </c>
      <c r="G15" s="163">
        <f>+('C42'!G15/'C39'!G15)*100</f>
        <v>15.422077922077923</v>
      </c>
      <c r="H15" s="163">
        <f>+('C42'!H15/'C39'!H15)*100</f>
        <v>10.432569974554708</v>
      </c>
      <c r="I15" s="143"/>
      <c r="J15" s="163">
        <f>+('C42'!J15/'C39'!J15)*100</f>
        <v>15.75492341356674</v>
      </c>
      <c r="K15" s="163">
        <f>+('C42'!K15/'C39'!K15)*100</f>
        <v>18.278615794143743</v>
      </c>
      <c r="L15" s="163">
        <f>+('C42'!L15/'C39'!L15)*100</f>
        <v>13.298791018998275</v>
      </c>
      <c r="M15" s="143"/>
      <c r="N15" s="163">
        <f>+('C42'!N15/'C39'!N15)*100</f>
        <v>10.56210335448776</v>
      </c>
      <c r="O15" s="163">
        <f>+('C42'!O15/'C39'!O15)*100</f>
        <v>13.043478260869565</v>
      </c>
      <c r="P15" s="163">
        <f>+('C42'!P15/'C39'!P15)*100</f>
        <v>7.9703429101019463</v>
      </c>
      <c r="Q15" s="143"/>
      <c r="R15" s="163">
        <f>+('C42'!R15/'C39'!R15)*100</f>
        <v>24.766584766584767</v>
      </c>
      <c r="S15" s="163">
        <f>+('C42'!S15/'C39'!S15)*100</f>
        <v>30.460333006856022</v>
      </c>
      <c r="T15" s="163">
        <f>+('C42'!T15/'C39'!T15)*100</f>
        <v>19.03353057199211</v>
      </c>
      <c r="U15" s="143"/>
      <c r="V15" s="163">
        <f>+('C42'!V15/'C39'!V15)*100</f>
        <v>12.910532276330692</v>
      </c>
      <c r="W15" s="163">
        <f>+('C42'!W15/'C39'!W15)*100</f>
        <v>16.289592760180994</v>
      </c>
      <c r="X15" s="163">
        <f>+('C42'!X15/'C39'!X15)*100</f>
        <v>9.5238095238095237</v>
      </c>
      <c r="Y15" s="143"/>
      <c r="Z15" s="163">
        <f>+('C42'!Z15/'C39'!Z15)*100</f>
        <v>11.607142857142858</v>
      </c>
      <c r="AA15" s="163">
        <f>+('C42'!AA15/'C39'!AA15)*100</f>
        <v>14.622641509433961</v>
      </c>
      <c r="AB15" s="163">
        <f>+('C42'!AB15/'C39'!AB15)*100</f>
        <v>8.898305084745763</v>
      </c>
    </row>
    <row r="16" spans="1:30" ht="17.100000000000001" customHeight="1" x14ac:dyDescent="0.2">
      <c r="A16" s="136" t="s">
        <v>309</v>
      </c>
      <c r="B16" s="163">
        <f>+('C42'!B16/'C39'!B16)*100</f>
        <v>16.654357459379614</v>
      </c>
      <c r="C16" s="163">
        <f>+('C42'!C16/'C39'!C16)*100</f>
        <v>21.824817518248175</v>
      </c>
      <c r="D16" s="163">
        <f>+('C42'!D16/'C39'!D16)*100</f>
        <v>11.360239162929746</v>
      </c>
      <c r="E16" s="143"/>
      <c r="F16" s="163">
        <f>+('C42'!F16/'C39'!F16)*100</f>
        <v>10.084033613445378</v>
      </c>
      <c r="G16" s="163">
        <f>+('C42'!G16/'C39'!G16)*100</f>
        <v>11.974110032362459</v>
      </c>
      <c r="H16" s="163">
        <f>+('C42'!H16/'C39'!H16)*100</f>
        <v>8.0419580419580416</v>
      </c>
      <c r="I16" s="143"/>
      <c r="J16" s="163">
        <f>+('C42'!J16/'C39'!J16)*100</f>
        <v>15.8</v>
      </c>
      <c r="K16" s="163">
        <f>+('C42'!K16/'C39'!K16)*100</f>
        <v>20.399999999999999</v>
      </c>
      <c r="L16" s="163">
        <f>+('C42'!L16/'C39'!L16)*100</f>
        <v>11.200000000000001</v>
      </c>
      <c r="M16" s="143"/>
      <c r="N16" s="163">
        <f>+('C42'!N16/'C39'!N16)*100</f>
        <v>10.245901639344263</v>
      </c>
      <c r="O16" s="163">
        <f>+('C42'!O16/'C39'!O16)*100</f>
        <v>14.642857142857144</v>
      </c>
      <c r="P16" s="163">
        <f>+('C42'!P16/'C39'!P16)*100</f>
        <v>4.3269230769230766</v>
      </c>
      <c r="Q16" s="143"/>
      <c r="R16" s="163">
        <f>+('C42'!R16/'C39'!R16)*100</f>
        <v>31.568998109640834</v>
      </c>
      <c r="S16" s="163">
        <f>+('C42'!S16/'C39'!S16)*100</f>
        <v>37.969924812030072</v>
      </c>
      <c r="T16" s="163">
        <f>+('C42'!T16/'C39'!T16)*100</f>
        <v>25.095057034220531</v>
      </c>
      <c r="U16" s="143"/>
      <c r="V16" s="163">
        <f>+('C42'!V16/'C39'!V16)*100</f>
        <v>17.727272727272727</v>
      </c>
      <c r="W16" s="163">
        <f>+('C42'!W16/'C39'!W16)*100</f>
        <v>28.645833333333332</v>
      </c>
      <c r="X16" s="163">
        <f>+('C42'!X16/'C39'!X16)*100</f>
        <v>9.2741935483870961</v>
      </c>
      <c r="Y16" s="143"/>
      <c r="Z16" s="163">
        <f>+('C42'!Z16/'C39'!Z16)*100</f>
        <v>10.897435897435898</v>
      </c>
      <c r="AA16" s="163">
        <f>+('C42'!AA16/'C39'!AA16)*100</f>
        <v>19.17808219178082</v>
      </c>
      <c r="AB16" s="163">
        <f>+('C42'!AB16/'C39'!AB16)*100</f>
        <v>3.6144578313253009</v>
      </c>
    </row>
    <row r="17" spans="1:28" ht="17.100000000000001" customHeight="1" x14ac:dyDescent="0.2">
      <c r="A17" s="136" t="s">
        <v>310</v>
      </c>
      <c r="B17" s="163">
        <f>+('C42'!B17/'C39'!B17)*100</f>
        <v>25.440385685147415</v>
      </c>
      <c r="C17" s="163">
        <f>+('C42'!C17/'C39'!C17)*100</f>
        <v>28.890794389661295</v>
      </c>
      <c r="D17" s="163">
        <f>+('C42'!D17/'C39'!D17)*100</f>
        <v>21.926267856028943</v>
      </c>
      <c r="E17" s="143"/>
      <c r="F17" s="163">
        <f>+('C42'!F17/'C39'!F17)*100</f>
        <v>27.977024376576072</v>
      </c>
      <c r="G17" s="163">
        <f>+('C42'!G17/'C39'!G17)*100</f>
        <v>29.548601495430628</v>
      </c>
      <c r="H17" s="163">
        <f>+('C42'!H17/'C39'!H17)*100</f>
        <v>26.368018145732918</v>
      </c>
      <c r="I17" s="143"/>
      <c r="J17" s="163">
        <f>+('C42'!J17/'C39'!J17)*100</f>
        <v>28.306605855524499</v>
      </c>
      <c r="K17" s="163">
        <f>+('C42'!K17/'C39'!K17)*100</f>
        <v>32.921348314606739</v>
      </c>
      <c r="L17" s="163">
        <f>+('C42'!L17/'C39'!L17)*100</f>
        <v>23.231387086808773</v>
      </c>
      <c r="M17" s="143"/>
      <c r="N17" s="163">
        <f>+('C42'!N17/'C39'!N17)*100</f>
        <v>24.05768600458866</v>
      </c>
      <c r="O17" s="163">
        <f>+('C42'!O17/'C39'!O17)*100</f>
        <v>28.338762214983714</v>
      </c>
      <c r="P17" s="163">
        <f>+('C42'!P17/'C39'!P17)*100</f>
        <v>19.722955145118735</v>
      </c>
      <c r="Q17" s="143"/>
      <c r="R17" s="163">
        <f>+('C42'!R17/'C39'!R17)*100</f>
        <v>29.424703891708969</v>
      </c>
      <c r="S17" s="163">
        <f>+('C42'!S17/'C39'!S17)*100</f>
        <v>32.817869415807557</v>
      </c>
      <c r="T17" s="163">
        <f>+('C42'!T17/'C39'!T17)*100</f>
        <v>26.133333333333329</v>
      </c>
      <c r="U17" s="143"/>
      <c r="V17" s="163">
        <f>+('C42'!V17/'C39'!V17)*100</f>
        <v>18.15149136577708</v>
      </c>
      <c r="W17" s="163">
        <f>+('C42'!W17/'C39'!W17)*100</f>
        <v>22.147385103011093</v>
      </c>
      <c r="X17" s="163">
        <f>+('C42'!X17/'C39'!X17)*100</f>
        <v>14.230171073094869</v>
      </c>
      <c r="Y17" s="143"/>
      <c r="Z17" s="163">
        <f>+('C42'!Z17/'C39'!Z17)*100</f>
        <v>13.612167300380229</v>
      </c>
      <c r="AA17" s="163">
        <f>+('C42'!AA17/'C39'!AA17)*100</f>
        <v>14.417177914110429</v>
      </c>
      <c r="AB17" s="163">
        <f>+('C42'!AB17/'C39'!AB17)*100</f>
        <v>12.820512820512819</v>
      </c>
    </row>
    <row r="18" spans="1:28" ht="17.100000000000001" customHeight="1" x14ac:dyDescent="0.2">
      <c r="A18" s="136" t="s">
        <v>311</v>
      </c>
      <c r="B18" s="163">
        <f>+('C42'!B18/'C39'!B18)*100</f>
        <v>22.890287897007852</v>
      </c>
      <c r="C18" s="163">
        <f>+('C42'!C18/'C39'!C18)*100</f>
        <v>26.351633078526753</v>
      </c>
      <c r="D18" s="163">
        <f>+('C42'!D18/'C39'!D18)*100</f>
        <v>19.302794583693462</v>
      </c>
      <c r="E18" s="143"/>
      <c r="F18" s="163">
        <f>+('C42'!F18/'C39'!F18)*100</f>
        <v>23.445131878866817</v>
      </c>
      <c r="G18" s="163">
        <f>+('C42'!G18/'C39'!G18)*100</f>
        <v>27.586206896551722</v>
      </c>
      <c r="H18" s="163">
        <f>+('C42'!H18/'C39'!H18)*100</f>
        <v>18.97018970189702</v>
      </c>
      <c r="I18" s="143"/>
      <c r="J18" s="163">
        <f>+('C42'!J18/'C39'!J18)*100</f>
        <v>23.414304993252362</v>
      </c>
      <c r="K18" s="163">
        <f>+('C42'!K18/'C39'!K18)*100</f>
        <v>26.421404682274247</v>
      </c>
      <c r="L18" s="163">
        <f>+('C42'!L18/'C39'!L18)*100</f>
        <v>20.353982300884958</v>
      </c>
      <c r="M18" s="143"/>
      <c r="N18" s="163">
        <f>+('C42'!N18/'C39'!N18)*100</f>
        <v>22.311337951148378</v>
      </c>
      <c r="O18" s="163">
        <f>+('C42'!O18/'C39'!O18)*100</f>
        <v>25.209497206703912</v>
      </c>
      <c r="P18" s="163">
        <f>+('C42'!P18/'C39'!P18)*100</f>
        <v>19.145690312738367</v>
      </c>
      <c r="Q18" s="143"/>
      <c r="R18" s="163">
        <f>+('C42'!R18/'C39'!R18)*100</f>
        <v>24.583171772004654</v>
      </c>
      <c r="S18" s="163">
        <f>+('C42'!S18/'C39'!S18)*100</f>
        <v>29.236641221374043</v>
      </c>
      <c r="T18" s="163">
        <f>+('C42'!T18/'C39'!T18)*100</f>
        <v>19.779353821907016</v>
      </c>
      <c r="U18" s="143"/>
      <c r="V18" s="163">
        <f>+('C42'!V18/'C39'!V18)*100</f>
        <v>21.58241758241758</v>
      </c>
      <c r="W18" s="163">
        <f>+('C42'!W18/'C39'!W18)*100</f>
        <v>23.6983842010772</v>
      </c>
      <c r="X18" s="163">
        <f>+('C42'!X18/'C39'!X18)*100</f>
        <v>19.552110249784668</v>
      </c>
      <c r="Y18" s="143"/>
      <c r="Z18" s="163">
        <f>+('C42'!Z18/'C39'!Z18)*100</f>
        <v>16.831683168316832</v>
      </c>
      <c r="AA18" s="163">
        <f>+('C42'!AA18/'C39'!AA18)*100</f>
        <v>21.285140562248998</v>
      </c>
      <c r="AB18" s="163">
        <f>+('C42'!AB18/'C39'!AB18)*100</f>
        <v>12.5</v>
      </c>
    </row>
    <row r="19" spans="1:28" ht="17.100000000000001" customHeight="1" x14ac:dyDescent="0.2">
      <c r="A19" s="136" t="s">
        <v>312</v>
      </c>
      <c r="B19" s="163">
        <f>+('C42'!B19/'C39'!B19)*100</f>
        <v>28.02149987202457</v>
      </c>
      <c r="C19" s="163">
        <f>+('C42'!C19/'C39'!C19)*100</f>
        <v>32.597535934291585</v>
      </c>
      <c r="D19" s="163">
        <f>+('C42'!D19/'C39'!D19)*100</f>
        <v>23.471158754466565</v>
      </c>
      <c r="E19" s="143"/>
      <c r="F19" s="163">
        <f>+('C42'!F19/'C39'!F19)*100</f>
        <v>26.866348990242795</v>
      </c>
      <c r="G19" s="163">
        <f>+('C42'!G19/'C39'!G19)*100</f>
        <v>31.214128035320087</v>
      </c>
      <c r="H19" s="163">
        <f>+('C42'!H19/'C39'!H19)*100</f>
        <v>22.268907563025213</v>
      </c>
      <c r="I19" s="143"/>
      <c r="J19" s="163">
        <f>+('C42'!J19/'C39'!J19)*100</f>
        <v>29.010933129926265</v>
      </c>
      <c r="K19" s="163">
        <f>+('C42'!K19/'C39'!K19)*100</f>
        <v>33.76818866031109</v>
      </c>
      <c r="L19" s="163">
        <f>+('C42'!L19/'C39'!L19)*100</f>
        <v>24.123711340206185</v>
      </c>
      <c r="M19" s="143"/>
      <c r="N19" s="163">
        <f>+('C42'!N19/'C39'!N19)*100</f>
        <v>26.540284360189574</v>
      </c>
      <c r="O19" s="163">
        <f>+('C42'!O19/'C39'!O19)*100</f>
        <v>31.496062992125985</v>
      </c>
      <c r="P19" s="163">
        <f>+('C42'!P19/'C39'!P19)*100</f>
        <v>21.553090332805073</v>
      </c>
      <c r="Q19" s="143"/>
      <c r="R19" s="163">
        <f>+('C42'!R19/'C39'!R19)*100</f>
        <v>34.601557819053326</v>
      </c>
      <c r="S19" s="163">
        <f>+('C42'!S19/'C39'!S19)*100</f>
        <v>40.432098765432102</v>
      </c>
      <c r="T19" s="163">
        <f>+('C42'!T19/'C39'!T19)*100</f>
        <v>29.103608847497092</v>
      </c>
      <c r="U19" s="143"/>
      <c r="V19" s="163">
        <f>+('C42'!V19/'C39'!V19)*100</f>
        <v>25.918635170603675</v>
      </c>
      <c r="W19" s="163">
        <f>+('C42'!W19/'C39'!W19)*100</f>
        <v>29.965635738831615</v>
      </c>
      <c r="X19" s="163">
        <f>+('C42'!X19/'C39'!X19)*100</f>
        <v>22.222222222222221</v>
      </c>
      <c r="Y19" s="143"/>
      <c r="Z19" s="163">
        <f>+('C42'!Z19/'C39'!Z19)*100</f>
        <v>19.386745796241346</v>
      </c>
      <c r="AA19" s="163">
        <f>+('C42'!AA19/'C39'!AA19)*100</f>
        <v>20.717131474103585</v>
      </c>
      <c r="AB19" s="163">
        <f>+('C42'!AB19/'C39'!AB19)*100</f>
        <v>18.074656188605111</v>
      </c>
    </row>
    <row r="20" spans="1:28" ht="17.100000000000001" customHeight="1" x14ac:dyDescent="0.2">
      <c r="A20" s="136" t="s">
        <v>313</v>
      </c>
      <c r="B20" s="163">
        <f>+('C42'!B20/'C39'!B20)*100</f>
        <v>32.739196233394992</v>
      </c>
      <c r="C20" s="163">
        <f>+('C42'!C20/'C39'!C20)*100</f>
        <v>39.074636946977371</v>
      </c>
      <c r="D20" s="163">
        <f>+('C42'!D20/'C39'!D20)*100</f>
        <v>26.456798392498328</v>
      </c>
      <c r="E20" s="143"/>
      <c r="F20" s="163">
        <f>+('C42'!F20/'C39'!F20)*100</f>
        <v>33.356305995864922</v>
      </c>
      <c r="G20" s="163">
        <f>+('C42'!G20/'C39'!G20)*100</f>
        <v>39.210526315789473</v>
      </c>
      <c r="H20" s="163">
        <f>+('C42'!H20/'C39'!H20)*100</f>
        <v>26.917510853835019</v>
      </c>
      <c r="I20" s="143"/>
      <c r="J20" s="163">
        <f>+('C42'!J20/'C39'!J20)*100</f>
        <v>33.720930232558139</v>
      </c>
      <c r="K20" s="163">
        <f>+('C42'!K20/'C39'!K20)*100</f>
        <v>39.549839228295816</v>
      </c>
      <c r="L20" s="163">
        <f>+('C42'!L20/'C39'!L20)*100</f>
        <v>28.293413173652691</v>
      </c>
      <c r="M20" s="143"/>
      <c r="N20" s="163">
        <f>+('C42'!N20/'C39'!N20)*100</f>
        <v>26.916524701873932</v>
      </c>
      <c r="O20" s="163">
        <f>+('C42'!O20/'C39'!O20)*100</f>
        <v>32.125205930807248</v>
      </c>
      <c r="P20" s="163">
        <f>+('C42'!P20/'C39'!P20)*100</f>
        <v>21.340388007054674</v>
      </c>
      <c r="Q20" s="143"/>
      <c r="R20" s="163">
        <f>+('C42'!R20/'C39'!R20)*100</f>
        <v>37.878787878787875</v>
      </c>
      <c r="S20" s="163">
        <f>+('C42'!S20/'C39'!S20)*100</f>
        <v>45</v>
      </c>
      <c r="T20" s="163">
        <f>+('C42'!T20/'C39'!T20)*100</f>
        <v>31.176470588235293</v>
      </c>
      <c r="U20" s="143"/>
      <c r="V20" s="163">
        <f>+('C42'!V20/'C39'!V20)*100</f>
        <v>35.491606714628297</v>
      </c>
      <c r="W20" s="163">
        <f>+('C42'!W20/'C39'!W20)*100</f>
        <v>43.424317617866002</v>
      </c>
      <c r="X20" s="163">
        <f>+('C42'!X20/'C39'!X20)*100</f>
        <v>28.074245939675173</v>
      </c>
      <c r="Y20" s="143"/>
      <c r="Z20" s="163">
        <f>+('C42'!Z20/'C39'!Z20)*100</f>
        <v>19.71153846153846</v>
      </c>
      <c r="AA20" s="163">
        <f>+('C42'!AA20/'C39'!AA20)*100</f>
        <v>30.337078651685395</v>
      </c>
      <c r="AB20" s="163">
        <f>+('C42'!AB20/'C39'!AB20)*100</f>
        <v>11.76470588235294</v>
      </c>
    </row>
    <row r="21" spans="1:28" ht="17.100000000000001" customHeight="1" x14ac:dyDescent="0.2">
      <c r="A21" s="138" t="s">
        <v>314</v>
      </c>
      <c r="B21" s="163">
        <f>+('C42'!B21/'C39'!B21)*100</f>
        <v>29.812296829668984</v>
      </c>
      <c r="C21" s="163">
        <f>+('C42'!C21/'C39'!C21)*100</f>
        <v>32.155331826587222</v>
      </c>
      <c r="D21" s="163">
        <f>+('C42'!D21/'C39'!D21)*100</f>
        <v>27.370074243289551</v>
      </c>
      <c r="E21" s="143"/>
      <c r="F21" s="163">
        <f>+('C42'!F21/'C39'!F21)*100</f>
        <v>28.427152317880793</v>
      </c>
      <c r="G21" s="163">
        <f>+('C42'!G21/'C39'!G21)*100</f>
        <v>29.702343255224829</v>
      </c>
      <c r="H21" s="163">
        <f>+('C42'!H21/'C39'!H21)*100</f>
        <v>27.029840388619014</v>
      </c>
      <c r="I21" s="143"/>
      <c r="J21" s="163">
        <f>+('C42'!J21/'C39'!J21)*100</f>
        <v>32.090617195861576</v>
      </c>
      <c r="K21" s="163">
        <f>+('C42'!K21/'C39'!K21)*100</f>
        <v>33.938100320170754</v>
      </c>
      <c r="L21" s="163">
        <f>+('C42'!L21/'C39'!L21)*100</f>
        <v>30.232558139534881</v>
      </c>
      <c r="M21" s="143"/>
      <c r="N21" s="163">
        <f>+('C42'!N21/'C39'!N21)*100</f>
        <v>27.557117750439371</v>
      </c>
      <c r="O21" s="163">
        <f>+('C42'!O21/'C39'!O21)*100</f>
        <v>30.878378378378379</v>
      </c>
      <c r="P21" s="163">
        <f>+('C42'!P21/'C39'!P21)*100</f>
        <v>23.956043956043956</v>
      </c>
      <c r="Q21" s="143"/>
      <c r="R21" s="163">
        <f>+('C42'!R21/'C39'!R21)*100</f>
        <v>40.128471566219538</v>
      </c>
      <c r="S21" s="163">
        <f>+('C42'!S21/'C39'!S21)*100</f>
        <v>42.878560719640177</v>
      </c>
      <c r="T21" s="163">
        <f>+('C42'!T21/'C39'!T21)*100</f>
        <v>37.333333333333336</v>
      </c>
      <c r="U21" s="143"/>
      <c r="V21" s="163">
        <f>+('C42'!V21/'C39'!V21)*100</f>
        <v>26.525423728813557</v>
      </c>
      <c r="W21" s="163">
        <f>+('C42'!W21/'C39'!W21)*100</f>
        <v>29.702555509007123</v>
      </c>
      <c r="X21" s="163">
        <f>+('C42'!X21/'C39'!X21)*100</f>
        <v>23.27475353621946</v>
      </c>
      <c r="Y21" s="143"/>
      <c r="Z21" s="163">
        <f>+('C42'!Z21/'C39'!Z21)*100</f>
        <v>5.4761904761904763</v>
      </c>
      <c r="AA21" s="163">
        <f>+('C42'!AA21/'C39'!AA21)*100</f>
        <v>5.8346839546191251</v>
      </c>
      <c r="AB21" s="163">
        <f>+('C42'!AB21/'C39'!AB21)*100</f>
        <v>5.132192846034215</v>
      </c>
    </row>
    <row r="22" spans="1:28" ht="17.100000000000001" customHeight="1" x14ac:dyDescent="0.2">
      <c r="A22" s="136" t="s">
        <v>315</v>
      </c>
      <c r="B22" s="163">
        <f>+('C42'!B22/'C39'!B22)*100</f>
        <v>24.922774501544509</v>
      </c>
      <c r="C22" s="163">
        <f>+('C42'!C22/'C39'!C22)*100</f>
        <v>28.391608391608393</v>
      </c>
      <c r="D22" s="163">
        <f>+('C42'!D22/'C39'!D22)*100</f>
        <v>21.426557654355793</v>
      </c>
      <c r="E22" s="143"/>
      <c r="F22" s="163">
        <f>+('C42'!F22/'C39'!F22)*100</f>
        <v>22.767857142857142</v>
      </c>
      <c r="G22" s="163">
        <f>+('C42'!G22/'C39'!G22)*100</f>
        <v>24.552429667519181</v>
      </c>
      <c r="H22" s="163">
        <f>+('C42'!H22/'C39'!H22)*100</f>
        <v>20.992366412213741</v>
      </c>
      <c r="I22" s="143"/>
      <c r="J22" s="163">
        <f>+('C42'!J22/'C39'!J22)*100</f>
        <v>22.837837837837839</v>
      </c>
      <c r="K22" s="163">
        <f>+('C42'!K22/'C39'!K22)*100</f>
        <v>24.266666666666666</v>
      </c>
      <c r="L22" s="163">
        <f>+('C42'!L22/'C39'!L22)*100</f>
        <v>21.36986301369863</v>
      </c>
      <c r="M22" s="143"/>
      <c r="N22" s="163">
        <f>+('C42'!N22/'C39'!N22)*100</f>
        <v>20.26554856743536</v>
      </c>
      <c r="O22" s="163">
        <f>+('C42'!O22/'C39'!O22)*100</f>
        <v>22.807017543859647</v>
      </c>
      <c r="P22" s="163">
        <f>+('C42'!P22/'C39'!P22)*100</f>
        <v>17.938420348058905</v>
      </c>
      <c r="Q22" s="143"/>
      <c r="R22" s="163">
        <f>+('C42'!R22/'C39'!R22)*100</f>
        <v>34.615384615384613</v>
      </c>
      <c r="S22" s="163">
        <f>+('C42'!S22/'C39'!S22)*100</f>
        <v>40.969162995594715</v>
      </c>
      <c r="T22" s="163">
        <f>+('C42'!T22/'C39'!T22)*100</f>
        <v>27.625201938610662</v>
      </c>
      <c r="U22" s="143"/>
      <c r="V22" s="163">
        <f>+('C42'!V22/'C39'!V22)*100</f>
        <v>24.979253112033195</v>
      </c>
      <c r="W22" s="163">
        <f>+('C42'!W22/'C39'!W22)*100</f>
        <v>30.541871921182267</v>
      </c>
      <c r="X22" s="163">
        <f>+('C42'!X22/'C39'!X22)*100</f>
        <v>19.29530201342282</v>
      </c>
      <c r="Y22" s="143"/>
      <c r="Z22" s="163">
        <f>+('C42'!Z22/'C39'!Z22)*100</f>
        <v>28.260869565217391</v>
      </c>
      <c r="AA22" s="163">
        <f>+('C42'!AA22/'C39'!AA22)*100</f>
        <v>28.985507246376812</v>
      </c>
      <c r="AB22" s="163">
        <f>+('C42'!AB22/'C39'!AB22)*100</f>
        <v>27.536231884057973</v>
      </c>
    </row>
    <row r="23" spans="1:28" ht="17.100000000000001" customHeight="1" x14ac:dyDescent="0.2">
      <c r="A23" s="136" t="s">
        <v>316</v>
      </c>
      <c r="B23" s="163">
        <f>+('C42'!B23/'C39'!B23)*100</f>
        <v>20.720997778916793</v>
      </c>
      <c r="C23" s="163">
        <f>+('C42'!C23/'C39'!C23)*100</f>
        <v>23.611584327086881</v>
      </c>
      <c r="D23" s="163">
        <f>+('C42'!D23/'C39'!D23)*100</f>
        <v>17.813570938999316</v>
      </c>
      <c r="E23" s="143"/>
      <c r="F23" s="163">
        <f>+('C42'!F23/'C39'!F23)*100</f>
        <v>22.872691292875992</v>
      </c>
      <c r="G23" s="163">
        <f>+('C42'!G23/'C39'!G23)*100</f>
        <v>25.354902608121492</v>
      </c>
      <c r="H23" s="163">
        <f>+('C42'!H23/'C39'!H23)*100</f>
        <v>20.395387149917628</v>
      </c>
      <c r="I23" s="143"/>
      <c r="J23" s="163">
        <f>+('C42'!J23/'C39'!J23)*100</f>
        <v>23.46153846153846</v>
      </c>
      <c r="K23" s="163">
        <f>+('C42'!K23/'C39'!K23)*100</f>
        <v>26.586869785999273</v>
      </c>
      <c r="L23" s="163">
        <f>+('C42'!L23/'C39'!L23)*100</f>
        <v>20.273769885312614</v>
      </c>
      <c r="M23" s="143"/>
      <c r="N23" s="163">
        <f>+('C42'!N23/'C39'!N23)*100</f>
        <v>16.669654059867359</v>
      </c>
      <c r="O23" s="163">
        <f>+('C42'!O23/'C39'!O23)*100</f>
        <v>20.014321518080916</v>
      </c>
      <c r="P23" s="163">
        <f>+('C42'!P23/'C39'!P23)*100</f>
        <v>13.316582914572864</v>
      </c>
      <c r="Q23" s="143"/>
      <c r="R23" s="163">
        <f>+('C42'!R23/'C39'!R23)*100</f>
        <v>26.053571428571427</v>
      </c>
      <c r="S23" s="163">
        <f>+('C42'!S23/'C39'!S23)*100</f>
        <v>29.185599440754984</v>
      </c>
      <c r="T23" s="163">
        <f>+('C42'!T23/'C39'!T23)*100</f>
        <v>22.782037239868565</v>
      </c>
      <c r="U23" s="143"/>
      <c r="V23" s="163">
        <f>+('C42'!V23/'C39'!V23)*100</f>
        <v>18.267929634641408</v>
      </c>
      <c r="W23" s="163">
        <f>+('C42'!W23/'C39'!W23)*100</f>
        <v>20.84463386284386</v>
      </c>
      <c r="X23" s="163">
        <f>+('C42'!X23/'C39'!X23)*100</f>
        <v>15.702160493827162</v>
      </c>
      <c r="Y23" s="143"/>
      <c r="Z23" s="163">
        <f>+('C42'!Z23/'C39'!Z23)*100</f>
        <v>4.4636429085673148</v>
      </c>
      <c r="AA23" s="163">
        <f>+('C42'!AA23/'C39'!AA23)*100</f>
        <v>4.8929663608562688</v>
      </c>
      <c r="AB23" s="163">
        <f>+('C42'!AB23/'C39'!AB23)*100</f>
        <v>4.0816326530612246</v>
      </c>
    </row>
    <row r="24" spans="1:28" ht="17.100000000000001" customHeight="1" x14ac:dyDescent="0.2">
      <c r="A24" s="136" t="s">
        <v>317</v>
      </c>
      <c r="B24" s="163">
        <f>+('C42'!B24/'C39'!B24)*100</f>
        <v>22.929554979046099</v>
      </c>
      <c r="C24" s="163">
        <f>+('C42'!C24/'C39'!C24)*100</f>
        <v>26.685621445978882</v>
      </c>
      <c r="D24" s="163">
        <f>+('C42'!D24/'C39'!D24)*100</f>
        <v>19.301686936053354</v>
      </c>
      <c r="E24" s="143"/>
      <c r="F24" s="163">
        <f>+('C42'!F24/'C39'!F24)*100</f>
        <v>21.634241245136188</v>
      </c>
      <c r="G24" s="163">
        <f>+('C42'!G24/'C39'!G24)*100</f>
        <v>25.801526717557248</v>
      </c>
      <c r="H24" s="163">
        <f>+('C42'!H24/'C39'!H24)*100</f>
        <v>17.301587301587301</v>
      </c>
      <c r="I24" s="143"/>
      <c r="J24" s="163">
        <f>+('C42'!J24/'C39'!J24)*100</f>
        <v>22.232645403377109</v>
      </c>
      <c r="K24" s="163">
        <f>+('C42'!K24/'C39'!K24)*100</f>
        <v>25.651302605210418</v>
      </c>
      <c r="L24" s="163">
        <f>+('C42'!L24/'C39'!L24)*100</f>
        <v>19.223985890652557</v>
      </c>
      <c r="M24" s="143"/>
      <c r="N24" s="163">
        <f>+('C42'!N24/'C39'!N24)*100</f>
        <v>22.766570605187319</v>
      </c>
      <c r="O24" s="163">
        <f>+('C42'!O24/'C39'!O24)*100</f>
        <v>24.302788844621514</v>
      </c>
      <c r="P24" s="163">
        <f>+('C42'!P24/'C39'!P24)*100</f>
        <v>21.335807050092765</v>
      </c>
      <c r="Q24" s="143"/>
      <c r="R24" s="163">
        <f>+('C42'!R24/'C39'!R24)*100</f>
        <v>33.414337788578372</v>
      </c>
      <c r="S24" s="163">
        <f>+('C42'!S24/'C39'!S24)*100</f>
        <v>40.291262135922331</v>
      </c>
      <c r="T24" s="163">
        <f>+('C42'!T24/'C39'!T24)*100</f>
        <v>26.520681265206814</v>
      </c>
      <c r="U24" s="143"/>
      <c r="V24" s="163">
        <f>+('C42'!V24/'C39'!V24)*100</f>
        <v>14.917127071823206</v>
      </c>
      <c r="W24" s="163">
        <f>+('C42'!W24/'C39'!W24)*100</f>
        <v>17.927170868347339</v>
      </c>
      <c r="X24" s="163">
        <f>+('C42'!X24/'C39'!X24)*100</f>
        <v>11.989100817438691</v>
      </c>
      <c r="Y24" s="143"/>
      <c r="Z24" s="163">
        <f>+('C42'!Z24/'C39'!Z24)*100</f>
        <v>19.444444444444446</v>
      </c>
      <c r="AA24" s="163">
        <f>+('C42'!AA24/'C39'!AA24)*100</f>
        <v>21.621621621621621</v>
      </c>
      <c r="AB24" s="163">
        <f>+('C42'!AB24/'C39'!AB24)*100</f>
        <v>17.142857142857142</v>
      </c>
    </row>
    <row r="25" spans="1:28" ht="17.100000000000001" customHeight="1" x14ac:dyDescent="0.2">
      <c r="A25" s="136" t="s">
        <v>318</v>
      </c>
      <c r="B25" s="163">
        <f>+('C42'!B25/'C39'!B25)*100</f>
        <v>33.190315660435182</v>
      </c>
      <c r="C25" s="163">
        <f>+('C42'!C25/'C39'!C25)*100</f>
        <v>37.827715355805239</v>
      </c>
      <c r="D25" s="163">
        <f>+('C42'!D25/'C39'!D25)*100</f>
        <v>28.717639975918118</v>
      </c>
      <c r="E25" s="143"/>
      <c r="F25" s="163">
        <f>+('C42'!F25/'C39'!F25)*100</f>
        <v>34.396355353075172</v>
      </c>
      <c r="G25" s="163">
        <f>+('C42'!G25/'C39'!G25)*100</f>
        <v>36.814159292035399</v>
      </c>
      <c r="H25" s="163">
        <f>+('C42'!H25/'C39'!H25)*100</f>
        <v>31.83098591549296</v>
      </c>
      <c r="I25" s="143"/>
      <c r="J25" s="163">
        <f>+('C42'!J25/'C39'!J25)*100</f>
        <v>30.77276908923643</v>
      </c>
      <c r="K25" s="163">
        <f>+('C42'!K25/'C39'!K25)*100</f>
        <v>36.491557223264543</v>
      </c>
      <c r="L25" s="163">
        <f>+('C42'!L25/'C39'!L25)*100</f>
        <v>25.270758122743679</v>
      </c>
      <c r="M25" s="143"/>
      <c r="N25" s="163">
        <f>+('C42'!N25/'C39'!N25)*100</f>
        <v>31.347150259067359</v>
      </c>
      <c r="O25" s="163">
        <f>+('C42'!O25/'C39'!O25)*100</f>
        <v>35.300429184549358</v>
      </c>
      <c r="P25" s="163">
        <f>+('C42'!P25/'C39'!P25)*100</f>
        <v>27.655310621242485</v>
      </c>
      <c r="Q25" s="143"/>
      <c r="R25" s="163">
        <f>+('C42'!R25/'C39'!R25)*100</f>
        <v>41.740674955595026</v>
      </c>
      <c r="S25" s="163">
        <f>+('C42'!S25/'C39'!S25)*100</f>
        <v>48.175182481751825</v>
      </c>
      <c r="T25" s="163">
        <f>+('C42'!T25/'C39'!T25)*100</f>
        <v>35.640138408304502</v>
      </c>
      <c r="U25" s="143"/>
      <c r="V25" s="163">
        <f>+('C42'!V25/'C39'!V25)*100</f>
        <v>32.00540175557056</v>
      </c>
      <c r="W25" s="163">
        <f>+('C42'!W25/'C39'!W25)*100</f>
        <v>38.483965014577258</v>
      </c>
      <c r="X25" s="163">
        <f>+('C42'!X25/'C39'!X25)*100</f>
        <v>26.415094339622641</v>
      </c>
      <c r="Y25" s="143"/>
      <c r="Z25" s="163">
        <f>+('C42'!Z25/'C39'!Z25)*100</f>
        <v>12.812499999999998</v>
      </c>
      <c r="AA25" s="163">
        <f>+('C42'!AA25/'C39'!AA25)*100</f>
        <v>14.117647058823529</v>
      </c>
      <c r="AB25" s="163">
        <f>+('C42'!AB25/'C39'!AB25)*100</f>
        <v>11.333333333333332</v>
      </c>
    </row>
    <row r="26" spans="1:28" ht="17.100000000000001" customHeight="1" x14ac:dyDescent="0.2">
      <c r="A26" s="136" t="s">
        <v>319</v>
      </c>
      <c r="B26" s="163">
        <f>+('C42'!B26/'C39'!B26)*100</f>
        <v>22.448287555103423</v>
      </c>
      <c r="C26" s="163">
        <f>+('C42'!C26/'C39'!C26)*100</f>
        <v>26.110006626905236</v>
      </c>
      <c r="D26" s="163">
        <f>+('C42'!D26/'C39'!D26)*100</f>
        <v>18.611111111111111</v>
      </c>
      <c r="E26" s="143"/>
      <c r="F26" s="163">
        <f>+('C42'!F26/'C39'!F26)*100</f>
        <v>17.593360995850624</v>
      </c>
      <c r="G26" s="163">
        <f>+('C42'!G26/'C39'!G26)*100</f>
        <v>19.193548387096772</v>
      </c>
      <c r="H26" s="163">
        <f>+('C42'!H26/'C39'!H26)*100</f>
        <v>15.897435897435896</v>
      </c>
      <c r="I26" s="143"/>
      <c r="J26" s="163">
        <f>+('C42'!J26/'C39'!J26)*100</f>
        <v>24.27843803056027</v>
      </c>
      <c r="K26" s="163">
        <f>+('C42'!K26/'C39'!K26)*100</f>
        <v>29.391891891891891</v>
      </c>
      <c r="L26" s="163">
        <f>+('C42'!L26/'C39'!L26)*100</f>
        <v>19.112627986348123</v>
      </c>
      <c r="M26" s="143"/>
      <c r="N26" s="163">
        <f>+('C42'!N26/'C39'!N26)*100</f>
        <v>25.429864253393664</v>
      </c>
      <c r="O26" s="163">
        <f>+('C42'!O26/'C39'!O26)*100</f>
        <v>30.511463844797177</v>
      </c>
      <c r="P26" s="163">
        <f>+('C42'!P26/'C39'!P26)*100</f>
        <v>20.074349442379184</v>
      </c>
      <c r="Q26" s="143"/>
      <c r="R26" s="163">
        <f>+('C42'!R26/'C39'!R26)*100</f>
        <v>30.876865671641792</v>
      </c>
      <c r="S26" s="163">
        <f>+('C42'!S26/'C39'!S26)*100</f>
        <v>33.574007220216608</v>
      </c>
      <c r="T26" s="163">
        <f>+('C42'!T26/'C39'!T26)*100</f>
        <v>27.992277992277991</v>
      </c>
      <c r="U26" s="143"/>
      <c r="V26" s="163">
        <f>+('C42'!V26/'C39'!V26)*100</f>
        <v>17.69633507853403</v>
      </c>
      <c r="W26" s="163">
        <f>+('C42'!W26/'C39'!W26)*100</f>
        <v>23.093220338983052</v>
      </c>
      <c r="X26" s="163">
        <f>+('C42'!X26/'C39'!X26)*100</f>
        <v>12.422360248447205</v>
      </c>
      <c r="Y26" s="143"/>
      <c r="Z26" s="163">
        <f>+('C42'!Z26/'C39'!Z26)*100</f>
        <v>11.74934725848564</v>
      </c>
      <c r="AA26" s="163">
        <f>+('C42'!AA26/'C39'!AA26)*100</f>
        <v>12.676056338028168</v>
      </c>
      <c r="AB26" s="163">
        <f>+('C42'!AB26/'C39'!AB26)*100</f>
        <v>10.588235294117647</v>
      </c>
    </row>
    <row r="27" spans="1:28" ht="17.100000000000001" customHeight="1" x14ac:dyDescent="0.2">
      <c r="A27" s="136" t="s">
        <v>320</v>
      </c>
      <c r="B27" s="163">
        <f>+('C42'!B27/'C39'!B27)*100</f>
        <v>16.52557114693262</v>
      </c>
      <c r="C27" s="163">
        <f>+('C42'!C27/'C39'!C27)*100</f>
        <v>19.797654633249024</v>
      </c>
      <c r="D27" s="163">
        <f>+('C42'!D27/'C39'!D27)*100</f>
        <v>13.196069255966309</v>
      </c>
      <c r="E27" s="143"/>
      <c r="F27" s="163">
        <f>+('C42'!F27/'C39'!F27)*100</f>
        <v>14.10877759827679</v>
      </c>
      <c r="G27" s="163">
        <f>+('C42'!G27/'C39'!G27)*100</f>
        <v>15.035317860746719</v>
      </c>
      <c r="H27" s="163">
        <f>+('C42'!H27/'C39'!H27)*100</f>
        <v>13.048498845265588</v>
      </c>
      <c r="I27" s="143"/>
      <c r="J27" s="163">
        <f>+('C42'!J27/'C39'!J27)*100</f>
        <v>12.942477876106196</v>
      </c>
      <c r="K27" s="163">
        <f>+('C42'!K27/'C39'!K27)*100</f>
        <v>15.523059617547808</v>
      </c>
      <c r="L27" s="163">
        <f>+('C42'!L27/'C39'!L27)*100</f>
        <v>10.446137105549511</v>
      </c>
      <c r="M27" s="143"/>
      <c r="N27" s="163">
        <f>+('C42'!N27/'C39'!N27)*100</f>
        <v>19.315545243619489</v>
      </c>
      <c r="O27" s="163">
        <f>+('C42'!O27/'C39'!O27)*100</f>
        <v>25.376593279258401</v>
      </c>
      <c r="P27" s="163">
        <f>+('C42'!P27/'C39'!P27)*100</f>
        <v>13.240418118466899</v>
      </c>
      <c r="Q27" s="143"/>
      <c r="R27" s="163">
        <f>+('C42'!R27/'C39'!R27)*100</f>
        <v>22.090729783037474</v>
      </c>
      <c r="S27" s="163">
        <f>+('C42'!S27/'C39'!S27)*100</f>
        <v>26.137841352405722</v>
      </c>
      <c r="T27" s="163">
        <f>+('C42'!T27/'C39'!T27)*100</f>
        <v>17.952127659574469</v>
      </c>
      <c r="U27" s="143"/>
      <c r="V27" s="163">
        <f>+('C42'!V27/'C39'!V27)*100</f>
        <v>15.846153846153847</v>
      </c>
      <c r="W27" s="163">
        <f>+('C42'!W27/'C39'!W27)*100</f>
        <v>19.812792511700469</v>
      </c>
      <c r="X27" s="163">
        <f>+('C42'!X27/'C39'!X27)*100</f>
        <v>11.987860394537178</v>
      </c>
      <c r="Y27" s="143"/>
      <c r="Z27" s="163">
        <f>+('C42'!Z27/'C39'!Z27)*100</f>
        <v>13.075060532687651</v>
      </c>
      <c r="AA27" s="163">
        <f>+('C42'!AA27/'C39'!AA27)*100</f>
        <v>13.77551020408163</v>
      </c>
      <c r="AB27" s="163">
        <f>+('C42'!AB27/'C39'!AB27)*100</f>
        <v>12.442396313364055</v>
      </c>
    </row>
    <row r="28" spans="1:28" ht="17.100000000000001" customHeight="1" x14ac:dyDescent="0.2">
      <c r="A28" s="136" t="s">
        <v>321</v>
      </c>
      <c r="B28" s="163">
        <f>+('C42'!B28/'C39'!B28)*100</f>
        <v>27.429718875502008</v>
      </c>
      <c r="C28" s="163">
        <f>+('C42'!C28/'C39'!C28)*100</f>
        <v>32.209440698135658</v>
      </c>
      <c r="D28" s="163">
        <f>+('C42'!D28/'C39'!D28)*100</f>
        <v>22.5294835298902</v>
      </c>
      <c r="E28" s="143"/>
      <c r="F28" s="163">
        <f>+('C42'!F28/'C39'!F28)*100</f>
        <v>29.049295774647888</v>
      </c>
      <c r="G28" s="163">
        <f>+('C42'!G28/'C39'!G28)*100</f>
        <v>31.046312178387652</v>
      </c>
      <c r="H28" s="163">
        <f>+('C42'!H28/'C39'!H28)*100</f>
        <v>26.94394213381555</v>
      </c>
      <c r="I28" s="143"/>
      <c r="J28" s="163">
        <f>+('C42'!J28/'C39'!J28)*100</f>
        <v>35.034347399411189</v>
      </c>
      <c r="K28" s="163">
        <f>+('C42'!K28/'C39'!K28)*100</f>
        <v>41.904761904761905</v>
      </c>
      <c r="L28" s="163">
        <f>+('C42'!L28/'C39'!L28)*100</f>
        <v>27.732793522267208</v>
      </c>
      <c r="M28" s="143"/>
      <c r="N28" s="163">
        <f>+('C42'!N28/'C39'!N28)*100</f>
        <v>19.8</v>
      </c>
      <c r="O28" s="163">
        <f>+('C42'!O28/'C39'!O28)*100</f>
        <v>26.53846153846154</v>
      </c>
      <c r="P28" s="163">
        <f>+('C42'!P28/'C39'!P28)*100</f>
        <v>12.5</v>
      </c>
      <c r="Q28" s="143"/>
      <c r="R28" s="163">
        <f>+('C42'!R28/'C39'!R28)*100</f>
        <v>33.986175115207374</v>
      </c>
      <c r="S28" s="163">
        <f>+('C42'!S28/'C39'!S28)*100</f>
        <v>36.321839080459775</v>
      </c>
      <c r="T28" s="163">
        <f>+('C42'!T28/'C39'!T28)*100</f>
        <v>31.639722863741337</v>
      </c>
      <c r="U28" s="143"/>
      <c r="V28" s="163">
        <f>+('C42'!V28/'C39'!V28)*100</f>
        <v>24.206349206349206</v>
      </c>
      <c r="W28" s="163">
        <f>+('C42'!W28/'C39'!W28)*100</f>
        <v>31.165311653116529</v>
      </c>
      <c r="X28" s="163">
        <f>+('C42'!X28/'C39'!X28)*100</f>
        <v>17.571059431524546</v>
      </c>
      <c r="Y28" s="143"/>
      <c r="Z28" s="163">
        <f>+('C42'!Z28/'C39'!Z28)*100</f>
        <v>1.4925373134328357</v>
      </c>
      <c r="AA28" s="163">
        <f>+('C42'!AA28/'C39'!AA28)*100</f>
        <v>0</v>
      </c>
      <c r="AB28" s="163">
        <f>+('C42'!AB28/'C39'!AB28)*100</f>
        <v>2.6785714285714284</v>
      </c>
    </row>
    <row r="29" spans="1:28" ht="17.100000000000001" customHeight="1" x14ac:dyDescent="0.2">
      <c r="A29" s="136" t="s">
        <v>322</v>
      </c>
      <c r="B29" s="163">
        <f>+('C42'!B29/'C39'!B29)*100</f>
        <v>29.013200406166344</v>
      </c>
      <c r="C29" s="163">
        <f>+('C42'!C29/'C39'!C29)*100</f>
        <v>33.406916850625464</v>
      </c>
      <c r="D29" s="163">
        <f>+('C42'!D29/'C39'!D29)*100</f>
        <v>24.587733926255325</v>
      </c>
      <c r="E29" s="143"/>
      <c r="F29" s="163">
        <f>+('C42'!F29/'C39'!F29)*100</f>
        <v>29.978947368421053</v>
      </c>
      <c r="G29" s="163">
        <f>+('C42'!G29/'C39'!G29)*100</f>
        <v>36.447811447811446</v>
      </c>
      <c r="H29" s="163">
        <f>+('C42'!H29/'C39'!H29)*100</f>
        <v>23.504633529907331</v>
      </c>
      <c r="I29" s="143"/>
      <c r="J29" s="163">
        <f>+('C42'!J29/'C39'!J29)*100</f>
        <v>28.974358974358978</v>
      </c>
      <c r="K29" s="163">
        <f>+('C42'!K29/'C39'!K29)*100</f>
        <v>35.012809564474807</v>
      </c>
      <c r="L29" s="163">
        <f>+('C42'!L29/'C39'!L29)*100</f>
        <v>22.925577416595381</v>
      </c>
      <c r="M29" s="143"/>
      <c r="N29" s="163">
        <f>+('C42'!N29/'C39'!N29)*100</f>
        <v>24.856596558317399</v>
      </c>
      <c r="O29" s="163">
        <f>+('C42'!O29/'C39'!O29)*100</f>
        <v>27.67354596622889</v>
      </c>
      <c r="P29" s="163">
        <f>+('C42'!P29/'C39'!P29)*100</f>
        <v>21.929824561403507</v>
      </c>
      <c r="Q29" s="143"/>
      <c r="R29" s="163">
        <f>+('C42'!R29/'C39'!R29)*100</f>
        <v>36.764705882352942</v>
      </c>
      <c r="S29" s="163">
        <f>+('C42'!S29/'C39'!S29)*100</f>
        <v>40.322580645161288</v>
      </c>
      <c r="T29" s="163">
        <f>+('C42'!T29/'C39'!T29)*100</f>
        <v>33.163265306122447</v>
      </c>
      <c r="U29" s="143"/>
      <c r="V29" s="163">
        <f>+('C42'!V29/'C39'!V29)*100</f>
        <v>27.946127946127948</v>
      </c>
      <c r="W29" s="163">
        <f>+('C42'!W29/'C39'!W29)*100</f>
        <v>30.707762557077629</v>
      </c>
      <c r="X29" s="163">
        <f>+('C42'!X29/'C39'!X29)*100</f>
        <v>25.275938189845476</v>
      </c>
      <c r="Y29" s="143"/>
      <c r="Z29" s="163">
        <f>+('C42'!Z29/'C39'!Z29)*100</f>
        <v>3.6764705882352944</v>
      </c>
      <c r="AA29" s="163">
        <f>+('C42'!AA29/'C39'!AA29)*100</f>
        <v>6.2937062937062942</v>
      </c>
      <c r="AB29" s="163">
        <f>+('C42'!AB29/'C39'!AB29)*100</f>
        <v>0.77519379844961245</v>
      </c>
    </row>
    <row r="30" spans="1:28" ht="17.100000000000001" customHeight="1" x14ac:dyDescent="0.2">
      <c r="A30" s="136" t="s">
        <v>323</v>
      </c>
      <c r="B30" s="163">
        <f>+('C42'!B30/'C39'!B30)*100</f>
        <v>20.950533462657614</v>
      </c>
      <c r="C30" s="163">
        <f>+('C42'!C30/'C39'!C30)*100</f>
        <v>25.394632991318073</v>
      </c>
      <c r="D30" s="163">
        <f>+('C42'!D30/'C39'!D30)*100</f>
        <v>16.65394887447539</v>
      </c>
      <c r="E30" s="143"/>
      <c r="F30" s="163">
        <f>+('C42'!F30/'C39'!F30)*100</f>
        <v>17.636837532580365</v>
      </c>
      <c r="G30" s="163">
        <f>+('C42'!G30/'C39'!G30)*100</f>
        <v>20.595744680851062</v>
      </c>
      <c r="H30" s="163">
        <f>+('C42'!H30/'C39'!H30)*100</f>
        <v>14.551907719609583</v>
      </c>
      <c r="I30" s="143"/>
      <c r="J30" s="163">
        <f>+('C42'!J30/'C39'!J30)*100</f>
        <v>23.268447261204166</v>
      </c>
      <c r="K30" s="163">
        <f>+('C42'!K30/'C39'!K30)*100</f>
        <v>27.974568574023618</v>
      </c>
      <c r="L30" s="163">
        <f>+('C42'!L30/'C39'!L30)*100</f>
        <v>18.592057761732853</v>
      </c>
      <c r="M30" s="143"/>
      <c r="N30" s="163">
        <f>+('C42'!N30/'C39'!N30)*100</f>
        <v>20.322245322245323</v>
      </c>
      <c r="O30" s="163">
        <f>+('C42'!O30/'C39'!O30)*100</f>
        <v>24.455958549222796</v>
      </c>
      <c r="P30" s="163">
        <f>+('C42'!P30/'C39'!P30)*100</f>
        <v>16.162669447340981</v>
      </c>
      <c r="Q30" s="143"/>
      <c r="R30" s="163">
        <f>+('C42'!R30/'C39'!R30)*100</f>
        <v>26.065022421524663</v>
      </c>
      <c r="S30" s="163">
        <f>+('C42'!S30/'C39'!S30)*100</f>
        <v>33.827160493827165</v>
      </c>
      <c r="T30" s="163">
        <f>+('C42'!T30/'C39'!T30)*100</f>
        <v>19.609856262833674</v>
      </c>
      <c r="U30" s="143"/>
      <c r="V30" s="163">
        <f>+('C42'!V30/'C39'!V30)*100</f>
        <v>20.037453183520597</v>
      </c>
      <c r="W30" s="163">
        <f>+('C42'!W30/'C39'!W30)*100</f>
        <v>24.265644955300129</v>
      </c>
      <c r="X30" s="163">
        <f>+('C42'!X30/'C39'!X30)*100</f>
        <v>15.995115995115993</v>
      </c>
      <c r="Y30" s="143"/>
      <c r="Z30" s="163">
        <f>+('C42'!Z30/'C39'!Z30)*100</f>
        <v>12.883435582822086</v>
      </c>
      <c r="AA30" s="163">
        <f>+('C42'!AA30/'C39'!AA30)*100</f>
        <v>15.811965811965811</v>
      </c>
      <c r="AB30" s="163">
        <f>+('C42'!AB30/'C39'!AB30)*100</f>
        <v>10.196078431372548</v>
      </c>
    </row>
    <row r="31" spans="1:28" ht="17.100000000000001" customHeight="1" x14ac:dyDescent="0.2">
      <c r="A31" s="136" t="s">
        <v>324</v>
      </c>
      <c r="B31" s="163">
        <f>+('C42'!B31/'C39'!B31)*100</f>
        <v>20.411031090813282</v>
      </c>
      <c r="C31" s="163">
        <f>+('C42'!C31/'C39'!C31)*100</f>
        <v>22.367515485203029</v>
      </c>
      <c r="D31" s="163">
        <f>+('C42'!D31/'C39'!D31)*100</f>
        <v>18.371008252601364</v>
      </c>
      <c r="E31" s="143"/>
      <c r="F31" s="163">
        <f>+('C42'!F31/'C39'!F31)*100</f>
        <v>19.070133963750983</v>
      </c>
      <c r="G31" s="163">
        <f>+('C42'!G31/'C39'!G31)*100</f>
        <v>22.8125</v>
      </c>
      <c r="H31" s="163">
        <f>+('C42'!H31/'C39'!H31)*100</f>
        <v>15.262321144674084</v>
      </c>
      <c r="I31" s="143"/>
      <c r="J31" s="163">
        <f>+('C42'!J31/'C39'!J31)*100</f>
        <v>24.149377593360995</v>
      </c>
      <c r="K31" s="163">
        <f>+('C42'!K31/'C39'!K31)*100</f>
        <v>24.363057324840764</v>
      </c>
      <c r="L31" s="163">
        <f>+('C42'!L31/'C39'!L31)*100</f>
        <v>23.91681109185442</v>
      </c>
      <c r="M31" s="143"/>
      <c r="N31" s="163">
        <f>+('C42'!N31/'C39'!N31)*100</f>
        <v>21.762114537444933</v>
      </c>
      <c r="O31" s="163">
        <f>+('C42'!O31/'C39'!O31)*100</f>
        <v>22.641509433962266</v>
      </c>
      <c r="P31" s="163">
        <f>+('C42'!P31/'C39'!P31)*100</f>
        <v>20.833333333333336</v>
      </c>
      <c r="Q31" s="143"/>
      <c r="R31" s="163">
        <f>+('C42'!R31/'C39'!R31)*100</f>
        <v>25.751072961373389</v>
      </c>
      <c r="S31" s="163">
        <f>+('C42'!S31/'C39'!S31)*100</f>
        <v>29.559748427672954</v>
      </c>
      <c r="T31" s="163">
        <f>+('C42'!T31/'C39'!T31)*100</f>
        <v>21.758241758241759</v>
      </c>
      <c r="U31" s="143"/>
      <c r="V31" s="163">
        <f>+('C42'!V31/'C39'!V31)*100</f>
        <v>15.629322268326417</v>
      </c>
      <c r="W31" s="163">
        <f>+('C42'!W31/'C39'!W31)*100</f>
        <v>17.663817663817664</v>
      </c>
      <c r="X31" s="163">
        <f>+('C42'!X31/'C39'!X31)*100</f>
        <v>13.709677419354838</v>
      </c>
      <c r="Y31" s="143"/>
      <c r="Z31" s="163">
        <f>+('C42'!Z31/'C39'!Z31)*100</f>
        <v>6.7599067599067597</v>
      </c>
      <c r="AA31" s="163">
        <f>+('C42'!AA31/'C39'!AA31)*100</f>
        <v>7.0484581497797363</v>
      </c>
      <c r="AB31" s="163">
        <f>+('C42'!AB31/'C39'!AB31)*100</f>
        <v>6.435643564356436</v>
      </c>
    </row>
    <row r="32" spans="1:28" ht="17.100000000000001" customHeight="1" x14ac:dyDescent="0.2">
      <c r="A32" s="136" t="s">
        <v>325</v>
      </c>
      <c r="B32" s="163">
        <f>+('C42'!B32/'C39'!B32)*100</f>
        <v>23.750213274185292</v>
      </c>
      <c r="C32" s="163">
        <f>+('C42'!C32/'C39'!C32)*100</f>
        <v>27.309371850856568</v>
      </c>
      <c r="D32" s="163">
        <f>+('C42'!D32/'C39'!D32)*100</f>
        <v>20.07628294036061</v>
      </c>
      <c r="E32" s="143"/>
      <c r="F32" s="163">
        <f>+('C42'!F32/'C39'!F32)*100</f>
        <v>23.316062176165804</v>
      </c>
      <c r="G32" s="163">
        <f>+('C42'!G32/'C39'!G32)*100</f>
        <v>27.43362831858407</v>
      </c>
      <c r="H32" s="163">
        <f>+('C42'!H32/'C39'!H32)*100</f>
        <v>19.167904903417536</v>
      </c>
      <c r="I32" s="143"/>
      <c r="J32" s="163">
        <f>+('C42'!J32/'C39'!J32)*100</f>
        <v>21.077654516640255</v>
      </c>
      <c r="K32" s="163">
        <f>+('C42'!K32/'C39'!K32)*100</f>
        <v>22.834645669291341</v>
      </c>
      <c r="L32" s="163">
        <f>+('C42'!L32/'C39'!L32)*100</f>
        <v>19.298245614035086</v>
      </c>
      <c r="M32" s="143"/>
      <c r="N32" s="163">
        <f>+('C42'!N32/'C39'!N32)*100</f>
        <v>19.296740994854204</v>
      </c>
      <c r="O32" s="163">
        <f>+('C42'!O32/'C39'!O32)*100</f>
        <v>22.039473684210524</v>
      </c>
      <c r="P32" s="163">
        <f>+('C42'!P32/'C39'!P32)*100</f>
        <v>16.308243727598569</v>
      </c>
      <c r="Q32" s="143"/>
      <c r="R32" s="163">
        <f>+('C42'!R32/'C39'!R32)*100</f>
        <v>32.453567937438905</v>
      </c>
      <c r="S32" s="163">
        <f>+('C42'!S32/'C39'!S32)*100</f>
        <v>37.379576107899808</v>
      </c>
      <c r="T32" s="163">
        <f>+('C42'!T32/'C39'!T32)*100</f>
        <v>27.380952380952383</v>
      </c>
      <c r="U32" s="143"/>
      <c r="V32" s="163">
        <f>+('C42'!V32/'C39'!V32)*100</f>
        <v>25.303867403314918</v>
      </c>
      <c r="W32" s="163">
        <f>+('C42'!W32/'C39'!W32)*100</f>
        <v>29.82456140350877</v>
      </c>
      <c r="X32" s="163">
        <f>+('C42'!X32/'C39'!X32)*100</f>
        <v>20.712694877505569</v>
      </c>
      <c r="Y32" s="143"/>
      <c r="Z32" s="163">
        <f>+('C42'!Z32/'C39'!Z32)*100</f>
        <v>16.233766233766232</v>
      </c>
      <c r="AA32" s="163">
        <f>+('C42'!AA32/'C39'!AA32)*100</f>
        <v>22.222222222222221</v>
      </c>
      <c r="AB32" s="163">
        <f>+('C42'!AB32/'C39'!AB32)*100</f>
        <v>9.5890410958904102</v>
      </c>
    </row>
    <row r="33" spans="1:28" ht="17.100000000000001" customHeight="1" x14ac:dyDescent="0.2">
      <c r="A33" s="136" t="s">
        <v>326</v>
      </c>
      <c r="B33" s="163">
        <f>+('C42'!B33/'C39'!B33)*100</f>
        <v>31.753746456055083</v>
      </c>
      <c r="C33" s="163">
        <f>+('C42'!C33/'C39'!C33)*100</f>
        <v>33.63914373088685</v>
      </c>
      <c r="D33" s="163">
        <f>+('C42'!D33/'C39'!D33)*100</f>
        <v>29.629629629629626</v>
      </c>
      <c r="E33" s="143"/>
      <c r="F33" s="163">
        <f>+('C42'!F33/'C39'!F33)*100</f>
        <v>27.634194831013914</v>
      </c>
      <c r="G33" s="163">
        <f>+('C42'!G33/'C39'!G33)*100</f>
        <v>30.566037735849054</v>
      </c>
      <c r="H33" s="163">
        <f>+('C42'!H33/'C39'!H33)*100</f>
        <v>24.369747899159663</v>
      </c>
      <c r="I33" s="143"/>
      <c r="J33" s="163">
        <f>+('C42'!J33/'C39'!J33)*100</f>
        <v>38.461538461538467</v>
      </c>
      <c r="K33" s="163">
        <f>+('C42'!K33/'C39'!K33)*100</f>
        <v>41.197183098591552</v>
      </c>
      <c r="L33" s="163">
        <f>+('C42'!L33/'C39'!L33)*100</f>
        <v>35.341365461847388</v>
      </c>
      <c r="M33" s="143"/>
      <c r="N33" s="163">
        <f>+('C42'!N33/'C39'!N33)*100</f>
        <v>32.5</v>
      </c>
      <c r="O33" s="163">
        <f>+('C42'!O33/'C39'!O33)*100</f>
        <v>34.265734265734267</v>
      </c>
      <c r="P33" s="163">
        <f>+('C42'!P33/'C39'!P33)*100</f>
        <v>30.341880341880341</v>
      </c>
      <c r="Q33" s="143"/>
      <c r="R33" s="163">
        <f>+('C42'!R33/'C39'!R33)*100</f>
        <v>33.602150537634408</v>
      </c>
      <c r="S33" s="163">
        <f>+('C42'!S33/'C39'!S33)*100</f>
        <v>32.972972972972975</v>
      </c>
      <c r="T33" s="163">
        <f>+('C42'!T33/'C39'!T33)*100</f>
        <v>34.224598930481278</v>
      </c>
      <c r="U33" s="143"/>
      <c r="V33" s="163">
        <f>+('C42'!V33/'C39'!V33)*100</f>
        <v>34.072022160664822</v>
      </c>
      <c r="W33" s="163">
        <f>+('C42'!W33/'C39'!W33)*100</f>
        <v>36.734693877551024</v>
      </c>
      <c r="X33" s="163">
        <f>+('C42'!X33/'C39'!X33)*100</f>
        <v>30.909090909090907</v>
      </c>
      <c r="Y33" s="143"/>
      <c r="Z33" s="163">
        <f>+('C42'!Z33/'C39'!Z33)*100</f>
        <v>12.777777777777777</v>
      </c>
      <c r="AA33" s="163">
        <f>+('C42'!AA33/'C39'!AA33)*100</f>
        <v>11.956521739130435</v>
      </c>
      <c r="AB33" s="163">
        <f>+('C42'!AB33/'C39'!AB33)*100</f>
        <v>13.636363636363635</v>
      </c>
    </row>
    <row r="34" spans="1:28" ht="17.100000000000001" customHeight="1" x14ac:dyDescent="0.2">
      <c r="A34" s="136" t="s">
        <v>327</v>
      </c>
      <c r="B34" s="163">
        <f>+('C42'!B34/'C39'!B34)*100</f>
        <v>24.291920069504776</v>
      </c>
      <c r="C34" s="163">
        <f>+('C42'!C34/'C39'!C34)*100</f>
        <v>27.256863657515122</v>
      </c>
      <c r="D34" s="163">
        <f>+('C42'!D34/'C39'!D34)*100</f>
        <v>21.351943707463374</v>
      </c>
      <c r="E34" s="143"/>
      <c r="F34" s="163">
        <f>+('C42'!F34/'C39'!F34)*100</f>
        <v>27.48522989982019</v>
      </c>
      <c r="G34" s="163">
        <f>+('C42'!G34/'C39'!G34)*100</f>
        <v>26.583541147132166</v>
      </c>
      <c r="H34" s="163">
        <f>+('C42'!H34/'C39'!H34)*100</f>
        <v>28.442796610169491</v>
      </c>
      <c r="I34" s="143"/>
      <c r="J34" s="163">
        <f>+('C42'!J34/'C39'!J34)*100</f>
        <v>23.292273236282195</v>
      </c>
      <c r="K34" s="163">
        <f>+('C42'!K34/'C39'!K34)*100</f>
        <v>26.058273776800441</v>
      </c>
      <c r="L34" s="163">
        <f>+('C42'!L34/'C39'!L34)*100</f>
        <v>20.422133485453507</v>
      </c>
      <c r="M34" s="143"/>
      <c r="N34" s="163">
        <f>+('C42'!N34/'C39'!N34)*100</f>
        <v>24.800472953000295</v>
      </c>
      <c r="O34" s="163">
        <f>+('C42'!O34/'C39'!O34)*100</f>
        <v>28.537735849056606</v>
      </c>
      <c r="P34" s="163">
        <f>+('C42'!P34/'C39'!P34)*100</f>
        <v>21.043272080616479</v>
      </c>
      <c r="Q34" s="143"/>
      <c r="R34" s="163">
        <f>+('C42'!R34/'C39'!R34)*100</f>
        <v>28.316498316498318</v>
      </c>
      <c r="S34" s="163">
        <f>+('C42'!S34/'C39'!S34)*100</f>
        <v>33.563535911602209</v>
      </c>
      <c r="T34" s="163">
        <f>+('C42'!T34/'C39'!T34)*100</f>
        <v>23.324572930354794</v>
      </c>
      <c r="U34" s="143"/>
      <c r="V34" s="163">
        <f>+('C42'!V34/'C39'!V34)*100</f>
        <v>18.635170603674542</v>
      </c>
      <c r="W34" s="163">
        <f>+('C42'!W34/'C39'!W34)*100</f>
        <v>23.52941176470588</v>
      </c>
      <c r="X34" s="163">
        <f>+('C42'!X34/'C39'!X34)*100</f>
        <v>14.265436479772889</v>
      </c>
      <c r="Y34" s="143"/>
      <c r="Z34" s="163">
        <f>+('C42'!Z34/'C39'!Z34)*100</f>
        <v>14.743589743589745</v>
      </c>
      <c r="AA34" s="163">
        <f>+('C42'!AA34/'C39'!AA34)*100</f>
        <v>18.918918918918919</v>
      </c>
      <c r="AB34" s="163">
        <f>+('C42'!AB34/'C39'!AB34)*100</f>
        <v>10.975609756097562</v>
      </c>
    </row>
    <row r="35" spans="1:28" ht="17.100000000000001" customHeight="1" x14ac:dyDescent="0.2">
      <c r="A35" s="136" t="s">
        <v>328</v>
      </c>
      <c r="B35" s="163">
        <f>+('C42'!B35/'C39'!B35)*100</f>
        <v>25.107252298263532</v>
      </c>
      <c r="C35" s="163">
        <f>+('C42'!C35/'C39'!C35)*100</f>
        <v>28.708003277792955</v>
      </c>
      <c r="D35" s="163">
        <f>+('C42'!D35/'C39'!D35)*100</f>
        <v>21.526551677305449</v>
      </c>
      <c r="E35" s="143"/>
      <c r="F35" s="163">
        <f>+('C42'!F35/'C39'!F35)*100</f>
        <v>27.165237954478272</v>
      </c>
      <c r="G35" s="163">
        <f>+('C42'!G35/'C39'!G35)*100</f>
        <v>29.70639032815199</v>
      </c>
      <c r="H35" s="163">
        <f>+('C42'!H35/'C39'!H35)*100</f>
        <v>24.48359659781288</v>
      </c>
      <c r="I35" s="143"/>
      <c r="J35" s="163">
        <f>+('C42'!J35/'C39'!J35)*100</f>
        <v>27.246835443037977</v>
      </c>
      <c r="K35" s="163">
        <f>+('C42'!K35/'C39'!K35)*100</f>
        <v>30.548628428927682</v>
      </c>
      <c r="L35" s="163">
        <f>+('C42'!L35/'C39'!L35)*100</f>
        <v>23.843187660668381</v>
      </c>
      <c r="M35" s="143"/>
      <c r="N35" s="163">
        <f>+('C42'!N35/'C39'!N35)*100</f>
        <v>22.666666666666664</v>
      </c>
      <c r="O35" s="163">
        <f>+('C42'!O35/'C39'!O35)*100</f>
        <v>27.815934065934066</v>
      </c>
      <c r="P35" s="163">
        <f>+('C42'!P35/'C39'!P35)*100</f>
        <v>17.562968005445882</v>
      </c>
      <c r="Q35" s="143"/>
      <c r="R35" s="163">
        <f>+('C42'!R35/'C39'!R35)*100</f>
        <v>29.930012350761633</v>
      </c>
      <c r="S35" s="163">
        <f>+('C42'!S35/'C39'!S35)*100</f>
        <v>34.168755221386796</v>
      </c>
      <c r="T35" s="163">
        <f>+('C42'!T35/'C39'!T35)*100</f>
        <v>25.811688311688314</v>
      </c>
      <c r="U35" s="143"/>
      <c r="V35" s="163">
        <f>+('C42'!V35/'C39'!V35)*100</f>
        <v>21.121076233183857</v>
      </c>
      <c r="W35" s="163">
        <f>+('C42'!W35/'C39'!W35)*100</f>
        <v>23.981042654028435</v>
      </c>
      <c r="X35" s="163">
        <f>+('C42'!X35/'C39'!X35)*100</f>
        <v>18.553191489361705</v>
      </c>
      <c r="Y35" s="143"/>
      <c r="Z35" s="163">
        <f>+('C42'!Z35/'C39'!Z35)*100</f>
        <v>8.2437275985663092</v>
      </c>
      <c r="AA35" s="163">
        <f>+('C42'!AA35/'C39'!AA35)*100</f>
        <v>10.622710622710622</v>
      </c>
      <c r="AB35" s="163">
        <f>+('C42'!AB35/'C39'!AB35)*100</f>
        <v>5.9649122807017543</v>
      </c>
    </row>
    <row r="36" spans="1:28" ht="17.100000000000001" customHeight="1" thickBot="1" x14ac:dyDescent="0.25">
      <c r="A36" s="139" t="s">
        <v>329</v>
      </c>
      <c r="B36" s="164">
        <f>+('C42'!B36/'C39'!B36)*100</f>
        <v>19.725738396624472</v>
      </c>
      <c r="C36" s="164">
        <f>+('C42'!C36/'C39'!C36)*100</f>
        <v>23.480083857442349</v>
      </c>
      <c r="D36" s="164">
        <f>+('C42'!D36/'C39'!D36)*100</f>
        <v>15.923566878980891</v>
      </c>
      <c r="E36" s="144"/>
      <c r="F36" s="164">
        <f>+('C42'!F36/'C39'!F36)*100</f>
        <v>26.917510853835019</v>
      </c>
      <c r="G36" s="164">
        <f>+('C42'!G36/'C39'!G36)*100</f>
        <v>30.03003003003003</v>
      </c>
      <c r="H36" s="164">
        <f>+('C42'!H36/'C39'!H36)*100</f>
        <v>24.022346368715084</v>
      </c>
      <c r="I36" s="144"/>
      <c r="J36" s="164">
        <f>+('C42'!J36/'C39'!J36)*100</f>
        <v>21.684867394695786</v>
      </c>
      <c r="K36" s="164">
        <f>+('C42'!K36/'C39'!K36)*100</f>
        <v>23.79421221864952</v>
      </c>
      <c r="L36" s="164">
        <f>+('C42'!L36/'C39'!L36)*100</f>
        <v>19.696969696969695</v>
      </c>
      <c r="M36" s="144"/>
      <c r="N36" s="164">
        <f>+('C42'!N36/'C39'!N36)*100</f>
        <v>17.491166077738516</v>
      </c>
      <c r="O36" s="164">
        <f>+('C42'!O36/'C39'!O36)*100</f>
        <v>23.986486486486484</v>
      </c>
      <c r="P36" s="164">
        <f>+('C42'!P36/'C39'!P36)*100</f>
        <v>10.37037037037037</v>
      </c>
      <c r="Q36" s="144"/>
      <c r="R36" s="164">
        <f>+('C42'!R36/'C39'!R36)*100</f>
        <v>20.444444444444446</v>
      </c>
      <c r="S36" s="164">
        <f>+('C42'!S36/'C39'!S36)*100</f>
        <v>25</v>
      </c>
      <c r="T36" s="164">
        <f>+('C42'!T36/'C39'!T36)*100</f>
        <v>15.596330275229359</v>
      </c>
      <c r="U36" s="144"/>
      <c r="V36" s="164">
        <f>+('C42'!V36/'C39'!V36)*100</f>
        <v>12.087912087912088</v>
      </c>
      <c r="W36" s="164">
        <f>+('C42'!W36/'C39'!W36)*100</f>
        <v>16.494845360824741</v>
      </c>
      <c r="X36" s="164">
        <f>+('C42'!X36/'C39'!X36)*100</f>
        <v>7.0588235294117645</v>
      </c>
      <c r="Y36" s="144"/>
      <c r="Z36" s="164">
        <f>+('C42'!Z36/'C39'!Z36)*100</f>
        <v>0.75757575757575757</v>
      </c>
      <c r="AA36" s="164">
        <f>+('C42'!AA36/'C39'!AA36)*100</f>
        <v>1.5384615384615385</v>
      </c>
      <c r="AB36" s="164">
        <f>+('C42'!AB36/'C39'!AB36)*100</f>
        <v>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8C5CCB49-09AC-4A11-ABD9-449545B23D0F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 tint="-0.499984740745262"/>
    <pageSetUpPr fitToPage="1"/>
  </sheetPr>
  <dimension ref="A1:M54"/>
  <sheetViews>
    <sheetView showGridLines="0" workbookViewId="0">
      <selection activeCell="Q18" sqref="Q18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55" t="s">
        <v>177</v>
      </c>
      <c r="C15" s="256"/>
      <c r="D15" s="256"/>
      <c r="E15" s="256"/>
      <c r="F15" s="256"/>
      <c r="G15" s="256"/>
      <c r="H15" s="256"/>
      <c r="I15" s="256"/>
      <c r="J15" s="256"/>
      <c r="K15" s="257"/>
      <c r="L15" s="14"/>
    </row>
    <row r="16" spans="1:13" ht="15" customHeight="1" x14ac:dyDescent="0.2">
      <c r="A16" s="14"/>
      <c r="B16" s="255"/>
      <c r="C16" s="256"/>
      <c r="D16" s="256"/>
      <c r="E16" s="256"/>
      <c r="F16" s="256"/>
      <c r="G16" s="256"/>
      <c r="H16" s="256"/>
      <c r="I16" s="256"/>
      <c r="J16" s="256"/>
      <c r="K16" s="257"/>
      <c r="L16" s="14"/>
    </row>
    <row r="17" spans="1:12" ht="15" customHeight="1" x14ac:dyDescent="0.2">
      <c r="A17" s="14"/>
      <c r="B17" s="255"/>
      <c r="C17" s="256"/>
      <c r="D17" s="256"/>
      <c r="E17" s="256"/>
      <c r="F17" s="256"/>
      <c r="G17" s="256"/>
      <c r="H17" s="256"/>
      <c r="I17" s="256"/>
      <c r="J17" s="256"/>
      <c r="K17" s="257"/>
      <c r="L17" s="14"/>
    </row>
    <row r="18" spans="1:12" ht="15" customHeight="1" x14ac:dyDescent="0.2">
      <c r="A18" s="14"/>
      <c r="B18" s="255"/>
      <c r="C18" s="256"/>
      <c r="D18" s="256"/>
      <c r="E18" s="256"/>
      <c r="F18" s="256"/>
      <c r="G18" s="256"/>
      <c r="H18" s="256"/>
      <c r="I18" s="256"/>
      <c r="J18" s="256"/>
      <c r="K18" s="257"/>
      <c r="L18" s="14"/>
    </row>
    <row r="19" spans="1:12" ht="15" customHeight="1" x14ac:dyDescent="0.2">
      <c r="A19" s="14"/>
      <c r="B19" s="255"/>
      <c r="C19" s="256"/>
      <c r="D19" s="256"/>
      <c r="E19" s="256"/>
      <c r="F19" s="256"/>
      <c r="G19" s="256"/>
      <c r="H19" s="256"/>
      <c r="I19" s="256"/>
      <c r="J19" s="256"/>
      <c r="K19" s="257"/>
      <c r="L19" s="14"/>
    </row>
    <row r="20" spans="1:12" ht="15" customHeight="1" x14ac:dyDescent="0.2">
      <c r="A20" s="14"/>
      <c r="B20" s="255"/>
      <c r="C20" s="256"/>
      <c r="D20" s="256"/>
      <c r="E20" s="256"/>
      <c r="F20" s="256"/>
      <c r="G20" s="256"/>
      <c r="H20" s="256"/>
      <c r="I20" s="256"/>
      <c r="J20" s="256"/>
      <c r="K20" s="257"/>
      <c r="L20" s="14"/>
    </row>
    <row r="21" spans="1:12" ht="15" customHeight="1" x14ac:dyDescent="0.2">
      <c r="A21" s="14"/>
      <c r="B21" s="255"/>
      <c r="C21" s="256"/>
      <c r="D21" s="256"/>
      <c r="E21" s="256"/>
      <c r="F21" s="256"/>
      <c r="G21" s="256"/>
      <c r="H21" s="256"/>
      <c r="I21" s="256"/>
      <c r="J21" s="256"/>
      <c r="K21" s="257"/>
      <c r="L21" s="14"/>
    </row>
    <row r="22" spans="1:12" ht="15" customHeight="1" x14ac:dyDescent="0.2">
      <c r="A22" s="14"/>
      <c r="B22" s="255"/>
      <c r="C22" s="256"/>
      <c r="D22" s="256"/>
      <c r="E22" s="256"/>
      <c r="F22" s="256"/>
      <c r="G22" s="256"/>
      <c r="H22" s="256"/>
      <c r="I22" s="256"/>
      <c r="J22" s="256"/>
      <c r="K22" s="257"/>
      <c r="L22" s="14"/>
    </row>
    <row r="23" spans="1:12" ht="15" customHeight="1" x14ac:dyDescent="0.2">
      <c r="A23" s="14"/>
      <c r="B23" s="255"/>
      <c r="C23" s="256"/>
      <c r="D23" s="256"/>
      <c r="E23" s="256"/>
      <c r="F23" s="256"/>
      <c r="G23" s="256"/>
      <c r="H23" s="256"/>
      <c r="I23" s="256"/>
      <c r="J23" s="256"/>
      <c r="K23" s="257"/>
      <c r="L23" s="14"/>
    </row>
    <row r="24" spans="1:12" ht="15" customHeight="1" x14ac:dyDescent="0.2">
      <c r="A24" s="14"/>
      <c r="B24" s="255"/>
      <c r="C24" s="256"/>
      <c r="D24" s="256"/>
      <c r="E24" s="256"/>
      <c r="F24" s="256"/>
      <c r="G24" s="256"/>
      <c r="H24" s="256"/>
      <c r="I24" s="256"/>
      <c r="J24" s="256"/>
      <c r="K24" s="257"/>
      <c r="L24" s="14"/>
    </row>
    <row r="25" spans="1:12" ht="15" customHeight="1" x14ac:dyDescent="0.2">
      <c r="A25" s="14"/>
      <c r="B25" s="255"/>
      <c r="C25" s="256"/>
      <c r="D25" s="256"/>
      <c r="E25" s="256"/>
      <c r="F25" s="256"/>
      <c r="G25" s="256"/>
      <c r="H25" s="256"/>
      <c r="I25" s="256"/>
      <c r="J25" s="256"/>
      <c r="K25" s="257"/>
      <c r="L25" s="14"/>
    </row>
    <row r="26" spans="1:12" ht="15" customHeight="1" x14ac:dyDescent="0.2">
      <c r="A26" s="14"/>
      <c r="B26" s="255"/>
      <c r="C26" s="256"/>
      <c r="D26" s="256"/>
      <c r="E26" s="256"/>
      <c r="F26" s="256"/>
      <c r="G26" s="256"/>
      <c r="H26" s="256"/>
      <c r="I26" s="256"/>
      <c r="J26" s="256"/>
      <c r="K26" s="257"/>
      <c r="L26" s="14"/>
    </row>
    <row r="27" spans="1:12" ht="15" customHeight="1" x14ac:dyDescent="0.2">
      <c r="A27" s="14"/>
      <c r="B27" s="255"/>
      <c r="C27" s="256"/>
      <c r="D27" s="256"/>
      <c r="E27" s="256"/>
      <c r="F27" s="256"/>
      <c r="G27" s="256"/>
      <c r="H27" s="256"/>
      <c r="I27" s="256"/>
      <c r="J27" s="256"/>
      <c r="K27" s="257"/>
      <c r="L27" s="14"/>
    </row>
    <row r="28" spans="1:12" ht="15" customHeight="1" x14ac:dyDescent="0.2">
      <c r="A28" s="14"/>
      <c r="B28" s="255"/>
      <c r="C28" s="256"/>
      <c r="D28" s="256"/>
      <c r="E28" s="256"/>
      <c r="F28" s="256"/>
      <c r="G28" s="256"/>
      <c r="H28" s="256"/>
      <c r="I28" s="256"/>
      <c r="J28" s="256"/>
      <c r="K28" s="257"/>
      <c r="L28" s="14"/>
    </row>
    <row r="29" spans="1:12" ht="15" customHeight="1" x14ac:dyDescent="0.2">
      <c r="A29" s="14"/>
      <c r="B29" s="255"/>
      <c r="C29" s="256"/>
      <c r="D29" s="256"/>
      <c r="E29" s="256"/>
      <c r="F29" s="256"/>
      <c r="G29" s="256"/>
      <c r="H29" s="256"/>
      <c r="I29" s="256"/>
      <c r="J29" s="256"/>
      <c r="K29" s="257"/>
      <c r="L29" s="14"/>
    </row>
    <row r="30" spans="1:12" ht="15" customHeight="1" x14ac:dyDescent="0.2">
      <c r="B30" s="255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M2:M3"/>
    <mergeCell ref="B15:K30"/>
  </mergeCells>
  <hyperlinks>
    <hyperlink ref="M2" location="INDICE!A1" display="INDICE" xr:uid="{96713926-A692-4BCC-8268-88AA4CCE7A1E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AD2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2.42578125" style="109" customWidth="1"/>
    <col min="2" max="4" width="8.28515625" style="109" customWidth="1"/>
    <col min="5" max="5" width="1.7109375" style="109" customWidth="1"/>
    <col min="6" max="8" width="7.28515625" style="109" customWidth="1"/>
    <col min="9" max="9" width="1.7109375" style="109" customWidth="1"/>
    <col min="10" max="12" width="7.28515625" style="109" customWidth="1"/>
    <col min="13" max="13" width="1.7109375" style="109" customWidth="1"/>
    <col min="14" max="16" width="7.28515625" style="109" customWidth="1"/>
    <col min="17" max="17" width="1.7109375" style="109" customWidth="1"/>
    <col min="18" max="20" width="7.28515625" style="109" customWidth="1"/>
    <col min="21" max="21" width="1.7109375" style="109" customWidth="1"/>
    <col min="22" max="24" width="7.28515625" style="109" customWidth="1"/>
    <col min="25" max="25" width="1.7109375" style="109" customWidth="1"/>
    <col min="26" max="28" width="7.28515625" style="109" customWidth="1"/>
    <col min="29" max="116" width="10.7109375" style="6" customWidth="1"/>
    <col min="117" max="16384" width="23.42578125" style="6"/>
  </cols>
  <sheetData>
    <row r="1" spans="1:30" ht="15" customHeight="1" x14ac:dyDescent="0.2">
      <c r="A1" s="242" t="s">
        <v>377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13"/>
    </row>
    <row r="2" spans="1:30" ht="15" customHeight="1" x14ac:dyDescent="0.2">
      <c r="A2" s="243" t="s">
        <v>384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13"/>
      <c r="AD2" s="232" t="s">
        <v>47</v>
      </c>
    </row>
    <row r="3" spans="1:30" ht="15" customHeight="1" x14ac:dyDescent="0.2">
      <c r="A3" s="242" t="s">
        <v>290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13"/>
      <c r="AD3" s="232"/>
    </row>
    <row r="4" spans="1:30" ht="15" customHeight="1" x14ac:dyDescent="0.2">
      <c r="A4" s="243" t="s">
        <v>291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</row>
    <row r="5" spans="1:30" ht="15" customHeight="1" x14ac:dyDescent="0.2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02"/>
      <c r="B8" s="103"/>
      <c r="C8" s="103"/>
      <c r="D8" s="103"/>
      <c r="E8" s="104"/>
      <c r="F8" s="103"/>
      <c r="G8" s="103"/>
      <c r="H8" s="103"/>
      <c r="I8" s="104"/>
      <c r="J8" s="103"/>
      <c r="K8" s="103"/>
      <c r="L8" s="103"/>
      <c r="M8" s="104"/>
      <c r="N8" s="103"/>
      <c r="O8" s="103"/>
      <c r="P8" s="103"/>
      <c r="Q8" s="104"/>
      <c r="R8" s="103"/>
      <c r="S8" s="103"/>
      <c r="T8" s="103"/>
      <c r="U8" s="104"/>
      <c r="V8" s="103"/>
      <c r="W8" s="103"/>
      <c r="X8" s="103"/>
      <c r="Y8" s="104"/>
      <c r="Z8" s="103"/>
      <c r="AA8" s="103"/>
      <c r="AB8" s="103"/>
    </row>
    <row r="9" spans="1:30" ht="15" customHeight="1" x14ac:dyDescent="0.2">
      <c r="A9" s="105" t="s">
        <v>206</v>
      </c>
      <c r="B9" s="103"/>
      <c r="C9" s="103"/>
      <c r="D9" s="103"/>
      <c r="E9" s="104"/>
      <c r="F9" s="103"/>
      <c r="G9" s="103"/>
      <c r="H9" s="103"/>
      <c r="I9" s="104"/>
      <c r="J9" s="103"/>
      <c r="K9" s="103"/>
      <c r="L9" s="103"/>
      <c r="M9" s="104"/>
      <c r="N9" s="103"/>
      <c r="O9" s="103"/>
      <c r="P9" s="103"/>
      <c r="Q9" s="104"/>
      <c r="R9" s="103"/>
      <c r="S9" s="103"/>
      <c r="T9" s="103"/>
      <c r="U9" s="104"/>
      <c r="V9" s="103"/>
      <c r="W9" s="103"/>
      <c r="X9" s="103"/>
      <c r="Y9" s="104"/>
      <c r="Z9" s="103"/>
      <c r="AA9" s="103"/>
      <c r="AB9" s="103"/>
    </row>
    <row r="10" spans="1:30" ht="15" customHeight="1" x14ac:dyDescent="0.2">
      <c r="A10" s="106" t="s">
        <v>206</v>
      </c>
      <c r="B10" s="194">
        <v>242662</v>
      </c>
      <c r="C10" s="194">
        <v>122332</v>
      </c>
      <c r="D10" s="194">
        <v>120330</v>
      </c>
      <c r="E10" s="194"/>
      <c r="F10" s="194">
        <v>56895</v>
      </c>
      <c r="G10" s="194">
        <v>29025</v>
      </c>
      <c r="H10" s="194">
        <v>27870</v>
      </c>
      <c r="I10" s="194"/>
      <c r="J10" s="194">
        <v>52962</v>
      </c>
      <c r="K10" s="194">
        <v>26695</v>
      </c>
      <c r="L10" s="194">
        <v>26267</v>
      </c>
      <c r="M10" s="194"/>
      <c r="N10" s="194">
        <v>50549</v>
      </c>
      <c r="O10" s="194">
        <v>25640</v>
      </c>
      <c r="P10" s="194">
        <v>24909</v>
      </c>
      <c r="Q10" s="194"/>
      <c r="R10" s="194">
        <v>42950</v>
      </c>
      <c r="S10" s="194">
        <v>21595</v>
      </c>
      <c r="T10" s="194">
        <v>21355</v>
      </c>
      <c r="U10" s="194"/>
      <c r="V10" s="194">
        <v>39221</v>
      </c>
      <c r="W10" s="194">
        <v>19337</v>
      </c>
      <c r="X10" s="194">
        <v>19884</v>
      </c>
      <c r="Y10" s="194"/>
      <c r="Z10" s="194">
        <v>85</v>
      </c>
      <c r="AA10" s="194">
        <v>40</v>
      </c>
      <c r="AB10" s="194">
        <v>45</v>
      </c>
    </row>
    <row r="11" spans="1:30" ht="15" customHeight="1" x14ac:dyDescent="0.2">
      <c r="A11" s="100" t="s">
        <v>280</v>
      </c>
      <c r="B11" s="96">
        <v>206567</v>
      </c>
      <c r="C11" s="96">
        <v>104303</v>
      </c>
      <c r="D11" s="96">
        <v>102264</v>
      </c>
      <c r="E11" s="96"/>
      <c r="F11" s="96">
        <v>48632</v>
      </c>
      <c r="G11" s="96">
        <v>24835</v>
      </c>
      <c r="H11" s="96">
        <v>23797</v>
      </c>
      <c r="I11" s="96"/>
      <c r="J11" s="96">
        <v>45238</v>
      </c>
      <c r="K11" s="96">
        <v>22841</v>
      </c>
      <c r="L11" s="96">
        <v>22397</v>
      </c>
      <c r="M11" s="96"/>
      <c r="N11" s="96">
        <v>43194</v>
      </c>
      <c r="O11" s="96">
        <v>21997</v>
      </c>
      <c r="P11" s="96">
        <v>21197</v>
      </c>
      <c r="Q11" s="96"/>
      <c r="R11" s="96">
        <v>36403</v>
      </c>
      <c r="S11" s="96">
        <v>18314</v>
      </c>
      <c r="T11" s="96">
        <v>18089</v>
      </c>
      <c r="U11" s="96"/>
      <c r="V11" s="96">
        <v>33047</v>
      </c>
      <c r="W11" s="96">
        <v>16291</v>
      </c>
      <c r="X11" s="96">
        <v>16756</v>
      </c>
      <c r="Y11" s="96"/>
      <c r="Z11" s="96">
        <v>53</v>
      </c>
      <c r="AA11" s="96">
        <v>25</v>
      </c>
      <c r="AB11" s="96">
        <v>28</v>
      </c>
    </row>
    <row r="12" spans="1:30" ht="15" customHeight="1" x14ac:dyDescent="0.2">
      <c r="A12" s="100" t="s">
        <v>281</v>
      </c>
      <c r="B12" s="96">
        <v>26409</v>
      </c>
      <c r="C12" s="96">
        <v>13484</v>
      </c>
      <c r="D12" s="96">
        <v>12925</v>
      </c>
      <c r="E12" s="96"/>
      <c r="F12" s="96">
        <v>6088</v>
      </c>
      <c r="G12" s="96">
        <v>3156</v>
      </c>
      <c r="H12" s="96">
        <v>2932</v>
      </c>
      <c r="I12" s="96"/>
      <c r="J12" s="96">
        <v>5676</v>
      </c>
      <c r="K12" s="96">
        <v>2885</v>
      </c>
      <c r="L12" s="96">
        <v>2791</v>
      </c>
      <c r="M12" s="96"/>
      <c r="N12" s="96">
        <v>5371</v>
      </c>
      <c r="O12" s="96">
        <v>2697</v>
      </c>
      <c r="P12" s="96">
        <v>2674</v>
      </c>
      <c r="Q12" s="96"/>
      <c r="R12" s="96">
        <v>4763</v>
      </c>
      <c r="S12" s="96">
        <v>2448</v>
      </c>
      <c r="T12" s="96">
        <v>2315</v>
      </c>
      <c r="U12" s="96"/>
      <c r="V12" s="96">
        <v>4479</v>
      </c>
      <c r="W12" s="96">
        <v>2283</v>
      </c>
      <c r="X12" s="96">
        <v>2196</v>
      </c>
      <c r="Y12" s="96"/>
      <c r="Z12" s="96">
        <v>32</v>
      </c>
      <c r="AA12" s="96">
        <v>15</v>
      </c>
      <c r="AB12" s="96">
        <v>17</v>
      </c>
    </row>
    <row r="13" spans="1:30" ht="15" customHeight="1" x14ac:dyDescent="0.2">
      <c r="A13" s="100" t="s">
        <v>282</v>
      </c>
      <c r="B13" s="96">
        <v>9686</v>
      </c>
      <c r="C13" s="96">
        <v>4545</v>
      </c>
      <c r="D13" s="96">
        <v>5141</v>
      </c>
      <c r="E13" s="96"/>
      <c r="F13" s="96">
        <v>2175</v>
      </c>
      <c r="G13" s="96">
        <v>1034</v>
      </c>
      <c r="H13" s="96">
        <v>1141</v>
      </c>
      <c r="I13" s="96"/>
      <c r="J13" s="96">
        <v>2048</v>
      </c>
      <c r="K13" s="96">
        <v>969</v>
      </c>
      <c r="L13" s="96">
        <v>1079</v>
      </c>
      <c r="M13" s="96"/>
      <c r="N13" s="96">
        <v>1984</v>
      </c>
      <c r="O13" s="96">
        <v>946</v>
      </c>
      <c r="P13" s="96">
        <v>1038</v>
      </c>
      <c r="Q13" s="96"/>
      <c r="R13" s="96">
        <v>1784</v>
      </c>
      <c r="S13" s="96">
        <v>833</v>
      </c>
      <c r="T13" s="96">
        <v>951</v>
      </c>
      <c r="U13" s="96"/>
      <c r="V13" s="96">
        <v>1695</v>
      </c>
      <c r="W13" s="96">
        <v>763</v>
      </c>
      <c r="X13" s="96">
        <v>932</v>
      </c>
      <c r="Y13" s="96"/>
      <c r="Z13" s="96">
        <v>0</v>
      </c>
      <c r="AA13" s="96">
        <v>0</v>
      </c>
      <c r="AB13" s="96">
        <v>0</v>
      </c>
    </row>
    <row r="14" spans="1:30" ht="15" customHeight="1" x14ac:dyDescent="0.2">
      <c r="A14" s="102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</row>
    <row r="15" spans="1:30" ht="15" customHeight="1" x14ac:dyDescent="0.2">
      <c r="A15" s="105" t="s">
        <v>283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</row>
    <row r="16" spans="1:30" ht="15" customHeight="1" x14ac:dyDescent="0.2">
      <c r="A16" s="106" t="s">
        <v>206</v>
      </c>
      <c r="B16" s="194">
        <v>188195</v>
      </c>
      <c r="C16" s="194">
        <v>94977</v>
      </c>
      <c r="D16" s="194">
        <v>93218</v>
      </c>
      <c r="E16" s="194"/>
      <c r="F16" s="194">
        <v>44077</v>
      </c>
      <c r="G16" s="194">
        <v>22411</v>
      </c>
      <c r="H16" s="194">
        <v>21666</v>
      </c>
      <c r="I16" s="194"/>
      <c r="J16" s="194">
        <v>40981</v>
      </c>
      <c r="K16" s="194">
        <v>20718</v>
      </c>
      <c r="L16" s="194">
        <v>20263</v>
      </c>
      <c r="M16" s="194"/>
      <c r="N16" s="194">
        <v>39465</v>
      </c>
      <c r="O16" s="194">
        <v>20026</v>
      </c>
      <c r="P16" s="194">
        <v>19439</v>
      </c>
      <c r="Q16" s="194"/>
      <c r="R16" s="194">
        <v>33309</v>
      </c>
      <c r="S16" s="194">
        <v>16807</v>
      </c>
      <c r="T16" s="194">
        <v>16502</v>
      </c>
      <c r="U16" s="194"/>
      <c r="V16" s="194">
        <v>30291</v>
      </c>
      <c r="W16" s="194">
        <v>14979</v>
      </c>
      <c r="X16" s="194">
        <v>15312</v>
      </c>
      <c r="Y16" s="194"/>
      <c r="Z16" s="194">
        <v>72</v>
      </c>
      <c r="AA16" s="194">
        <v>36</v>
      </c>
      <c r="AB16" s="194">
        <v>36</v>
      </c>
    </row>
    <row r="17" spans="1:28" ht="15" customHeight="1" x14ac:dyDescent="0.2">
      <c r="A17" s="100" t="s">
        <v>280</v>
      </c>
      <c r="B17" s="96">
        <v>153067</v>
      </c>
      <c r="C17" s="96">
        <v>77438</v>
      </c>
      <c r="D17" s="96">
        <v>75629</v>
      </c>
      <c r="E17" s="96"/>
      <c r="F17" s="96">
        <v>36087</v>
      </c>
      <c r="G17" s="96">
        <v>18357</v>
      </c>
      <c r="H17" s="96">
        <v>17730</v>
      </c>
      <c r="I17" s="96"/>
      <c r="J17" s="96">
        <v>33488</v>
      </c>
      <c r="K17" s="96">
        <v>16979</v>
      </c>
      <c r="L17" s="96">
        <v>16509</v>
      </c>
      <c r="M17" s="96"/>
      <c r="N17" s="96">
        <v>32318</v>
      </c>
      <c r="O17" s="96">
        <v>16493</v>
      </c>
      <c r="P17" s="96">
        <v>15825</v>
      </c>
      <c r="Q17" s="96"/>
      <c r="R17" s="96">
        <v>26897</v>
      </c>
      <c r="S17" s="96">
        <v>13586</v>
      </c>
      <c r="T17" s="96">
        <v>13311</v>
      </c>
      <c r="U17" s="96"/>
      <c r="V17" s="96">
        <v>24224</v>
      </c>
      <c r="W17" s="96">
        <v>11998</v>
      </c>
      <c r="X17" s="96">
        <v>12226</v>
      </c>
      <c r="Y17" s="96"/>
      <c r="Z17" s="96">
        <v>53</v>
      </c>
      <c r="AA17" s="96">
        <v>25</v>
      </c>
      <c r="AB17" s="96">
        <v>28</v>
      </c>
    </row>
    <row r="18" spans="1:28" ht="15" customHeight="1" x14ac:dyDescent="0.2">
      <c r="A18" s="100" t="s">
        <v>281</v>
      </c>
      <c r="B18" s="96">
        <v>25442</v>
      </c>
      <c r="C18" s="96">
        <v>12994</v>
      </c>
      <c r="D18" s="96">
        <v>12448</v>
      </c>
      <c r="E18" s="96"/>
      <c r="F18" s="96">
        <v>5815</v>
      </c>
      <c r="G18" s="96">
        <v>3020</v>
      </c>
      <c r="H18" s="96">
        <v>2795</v>
      </c>
      <c r="I18" s="96"/>
      <c r="J18" s="96">
        <v>5445</v>
      </c>
      <c r="K18" s="96">
        <v>2770</v>
      </c>
      <c r="L18" s="96">
        <v>2675</v>
      </c>
      <c r="M18" s="96"/>
      <c r="N18" s="96">
        <v>5163</v>
      </c>
      <c r="O18" s="96">
        <v>2587</v>
      </c>
      <c r="P18" s="96">
        <v>2576</v>
      </c>
      <c r="Q18" s="96"/>
      <c r="R18" s="96">
        <v>4628</v>
      </c>
      <c r="S18" s="96">
        <v>2388</v>
      </c>
      <c r="T18" s="96">
        <v>2240</v>
      </c>
      <c r="U18" s="96"/>
      <c r="V18" s="96">
        <v>4372</v>
      </c>
      <c r="W18" s="96">
        <v>2218</v>
      </c>
      <c r="X18" s="96">
        <v>2154</v>
      </c>
      <c r="Y18" s="96"/>
      <c r="Z18" s="96">
        <v>19</v>
      </c>
      <c r="AA18" s="96">
        <v>11</v>
      </c>
      <c r="AB18" s="96">
        <v>8</v>
      </c>
    </row>
    <row r="19" spans="1:28" ht="15" customHeight="1" x14ac:dyDescent="0.2">
      <c r="A19" s="100" t="s">
        <v>282</v>
      </c>
      <c r="B19" s="96">
        <v>9686</v>
      </c>
      <c r="C19" s="96">
        <v>4545</v>
      </c>
      <c r="D19" s="96">
        <v>5141</v>
      </c>
      <c r="E19" s="96"/>
      <c r="F19" s="96">
        <v>2175</v>
      </c>
      <c r="G19" s="96">
        <v>1034</v>
      </c>
      <c r="H19" s="96">
        <v>1141</v>
      </c>
      <c r="I19" s="96"/>
      <c r="J19" s="96">
        <v>2048</v>
      </c>
      <c r="K19" s="96">
        <v>969</v>
      </c>
      <c r="L19" s="96">
        <v>1079</v>
      </c>
      <c r="M19" s="96"/>
      <c r="N19" s="96">
        <v>1984</v>
      </c>
      <c r="O19" s="96">
        <v>946</v>
      </c>
      <c r="P19" s="96">
        <v>1038</v>
      </c>
      <c r="Q19" s="96"/>
      <c r="R19" s="96">
        <v>1784</v>
      </c>
      <c r="S19" s="96">
        <v>833</v>
      </c>
      <c r="T19" s="96">
        <v>951</v>
      </c>
      <c r="U19" s="96"/>
      <c r="V19" s="96">
        <v>1695</v>
      </c>
      <c r="W19" s="96">
        <v>763</v>
      </c>
      <c r="X19" s="96">
        <v>932</v>
      </c>
      <c r="Y19" s="96"/>
      <c r="Z19" s="96">
        <v>0</v>
      </c>
      <c r="AA19" s="96">
        <v>0</v>
      </c>
      <c r="AB19" s="96">
        <v>0</v>
      </c>
    </row>
    <row r="20" spans="1:28" ht="15" customHeight="1" x14ac:dyDescent="0.2">
      <c r="A20" s="100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</row>
    <row r="21" spans="1:28" ht="15" customHeight="1" x14ac:dyDescent="0.2">
      <c r="A21" s="105" t="s">
        <v>284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</row>
    <row r="22" spans="1:28" ht="15" customHeight="1" x14ac:dyDescent="0.2">
      <c r="A22" s="106" t="s">
        <v>206</v>
      </c>
      <c r="B22" s="194">
        <v>54467</v>
      </c>
      <c r="C22" s="194">
        <v>27355</v>
      </c>
      <c r="D22" s="194">
        <v>27112</v>
      </c>
      <c r="E22" s="194"/>
      <c r="F22" s="194">
        <v>12818</v>
      </c>
      <c r="G22" s="194">
        <v>6614</v>
      </c>
      <c r="H22" s="194">
        <v>6204</v>
      </c>
      <c r="I22" s="194"/>
      <c r="J22" s="194">
        <v>11981</v>
      </c>
      <c r="K22" s="194">
        <v>5977</v>
      </c>
      <c r="L22" s="194">
        <v>6004</v>
      </c>
      <c r="M22" s="194"/>
      <c r="N22" s="194">
        <v>11084</v>
      </c>
      <c r="O22" s="194">
        <v>5614</v>
      </c>
      <c r="P22" s="194">
        <v>5470</v>
      </c>
      <c r="Q22" s="194"/>
      <c r="R22" s="194">
        <v>9641</v>
      </c>
      <c r="S22" s="194">
        <v>4788</v>
      </c>
      <c r="T22" s="194">
        <v>4853</v>
      </c>
      <c r="U22" s="194"/>
      <c r="V22" s="194">
        <v>8930</v>
      </c>
      <c r="W22" s="194">
        <v>4358</v>
      </c>
      <c r="X22" s="194">
        <v>4572</v>
      </c>
      <c r="Y22" s="194"/>
      <c r="Z22" s="194">
        <v>13</v>
      </c>
      <c r="AA22" s="194">
        <v>4</v>
      </c>
      <c r="AB22" s="194">
        <v>9</v>
      </c>
    </row>
    <row r="23" spans="1:28" ht="15" customHeight="1" x14ac:dyDescent="0.2">
      <c r="A23" s="100" t="s">
        <v>280</v>
      </c>
      <c r="B23" s="96">
        <v>53500</v>
      </c>
      <c r="C23" s="96">
        <v>26865</v>
      </c>
      <c r="D23" s="96">
        <v>26635</v>
      </c>
      <c r="E23" s="96"/>
      <c r="F23" s="96">
        <v>12545</v>
      </c>
      <c r="G23" s="96">
        <v>6478</v>
      </c>
      <c r="H23" s="96">
        <v>6067</v>
      </c>
      <c r="I23" s="96"/>
      <c r="J23" s="96">
        <v>11750</v>
      </c>
      <c r="K23" s="96">
        <v>5862</v>
      </c>
      <c r="L23" s="96">
        <v>5888</v>
      </c>
      <c r="M23" s="96"/>
      <c r="N23" s="96">
        <v>10876</v>
      </c>
      <c r="O23" s="96">
        <v>5504</v>
      </c>
      <c r="P23" s="96">
        <v>5372</v>
      </c>
      <c r="Q23" s="96"/>
      <c r="R23" s="96">
        <v>9506</v>
      </c>
      <c r="S23" s="96">
        <v>4728</v>
      </c>
      <c r="T23" s="96">
        <v>4778</v>
      </c>
      <c r="U23" s="96"/>
      <c r="V23" s="96">
        <v>8823</v>
      </c>
      <c r="W23" s="96">
        <v>4293</v>
      </c>
      <c r="X23" s="96">
        <v>4530</v>
      </c>
      <c r="Y23" s="96"/>
      <c r="Z23" s="96">
        <v>0</v>
      </c>
      <c r="AA23" s="96">
        <v>0</v>
      </c>
      <c r="AB23" s="96">
        <v>0</v>
      </c>
    </row>
    <row r="24" spans="1:28" ht="15" customHeight="1" x14ac:dyDescent="0.2">
      <c r="A24" s="100" t="s">
        <v>281</v>
      </c>
      <c r="B24" s="96">
        <v>967</v>
      </c>
      <c r="C24" s="96">
        <v>490</v>
      </c>
      <c r="D24" s="96">
        <v>477</v>
      </c>
      <c r="E24" s="96"/>
      <c r="F24" s="96">
        <v>273</v>
      </c>
      <c r="G24" s="96">
        <v>136</v>
      </c>
      <c r="H24" s="96">
        <v>137</v>
      </c>
      <c r="I24" s="96"/>
      <c r="J24" s="96">
        <v>231</v>
      </c>
      <c r="K24" s="96">
        <v>115</v>
      </c>
      <c r="L24" s="96">
        <v>116</v>
      </c>
      <c r="M24" s="96"/>
      <c r="N24" s="96">
        <v>208</v>
      </c>
      <c r="O24" s="96">
        <v>110</v>
      </c>
      <c r="P24" s="96">
        <v>98</v>
      </c>
      <c r="Q24" s="96"/>
      <c r="R24" s="96">
        <v>135</v>
      </c>
      <c r="S24" s="96">
        <v>60</v>
      </c>
      <c r="T24" s="96">
        <v>75</v>
      </c>
      <c r="U24" s="96"/>
      <c r="V24" s="96">
        <v>107</v>
      </c>
      <c r="W24" s="96">
        <v>65</v>
      </c>
      <c r="X24" s="96">
        <v>42</v>
      </c>
      <c r="Y24" s="96"/>
      <c r="Z24" s="96">
        <v>13</v>
      </c>
      <c r="AA24" s="96">
        <v>4</v>
      </c>
      <c r="AB24" s="96">
        <v>9</v>
      </c>
    </row>
    <row r="25" spans="1:28" ht="15" customHeight="1" thickBot="1" x14ac:dyDescent="0.25">
      <c r="A25" s="107" t="s">
        <v>282</v>
      </c>
      <c r="B25" s="180" t="s">
        <v>455</v>
      </c>
      <c r="C25" s="180" t="s">
        <v>455</v>
      </c>
      <c r="D25" s="180" t="s">
        <v>455</v>
      </c>
      <c r="E25" s="180"/>
      <c r="F25" s="180" t="s">
        <v>455</v>
      </c>
      <c r="G25" s="180" t="s">
        <v>455</v>
      </c>
      <c r="H25" s="180" t="s">
        <v>455</v>
      </c>
      <c r="I25" s="180"/>
      <c r="J25" s="180" t="s">
        <v>455</v>
      </c>
      <c r="K25" s="180" t="s">
        <v>455</v>
      </c>
      <c r="L25" s="180" t="s">
        <v>455</v>
      </c>
      <c r="M25" s="180"/>
      <c r="N25" s="180" t="s">
        <v>455</v>
      </c>
      <c r="O25" s="180" t="s">
        <v>455</v>
      </c>
      <c r="P25" s="180" t="s">
        <v>455</v>
      </c>
      <c r="Q25" s="180"/>
      <c r="R25" s="180" t="s">
        <v>455</v>
      </c>
      <c r="S25" s="180" t="s">
        <v>455</v>
      </c>
      <c r="T25" s="180" t="s">
        <v>455</v>
      </c>
      <c r="U25" s="180"/>
      <c r="V25" s="180" t="s">
        <v>455</v>
      </c>
      <c r="W25" s="180" t="s">
        <v>455</v>
      </c>
      <c r="X25" s="180" t="s">
        <v>455</v>
      </c>
      <c r="Y25" s="180"/>
      <c r="Z25" s="180" t="s">
        <v>455</v>
      </c>
      <c r="AA25" s="180" t="s">
        <v>455</v>
      </c>
      <c r="AB25" s="180" t="s">
        <v>455</v>
      </c>
    </row>
    <row r="26" spans="1:28" ht="15" customHeight="1" x14ac:dyDescent="0.2">
      <c r="A26" s="245" t="s">
        <v>287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</row>
    <row r="27" spans="1:28" ht="15" customHeight="1" x14ac:dyDescent="0.2">
      <c r="A27" s="100"/>
    </row>
  </sheetData>
  <mergeCells count="14">
    <mergeCell ref="A1:AB1"/>
    <mergeCell ref="A2:AB2"/>
    <mergeCell ref="AD2:AD3"/>
    <mergeCell ref="A3:AB3"/>
    <mergeCell ref="A26:AB26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INDICE!A1" display="INDICE" xr:uid="{B4D3FCCE-766D-4427-A542-9A875FF5608E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D4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379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385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176836</v>
      </c>
      <c r="C11" s="124">
        <v>85010</v>
      </c>
      <c r="D11" s="124">
        <v>91826</v>
      </c>
      <c r="E11" s="124"/>
      <c r="F11" s="124">
        <v>40961</v>
      </c>
      <c r="G11" s="124">
        <v>20239</v>
      </c>
      <c r="H11" s="124">
        <v>20722</v>
      </c>
      <c r="I11" s="125"/>
      <c r="J11" s="124">
        <v>38494</v>
      </c>
      <c r="K11" s="124">
        <v>18473</v>
      </c>
      <c r="L11" s="124">
        <v>20021</v>
      </c>
      <c r="M11" s="125"/>
      <c r="N11" s="124">
        <v>38197</v>
      </c>
      <c r="O11" s="124">
        <v>18439</v>
      </c>
      <c r="P11" s="124">
        <v>19758</v>
      </c>
      <c r="Q11" s="125"/>
      <c r="R11" s="124">
        <v>28580</v>
      </c>
      <c r="S11" s="124">
        <v>13511</v>
      </c>
      <c r="T11" s="124">
        <v>15069</v>
      </c>
      <c r="U11" s="125"/>
      <c r="V11" s="124">
        <v>30521</v>
      </c>
      <c r="W11" s="124">
        <v>14310</v>
      </c>
      <c r="X11" s="124">
        <v>16211</v>
      </c>
      <c r="Y11" s="125"/>
      <c r="Z11" s="124">
        <v>83</v>
      </c>
      <c r="AA11" s="124">
        <v>38</v>
      </c>
      <c r="AB11" s="124">
        <v>45</v>
      </c>
    </row>
    <row r="12" spans="1:30" ht="15" customHeight="1" x14ac:dyDescent="0.2">
      <c r="A12" s="126" t="s">
        <v>280</v>
      </c>
      <c r="B12" s="127">
        <v>143748</v>
      </c>
      <c r="C12" s="127">
        <v>68723</v>
      </c>
      <c r="D12" s="127">
        <v>75025</v>
      </c>
      <c r="E12" s="127"/>
      <c r="F12" s="127">
        <v>33369</v>
      </c>
      <c r="G12" s="127">
        <v>16433</v>
      </c>
      <c r="H12" s="127">
        <v>16936</v>
      </c>
      <c r="I12" s="127"/>
      <c r="J12" s="127">
        <v>31401</v>
      </c>
      <c r="K12" s="127">
        <v>14987</v>
      </c>
      <c r="L12" s="127">
        <v>16414</v>
      </c>
      <c r="M12" s="127"/>
      <c r="N12" s="127">
        <v>31518</v>
      </c>
      <c r="O12" s="127">
        <v>15178</v>
      </c>
      <c r="P12" s="127">
        <v>16340</v>
      </c>
      <c r="Q12" s="127"/>
      <c r="R12" s="127">
        <v>22735</v>
      </c>
      <c r="S12" s="127">
        <v>10638</v>
      </c>
      <c r="T12" s="127">
        <v>12097</v>
      </c>
      <c r="U12" s="127"/>
      <c r="V12" s="127">
        <v>24674</v>
      </c>
      <c r="W12" s="127">
        <v>11464</v>
      </c>
      <c r="X12" s="127">
        <v>13210</v>
      </c>
      <c r="Y12" s="127"/>
      <c r="Z12" s="127">
        <v>51</v>
      </c>
      <c r="AA12" s="127">
        <v>23</v>
      </c>
      <c r="AB12" s="127">
        <v>28</v>
      </c>
    </row>
    <row r="13" spans="1:30" ht="15" customHeight="1" x14ac:dyDescent="0.2">
      <c r="A13" s="126" t="s">
        <v>281</v>
      </c>
      <c r="B13" s="127">
        <v>24566</v>
      </c>
      <c r="C13" s="127">
        <v>12357</v>
      </c>
      <c r="D13" s="127">
        <v>12209</v>
      </c>
      <c r="E13" s="127"/>
      <c r="F13" s="127">
        <v>5699</v>
      </c>
      <c r="G13" s="127">
        <v>2925</v>
      </c>
      <c r="H13" s="127">
        <v>2774</v>
      </c>
      <c r="I13" s="127"/>
      <c r="J13" s="127">
        <v>5284</v>
      </c>
      <c r="K13" s="127">
        <v>2644</v>
      </c>
      <c r="L13" s="127">
        <v>2640</v>
      </c>
      <c r="M13" s="127"/>
      <c r="N13" s="127">
        <v>4987</v>
      </c>
      <c r="O13" s="127">
        <v>2465</v>
      </c>
      <c r="P13" s="127">
        <v>2522</v>
      </c>
      <c r="Q13" s="127"/>
      <c r="R13" s="127">
        <v>4300</v>
      </c>
      <c r="S13" s="127">
        <v>2170</v>
      </c>
      <c r="T13" s="127">
        <v>2130</v>
      </c>
      <c r="U13" s="127"/>
      <c r="V13" s="127">
        <v>4264</v>
      </c>
      <c r="W13" s="127">
        <v>2138</v>
      </c>
      <c r="X13" s="127">
        <v>2126</v>
      </c>
      <c r="Y13" s="127"/>
      <c r="Z13" s="127">
        <v>32</v>
      </c>
      <c r="AA13" s="127">
        <v>15</v>
      </c>
      <c r="AB13" s="127">
        <v>17</v>
      </c>
    </row>
    <row r="14" spans="1:30" ht="15" customHeight="1" x14ac:dyDescent="0.2">
      <c r="A14" s="126" t="s">
        <v>282</v>
      </c>
      <c r="B14" s="127">
        <v>8522</v>
      </c>
      <c r="C14" s="127">
        <v>3930</v>
      </c>
      <c r="D14" s="127">
        <v>4592</v>
      </c>
      <c r="E14" s="127"/>
      <c r="F14" s="127">
        <v>1893</v>
      </c>
      <c r="G14" s="127">
        <v>881</v>
      </c>
      <c r="H14" s="127">
        <v>1012</v>
      </c>
      <c r="I14" s="127"/>
      <c r="J14" s="127">
        <v>1809</v>
      </c>
      <c r="K14" s="127">
        <v>842</v>
      </c>
      <c r="L14" s="127">
        <v>967</v>
      </c>
      <c r="M14" s="127"/>
      <c r="N14" s="127">
        <v>1692</v>
      </c>
      <c r="O14" s="127">
        <v>796</v>
      </c>
      <c r="P14" s="127">
        <v>896</v>
      </c>
      <c r="Q14" s="127"/>
      <c r="R14" s="127">
        <v>1545</v>
      </c>
      <c r="S14" s="127">
        <v>703</v>
      </c>
      <c r="T14" s="127">
        <v>842</v>
      </c>
      <c r="U14" s="127"/>
      <c r="V14" s="127">
        <v>1583</v>
      </c>
      <c r="W14" s="127">
        <v>708</v>
      </c>
      <c r="X14" s="127">
        <v>875</v>
      </c>
      <c r="Y14" s="127"/>
      <c r="Z14" s="127">
        <v>0</v>
      </c>
      <c r="AA14" s="127">
        <v>0</v>
      </c>
      <c r="AB14" s="127">
        <v>0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136120</v>
      </c>
      <c r="C17" s="124">
        <v>65841</v>
      </c>
      <c r="D17" s="124">
        <v>70279</v>
      </c>
      <c r="E17" s="124"/>
      <c r="F17" s="124">
        <v>31196</v>
      </c>
      <c r="G17" s="124">
        <v>15426</v>
      </c>
      <c r="H17" s="124">
        <v>15770</v>
      </c>
      <c r="I17" s="125"/>
      <c r="J17" s="124">
        <v>29457</v>
      </c>
      <c r="K17" s="124">
        <v>14217</v>
      </c>
      <c r="L17" s="124">
        <v>15240</v>
      </c>
      <c r="M17" s="125"/>
      <c r="N17" s="124">
        <v>29500</v>
      </c>
      <c r="O17" s="124">
        <v>14286</v>
      </c>
      <c r="P17" s="124">
        <v>15214</v>
      </c>
      <c r="Q17" s="125"/>
      <c r="R17" s="124">
        <v>22232</v>
      </c>
      <c r="S17" s="124">
        <v>10660</v>
      </c>
      <c r="T17" s="124">
        <v>11572</v>
      </c>
      <c r="U17" s="125"/>
      <c r="V17" s="124">
        <v>23665</v>
      </c>
      <c r="W17" s="124">
        <v>11218</v>
      </c>
      <c r="X17" s="124">
        <v>12447</v>
      </c>
      <c r="Y17" s="125"/>
      <c r="Z17" s="124">
        <v>70</v>
      </c>
      <c r="AA17" s="124">
        <v>34</v>
      </c>
      <c r="AB17" s="124">
        <v>36</v>
      </c>
    </row>
    <row r="18" spans="1:28" ht="15" customHeight="1" x14ac:dyDescent="0.2">
      <c r="A18" s="126" t="s">
        <v>280</v>
      </c>
      <c r="B18" s="128">
        <v>103980</v>
      </c>
      <c r="C18" s="128">
        <v>50032</v>
      </c>
      <c r="D18" s="128">
        <v>53948</v>
      </c>
      <c r="E18" s="128"/>
      <c r="F18" s="128">
        <v>23867</v>
      </c>
      <c r="G18" s="128">
        <v>11750</v>
      </c>
      <c r="H18" s="128">
        <v>12117</v>
      </c>
      <c r="I18" s="128"/>
      <c r="J18" s="128">
        <v>22591</v>
      </c>
      <c r="K18" s="128">
        <v>10843</v>
      </c>
      <c r="L18" s="128">
        <v>11748</v>
      </c>
      <c r="M18" s="128"/>
      <c r="N18" s="128">
        <v>23027</v>
      </c>
      <c r="O18" s="128">
        <v>11134</v>
      </c>
      <c r="P18" s="128">
        <v>11893</v>
      </c>
      <c r="Q18" s="128"/>
      <c r="R18" s="128">
        <v>16521</v>
      </c>
      <c r="S18" s="128">
        <v>7846</v>
      </c>
      <c r="T18" s="128">
        <v>8675</v>
      </c>
      <c r="U18" s="128"/>
      <c r="V18" s="128">
        <v>17923</v>
      </c>
      <c r="W18" s="128">
        <v>8436</v>
      </c>
      <c r="X18" s="128">
        <v>9487</v>
      </c>
      <c r="Y18" s="128"/>
      <c r="Z18" s="128">
        <v>51</v>
      </c>
      <c r="AA18" s="128">
        <v>23</v>
      </c>
      <c r="AB18" s="128">
        <v>28</v>
      </c>
    </row>
    <row r="19" spans="1:28" ht="15" customHeight="1" x14ac:dyDescent="0.2">
      <c r="A19" s="126" t="s">
        <v>281</v>
      </c>
      <c r="B19" s="128">
        <v>23618</v>
      </c>
      <c r="C19" s="128">
        <v>11879</v>
      </c>
      <c r="D19" s="128">
        <v>11739</v>
      </c>
      <c r="E19" s="128"/>
      <c r="F19" s="128">
        <v>5436</v>
      </c>
      <c r="G19" s="128">
        <v>2795</v>
      </c>
      <c r="H19" s="128">
        <v>2641</v>
      </c>
      <c r="I19" s="128"/>
      <c r="J19" s="128">
        <v>5057</v>
      </c>
      <c r="K19" s="128">
        <v>2532</v>
      </c>
      <c r="L19" s="128">
        <v>2525</v>
      </c>
      <c r="M19" s="128"/>
      <c r="N19" s="128">
        <v>4781</v>
      </c>
      <c r="O19" s="128">
        <v>2356</v>
      </c>
      <c r="P19" s="128">
        <v>2425</v>
      </c>
      <c r="Q19" s="128"/>
      <c r="R19" s="128">
        <v>4166</v>
      </c>
      <c r="S19" s="128">
        <v>2111</v>
      </c>
      <c r="T19" s="128">
        <v>2055</v>
      </c>
      <c r="U19" s="128"/>
      <c r="V19" s="128">
        <v>4159</v>
      </c>
      <c r="W19" s="128">
        <v>2074</v>
      </c>
      <c r="X19" s="128">
        <v>2085</v>
      </c>
      <c r="Y19" s="128"/>
      <c r="Z19" s="128">
        <v>19</v>
      </c>
      <c r="AA19" s="128">
        <v>11</v>
      </c>
      <c r="AB19" s="128">
        <v>8</v>
      </c>
    </row>
    <row r="20" spans="1:28" ht="15" customHeight="1" x14ac:dyDescent="0.2">
      <c r="A20" s="126" t="s">
        <v>282</v>
      </c>
      <c r="B20" s="128">
        <v>8522</v>
      </c>
      <c r="C20" s="128">
        <v>3930</v>
      </c>
      <c r="D20" s="128">
        <v>4592</v>
      </c>
      <c r="E20" s="128"/>
      <c r="F20" s="128">
        <v>1893</v>
      </c>
      <c r="G20" s="128">
        <v>881</v>
      </c>
      <c r="H20" s="128">
        <v>1012</v>
      </c>
      <c r="I20" s="128"/>
      <c r="J20" s="128">
        <v>1809</v>
      </c>
      <c r="K20" s="128">
        <v>842</v>
      </c>
      <c r="L20" s="128">
        <v>967</v>
      </c>
      <c r="M20" s="128"/>
      <c r="N20" s="128">
        <v>1692</v>
      </c>
      <c r="O20" s="128">
        <v>796</v>
      </c>
      <c r="P20" s="128">
        <v>896</v>
      </c>
      <c r="Q20" s="128"/>
      <c r="R20" s="128">
        <v>1545</v>
      </c>
      <c r="S20" s="128">
        <v>703</v>
      </c>
      <c r="T20" s="128">
        <v>842</v>
      </c>
      <c r="U20" s="128"/>
      <c r="V20" s="128">
        <v>1583</v>
      </c>
      <c r="W20" s="128">
        <v>708</v>
      </c>
      <c r="X20" s="128">
        <v>875</v>
      </c>
      <c r="Y20" s="128"/>
      <c r="Z20" s="128">
        <v>0</v>
      </c>
      <c r="AA20" s="128">
        <v>0</v>
      </c>
      <c r="AB20" s="128">
        <v>0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40716</v>
      </c>
      <c r="C23" s="124">
        <v>19169</v>
      </c>
      <c r="D23" s="124">
        <v>21547</v>
      </c>
      <c r="E23" s="124"/>
      <c r="F23" s="124">
        <v>9765</v>
      </c>
      <c r="G23" s="124">
        <v>4813</v>
      </c>
      <c r="H23" s="124">
        <v>4952</v>
      </c>
      <c r="I23" s="125"/>
      <c r="J23" s="124">
        <v>9037</v>
      </c>
      <c r="K23" s="124">
        <v>4256</v>
      </c>
      <c r="L23" s="124">
        <v>4781</v>
      </c>
      <c r="M23" s="125"/>
      <c r="N23" s="124">
        <v>8697</v>
      </c>
      <c r="O23" s="124">
        <v>4153</v>
      </c>
      <c r="P23" s="124">
        <v>4544</v>
      </c>
      <c r="Q23" s="125"/>
      <c r="R23" s="124">
        <v>6348</v>
      </c>
      <c r="S23" s="124">
        <v>2851</v>
      </c>
      <c r="T23" s="124">
        <v>3497</v>
      </c>
      <c r="U23" s="125"/>
      <c r="V23" s="124">
        <v>6856</v>
      </c>
      <c r="W23" s="124">
        <v>3092</v>
      </c>
      <c r="X23" s="124">
        <v>3764</v>
      </c>
      <c r="Y23" s="125"/>
      <c r="Z23" s="124">
        <v>13</v>
      </c>
      <c r="AA23" s="124">
        <v>4</v>
      </c>
      <c r="AB23" s="124">
        <v>9</v>
      </c>
    </row>
    <row r="24" spans="1:28" ht="15" customHeight="1" x14ac:dyDescent="0.2">
      <c r="A24" s="126" t="s">
        <v>280</v>
      </c>
      <c r="B24" s="128">
        <v>39768</v>
      </c>
      <c r="C24" s="128">
        <v>18691</v>
      </c>
      <c r="D24" s="128">
        <v>21077</v>
      </c>
      <c r="E24" s="128"/>
      <c r="F24" s="128">
        <v>9502</v>
      </c>
      <c r="G24" s="128">
        <v>4683</v>
      </c>
      <c r="H24" s="128">
        <v>4819</v>
      </c>
      <c r="I24" s="128"/>
      <c r="J24" s="128">
        <v>8810</v>
      </c>
      <c r="K24" s="128">
        <v>4144</v>
      </c>
      <c r="L24" s="128">
        <v>4666</v>
      </c>
      <c r="M24" s="128"/>
      <c r="N24" s="128">
        <v>8491</v>
      </c>
      <c r="O24" s="128">
        <v>4044</v>
      </c>
      <c r="P24" s="128">
        <v>4447</v>
      </c>
      <c r="Q24" s="128"/>
      <c r="R24" s="128">
        <v>6214</v>
      </c>
      <c r="S24" s="128">
        <v>2792</v>
      </c>
      <c r="T24" s="128">
        <v>3422</v>
      </c>
      <c r="U24" s="128"/>
      <c r="V24" s="128">
        <v>6751</v>
      </c>
      <c r="W24" s="128">
        <v>3028</v>
      </c>
      <c r="X24" s="128">
        <v>3723</v>
      </c>
      <c r="Y24" s="128"/>
      <c r="Z24" s="128">
        <v>0</v>
      </c>
      <c r="AA24" s="128">
        <v>0</v>
      </c>
      <c r="AB24" s="128">
        <v>0</v>
      </c>
    </row>
    <row r="25" spans="1:28" ht="15" customHeight="1" x14ac:dyDescent="0.2">
      <c r="A25" s="126" t="s">
        <v>281</v>
      </c>
      <c r="B25" s="128">
        <v>948</v>
      </c>
      <c r="C25" s="128">
        <v>478</v>
      </c>
      <c r="D25" s="128">
        <v>470</v>
      </c>
      <c r="E25" s="128"/>
      <c r="F25" s="128">
        <v>263</v>
      </c>
      <c r="G25" s="128">
        <v>130</v>
      </c>
      <c r="H25" s="128">
        <v>133</v>
      </c>
      <c r="I25" s="128"/>
      <c r="J25" s="128">
        <v>227</v>
      </c>
      <c r="K25" s="128">
        <v>112</v>
      </c>
      <c r="L25" s="128">
        <v>115</v>
      </c>
      <c r="M25" s="128"/>
      <c r="N25" s="128">
        <v>206</v>
      </c>
      <c r="O25" s="128">
        <v>109</v>
      </c>
      <c r="P25" s="128">
        <v>97</v>
      </c>
      <c r="Q25" s="128"/>
      <c r="R25" s="128">
        <v>134</v>
      </c>
      <c r="S25" s="128">
        <v>59</v>
      </c>
      <c r="T25" s="128">
        <v>75</v>
      </c>
      <c r="U25" s="128"/>
      <c r="V25" s="128">
        <v>105</v>
      </c>
      <c r="W25" s="128">
        <v>64</v>
      </c>
      <c r="X25" s="128">
        <v>41</v>
      </c>
      <c r="Y25" s="128"/>
      <c r="Z25" s="128">
        <v>13</v>
      </c>
      <c r="AA25" s="128">
        <v>4</v>
      </c>
      <c r="AB25" s="128">
        <v>9</v>
      </c>
    </row>
    <row r="26" spans="1:28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28" t="e">
        <v>#DIV/0!</v>
      </c>
      <c r="F26" s="130" t="s">
        <v>455</v>
      </c>
      <c r="G26" s="130" t="s">
        <v>455</v>
      </c>
      <c r="H26" s="130" t="s">
        <v>455</v>
      </c>
      <c r="I26" s="128" t="e">
        <v>#DIV/0!</v>
      </c>
      <c r="J26" s="130" t="s">
        <v>455</v>
      </c>
      <c r="K26" s="130" t="s">
        <v>455</v>
      </c>
      <c r="L26" s="130" t="s">
        <v>455</v>
      </c>
      <c r="M26" s="128" t="e">
        <v>#DIV/0!</v>
      </c>
      <c r="N26" s="130" t="s">
        <v>455</v>
      </c>
      <c r="O26" s="130" t="s">
        <v>455</v>
      </c>
      <c r="P26" s="130" t="s">
        <v>455</v>
      </c>
      <c r="Q26" s="128" t="e">
        <v>#DIV/0!</v>
      </c>
      <c r="R26" s="130" t="s">
        <v>455</v>
      </c>
      <c r="S26" s="130" t="s">
        <v>455</v>
      </c>
      <c r="T26" s="130" t="s">
        <v>455</v>
      </c>
      <c r="U26" s="128" t="e">
        <v>#DIV/0!</v>
      </c>
      <c r="V26" s="130" t="s">
        <v>455</v>
      </c>
      <c r="W26" s="130" t="s">
        <v>455</v>
      </c>
      <c r="X26" s="130" t="s">
        <v>455</v>
      </c>
      <c r="Y26" s="128" t="e">
        <v>#DIV/0!</v>
      </c>
      <c r="Z26" s="130" t="s">
        <v>455</v>
      </c>
      <c r="AA26" s="130" t="s">
        <v>455</v>
      </c>
      <c r="AB26" s="130" t="s">
        <v>455</v>
      </c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f>+B11/'C44'!B10*100</f>
        <v>72.873379433120959</v>
      </c>
      <c r="C30" s="131">
        <f>+C11/'C44'!C10*100</f>
        <v>69.491220612758724</v>
      </c>
      <c r="D30" s="131">
        <f>+D11/'C44'!D10*100</f>
        <v>76.311809191390338</v>
      </c>
      <c r="E30" s="131"/>
      <c r="F30" s="131">
        <f>+F11/'C44'!F10*100</f>
        <v>71.9940240794446</v>
      </c>
      <c r="G30" s="131">
        <f>+G11/'C44'!G10*100</f>
        <v>69.729543496985357</v>
      </c>
      <c r="H30" s="131">
        <f>+H11/'C44'!H10*100</f>
        <v>74.352350197344819</v>
      </c>
      <c r="I30" s="131"/>
      <c r="J30" s="131">
        <f>+J11/'C44'!J10*100</f>
        <v>72.682300517352061</v>
      </c>
      <c r="K30" s="131">
        <f>+K11/'C44'!K10*100</f>
        <v>69.200224761191237</v>
      </c>
      <c r="L30" s="131">
        <f>+L11/'C44'!L10*100</f>
        <v>76.221113945254501</v>
      </c>
      <c r="M30" s="131"/>
      <c r="N30" s="131">
        <f>+N11/'C44'!N10*100</f>
        <v>75.56430394270906</v>
      </c>
      <c r="O30" s="131">
        <f>+O11/'C44'!O10*100</f>
        <v>71.914976599063962</v>
      </c>
      <c r="P30" s="131">
        <f>+P11/'C44'!P10*100</f>
        <v>79.320727447910386</v>
      </c>
      <c r="Q30" s="131"/>
      <c r="R30" s="131">
        <f>+R11/'C44'!R10*100</f>
        <v>66.542491268917345</v>
      </c>
      <c r="S30" s="131">
        <f>+S11/'C44'!S10*100</f>
        <v>62.565408659411901</v>
      </c>
      <c r="T30" s="131">
        <f>+T11/'C44'!T10*100</f>
        <v>70.56427066260828</v>
      </c>
      <c r="U30" s="131"/>
      <c r="V30" s="131">
        <f>+V11/'C44'!V10*100</f>
        <v>77.818005660233041</v>
      </c>
      <c r="W30" s="131">
        <f>+W11/'C44'!W10*100</f>
        <v>74.003206288462536</v>
      </c>
      <c r="X30" s="131">
        <f>+X11/'C44'!X10*100</f>
        <v>81.527861597264135</v>
      </c>
      <c r="Y30" s="131"/>
      <c r="Z30" s="131">
        <f>+Z11/'C44'!Z10*100</f>
        <v>97.647058823529406</v>
      </c>
      <c r="AA30" s="131">
        <f>+AA11/'C44'!AA10*100</f>
        <v>95</v>
      </c>
      <c r="AB30" s="131">
        <f>+AB11/'C44'!AB10*100</f>
        <v>100</v>
      </c>
    </row>
    <row r="31" spans="1:28" ht="15" customHeight="1" x14ac:dyDescent="0.2">
      <c r="A31" s="126" t="s">
        <v>280</v>
      </c>
      <c r="B31" s="132">
        <f>+B12/'C44'!B11*100</f>
        <v>69.589043748517426</v>
      </c>
      <c r="C31" s="132">
        <f>+C12/'C44'!C11*100</f>
        <v>65.887845987171985</v>
      </c>
      <c r="D31" s="132">
        <f>+D12/'C44'!D11*100</f>
        <v>73.364038175702106</v>
      </c>
      <c r="E31" s="132"/>
      <c r="F31" s="132">
        <f>+F12/'C44'!F11*100</f>
        <v>68.615315018917585</v>
      </c>
      <c r="G31" s="132">
        <f>+G12/'C44'!G11*100</f>
        <v>66.168713509160455</v>
      </c>
      <c r="H31" s="132">
        <f>+H12/'C44'!H11*100</f>
        <v>71.168634701853179</v>
      </c>
      <c r="I31" s="132"/>
      <c r="J31" s="132">
        <f>+J12/'C44'!J11*100</f>
        <v>69.412882974490472</v>
      </c>
      <c r="K31" s="132">
        <f>+K12/'C44'!K11*100</f>
        <v>65.614465216058832</v>
      </c>
      <c r="L31" s="132">
        <f>+L12/'C44'!L11*100</f>
        <v>73.286600884046976</v>
      </c>
      <c r="M31" s="132"/>
      <c r="N31" s="132">
        <f>+N12/'C44'!N11*100</f>
        <v>72.968467842755942</v>
      </c>
      <c r="O31" s="132">
        <f>+O12/'C44'!O11*100</f>
        <v>69.000318225212538</v>
      </c>
      <c r="P31" s="132">
        <f>+P12/'C44'!P11*100</f>
        <v>77.086380148134168</v>
      </c>
      <c r="Q31" s="132"/>
      <c r="R31" s="132">
        <f>+R12/'C44'!R11*100</f>
        <v>62.453643930445288</v>
      </c>
      <c r="S31" s="132">
        <f>+S12/'C44'!S11*100</f>
        <v>58.086709621054936</v>
      </c>
      <c r="T31" s="132">
        <f>+T12/'C44'!T11*100</f>
        <v>66.874896345845542</v>
      </c>
      <c r="U31" s="132"/>
      <c r="V31" s="132">
        <f>+V12/'C44'!V11*100</f>
        <v>74.663358247344689</v>
      </c>
      <c r="W31" s="132">
        <f>+W12/'C44'!W11*100</f>
        <v>70.370143023755446</v>
      </c>
      <c r="X31" s="132">
        <f>+X12/'C44'!X11*100</f>
        <v>78.83743136786822</v>
      </c>
      <c r="Y31" s="132"/>
      <c r="Z31" s="132">
        <f>+Z12/'C44'!Z11*100</f>
        <v>96.226415094339629</v>
      </c>
      <c r="AA31" s="132">
        <f>+AA12/'C44'!AA11*100</f>
        <v>92</v>
      </c>
      <c r="AB31" s="132">
        <f>+AB12/'C44'!AB11*100</f>
        <v>100</v>
      </c>
    </row>
    <row r="32" spans="1:28" ht="15" customHeight="1" x14ac:dyDescent="0.2">
      <c r="A32" s="126" t="s">
        <v>281</v>
      </c>
      <c r="B32" s="132">
        <f>+B13/'C44'!B12*100</f>
        <v>93.021318489908751</v>
      </c>
      <c r="C32" s="132">
        <f>+C13/'C44'!C12*100</f>
        <v>91.641946010086031</v>
      </c>
      <c r="D32" s="132">
        <f>+D13/'C44'!D12*100</f>
        <v>94.460348162475825</v>
      </c>
      <c r="E32" s="132"/>
      <c r="F32" s="132">
        <f>+F13/'C44'!F12*100</f>
        <v>93.610381077529567</v>
      </c>
      <c r="G32" s="132">
        <f>+G13/'C44'!G12*100</f>
        <v>92.680608365019012</v>
      </c>
      <c r="H32" s="132">
        <f>+H13/'C44'!H12*100</f>
        <v>94.611186903137792</v>
      </c>
      <c r="I32" s="132"/>
      <c r="J32" s="132">
        <f>+J13/'C44'!J12*100</f>
        <v>93.093727977448907</v>
      </c>
      <c r="K32" s="132">
        <f>+K13/'C44'!K12*100</f>
        <v>91.646447140381284</v>
      </c>
      <c r="L32" s="132">
        <f>+L13/'C44'!L12*100</f>
        <v>94.589752776782504</v>
      </c>
      <c r="M32" s="132"/>
      <c r="N32" s="132">
        <f>+N13/'C44'!N12*100</f>
        <v>92.850493390430088</v>
      </c>
      <c r="O32" s="132">
        <f>+O13/'C44'!O12*100</f>
        <v>91.397849462365585</v>
      </c>
      <c r="P32" s="132">
        <f>+P13/'C44'!P12*100</f>
        <v>94.315632011967082</v>
      </c>
      <c r="Q32" s="132"/>
      <c r="R32" s="132">
        <f>+R13/'C44'!R12*100</f>
        <v>90.279235775771568</v>
      </c>
      <c r="S32" s="132">
        <f>+S13/'C44'!S12*100</f>
        <v>88.643790849673195</v>
      </c>
      <c r="T32" s="132">
        <f>+T13/'C44'!T12*100</f>
        <v>92.008639308855294</v>
      </c>
      <c r="U32" s="132"/>
      <c r="V32" s="132">
        <f>+V13/'C44'!V12*100</f>
        <v>95.19982138870283</v>
      </c>
      <c r="W32" s="132">
        <f>+W13/'C44'!W12*100</f>
        <v>93.648707840560661</v>
      </c>
      <c r="X32" s="132">
        <f>+X13/'C44'!X12*100</f>
        <v>96.812386156648458</v>
      </c>
      <c r="Y32" s="132"/>
      <c r="Z32" s="132">
        <f>+Z13/'C44'!Z12*100</f>
        <v>100</v>
      </c>
      <c r="AA32" s="132">
        <f>+AA13/'C44'!AA12*100</f>
        <v>100</v>
      </c>
      <c r="AB32" s="132">
        <f>+AB13/'C44'!AB12*100</f>
        <v>100</v>
      </c>
    </row>
    <row r="33" spans="1:28" ht="15" customHeight="1" x14ac:dyDescent="0.2">
      <c r="A33" s="126" t="s">
        <v>282</v>
      </c>
      <c r="B33" s="132">
        <f>+B14/'C44'!B13*100</f>
        <v>87.982655378897377</v>
      </c>
      <c r="C33" s="132">
        <f>+C14/'C44'!C13*100</f>
        <v>86.468646864686477</v>
      </c>
      <c r="D33" s="132">
        <f>+D14/'C44'!D13*100</f>
        <v>89.321143746352845</v>
      </c>
      <c r="E33" s="132"/>
      <c r="F33" s="132">
        <f>+F14/'C44'!F13*100</f>
        <v>87.034482758620697</v>
      </c>
      <c r="G33" s="132">
        <f>+G14/'C44'!G13*100</f>
        <v>85.203094777562853</v>
      </c>
      <c r="H33" s="132">
        <f>+H14/'C44'!H13*100</f>
        <v>88.694127957931642</v>
      </c>
      <c r="I33" s="132"/>
      <c r="J33" s="132">
        <f>+J14/'C44'!J13*100</f>
        <v>88.330078125</v>
      </c>
      <c r="K33" s="132">
        <f>+K14/'C44'!K13*100</f>
        <v>86.893704850361203</v>
      </c>
      <c r="L33" s="132">
        <f>+L14/'C44'!L13*100</f>
        <v>89.620018535681183</v>
      </c>
      <c r="M33" s="132"/>
      <c r="N33" s="132">
        <f>+N14/'C44'!N13*100</f>
        <v>85.282258064516128</v>
      </c>
      <c r="O33" s="132">
        <f>+O14/'C44'!O13*100</f>
        <v>84.143763213530647</v>
      </c>
      <c r="P33" s="132">
        <f>+P14/'C44'!P13*100</f>
        <v>86.319845857418116</v>
      </c>
      <c r="Q33" s="132"/>
      <c r="R33" s="132">
        <f>+R14/'C44'!R13*100</f>
        <v>86.603139013452918</v>
      </c>
      <c r="S33" s="132">
        <f>+S14/'C44'!S13*100</f>
        <v>84.393757503001197</v>
      </c>
      <c r="T33" s="132">
        <f>+T14/'C44'!T13*100</f>
        <v>88.538380651945332</v>
      </c>
      <c r="U33" s="132"/>
      <c r="V33" s="132">
        <f>+V14/'C44'!V13*100</f>
        <v>93.392330383480825</v>
      </c>
      <c r="W33" s="132">
        <f>+W14/'C44'!W13*100</f>
        <v>92.791612057667109</v>
      </c>
      <c r="X33" s="132">
        <f>+X14/'C44'!X13*100</f>
        <v>93.884120171673828</v>
      </c>
      <c r="Y33" s="132"/>
      <c r="Z33" s="132" t="s">
        <v>455</v>
      </c>
      <c r="AA33" s="132" t="s">
        <v>455</v>
      </c>
      <c r="AB33" s="132" t="s">
        <v>455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f>+B17/'C44'!B16*100</f>
        <v>72.329232976434028</v>
      </c>
      <c r="C36" s="131">
        <f>+C17/'C44'!C16*100</f>
        <v>69.32309927666698</v>
      </c>
      <c r="D36" s="131">
        <f>+D17/'C44'!D16*100</f>
        <v>75.392091656117927</v>
      </c>
      <c r="E36" s="131"/>
      <c r="F36" s="131">
        <f>+F17/'C44'!F16*100</f>
        <v>70.776141751934119</v>
      </c>
      <c r="G36" s="131">
        <f>+G17/'C44'!G16*100</f>
        <v>68.832269867475787</v>
      </c>
      <c r="H36" s="131">
        <f>+H17/'C44'!H16*100</f>
        <v>72.786854980153237</v>
      </c>
      <c r="I36" s="131"/>
      <c r="J36" s="131">
        <f>+J17/'C44'!J16*100</f>
        <v>71.879651545838314</v>
      </c>
      <c r="K36" s="131">
        <f>+K17/'C44'!K16*100</f>
        <v>68.621488560671878</v>
      </c>
      <c r="L36" s="131">
        <f>+L17/'C44'!L16*100</f>
        <v>75.210975669940282</v>
      </c>
      <c r="M36" s="131"/>
      <c r="N36" s="131">
        <f>+N17/'C44'!N16*100</f>
        <v>74.74977828455593</v>
      </c>
      <c r="O36" s="131">
        <f>+O17/'C44'!O16*100</f>
        <v>71.337261559972035</v>
      </c>
      <c r="P36" s="131">
        <f>+P17/'C44'!P16*100</f>
        <v>78.265342867431457</v>
      </c>
      <c r="Q36" s="131"/>
      <c r="R36" s="131">
        <f>+R17/'C44'!R16*100</f>
        <v>66.744723648263232</v>
      </c>
      <c r="S36" s="131">
        <f>+S17/'C44'!S16*100</f>
        <v>63.425953471767713</v>
      </c>
      <c r="T36" s="131">
        <f>+T17/'C44'!T16*100</f>
        <v>70.124833353532907</v>
      </c>
      <c r="U36" s="131"/>
      <c r="V36" s="131">
        <f>+V17/'C44'!V16*100</f>
        <v>78.125515829784419</v>
      </c>
      <c r="W36" s="131">
        <f>+W17/'C44'!W16*100</f>
        <v>74.89151478736899</v>
      </c>
      <c r="X36" s="131">
        <f>+X17/'C44'!X16*100</f>
        <v>81.289184952978061</v>
      </c>
      <c r="Y36" s="131"/>
      <c r="Z36" s="131">
        <f>+Z17/'C44'!Z16*100</f>
        <v>97.222222222222214</v>
      </c>
      <c r="AA36" s="131">
        <f>+AA17/'C44'!AA16*100</f>
        <v>94.444444444444443</v>
      </c>
      <c r="AB36" s="131">
        <f>+AB17/'C44'!AB16*100</f>
        <v>100</v>
      </c>
    </row>
    <row r="37" spans="1:28" ht="15" customHeight="1" x14ac:dyDescent="0.2">
      <c r="A37" s="126" t="s">
        <v>280</v>
      </c>
      <c r="B37" s="132">
        <f>+B18/'C44'!B17*100</f>
        <v>67.931036735547181</v>
      </c>
      <c r="C37" s="132">
        <f>+C18/'C44'!C17*100</f>
        <v>64.609106640150827</v>
      </c>
      <c r="D37" s="132">
        <f>+D18/'C44'!D17*100</f>
        <v>71.332425392375939</v>
      </c>
      <c r="E37" s="132"/>
      <c r="F37" s="132">
        <f>+F18/'C44'!F17*100</f>
        <v>66.13739019591543</v>
      </c>
      <c r="G37" s="132">
        <f>+G18/'C44'!G17*100</f>
        <v>64.008280220079541</v>
      </c>
      <c r="H37" s="132">
        <f>+H18/'C44'!H17*100</f>
        <v>68.341793570219963</v>
      </c>
      <c r="I37" s="132"/>
      <c r="J37" s="132">
        <f>+J18/'C44'!J17*100</f>
        <v>67.459985666507407</v>
      </c>
      <c r="K37" s="132">
        <f>+K18/'C44'!K17*100</f>
        <v>63.86124035573355</v>
      </c>
      <c r="L37" s="132">
        <f>+L18/'C44'!L17*100</f>
        <v>71.161184808286393</v>
      </c>
      <c r="M37" s="132"/>
      <c r="N37" s="132">
        <f>+N18/'C44'!N17*100</f>
        <v>71.25131505662479</v>
      </c>
      <c r="O37" s="132">
        <f>+O18/'C44'!O17*100</f>
        <v>67.507427393439642</v>
      </c>
      <c r="P37" s="132">
        <f>+P18/'C44'!P17*100</f>
        <v>75.153238546603475</v>
      </c>
      <c r="Q37" s="132"/>
      <c r="R37" s="132">
        <f>+R18/'C44'!R17*100</f>
        <v>61.42320704911328</v>
      </c>
      <c r="S37" s="132">
        <f>+S18/'C44'!S17*100</f>
        <v>57.750625644045343</v>
      </c>
      <c r="T37" s="132">
        <f>+T18/'C44'!T17*100</f>
        <v>65.171662534745707</v>
      </c>
      <c r="U37" s="132"/>
      <c r="V37" s="132">
        <f>+V18/'C44'!V17*100</f>
        <v>73.988606340819018</v>
      </c>
      <c r="W37" s="132">
        <f>+W18/'C44'!W17*100</f>
        <v>70.311718619769962</v>
      </c>
      <c r="X37" s="132">
        <f>+X18/'C44'!X17*100</f>
        <v>77.596924586945846</v>
      </c>
      <c r="Y37" s="132"/>
      <c r="Z37" s="132">
        <f>+Z18/'C44'!Z17*100</f>
        <v>96.226415094339629</v>
      </c>
      <c r="AA37" s="132">
        <f>+AA18/'C44'!AA17*100</f>
        <v>92</v>
      </c>
      <c r="AB37" s="132">
        <f>+AB18/'C44'!AB17*100</f>
        <v>100</v>
      </c>
    </row>
    <row r="38" spans="1:28" ht="15" customHeight="1" x14ac:dyDescent="0.2">
      <c r="A38" s="126" t="s">
        <v>281</v>
      </c>
      <c r="B38" s="132">
        <f>+B19/'C44'!B18*100</f>
        <v>92.830752299347537</v>
      </c>
      <c r="C38" s="132">
        <f>+C19/'C44'!C18*100</f>
        <v>91.419116515314755</v>
      </c>
      <c r="D38" s="132">
        <f>+D19/'C44'!D18*100</f>
        <v>94.304305912596391</v>
      </c>
      <c r="E38" s="132"/>
      <c r="F38" s="132">
        <f>+F19/'C44'!F18*100</f>
        <v>93.482373172828886</v>
      </c>
      <c r="G38" s="132">
        <f>+G19/'C44'!G18*100</f>
        <v>92.549668874172184</v>
      </c>
      <c r="H38" s="132">
        <f>+H19/'C44'!H18*100</f>
        <v>94.490161001788906</v>
      </c>
      <c r="I38" s="132"/>
      <c r="J38" s="132">
        <f>+J19/'C44'!J18*100</f>
        <v>92.874196510560154</v>
      </c>
      <c r="K38" s="132">
        <f>+K19/'C44'!K18*100</f>
        <v>91.407942238267154</v>
      </c>
      <c r="L38" s="132">
        <f>+L19/'C44'!L18*100</f>
        <v>94.392523364485982</v>
      </c>
      <c r="M38" s="132"/>
      <c r="N38" s="132">
        <f>+N19/'C44'!N18*100</f>
        <v>92.601200852217701</v>
      </c>
      <c r="O38" s="132">
        <f>+O19/'C44'!O18*100</f>
        <v>91.07073830691921</v>
      </c>
      <c r="P38" s="132">
        <f>+P19/'C44'!P18*100</f>
        <v>94.138198757763973</v>
      </c>
      <c r="Q38" s="132"/>
      <c r="R38" s="132">
        <f>+R19/'C44'!R18*100</f>
        <v>90.017286084701823</v>
      </c>
      <c r="S38" s="132">
        <f>+S19/'C44'!S18*100</f>
        <v>88.400335008375208</v>
      </c>
      <c r="T38" s="132">
        <f>+T19/'C44'!T18*100</f>
        <v>91.741071428571431</v>
      </c>
      <c r="U38" s="132"/>
      <c r="V38" s="132">
        <f>+V19/'C44'!V18*100</f>
        <v>95.128087831655989</v>
      </c>
      <c r="W38" s="132">
        <f>+W19/'C44'!W18*100</f>
        <v>93.507664562669063</v>
      </c>
      <c r="X38" s="132">
        <f>+X19/'C44'!X18*100</f>
        <v>96.796657381615603</v>
      </c>
      <c r="Y38" s="132"/>
      <c r="Z38" s="132">
        <f>+Z19/'C44'!Z18*100</f>
        <v>100</v>
      </c>
      <c r="AA38" s="132">
        <f>+AA19/'C44'!AA18*100</f>
        <v>100</v>
      </c>
      <c r="AB38" s="132">
        <f>+AB19/'C44'!AB18*100</f>
        <v>100</v>
      </c>
    </row>
    <row r="39" spans="1:28" ht="15" customHeight="1" x14ac:dyDescent="0.2">
      <c r="A39" s="126" t="s">
        <v>282</v>
      </c>
      <c r="B39" s="132">
        <f>+B20/'C44'!B19*100</f>
        <v>87.982655378897377</v>
      </c>
      <c r="C39" s="132">
        <f>+C20/'C44'!C19*100</f>
        <v>86.468646864686477</v>
      </c>
      <c r="D39" s="132">
        <f>+D20/'C44'!D19*100</f>
        <v>89.321143746352845</v>
      </c>
      <c r="E39" s="132"/>
      <c r="F39" s="132">
        <f>+F20/'C44'!F19*100</f>
        <v>87.034482758620697</v>
      </c>
      <c r="G39" s="132">
        <f>+G20/'C44'!G19*100</f>
        <v>85.203094777562853</v>
      </c>
      <c r="H39" s="132">
        <f>+H20/'C44'!H19*100</f>
        <v>88.694127957931642</v>
      </c>
      <c r="I39" s="132"/>
      <c r="J39" s="132">
        <f>+J20/'C44'!J19*100</f>
        <v>88.330078125</v>
      </c>
      <c r="K39" s="132">
        <f>+K20/'C44'!K19*100</f>
        <v>86.893704850361203</v>
      </c>
      <c r="L39" s="132">
        <f>+L20/'C44'!L19*100</f>
        <v>89.620018535681183</v>
      </c>
      <c r="M39" s="132"/>
      <c r="N39" s="132">
        <f>+N20/'C44'!N19*100</f>
        <v>85.282258064516128</v>
      </c>
      <c r="O39" s="132">
        <f>+O20/'C44'!O19*100</f>
        <v>84.143763213530647</v>
      </c>
      <c r="P39" s="132">
        <f>+P20/'C44'!P19*100</f>
        <v>86.319845857418116</v>
      </c>
      <c r="Q39" s="132"/>
      <c r="R39" s="132">
        <f>+R20/'C44'!R19*100</f>
        <v>86.603139013452918</v>
      </c>
      <c r="S39" s="132">
        <f>+S20/'C44'!S19*100</f>
        <v>84.393757503001197</v>
      </c>
      <c r="T39" s="132">
        <f>+T20/'C44'!T19*100</f>
        <v>88.538380651945332</v>
      </c>
      <c r="U39" s="132"/>
      <c r="V39" s="132">
        <f>+V20/'C44'!V19*100</f>
        <v>93.392330383480825</v>
      </c>
      <c r="W39" s="132">
        <f>+W20/'C44'!W19*100</f>
        <v>92.791612057667109</v>
      </c>
      <c r="X39" s="132">
        <f>+X20/'C44'!X19*100</f>
        <v>93.884120171673828</v>
      </c>
      <c r="Y39" s="132"/>
      <c r="Z39" s="132" t="s">
        <v>455</v>
      </c>
      <c r="AA39" s="132" t="s">
        <v>455</v>
      </c>
      <c r="AB39" s="132" t="s">
        <v>455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f>+B23/'C44'!B22*100</f>
        <v>74.753520480290817</v>
      </c>
      <c r="C42" s="131">
        <f>+C23/'C44'!C22*100</f>
        <v>70.074940595869123</v>
      </c>
      <c r="D42" s="131">
        <f>+D23/'C44'!D22*100</f>
        <v>79.474033638241366</v>
      </c>
      <c r="E42" s="131"/>
      <c r="F42" s="131">
        <f>+F23/'C44'!F22*100</f>
        <v>76.18193165860508</v>
      </c>
      <c r="G42" s="131">
        <f>+G23/'C44'!G22*100</f>
        <v>72.769882068339882</v>
      </c>
      <c r="H42" s="131">
        <f>+H23/'C44'!H22*100</f>
        <v>79.819471308833016</v>
      </c>
      <c r="I42" s="131"/>
      <c r="J42" s="131">
        <f>+J23/'C44'!J22*100</f>
        <v>75.427760620983221</v>
      </c>
      <c r="K42" s="131">
        <f>+K23/'C44'!K22*100</f>
        <v>71.206290781328434</v>
      </c>
      <c r="L42" s="131">
        <f>+L23/'C44'!L22*100</f>
        <v>79.630246502331786</v>
      </c>
      <c r="M42" s="131"/>
      <c r="N42" s="131">
        <f>+N23/'C44'!N22*100</f>
        <v>78.46445326596897</v>
      </c>
      <c r="O42" s="131">
        <f>+O23/'C44'!O22*100</f>
        <v>73.975774848592806</v>
      </c>
      <c r="P42" s="131">
        <f>+P23/'C44'!P22*100</f>
        <v>83.071297989031081</v>
      </c>
      <c r="Q42" s="131"/>
      <c r="R42" s="131">
        <f>+R23/'C44'!R22*100</f>
        <v>65.843792137745055</v>
      </c>
      <c r="S42" s="131">
        <f>+S23/'C44'!S22*100</f>
        <v>59.544695071010857</v>
      </c>
      <c r="T42" s="131">
        <f>+T23/'C44'!T22*100</f>
        <v>72.058520502781789</v>
      </c>
      <c r="U42" s="131"/>
      <c r="V42" s="131">
        <f>+V23/'C44'!V22*100</f>
        <v>76.77491601343786</v>
      </c>
      <c r="W42" s="131">
        <f>+W23/'C44'!W22*100</f>
        <v>70.949977053694354</v>
      </c>
      <c r="X42" s="131">
        <f>+X23/'C44'!X22*100</f>
        <v>82.327209098862639</v>
      </c>
      <c r="Y42" s="131"/>
      <c r="Z42" s="131">
        <f>+Z23/'C44'!Z22*100</f>
        <v>100</v>
      </c>
      <c r="AA42" s="131">
        <f>+AA23/'C44'!AA22*100</f>
        <v>100</v>
      </c>
      <c r="AB42" s="131">
        <f>+AB23/'C44'!AB22*100</f>
        <v>100</v>
      </c>
    </row>
    <row r="43" spans="1:28" ht="15" customHeight="1" x14ac:dyDescent="0.2">
      <c r="A43" s="126" t="s">
        <v>280</v>
      </c>
      <c r="B43" s="132">
        <f>+B24/'C44'!B23*100</f>
        <v>74.332710280373831</v>
      </c>
      <c r="C43" s="132">
        <f>+C24/'C44'!C23*100</f>
        <v>69.573794900428069</v>
      </c>
      <c r="D43" s="132">
        <f>+D24/'C44'!D23*100</f>
        <v>79.132720105124832</v>
      </c>
      <c r="E43" s="132"/>
      <c r="F43" s="132">
        <f>+F24/'C44'!F23*100</f>
        <v>75.743324033479482</v>
      </c>
      <c r="G43" s="132">
        <f>+G24/'C44'!G23*100</f>
        <v>72.29083050324175</v>
      </c>
      <c r="H43" s="132">
        <f>+H24/'C44'!H23*100</f>
        <v>79.429701664743689</v>
      </c>
      <c r="I43" s="132"/>
      <c r="J43" s="132">
        <f>+J24/'C44'!J23*100</f>
        <v>74.978723404255319</v>
      </c>
      <c r="K43" s="132">
        <f>+K24/'C44'!K23*100</f>
        <v>70.692596383486858</v>
      </c>
      <c r="L43" s="132">
        <f>+L24/'C44'!L23*100</f>
        <v>79.245923913043484</v>
      </c>
      <c r="M43" s="132"/>
      <c r="N43" s="132">
        <f>+N24/'C44'!N23*100</f>
        <v>78.070981978668627</v>
      </c>
      <c r="O43" s="132">
        <f>+O24/'C44'!O23*100</f>
        <v>73.473837209302332</v>
      </c>
      <c r="P43" s="132">
        <f>+P24/'C44'!P23*100</f>
        <v>82.781087118391667</v>
      </c>
      <c r="Q43" s="132"/>
      <c r="R43" s="132">
        <f>+R24/'C44'!R23*100</f>
        <v>65.369240479697027</v>
      </c>
      <c r="S43" s="132">
        <f>+S24/'C44'!S23*100</f>
        <v>59.052453468697117</v>
      </c>
      <c r="T43" s="132">
        <f>+T24/'C44'!T23*100</f>
        <v>71.619924654667216</v>
      </c>
      <c r="U43" s="132"/>
      <c r="V43" s="132">
        <f>+V24/'C44'!V23*100</f>
        <v>76.515924288790657</v>
      </c>
      <c r="W43" s="132">
        <f>+W24/'C44'!W23*100</f>
        <v>70.533426508269272</v>
      </c>
      <c r="X43" s="132">
        <f>+X24/'C44'!X23*100</f>
        <v>82.185430463576154</v>
      </c>
      <c r="Y43" s="132"/>
      <c r="Z43" s="132" t="s">
        <v>455</v>
      </c>
      <c r="AA43" s="132" t="s">
        <v>455</v>
      </c>
      <c r="AB43" s="132" t="s">
        <v>455</v>
      </c>
    </row>
    <row r="44" spans="1:28" ht="15" customHeight="1" x14ac:dyDescent="0.2">
      <c r="A44" s="126" t="s">
        <v>281</v>
      </c>
      <c r="B44" s="132">
        <f>+B25/'C44'!B24*100</f>
        <v>98.035160289555321</v>
      </c>
      <c r="C44" s="132">
        <f>+C25/'C44'!C24*100</f>
        <v>97.551020408163268</v>
      </c>
      <c r="D44" s="132">
        <f>+D25/'C44'!D24*100</f>
        <v>98.532494758909849</v>
      </c>
      <c r="E44" s="132"/>
      <c r="F44" s="132">
        <f>+F25/'C44'!F24*100</f>
        <v>96.336996336996336</v>
      </c>
      <c r="G44" s="132">
        <f>+G25/'C44'!G24*100</f>
        <v>95.588235294117652</v>
      </c>
      <c r="H44" s="132">
        <f>+H25/'C44'!H24*100</f>
        <v>97.080291970802918</v>
      </c>
      <c r="I44" s="132"/>
      <c r="J44" s="132">
        <f>+J25/'C44'!J24*100</f>
        <v>98.268398268398272</v>
      </c>
      <c r="K44" s="132">
        <f>+K25/'C44'!K24*100</f>
        <v>97.391304347826093</v>
      </c>
      <c r="L44" s="132">
        <f>+L25/'C44'!L24*100</f>
        <v>99.137931034482762</v>
      </c>
      <c r="M44" s="132"/>
      <c r="N44" s="132">
        <f>+N25/'C44'!N24*100</f>
        <v>99.038461538461547</v>
      </c>
      <c r="O44" s="132">
        <f>+O25/'C44'!O24*100</f>
        <v>99.090909090909093</v>
      </c>
      <c r="P44" s="132">
        <f>+P25/'C44'!P24*100</f>
        <v>98.979591836734699</v>
      </c>
      <c r="Q44" s="132"/>
      <c r="R44" s="132">
        <f>+R25/'C44'!R24*100</f>
        <v>99.259259259259252</v>
      </c>
      <c r="S44" s="132">
        <f>+S25/'C44'!S24*100</f>
        <v>98.333333333333329</v>
      </c>
      <c r="T44" s="132">
        <f>+T25/'C44'!T24*100</f>
        <v>100</v>
      </c>
      <c r="U44" s="132"/>
      <c r="V44" s="132">
        <f>+V25/'C44'!V24*100</f>
        <v>98.130841121495322</v>
      </c>
      <c r="W44" s="132">
        <f>+W25/'C44'!W24*100</f>
        <v>98.461538461538467</v>
      </c>
      <c r="X44" s="132">
        <f>+X25/'C44'!X24*100</f>
        <v>97.61904761904762</v>
      </c>
      <c r="Y44" s="132"/>
      <c r="Z44" s="132">
        <f>+Z25/'C44'!Z24*100</f>
        <v>100</v>
      </c>
      <c r="AA44" s="132">
        <f>+AA25/'C44'!AA24*100</f>
        <v>100</v>
      </c>
      <c r="AB44" s="132">
        <f>+AB25/'C44'!AB24*100</f>
        <v>100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D51D7EB4-7D83-4807-824C-5A0D6AEAEBF9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D4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381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387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65826</v>
      </c>
      <c r="C11" s="124">
        <v>37322</v>
      </c>
      <c r="D11" s="124">
        <v>28504</v>
      </c>
      <c r="E11" s="124"/>
      <c r="F11" s="124">
        <v>15934</v>
      </c>
      <c r="G11" s="124">
        <v>8786</v>
      </c>
      <c r="H11" s="124">
        <v>7148</v>
      </c>
      <c r="I11" s="125"/>
      <c r="J11" s="124">
        <v>14468</v>
      </c>
      <c r="K11" s="124">
        <v>8222</v>
      </c>
      <c r="L11" s="124">
        <v>6246</v>
      </c>
      <c r="M11" s="125"/>
      <c r="N11" s="124">
        <v>12352</v>
      </c>
      <c r="O11" s="124">
        <v>7201</v>
      </c>
      <c r="P11" s="124">
        <v>5151</v>
      </c>
      <c r="Q11" s="125"/>
      <c r="R11" s="124">
        <v>14370</v>
      </c>
      <c r="S11" s="124">
        <v>8084</v>
      </c>
      <c r="T11" s="124">
        <v>6286</v>
      </c>
      <c r="U11" s="125"/>
      <c r="V11" s="124">
        <v>8700</v>
      </c>
      <c r="W11" s="124">
        <v>5027</v>
      </c>
      <c r="X11" s="124">
        <v>3673</v>
      </c>
      <c r="Y11" s="125"/>
      <c r="Z11" s="124">
        <v>2</v>
      </c>
      <c r="AA11" s="124">
        <v>2</v>
      </c>
      <c r="AB11" s="124">
        <v>0</v>
      </c>
    </row>
    <row r="12" spans="1:30" ht="15" customHeight="1" x14ac:dyDescent="0.2">
      <c r="A12" s="126" t="s">
        <v>280</v>
      </c>
      <c r="B12" s="127">
        <v>62819</v>
      </c>
      <c r="C12" s="127">
        <v>35580</v>
      </c>
      <c r="D12" s="127">
        <v>27239</v>
      </c>
      <c r="E12" s="127"/>
      <c r="F12" s="127">
        <v>15263</v>
      </c>
      <c r="G12" s="127">
        <v>8402</v>
      </c>
      <c r="H12" s="127">
        <v>6861</v>
      </c>
      <c r="I12" s="127"/>
      <c r="J12" s="127">
        <v>13837</v>
      </c>
      <c r="K12" s="127">
        <v>7854</v>
      </c>
      <c r="L12" s="127">
        <v>5983</v>
      </c>
      <c r="M12" s="127"/>
      <c r="N12" s="127">
        <v>11676</v>
      </c>
      <c r="O12" s="127">
        <v>6819</v>
      </c>
      <c r="P12" s="127">
        <v>4857</v>
      </c>
      <c r="Q12" s="127"/>
      <c r="R12" s="127">
        <v>13668</v>
      </c>
      <c r="S12" s="127">
        <v>7676</v>
      </c>
      <c r="T12" s="127">
        <v>5992</v>
      </c>
      <c r="U12" s="127"/>
      <c r="V12" s="127">
        <v>8373</v>
      </c>
      <c r="W12" s="127">
        <v>4827</v>
      </c>
      <c r="X12" s="127">
        <v>3546</v>
      </c>
      <c r="Y12" s="127"/>
      <c r="Z12" s="127">
        <v>2</v>
      </c>
      <c r="AA12" s="127">
        <v>2</v>
      </c>
      <c r="AB12" s="127">
        <v>0</v>
      </c>
    </row>
    <row r="13" spans="1:30" ht="15" customHeight="1" x14ac:dyDescent="0.2">
      <c r="A13" s="126" t="s">
        <v>281</v>
      </c>
      <c r="B13" s="127">
        <v>1843</v>
      </c>
      <c r="C13" s="127">
        <v>1127</v>
      </c>
      <c r="D13" s="127">
        <v>716</v>
      </c>
      <c r="E13" s="127"/>
      <c r="F13" s="127">
        <v>389</v>
      </c>
      <c r="G13" s="127">
        <v>231</v>
      </c>
      <c r="H13" s="127">
        <v>158</v>
      </c>
      <c r="I13" s="127"/>
      <c r="J13" s="127">
        <v>392</v>
      </c>
      <c r="K13" s="127">
        <v>241</v>
      </c>
      <c r="L13" s="127">
        <v>151</v>
      </c>
      <c r="M13" s="127"/>
      <c r="N13" s="127">
        <v>384</v>
      </c>
      <c r="O13" s="127">
        <v>232</v>
      </c>
      <c r="P13" s="127">
        <v>152</v>
      </c>
      <c r="Q13" s="127"/>
      <c r="R13" s="127">
        <v>463</v>
      </c>
      <c r="S13" s="127">
        <v>278</v>
      </c>
      <c r="T13" s="127">
        <v>185</v>
      </c>
      <c r="U13" s="127"/>
      <c r="V13" s="127">
        <v>215</v>
      </c>
      <c r="W13" s="127">
        <v>145</v>
      </c>
      <c r="X13" s="127">
        <v>70</v>
      </c>
      <c r="Y13" s="127"/>
      <c r="Z13" s="127">
        <v>0</v>
      </c>
      <c r="AA13" s="127">
        <v>0</v>
      </c>
      <c r="AB13" s="127">
        <v>0</v>
      </c>
    </row>
    <row r="14" spans="1:30" ht="15" customHeight="1" x14ac:dyDescent="0.2">
      <c r="A14" s="126" t="s">
        <v>282</v>
      </c>
      <c r="B14" s="127">
        <v>1164</v>
      </c>
      <c r="C14" s="127">
        <v>615</v>
      </c>
      <c r="D14" s="127">
        <v>549</v>
      </c>
      <c r="E14" s="127"/>
      <c r="F14" s="127">
        <v>282</v>
      </c>
      <c r="G14" s="127">
        <v>153</v>
      </c>
      <c r="H14" s="127">
        <v>129</v>
      </c>
      <c r="I14" s="127"/>
      <c r="J14" s="127">
        <v>239</v>
      </c>
      <c r="K14" s="127">
        <v>127</v>
      </c>
      <c r="L14" s="127">
        <v>112</v>
      </c>
      <c r="M14" s="127"/>
      <c r="N14" s="127">
        <v>292</v>
      </c>
      <c r="O14" s="127">
        <v>150</v>
      </c>
      <c r="P14" s="127">
        <v>142</v>
      </c>
      <c r="Q14" s="127"/>
      <c r="R14" s="127">
        <v>239</v>
      </c>
      <c r="S14" s="127">
        <v>130</v>
      </c>
      <c r="T14" s="127">
        <v>109</v>
      </c>
      <c r="U14" s="127"/>
      <c r="V14" s="127">
        <v>112</v>
      </c>
      <c r="W14" s="127">
        <v>55</v>
      </c>
      <c r="X14" s="127">
        <v>57</v>
      </c>
      <c r="Y14" s="127"/>
      <c r="Z14" s="127">
        <v>0</v>
      </c>
      <c r="AA14" s="127">
        <v>0</v>
      </c>
      <c r="AB14" s="127">
        <v>0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52075</v>
      </c>
      <c r="C17" s="124">
        <v>29136</v>
      </c>
      <c r="D17" s="124">
        <v>22939</v>
      </c>
      <c r="E17" s="124"/>
      <c r="F17" s="124">
        <v>12881</v>
      </c>
      <c r="G17" s="124">
        <v>6985</v>
      </c>
      <c r="H17" s="124">
        <v>5896</v>
      </c>
      <c r="I17" s="125"/>
      <c r="J17" s="124">
        <v>11524</v>
      </c>
      <c r="K17" s="124">
        <v>6501</v>
      </c>
      <c r="L17" s="124">
        <v>5023</v>
      </c>
      <c r="M17" s="125"/>
      <c r="N17" s="124">
        <v>9965</v>
      </c>
      <c r="O17" s="124">
        <v>5740</v>
      </c>
      <c r="P17" s="124">
        <v>4225</v>
      </c>
      <c r="Q17" s="125"/>
      <c r="R17" s="124">
        <v>11077</v>
      </c>
      <c r="S17" s="124">
        <v>6147</v>
      </c>
      <c r="T17" s="124">
        <v>4930</v>
      </c>
      <c r="U17" s="125"/>
      <c r="V17" s="124">
        <v>6626</v>
      </c>
      <c r="W17" s="124">
        <v>3761</v>
      </c>
      <c r="X17" s="124">
        <v>2865</v>
      </c>
      <c r="Y17" s="125"/>
      <c r="Z17" s="124">
        <v>2</v>
      </c>
      <c r="AA17" s="124">
        <v>2</v>
      </c>
      <c r="AB17" s="124">
        <v>0</v>
      </c>
    </row>
    <row r="18" spans="1:28" ht="15" customHeight="1" x14ac:dyDescent="0.2">
      <c r="A18" s="126" t="s">
        <v>280</v>
      </c>
      <c r="B18" s="128">
        <v>49087</v>
      </c>
      <c r="C18" s="128">
        <v>27406</v>
      </c>
      <c r="D18" s="128">
        <v>21681</v>
      </c>
      <c r="E18" s="128"/>
      <c r="F18" s="128">
        <v>12220</v>
      </c>
      <c r="G18" s="128">
        <v>6607</v>
      </c>
      <c r="H18" s="128">
        <v>5613</v>
      </c>
      <c r="I18" s="128"/>
      <c r="J18" s="128">
        <v>10897</v>
      </c>
      <c r="K18" s="128">
        <v>6136</v>
      </c>
      <c r="L18" s="128">
        <v>4761</v>
      </c>
      <c r="M18" s="128"/>
      <c r="N18" s="128">
        <v>9291</v>
      </c>
      <c r="O18" s="128">
        <v>5359</v>
      </c>
      <c r="P18" s="128">
        <v>3932</v>
      </c>
      <c r="Q18" s="128"/>
      <c r="R18" s="128">
        <v>10376</v>
      </c>
      <c r="S18" s="128">
        <v>5740</v>
      </c>
      <c r="T18" s="128">
        <v>4636</v>
      </c>
      <c r="U18" s="128"/>
      <c r="V18" s="128">
        <v>6301</v>
      </c>
      <c r="W18" s="128">
        <v>3562</v>
      </c>
      <c r="X18" s="128">
        <v>2739</v>
      </c>
      <c r="Y18" s="128"/>
      <c r="Z18" s="128">
        <v>2</v>
      </c>
      <c r="AA18" s="128">
        <v>2</v>
      </c>
      <c r="AB18" s="128">
        <v>0</v>
      </c>
    </row>
    <row r="19" spans="1:28" ht="15" customHeight="1" x14ac:dyDescent="0.2">
      <c r="A19" s="126" t="s">
        <v>281</v>
      </c>
      <c r="B19" s="128">
        <v>1824</v>
      </c>
      <c r="C19" s="128">
        <v>1115</v>
      </c>
      <c r="D19" s="128">
        <v>709</v>
      </c>
      <c r="E19" s="128"/>
      <c r="F19" s="128">
        <v>379</v>
      </c>
      <c r="G19" s="128">
        <v>225</v>
      </c>
      <c r="H19" s="128">
        <v>154</v>
      </c>
      <c r="I19" s="128"/>
      <c r="J19" s="128">
        <v>388</v>
      </c>
      <c r="K19" s="128">
        <v>238</v>
      </c>
      <c r="L19" s="128">
        <v>150</v>
      </c>
      <c r="M19" s="128"/>
      <c r="N19" s="128">
        <v>382</v>
      </c>
      <c r="O19" s="128">
        <v>231</v>
      </c>
      <c r="P19" s="128">
        <v>151</v>
      </c>
      <c r="Q19" s="128"/>
      <c r="R19" s="128">
        <v>462</v>
      </c>
      <c r="S19" s="128">
        <v>277</v>
      </c>
      <c r="T19" s="128">
        <v>185</v>
      </c>
      <c r="U19" s="128"/>
      <c r="V19" s="128">
        <v>213</v>
      </c>
      <c r="W19" s="128">
        <v>144</v>
      </c>
      <c r="X19" s="128">
        <v>69</v>
      </c>
      <c r="Y19" s="128"/>
      <c r="Z19" s="128">
        <v>0</v>
      </c>
      <c r="AA19" s="128">
        <v>0</v>
      </c>
      <c r="AB19" s="128">
        <v>0</v>
      </c>
    </row>
    <row r="20" spans="1:28" ht="15" customHeight="1" x14ac:dyDescent="0.2">
      <c r="A20" s="126" t="s">
        <v>282</v>
      </c>
      <c r="B20" s="128">
        <v>1164</v>
      </c>
      <c r="C20" s="128">
        <v>615</v>
      </c>
      <c r="D20" s="128">
        <v>549</v>
      </c>
      <c r="E20" s="128"/>
      <c r="F20" s="128">
        <v>282</v>
      </c>
      <c r="G20" s="128">
        <v>153</v>
      </c>
      <c r="H20" s="128">
        <v>129</v>
      </c>
      <c r="I20" s="128"/>
      <c r="J20" s="128">
        <v>239</v>
      </c>
      <c r="K20" s="128">
        <v>127</v>
      </c>
      <c r="L20" s="128">
        <v>112</v>
      </c>
      <c r="M20" s="128"/>
      <c r="N20" s="128">
        <v>292</v>
      </c>
      <c r="O20" s="128">
        <v>150</v>
      </c>
      <c r="P20" s="128">
        <v>142</v>
      </c>
      <c r="Q20" s="128"/>
      <c r="R20" s="128">
        <v>239</v>
      </c>
      <c r="S20" s="128">
        <v>130</v>
      </c>
      <c r="T20" s="128">
        <v>109</v>
      </c>
      <c r="U20" s="128"/>
      <c r="V20" s="128">
        <v>112</v>
      </c>
      <c r="W20" s="128">
        <v>55</v>
      </c>
      <c r="X20" s="128">
        <v>57</v>
      </c>
      <c r="Y20" s="128"/>
      <c r="Z20" s="128">
        <v>0</v>
      </c>
      <c r="AA20" s="128">
        <v>0</v>
      </c>
      <c r="AB20" s="128">
        <v>0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13751</v>
      </c>
      <c r="C23" s="124">
        <v>8186</v>
      </c>
      <c r="D23" s="124">
        <v>5565</v>
      </c>
      <c r="E23" s="124"/>
      <c r="F23" s="124">
        <v>3053</v>
      </c>
      <c r="G23" s="124">
        <v>1801</v>
      </c>
      <c r="H23" s="124">
        <v>1252</v>
      </c>
      <c r="I23" s="125"/>
      <c r="J23" s="124">
        <v>2944</v>
      </c>
      <c r="K23" s="124">
        <v>1721</v>
      </c>
      <c r="L23" s="124">
        <v>1223</v>
      </c>
      <c r="M23" s="125"/>
      <c r="N23" s="124">
        <v>2387</v>
      </c>
      <c r="O23" s="124">
        <v>1461</v>
      </c>
      <c r="P23" s="124">
        <v>926</v>
      </c>
      <c r="Q23" s="125"/>
      <c r="R23" s="124">
        <v>3293</v>
      </c>
      <c r="S23" s="124">
        <v>1937</v>
      </c>
      <c r="T23" s="124">
        <v>1356</v>
      </c>
      <c r="U23" s="125"/>
      <c r="V23" s="124">
        <v>2074</v>
      </c>
      <c r="W23" s="124">
        <v>1266</v>
      </c>
      <c r="X23" s="124">
        <v>808</v>
      </c>
      <c r="Y23" s="125"/>
      <c r="Z23" s="124">
        <v>0</v>
      </c>
      <c r="AA23" s="124">
        <v>0</v>
      </c>
      <c r="AB23" s="124">
        <v>0</v>
      </c>
    </row>
    <row r="24" spans="1:28" ht="15" customHeight="1" x14ac:dyDescent="0.2">
      <c r="A24" s="126" t="s">
        <v>280</v>
      </c>
      <c r="B24" s="128">
        <v>13732</v>
      </c>
      <c r="C24" s="128">
        <v>8174</v>
      </c>
      <c r="D24" s="128">
        <v>5558</v>
      </c>
      <c r="E24" s="128"/>
      <c r="F24" s="128">
        <v>3043</v>
      </c>
      <c r="G24" s="128">
        <v>1795</v>
      </c>
      <c r="H24" s="128">
        <v>1248</v>
      </c>
      <c r="I24" s="128"/>
      <c r="J24" s="128">
        <v>2940</v>
      </c>
      <c r="K24" s="128">
        <v>1718</v>
      </c>
      <c r="L24" s="128">
        <v>1222</v>
      </c>
      <c r="M24" s="128"/>
      <c r="N24" s="128">
        <v>2385</v>
      </c>
      <c r="O24" s="128">
        <v>1460</v>
      </c>
      <c r="P24" s="128">
        <v>925</v>
      </c>
      <c r="Q24" s="128"/>
      <c r="R24" s="128">
        <v>3292</v>
      </c>
      <c r="S24" s="128">
        <v>1936</v>
      </c>
      <c r="T24" s="128">
        <v>1356</v>
      </c>
      <c r="U24" s="128"/>
      <c r="V24" s="128">
        <v>2072</v>
      </c>
      <c r="W24" s="128">
        <v>1265</v>
      </c>
      <c r="X24" s="128">
        <v>807</v>
      </c>
      <c r="Y24" s="128"/>
      <c r="Z24" s="128">
        <v>0</v>
      </c>
      <c r="AA24" s="128">
        <v>0</v>
      </c>
      <c r="AB24" s="128">
        <v>0</v>
      </c>
    </row>
    <row r="25" spans="1:28" ht="15" customHeight="1" x14ac:dyDescent="0.2">
      <c r="A25" s="126" t="s">
        <v>281</v>
      </c>
      <c r="B25" s="128">
        <v>19</v>
      </c>
      <c r="C25" s="128">
        <v>12</v>
      </c>
      <c r="D25" s="128">
        <v>7</v>
      </c>
      <c r="E25" s="128"/>
      <c r="F25" s="128">
        <v>10</v>
      </c>
      <c r="G25" s="128">
        <v>6</v>
      </c>
      <c r="H25" s="128">
        <v>4</v>
      </c>
      <c r="I25" s="128"/>
      <c r="J25" s="128">
        <v>4</v>
      </c>
      <c r="K25" s="128">
        <v>3</v>
      </c>
      <c r="L25" s="128">
        <v>1</v>
      </c>
      <c r="M25" s="128"/>
      <c r="N25" s="128">
        <v>2</v>
      </c>
      <c r="O25" s="128">
        <v>1</v>
      </c>
      <c r="P25" s="128">
        <v>1</v>
      </c>
      <c r="Q25" s="128"/>
      <c r="R25" s="128">
        <v>1</v>
      </c>
      <c r="S25" s="128">
        <v>1</v>
      </c>
      <c r="T25" s="128">
        <v>0</v>
      </c>
      <c r="U25" s="128"/>
      <c r="V25" s="128">
        <v>2</v>
      </c>
      <c r="W25" s="128">
        <v>1</v>
      </c>
      <c r="X25" s="128">
        <v>1</v>
      </c>
      <c r="Y25" s="128"/>
      <c r="Z25" s="128">
        <v>0</v>
      </c>
      <c r="AA25" s="128">
        <v>0</v>
      </c>
      <c r="AB25" s="128">
        <v>0</v>
      </c>
    </row>
    <row r="26" spans="1:28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28" t="e">
        <v>#DIV/0!</v>
      </c>
      <c r="F26" s="130" t="s">
        <v>455</v>
      </c>
      <c r="G26" s="130" t="s">
        <v>455</v>
      </c>
      <c r="H26" s="130" t="s">
        <v>455</v>
      </c>
      <c r="I26" s="128" t="e">
        <v>#DIV/0!</v>
      </c>
      <c r="J26" s="130" t="s">
        <v>455</v>
      </c>
      <c r="K26" s="130" t="s">
        <v>455</v>
      </c>
      <c r="L26" s="130" t="s">
        <v>455</v>
      </c>
      <c r="M26" s="128" t="e">
        <v>#DIV/0!</v>
      </c>
      <c r="N26" s="130" t="s">
        <v>455</v>
      </c>
      <c r="O26" s="130" t="s">
        <v>455</v>
      </c>
      <c r="P26" s="130" t="s">
        <v>455</v>
      </c>
      <c r="Q26" s="128" t="e">
        <v>#DIV/0!</v>
      </c>
      <c r="R26" s="130" t="s">
        <v>455</v>
      </c>
      <c r="S26" s="130" t="s">
        <v>455</v>
      </c>
      <c r="T26" s="130" t="s">
        <v>455</v>
      </c>
      <c r="U26" s="128" t="e">
        <v>#DIV/0!</v>
      </c>
      <c r="V26" s="130" t="s">
        <v>455</v>
      </c>
      <c r="W26" s="130" t="s">
        <v>455</v>
      </c>
      <c r="X26" s="130" t="s">
        <v>455</v>
      </c>
      <c r="Y26" s="128" t="e">
        <v>#DIV/0!</v>
      </c>
      <c r="Z26" s="130" t="s">
        <v>455</v>
      </c>
      <c r="AA26" s="130" t="s">
        <v>455</v>
      </c>
      <c r="AB26" s="130" t="s">
        <v>455</v>
      </c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f>+B11/'C44'!B10*100</f>
        <v>27.126620566879033</v>
      </c>
      <c r="C30" s="131">
        <f>+C11/'C44'!C10*100</f>
        <v>30.50877938724128</v>
      </c>
      <c r="D30" s="131">
        <f>+D11/'C44'!D10*100</f>
        <v>23.688190808609658</v>
      </c>
      <c r="E30" s="131"/>
      <c r="F30" s="131">
        <f>+F11/'C44'!F10*100</f>
        <v>28.005975920555411</v>
      </c>
      <c r="G30" s="131">
        <f>+G11/'C44'!G10*100</f>
        <v>30.270456503014643</v>
      </c>
      <c r="H30" s="131">
        <f>+H11/'C44'!H10*100</f>
        <v>25.647649802655188</v>
      </c>
      <c r="I30" s="131"/>
      <c r="J30" s="131">
        <f>+J11/'C44'!J10*100</f>
        <v>27.317699482647935</v>
      </c>
      <c r="K30" s="131">
        <f>+K11/'C44'!K10*100</f>
        <v>30.799775238808763</v>
      </c>
      <c r="L30" s="131">
        <f>+L11/'C44'!L10*100</f>
        <v>23.778886054745499</v>
      </c>
      <c r="M30" s="131"/>
      <c r="N30" s="131">
        <f>+N11/'C44'!N10*100</f>
        <v>24.435696057290947</v>
      </c>
      <c r="O30" s="131">
        <f>+O11/'C44'!O10*100</f>
        <v>28.085023400936038</v>
      </c>
      <c r="P30" s="131">
        <f>+P11/'C44'!P10*100</f>
        <v>20.679272552089607</v>
      </c>
      <c r="Q30" s="131"/>
      <c r="R30" s="131">
        <f>+R11/'C44'!R10*100</f>
        <v>33.457508731082655</v>
      </c>
      <c r="S30" s="131">
        <f>+S11/'C44'!S10*100</f>
        <v>37.434591340588099</v>
      </c>
      <c r="T30" s="131">
        <f>+T11/'C44'!T10*100</f>
        <v>29.435729337391713</v>
      </c>
      <c r="U30" s="131"/>
      <c r="V30" s="131">
        <f>+V11/'C44'!V10*100</f>
        <v>22.181994339766963</v>
      </c>
      <c r="W30" s="131">
        <f>+W11/'C44'!W10*100</f>
        <v>25.996793711537471</v>
      </c>
      <c r="X30" s="131">
        <f>+X11/'C44'!X10*100</f>
        <v>18.472138402735869</v>
      </c>
      <c r="Y30" s="131"/>
      <c r="Z30" s="131">
        <f>+Z11/'C44'!Z10*100</f>
        <v>2.3529411764705883</v>
      </c>
      <c r="AA30" s="131">
        <f>+AA11/'C44'!AA10*100</f>
        <v>5</v>
      </c>
      <c r="AB30" s="131">
        <f>+AB11/'C44'!AB10*100</f>
        <v>0</v>
      </c>
    </row>
    <row r="31" spans="1:28" ht="15" customHeight="1" x14ac:dyDescent="0.2">
      <c r="A31" s="126" t="s">
        <v>280</v>
      </c>
      <c r="B31" s="132">
        <f>+B12/'C44'!B11*100</f>
        <v>30.410956251482567</v>
      </c>
      <c r="C31" s="132">
        <f>+C12/'C44'!C11*100</f>
        <v>34.112154012828015</v>
      </c>
      <c r="D31" s="132">
        <f>+D12/'C44'!D11*100</f>
        <v>26.635961824297894</v>
      </c>
      <c r="E31" s="132"/>
      <c r="F31" s="132">
        <f>+F12/'C44'!F11*100</f>
        <v>31.384684981082415</v>
      </c>
      <c r="G31" s="132">
        <f>+G12/'C44'!G11*100</f>
        <v>33.831286490839538</v>
      </c>
      <c r="H31" s="132">
        <f>+H12/'C44'!H11*100</f>
        <v>28.831365298146828</v>
      </c>
      <c r="I31" s="132"/>
      <c r="J31" s="132">
        <f>+J12/'C44'!J11*100</f>
        <v>30.587117025509524</v>
      </c>
      <c r="K31" s="132">
        <f>+K12/'C44'!K11*100</f>
        <v>34.385534783941161</v>
      </c>
      <c r="L31" s="132">
        <f>+L12/'C44'!L11*100</f>
        <v>26.713399115953031</v>
      </c>
      <c r="M31" s="132"/>
      <c r="N31" s="132">
        <f>+N12/'C44'!N11*100</f>
        <v>27.031532157244058</v>
      </c>
      <c r="O31" s="132">
        <f>+O12/'C44'!O11*100</f>
        <v>30.999681774787469</v>
      </c>
      <c r="P31" s="132">
        <f>+P12/'C44'!P11*100</f>
        <v>22.913619851865828</v>
      </c>
      <c r="Q31" s="132"/>
      <c r="R31" s="132">
        <f>+R12/'C44'!R11*100</f>
        <v>37.546356069554712</v>
      </c>
      <c r="S31" s="132">
        <f>+S12/'C44'!S11*100</f>
        <v>41.913290378945064</v>
      </c>
      <c r="T31" s="132">
        <f>+T12/'C44'!T11*100</f>
        <v>33.125103654154458</v>
      </c>
      <c r="U31" s="132"/>
      <c r="V31" s="132">
        <f>+V12/'C44'!V11*100</f>
        <v>25.336641752655311</v>
      </c>
      <c r="W31" s="132">
        <f>+W12/'C44'!W11*100</f>
        <v>29.62985697624455</v>
      </c>
      <c r="X31" s="132">
        <f>+X12/'C44'!X11*100</f>
        <v>21.162568632131773</v>
      </c>
      <c r="Y31" s="132"/>
      <c r="Z31" s="132">
        <f>+Z12/'C44'!Z11*100</f>
        <v>3.7735849056603774</v>
      </c>
      <c r="AA31" s="132">
        <f>+AA12/'C44'!AA11*100</f>
        <v>8</v>
      </c>
      <c r="AB31" s="132">
        <f>+AB12/'C44'!AB11*100</f>
        <v>0</v>
      </c>
    </row>
    <row r="32" spans="1:28" ht="15" customHeight="1" x14ac:dyDescent="0.2">
      <c r="A32" s="126" t="s">
        <v>281</v>
      </c>
      <c r="B32" s="132">
        <f>+B13/'C44'!B12*100</f>
        <v>6.9786815100912571</v>
      </c>
      <c r="C32" s="132">
        <f>+C13/'C44'!C12*100</f>
        <v>8.3580539899139712</v>
      </c>
      <c r="D32" s="132">
        <f>+D13/'C44'!D12*100</f>
        <v>5.5396518375241781</v>
      </c>
      <c r="E32" s="132"/>
      <c r="F32" s="132">
        <f>+F13/'C44'!F12*100</f>
        <v>6.3896189224704329</v>
      </c>
      <c r="G32" s="132">
        <f>+G13/'C44'!G12*100</f>
        <v>7.3193916349809891</v>
      </c>
      <c r="H32" s="132">
        <f>+H13/'C44'!H12*100</f>
        <v>5.3888130968622097</v>
      </c>
      <c r="I32" s="132"/>
      <c r="J32" s="132">
        <f>+J13/'C44'!J12*100</f>
        <v>6.9062720225510921</v>
      </c>
      <c r="K32" s="132">
        <f>+K13/'C44'!K12*100</f>
        <v>8.3535528596187181</v>
      </c>
      <c r="L32" s="132">
        <f>+L13/'C44'!L12*100</f>
        <v>5.4102472232174845</v>
      </c>
      <c r="M32" s="132"/>
      <c r="N32" s="132">
        <f>+N13/'C44'!N12*100</f>
        <v>7.1495066095699125</v>
      </c>
      <c r="O32" s="132">
        <f>+O13/'C44'!O12*100</f>
        <v>8.6021505376344098</v>
      </c>
      <c r="P32" s="132">
        <f>+P13/'C44'!P12*100</f>
        <v>5.6843679880329097</v>
      </c>
      <c r="Q32" s="132"/>
      <c r="R32" s="132">
        <f>+R13/'C44'!R12*100</f>
        <v>9.7207642242284269</v>
      </c>
      <c r="S32" s="132">
        <f>+S13/'C44'!S12*100</f>
        <v>11.356209150326798</v>
      </c>
      <c r="T32" s="132">
        <f>+T13/'C44'!T12*100</f>
        <v>7.9913606911447079</v>
      </c>
      <c r="U32" s="132"/>
      <c r="V32" s="132">
        <f>+V13/'C44'!V12*100</f>
        <v>4.8001786112971647</v>
      </c>
      <c r="W32" s="132">
        <f>+W13/'C44'!W12*100</f>
        <v>6.3512921594393337</v>
      </c>
      <c r="X32" s="132">
        <f>+X13/'C44'!X12*100</f>
        <v>3.1876138433515484</v>
      </c>
      <c r="Y32" s="132"/>
      <c r="Z32" s="132">
        <f>+Z13/'C44'!Z12*100</f>
        <v>0</v>
      </c>
      <c r="AA32" s="132">
        <f>+AA13/'C44'!AA12*100</f>
        <v>0</v>
      </c>
      <c r="AB32" s="132">
        <f>+AB13/'C44'!AB12*100</f>
        <v>0</v>
      </c>
    </row>
    <row r="33" spans="1:28" ht="15" customHeight="1" x14ac:dyDescent="0.2">
      <c r="A33" s="126" t="s">
        <v>282</v>
      </c>
      <c r="B33" s="132">
        <f>+B14/'C44'!B13*100</f>
        <v>12.017344621102623</v>
      </c>
      <c r="C33" s="132">
        <f>+C14/'C44'!C13*100</f>
        <v>13.531353135313532</v>
      </c>
      <c r="D33" s="132">
        <f>+D14/'C44'!D13*100</f>
        <v>10.678856253647151</v>
      </c>
      <c r="E33" s="132"/>
      <c r="F33" s="132">
        <f>+F14/'C44'!F13*100</f>
        <v>12.96551724137931</v>
      </c>
      <c r="G33" s="132">
        <f>+G14/'C44'!G13*100</f>
        <v>14.796905222437138</v>
      </c>
      <c r="H33" s="132">
        <f>+H14/'C44'!H13*100</f>
        <v>11.305872042068362</v>
      </c>
      <c r="I33" s="132"/>
      <c r="J33" s="132">
        <f>+J14/'C44'!J13*100</f>
        <v>11.669921875</v>
      </c>
      <c r="K33" s="132">
        <f>+K14/'C44'!K13*100</f>
        <v>13.106295149638802</v>
      </c>
      <c r="L33" s="132">
        <f>+L14/'C44'!L13*100</f>
        <v>10.379981464318814</v>
      </c>
      <c r="M33" s="132"/>
      <c r="N33" s="132">
        <f>+N14/'C44'!N13*100</f>
        <v>14.717741935483872</v>
      </c>
      <c r="O33" s="132">
        <f>+O14/'C44'!O13*100</f>
        <v>15.856236786469344</v>
      </c>
      <c r="P33" s="132">
        <f>+P14/'C44'!P13*100</f>
        <v>13.680154142581888</v>
      </c>
      <c r="Q33" s="132"/>
      <c r="R33" s="132">
        <f>+R14/'C44'!R13*100</f>
        <v>13.396860986547084</v>
      </c>
      <c r="S33" s="132">
        <f>+S14/'C44'!S13*100</f>
        <v>15.606242496998798</v>
      </c>
      <c r="T33" s="132">
        <f>+T14/'C44'!T13*100</f>
        <v>11.461619348054679</v>
      </c>
      <c r="U33" s="132"/>
      <c r="V33" s="132">
        <f>+V14/'C44'!V13*100</f>
        <v>6.6076696165191739</v>
      </c>
      <c r="W33" s="132">
        <f>+W14/'C44'!W13*100</f>
        <v>7.2083879423328963</v>
      </c>
      <c r="X33" s="132">
        <f>+X14/'C44'!X13*100</f>
        <v>6.1158798283261806</v>
      </c>
      <c r="Y33" s="132"/>
      <c r="Z33" s="132" t="s">
        <v>455</v>
      </c>
      <c r="AA33" s="132" t="s">
        <v>455</v>
      </c>
      <c r="AB33" s="132" t="s">
        <v>455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f>+B17/'C44'!B16*100</f>
        <v>27.670767023565983</v>
      </c>
      <c r="C36" s="131">
        <f>+C17/'C44'!C16*100</f>
        <v>30.676900723333016</v>
      </c>
      <c r="D36" s="131">
        <f>+D17/'C44'!D16*100</f>
        <v>24.60790834388208</v>
      </c>
      <c r="E36" s="131"/>
      <c r="F36" s="131">
        <f>+F17/'C44'!F16*100</f>
        <v>29.223858248065888</v>
      </c>
      <c r="G36" s="131">
        <f>+G17/'C44'!G16*100</f>
        <v>31.167730132524206</v>
      </c>
      <c r="H36" s="131">
        <f>+H17/'C44'!H16*100</f>
        <v>27.213145019846763</v>
      </c>
      <c r="I36" s="131"/>
      <c r="J36" s="131">
        <f>+J17/'C44'!J16*100</f>
        <v>28.120348454161686</v>
      </c>
      <c r="K36" s="131">
        <f>+K17/'C44'!K16*100</f>
        <v>31.378511439328122</v>
      </c>
      <c r="L36" s="131">
        <f>+L17/'C44'!L16*100</f>
        <v>24.789024330059714</v>
      </c>
      <c r="M36" s="131"/>
      <c r="N36" s="131">
        <f>+N17/'C44'!N16*100</f>
        <v>25.250221715444066</v>
      </c>
      <c r="O36" s="131">
        <f>+O17/'C44'!O16*100</f>
        <v>28.662738440027962</v>
      </c>
      <c r="P36" s="131">
        <f>+P17/'C44'!P16*100</f>
        <v>21.734657132568547</v>
      </c>
      <c r="Q36" s="131"/>
      <c r="R36" s="131">
        <f>+R17/'C44'!R16*100</f>
        <v>33.255276351736768</v>
      </c>
      <c r="S36" s="131">
        <f>+S17/'C44'!S16*100</f>
        <v>36.574046528232287</v>
      </c>
      <c r="T36" s="131">
        <f>+T17/'C44'!T16*100</f>
        <v>29.875166646467093</v>
      </c>
      <c r="U36" s="131"/>
      <c r="V36" s="131">
        <f>+V17/'C44'!V16*100</f>
        <v>21.874484170215574</v>
      </c>
      <c r="W36" s="131">
        <f>+W17/'C44'!W16*100</f>
        <v>25.108485212631017</v>
      </c>
      <c r="X36" s="131">
        <f>+X17/'C44'!X16*100</f>
        <v>18.710815047021946</v>
      </c>
      <c r="Y36" s="131"/>
      <c r="Z36" s="131">
        <f>+Z17/'C44'!Z16*100</f>
        <v>2.7777777777777777</v>
      </c>
      <c r="AA36" s="131">
        <f>+AA17/'C44'!AA16*100</f>
        <v>5.5555555555555554</v>
      </c>
      <c r="AB36" s="131">
        <f>+AB17/'C44'!AB16*100</f>
        <v>0</v>
      </c>
    </row>
    <row r="37" spans="1:28" ht="15" customHeight="1" x14ac:dyDescent="0.2">
      <c r="A37" s="126" t="s">
        <v>280</v>
      </c>
      <c r="B37" s="132">
        <f>+B18/'C44'!B17*100</f>
        <v>32.068963264452819</v>
      </c>
      <c r="C37" s="132">
        <f>+C18/'C44'!C17*100</f>
        <v>35.390893359849166</v>
      </c>
      <c r="D37" s="132">
        <f>+D18/'C44'!D17*100</f>
        <v>28.667574607624058</v>
      </c>
      <c r="E37" s="132"/>
      <c r="F37" s="132">
        <f>+F18/'C44'!F17*100</f>
        <v>33.862609804084578</v>
      </c>
      <c r="G37" s="132">
        <f>+G18/'C44'!G17*100</f>
        <v>35.991719779920466</v>
      </c>
      <c r="H37" s="132">
        <f>+H18/'C44'!H17*100</f>
        <v>31.658206429780034</v>
      </c>
      <c r="I37" s="132"/>
      <c r="J37" s="132">
        <f>+J18/'C44'!J17*100</f>
        <v>32.540014333492593</v>
      </c>
      <c r="K37" s="132">
        <f>+K18/'C44'!K17*100</f>
        <v>36.13875964426645</v>
      </c>
      <c r="L37" s="132">
        <f>+L18/'C44'!L17*100</f>
        <v>28.838815191713614</v>
      </c>
      <c r="M37" s="132"/>
      <c r="N37" s="132">
        <f>+N18/'C44'!N17*100</f>
        <v>28.748684943375206</v>
      </c>
      <c r="O37" s="132">
        <f>+O18/'C44'!O17*100</f>
        <v>32.492572606560358</v>
      </c>
      <c r="P37" s="132">
        <f>+P18/'C44'!P17*100</f>
        <v>24.846761453396525</v>
      </c>
      <c r="Q37" s="132"/>
      <c r="R37" s="132">
        <f>+R18/'C44'!R17*100</f>
        <v>38.57679295088672</v>
      </c>
      <c r="S37" s="132">
        <f>+S18/'C44'!S17*100</f>
        <v>42.249374355954657</v>
      </c>
      <c r="T37" s="132">
        <f>+T18/'C44'!T17*100</f>
        <v>34.8283374652543</v>
      </c>
      <c r="U37" s="132"/>
      <c r="V37" s="132">
        <f>+V18/'C44'!V17*100</f>
        <v>26.011393659180975</v>
      </c>
      <c r="W37" s="132">
        <f>+W18/'C44'!W17*100</f>
        <v>29.688281380230038</v>
      </c>
      <c r="X37" s="132">
        <f>+X18/'C44'!X17*100</f>
        <v>22.403075413054147</v>
      </c>
      <c r="Y37" s="132"/>
      <c r="Z37" s="132">
        <f>+Z18/'C44'!Z17*100</f>
        <v>3.7735849056603774</v>
      </c>
      <c r="AA37" s="132">
        <f>+AA18/'C44'!AA17*100</f>
        <v>8</v>
      </c>
      <c r="AB37" s="132">
        <f>+AB18/'C44'!AB17*100</f>
        <v>0</v>
      </c>
    </row>
    <row r="38" spans="1:28" ht="15" customHeight="1" x14ac:dyDescent="0.2">
      <c r="A38" s="126" t="s">
        <v>281</v>
      </c>
      <c r="B38" s="132">
        <f>+B19/'C44'!B18*100</f>
        <v>7.1692477006524644</v>
      </c>
      <c r="C38" s="132">
        <f>+C19/'C44'!C18*100</f>
        <v>8.5808834846852395</v>
      </c>
      <c r="D38" s="132">
        <f>+D19/'C44'!D18*100</f>
        <v>5.6956940874035986</v>
      </c>
      <c r="E38" s="132"/>
      <c r="F38" s="132">
        <f>+F19/'C44'!F18*100</f>
        <v>6.5176268271711093</v>
      </c>
      <c r="G38" s="132">
        <f>+G19/'C44'!G18*100</f>
        <v>7.4503311258278151</v>
      </c>
      <c r="H38" s="132">
        <f>+H19/'C44'!H18*100</f>
        <v>5.5098389982110909</v>
      </c>
      <c r="I38" s="132"/>
      <c r="J38" s="132">
        <f>+J19/'C44'!J18*100</f>
        <v>7.1258034894398525</v>
      </c>
      <c r="K38" s="132">
        <f>+K19/'C44'!K18*100</f>
        <v>8.5920577617328515</v>
      </c>
      <c r="L38" s="132">
        <f>+L19/'C44'!L18*100</f>
        <v>5.6074766355140184</v>
      </c>
      <c r="M38" s="132"/>
      <c r="N38" s="132">
        <f>+N19/'C44'!N18*100</f>
        <v>7.3987991477822961</v>
      </c>
      <c r="O38" s="132">
        <f>+O19/'C44'!O18*100</f>
        <v>8.9292616930807878</v>
      </c>
      <c r="P38" s="132">
        <f>+P19/'C44'!P18*100</f>
        <v>5.8618012422360248</v>
      </c>
      <c r="Q38" s="132"/>
      <c r="R38" s="132">
        <f>+R19/'C44'!R18*100</f>
        <v>9.9827139152981843</v>
      </c>
      <c r="S38" s="132">
        <f>+S19/'C44'!S18*100</f>
        <v>11.59966499162479</v>
      </c>
      <c r="T38" s="132">
        <f>+T19/'C44'!T18*100</f>
        <v>8.2589285714285712</v>
      </c>
      <c r="U38" s="132"/>
      <c r="V38" s="132">
        <f>+V19/'C44'!V18*100</f>
        <v>4.8719121683440072</v>
      </c>
      <c r="W38" s="132">
        <f>+W19/'C44'!W18*100</f>
        <v>6.4923354373309285</v>
      </c>
      <c r="X38" s="132">
        <f>+X19/'C44'!X18*100</f>
        <v>3.2033426183844012</v>
      </c>
      <c r="Y38" s="132"/>
      <c r="Z38" s="132">
        <f>+Z19/'C44'!Z18*100</f>
        <v>0</v>
      </c>
      <c r="AA38" s="132">
        <f>+AA19/'C44'!AA18*100</f>
        <v>0</v>
      </c>
      <c r="AB38" s="132">
        <f>+AB19/'C44'!AB18*100</f>
        <v>0</v>
      </c>
    </row>
    <row r="39" spans="1:28" ht="15" customHeight="1" x14ac:dyDescent="0.2">
      <c r="A39" s="126" t="s">
        <v>282</v>
      </c>
      <c r="B39" s="132">
        <f>+B20/'C44'!B19*100</f>
        <v>12.017344621102623</v>
      </c>
      <c r="C39" s="132">
        <f>+C20/'C44'!C19*100</f>
        <v>13.531353135313532</v>
      </c>
      <c r="D39" s="132">
        <f>+D20/'C44'!D19*100</f>
        <v>10.678856253647151</v>
      </c>
      <c r="E39" s="132"/>
      <c r="F39" s="132">
        <f>+F20/'C44'!F19*100</f>
        <v>12.96551724137931</v>
      </c>
      <c r="G39" s="132">
        <f>+G20/'C44'!G19*100</f>
        <v>14.796905222437138</v>
      </c>
      <c r="H39" s="132">
        <f>+H20/'C44'!H19*100</f>
        <v>11.305872042068362</v>
      </c>
      <c r="I39" s="132"/>
      <c r="J39" s="132">
        <f>+J20/'C44'!J19*100</f>
        <v>11.669921875</v>
      </c>
      <c r="K39" s="132">
        <f>+K20/'C44'!K19*100</f>
        <v>13.106295149638802</v>
      </c>
      <c r="L39" s="132">
        <f>+L20/'C44'!L19*100</f>
        <v>10.379981464318814</v>
      </c>
      <c r="M39" s="132"/>
      <c r="N39" s="132">
        <f>+N20/'C44'!N19*100</f>
        <v>14.717741935483872</v>
      </c>
      <c r="O39" s="132">
        <f>+O20/'C44'!O19*100</f>
        <v>15.856236786469344</v>
      </c>
      <c r="P39" s="132">
        <f>+P20/'C44'!P19*100</f>
        <v>13.680154142581888</v>
      </c>
      <c r="Q39" s="132"/>
      <c r="R39" s="132">
        <f>+R20/'C44'!R19*100</f>
        <v>13.396860986547084</v>
      </c>
      <c r="S39" s="132">
        <f>+S20/'C44'!S19*100</f>
        <v>15.606242496998798</v>
      </c>
      <c r="T39" s="132">
        <f>+T20/'C44'!T19*100</f>
        <v>11.461619348054679</v>
      </c>
      <c r="U39" s="132"/>
      <c r="V39" s="132">
        <f>+V20/'C44'!V19*100</f>
        <v>6.6076696165191739</v>
      </c>
      <c r="W39" s="132">
        <f>+W20/'C44'!W19*100</f>
        <v>7.2083879423328963</v>
      </c>
      <c r="X39" s="132">
        <f>+X20/'C44'!X19*100</f>
        <v>6.1158798283261806</v>
      </c>
      <c r="Y39" s="132"/>
      <c r="Z39" s="132" t="s">
        <v>455</v>
      </c>
      <c r="AA39" s="132" t="s">
        <v>455</v>
      </c>
      <c r="AB39" s="132" t="s">
        <v>455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f>+B23/'C44'!B22*100</f>
        <v>25.24647951970918</v>
      </c>
      <c r="C42" s="131">
        <f>+C23/'C44'!C22*100</f>
        <v>29.92505940413087</v>
      </c>
      <c r="D42" s="131">
        <f>+D23/'C44'!D22*100</f>
        <v>20.525966361758631</v>
      </c>
      <c r="E42" s="131"/>
      <c r="F42" s="131">
        <f>+F23/'C44'!F22*100</f>
        <v>23.818068341394913</v>
      </c>
      <c r="G42" s="131">
        <f>+G23/'C44'!G22*100</f>
        <v>27.230117931660114</v>
      </c>
      <c r="H42" s="131">
        <f>+H23/'C44'!H22*100</f>
        <v>20.180528691166987</v>
      </c>
      <c r="I42" s="131"/>
      <c r="J42" s="131">
        <f>+J23/'C44'!J22*100</f>
        <v>24.572239379016779</v>
      </c>
      <c r="K42" s="131">
        <f>+K23/'C44'!K22*100</f>
        <v>28.793709218671577</v>
      </c>
      <c r="L42" s="131">
        <f>+L23/'C44'!L22*100</f>
        <v>20.369753497668221</v>
      </c>
      <c r="M42" s="131"/>
      <c r="N42" s="131">
        <f>+N23/'C44'!N22*100</f>
        <v>21.535546734031037</v>
      </c>
      <c r="O42" s="131">
        <f>+O23/'C44'!O22*100</f>
        <v>26.024225151407197</v>
      </c>
      <c r="P42" s="131">
        <f>+P23/'C44'!P22*100</f>
        <v>16.928702010968919</v>
      </c>
      <c r="Q42" s="131"/>
      <c r="R42" s="131">
        <f>+R23/'C44'!R22*100</f>
        <v>34.156207862254952</v>
      </c>
      <c r="S42" s="131">
        <f>+S23/'C44'!S22*100</f>
        <v>40.455304928989136</v>
      </c>
      <c r="T42" s="131">
        <f>+T23/'C44'!T22*100</f>
        <v>27.941479497218214</v>
      </c>
      <c r="U42" s="131"/>
      <c r="V42" s="131">
        <f>+V23/'C44'!V22*100</f>
        <v>23.225083986562151</v>
      </c>
      <c r="W42" s="131">
        <f>+W23/'C44'!W22*100</f>
        <v>29.050022946305642</v>
      </c>
      <c r="X42" s="131">
        <f>+X23/'C44'!X22*100</f>
        <v>17.672790901137358</v>
      </c>
      <c r="Y42" s="131"/>
      <c r="Z42" s="131">
        <f>+Z23/'C44'!Z22*100</f>
        <v>0</v>
      </c>
      <c r="AA42" s="131">
        <f>+AA23/'C44'!AA22*100</f>
        <v>0</v>
      </c>
      <c r="AB42" s="131">
        <f>+AB23/'C44'!AB22*100</f>
        <v>0</v>
      </c>
    </row>
    <row r="43" spans="1:28" ht="15" customHeight="1" x14ac:dyDescent="0.2">
      <c r="A43" s="126" t="s">
        <v>280</v>
      </c>
      <c r="B43" s="132">
        <f>+B24/'C44'!B23*100</f>
        <v>25.667289719626169</v>
      </c>
      <c r="C43" s="132">
        <f>+C24/'C44'!C23*100</f>
        <v>30.426205099571934</v>
      </c>
      <c r="D43" s="132">
        <f>+D24/'C44'!D23*100</f>
        <v>20.867279894875164</v>
      </c>
      <c r="E43" s="132"/>
      <c r="F43" s="132">
        <f>+F24/'C44'!F23*100</f>
        <v>24.256675966520529</v>
      </c>
      <c r="G43" s="132">
        <f>+G24/'C44'!G23*100</f>
        <v>27.709169496758257</v>
      </c>
      <c r="H43" s="132">
        <f>+H24/'C44'!H23*100</f>
        <v>20.570298335256304</v>
      </c>
      <c r="I43" s="132"/>
      <c r="J43" s="132">
        <f>+J24/'C44'!J23*100</f>
        <v>25.021276595744681</v>
      </c>
      <c r="K43" s="132">
        <f>+K24/'C44'!K23*100</f>
        <v>29.307403616513135</v>
      </c>
      <c r="L43" s="132">
        <f>+L24/'C44'!L23*100</f>
        <v>20.754076086956523</v>
      </c>
      <c r="M43" s="132"/>
      <c r="N43" s="132">
        <f>+N24/'C44'!N23*100</f>
        <v>21.929018021331373</v>
      </c>
      <c r="O43" s="132">
        <f>+O24/'C44'!O23*100</f>
        <v>26.526162790697676</v>
      </c>
      <c r="P43" s="132">
        <f>+P24/'C44'!P23*100</f>
        <v>17.21891288160834</v>
      </c>
      <c r="Q43" s="132"/>
      <c r="R43" s="132">
        <f>+R24/'C44'!R23*100</f>
        <v>34.630759520302966</v>
      </c>
      <c r="S43" s="132">
        <f>+S24/'C44'!S23*100</f>
        <v>40.947546531302876</v>
      </c>
      <c r="T43" s="132">
        <f>+T24/'C44'!T23*100</f>
        <v>28.380075345332774</v>
      </c>
      <c r="U43" s="132"/>
      <c r="V43" s="132">
        <f>+V24/'C44'!V23*100</f>
        <v>23.484075711209339</v>
      </c>
      <c r="W43" s="132">
        <f>+W24/'C44'!W23*100</f>
        <v>29.466573491730724</v>
      </c>
      <c r="X43" s="132">
        <f>+X24/'C44'!X23*100</f>
        <v>17.814569536423839</v>
      </c>
      <c r="Y43" s="132"/>
      <c r="Z43" s="132" t="s">
        <v>455</v>
      </c>
      <c r="AA43" s="132" t="s">
        <v>455</v>
      </c>
      <c r="AB43" s="132" t="s">
        <v>455</v>
      </c>
    </row>
    <row r="44" spans="1:28" ht="15" customHeight="1" x14ac:dyDescent="0.2">
      <c r="A44" s="126" t="s">
        <v>281</v>
      </c>
      <c r="B44" s="132">
        <f>+B25/'C44'!B24*100</f>
        <v>1.9648397104446742</v>
      </c>
      <c r="C44" s="132">
        <f>+C25/'C44'!C24*100</f>
        <v>2.4489795918367347</v>
      </c>
      <c r="D44" s="132">
        <f>+D25/'C44'!D24*100</f>
        <v>1.4675052410901468</v>
      </c>
      <c r="E44" s="132"/>
      <c r="F44" s="132">
        <f>+F25/'C44'!F24*100</f>
        <v>3.6630036630036633</v>
      </c>
      <c r="G44" s="132">
        <f>+G25/'C44'!G24*100</f>
        <v>4.4117647058823533</v>
      </c>
      <c r="H44" s="132">
        <f>+H25/'C44'!H24*100</f>
        <v>2.9197080291970803</v>
      </c>
      <c r="I44" s="132"/>
      <c r="J44" s="132">
        <f>+J25/'C44'!J24*100</f>
        <v>1.7316017316017316</v>
      </c>
      <c r="K44" s="132">
        <f>+K25/'C44'!K24*100</f>
        <v>2.6086956521739131</v>
      </c>
      <c r="L44" s="132">
        <f>+L25/'C44'!L24*100</f>
        <v>0.86206896551724133</v>
      </c>
      <c r="M44" s="132"/>
      <c r="N44" s="132">
        <f>+N25/'C44'!N24*100</f>
        <v>0.96153846153846156</v>
      </c>
      <c r="O44" s="132">
        <f>+O25/'C44'!O24*100</f>
        <v>0.90909090909090906</v>
      </c>
      <c r="P44" s="132">
        <f>+P25/'C44'!P24*100</f>
        <v>1.0204081632653061</v>
      </c>
      <c r="Q44" s="132"/>
      <c r="R44" s="132">
        <f>+R25/'C44'!R24*100</f>
        <v>0.74074074074074081</v>
      </c>
      <c r="S44" s="132">
        <f>+S25/'C44'!S24*100</f>
        <v>1.6666666666666667</v>
      </c>
      <c r="T44" s="132">
        <f>+T25/'C44'!T24*100</f>
        <v>0</v>
      </c>
      <c r="U44" s="132"/>
      <c r="V44" s="132">
        <f>+V25/'C44'!V24*100</f>
        <v>1.8691588785046727</v>
      </c>
      <c r="W44" s="132">
        <f>+W25/'C44'!W24*100</f>
        <v>1.5384615384615385</v>
      </c>
      <c r="X44" s="132">
        <f>+X25/'C44'!X24*100</f>
        <v>2.3809523809523809</v>
      </c>
      <c r="Y44" s="132"/>
      <c r="Z44" s="132">
        <f>+Z25/'C44'!Z24*100</f>
        <v>0</v>
      </c>
      <c r="AA44" s="132">
        <f>+AA25/'C44'!AA24*100</f>
        <v>0</v>
      </c>
      <c r="AB44" s="132">
        <f>+AB25/'C44'!AB24*100</f>
        <v>0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395E66F5-80B9-474E-9F17-23376AEA8996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AD37"/>
  <sheetViews>
    <sheetView showGridLines="0" zoomScaleNormal="100" workbookViewId="0">
      <selection activeCell="A13" sqref="A13:XFD13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383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3" t="s">
        <v>384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242662</v>
      </c>
      <c r="C9" s="124">
        <v>122332</v>
      </c>
      <c r="D9" s="124">
        <v>120330</v>
      </c>
      <c r="E9" s="124"/>
      <c r="F9" s="124">
        <v>56895</v>
      </c>
      <c r="G9" s="124">
        <v>29025</v>
      </c>
      <c r="H9" s="124">
        <v>27870</v>
      </c>
      <c r="I9" s="124"/>
      <c r="J9" s="124">
        <v>52962</v>
      </c>
      <c r="K9" s="124">
        <v>26695</v>
      </c>
      <c r="L9" s="124">
        <v>26267</v>
      </c>
      <c r="M9" s="124"/>
      <c r="N9" s="124">
        <v>50549</v>
      </c>
      <c r="O9" s="124">
        <v>25640</v>
      </c>
      <c r="P9" s="124">
        <v>24909</v>
      </c>
      <c r="Q9" s="124"/>
      <c r="R9" s="124">
        <v>42950</v>
      </c>
      <c r="S9" s="124">
        <v>21595</v>
      </c>
      <c r="T9" s="124">
        <v>21355</v>
      </c>
      <c r="U9" s="124"/>
      <c r="V9" s="124">
        <v>39221</v>
      </c>
      <c r="W9" s="124">
        <v>19337</v>
      </c>
      <c r="X9" s="124">
        <v>19884</v>
      </c>
      <c r="Y9" s="124"/>
      <c r="Z9" s="124">
        <v>85</v>
      </c>
      <c r="AA9" s="124">
        <v>40</v>
      </c>
      <c r="AB9" s="124">
        <v>45</v>
      </c>
    </row>
    <row r="10" spans="1:30" ht="17.100000000000001" customHeight="1" x14ac:dyDescent="0.2">
      <c r="A10" s="136" t="s">
        <v>303</v>
      </c>
      <c r="B10" s="130">
        <v>16174</v>
      </c>
      <c r="C10" s="130">
        <v>8219</v>
      </c>
      <c r="D10" s="130">
        <v>7955</v>
      </c>
      <c r="E10" s="130"/>
      <c r="F10" s="130">
        <v>3879</v>
      </c>
      <c r="G10" s="130">
        <v>1968</v>
      </c>
      <c r="H10" s="130">
        <v>1911</v>
      </c>
      <c r="I10" s="130"/>
      <c r="J10" s="130">
        <v>3585</v>
      </c>
      <c r="K10" s="130">
        <v>1794</v>
      </c>
      <c r="L10" s="130">
        <v>1791</v>
      </c>
      <c r="M10" s="130"/>
      <c r="N10" s="130">
        <v>3392</v>
      </c>
      <c r="O10" s="130">
        <v>1717</v>
      </c>
      <c r="P10" s="130">
        <v>1675</v>
      </c>
      <c r="Q10" s="130"/>
      <c r="R10" s="130">
        <v>2702</v>
      </c>
      <c r="S10" s="130">
        <v>1415</v>
      </c>
      <c r="T10" s="130">
        <v>1287</v>
      </c>
      <c r="U10" s="130"/>
      <c r="V10" s="130">
        <v>2616</v>
      </c>
      <c r="W10" s="130">
        <v>1325</v>
      </c>
      <c r="X10" s="130">
        <v>1291</v>
      </c>
      <c r="Y10" s="130"/>
      <c r="Z10" s="130">
        <v>0</v>
      </c>
      <c r="AA10" s="130">
        <v>0</v>
      </c>
      <c r="AB10" s="130">
        <v>0</v>
      </c>
    </row>
    <row r="11" spans="1:30" ht="17.100000000000001" customHeight="1" x14ac:dyDescent="0.2">
      <c r="A11" s="136" t="s">
        <v>304</v>
      </c>
      <c r="B11" s="130">
        <v>19179</v>
      </c>
      <c r="C11" s="130">
        <v>9832</v>
      </c>
      <c r="D11" s="130">
        <v>9347</v>
      </c>
      <c r="E11" s="130"/>
      <c r="F11" s="130">
        <v>4400</v>
      </c>
      <c r="G11" s="130">
        <v>2245</v>
      </c>
      <c r="H11" s="130">
        <v>2155</v>
      </c>
      <c r="I11" s="130"/>
      <c r="J11" s="130">
        <v>4130</v>
      </c>
      <c r="K11" s="130">
        <v>2106</v>
      </c>
      <c r="L11" s="130">
        <v>2024</v>
      </c>
      <c r="M11" s="130"/>
      <c r="N11" s="130">
        <v>4117</v>
      </c>
      <c r="O11" s="130">
        <v>2153</v>
      </c>
      <c r="P11" s="130">
        <v>1964</v>
      </c>
      <c r="Q11" s="130"/>
      <c r="R11" s="130">
        <v>3393</v>
      </c>
      <c r="S11" s="130">
        <v>1745</v>
      </c>
      <c r="T11" s="130">
        <v>1648</v>
      </c>
      <c r="U11" s="130"/>
      <c r="V11" s="130">
        <v>3139</v>
      </c>
      <c r="W11" s="130">
        <v>1583</v>
      </c>
      <c r="X11" s="130">
        <v>1556</v>
      </c>
      <c r="Y11" s="130"/>
      <c r="Z11" s="130">
        <v>0</v>
      </c>
      <c r="AA11" s="130">
        <v>0</v>
      </c>
      <c r="AB11" s="130">
        <v>0</v>
      </c>
    </row>
    <row r="12" spans="1:30" ht="17.100000000000001" customHeight="1" x14ac:dyDescent="0.2">
      <c r="A12" s="136" t="s">
        <v>305</v>
      </c>
      <c r="B12" s="130">
        <v>16146</v>
      </c>
      <c r="C12" s="130">
        <v>8140</v>
      </c>
      <c r="D12" s="130">
        <v>8006</v>
      </c>
      <c r="E12" s="130"/>
      <c r="F12" s="130">
        <v>4166</v>
      </c>
      <c r="G12" s="130">
        <v>2164</v>
      </c>
      <c r="H12" s="130">
        <v>2002</v>
      </c>
      <c r="I12" s="130"/>
      <c r="J12" s="130">
        <v>3623</v>
      </c>
      <c r="K12" s="130">
        <v>1855</v>
      </c>
      <c r="L12" s="130">
        <v>1768</v>
      </c>
      <c r="M12" s="130"/>
      <c r="N12" s="130">
        <v>3483</v>
      </c>
      <c r="O12" s="130">
        <v>1727</v>
      </c>
      <c r="P12" s="130">
        <v>1756</v>
      </c>
      <c r="Q12" s="130"/>
      <c r="R12" s="130">
        <v>2798</v>
      </c>
      <c r="S12" s="130">
        <v>1385</v>
      </c>
      <c r="T12" s="130">
        <v>1413</v>
      </c>
      <c r="U12" s="130"/>
      <c r="V12" s="130">
        <v>2073</v>
      </c>
      <c r="W12" s="130">
        <v>1008</v>
      </c>
      <c r="X12" s="130">
        <v>1065</v>
      </c>
      <c r="Y12" s="130"/>
      <c r="Z12" s="130">
        <v>3</v>
      </c>
      <c r="AA12" s="130">
        <v>1</v>
      </c>
      <c r="AB12" s="130">
        <v>2</v>
      </c>
    </row>
    <row r="13" spans="1:30" ht="17.100000000000001" customHeight="1" x14ac:dyDescent="0.2">
      <c r="A13" s="136" t="s">
        <v>306</v>
      </c>
      <c r="B13" s="130">
        <v>12937</v>
      </c>
      <c r="C13" s="130">
        <v>6633</v>
      </c>
      <c r="D13" s="130">
        <v>6304</v>
      </c>
      <c r="E13" s="130"/>
      <c r="F13" s="130">
        <v>3066</v>
      </c>
      <c r="G13" s="130">
        <v>1563</v>
      </c>
      <c r="H13" s="130">
        <v>1503</v>
      </c>
      <c r="I13" s="130"/>
      <c r="J13" s="130">
        <v>2889</v>
      </c>
      <c r="K13" s="130">
        <v>1513</v>
      </c>
      <c r="L13" s="130">
        <v>1376</v>
      </c>
      <c r="M13" s="130"/>
      <c r="N13" s="130">
        <v>2913</v>
      </c>
      <c r="O13" s="130">
        <v>1479</v>
      </c>
      <c r="P13" s="130">
        <v>1434</v>
      </c>
      <c r="Q13" s="130"/>
      <c r="R13" s="130">
        <v>2048</v>
      </c>
      <c r="S13" s="130">
        <v>1057</v>
      </c>
      <c r="T13" s="130">
        <v>991</v>
      </c>
      <c r="U13" s="130"/>
      <c r="V13" s="130">
        <v>2021</v>
      </c>
      <c r="W13" s="130">
        <v>1021</v>
      </c>
      <c r="X13" s="130">
        <v>1000</v>
      </c>
      <c r="Y13" s="130"/>
      <c r="Z13" s="130">
        <v>0</v>
      </c>
      <c r="AA13" s="130">
        <v>0</v>
      </c>
      <c r="AB13" s="130">
        <v>0</v>
      </c>
    </row>
    <row r="14" spans="1:30" ht="17.100000000000001" customHeight="1" x14ac:dyDescent="0.2">
      <c r="A14" s="136" t="s">
        <v>307</v>
      </c>
      <c r="B14" s="130">
        <v>3016</v>
      </c>
      <c r="C14" s="130">
        <v>1586</v>
      </c>
      <c r="D14" s="130">
        <v>1430</v>
      </c>
      <c r="E14" s="130"/>
      <c r="F14" s="130">
        <v>690</v>
      </c>
      <c r="G14" s="130">
        <v>378</v>
      </c>
      <c r="H14" s="130">
        <v>312</v>
      </c>
      <c r="I14" s="130"/>
      <c r="J14" s="130">
        <v>665</v>
      </c>
      <c r="K14" s="130">
        <v>340</v>
      </c>
      <c r="L14" s="130">
        <v>325</v>
      </c>
      <c r="M14" s="130"/>
      <c r="N14" s="130">
        <v>591</v>
      </c>
      <c r="O14" s="130">
        <v>314</v>
      </c>
      <c r="P14" s="130">
        <v>277</v>
      </c>
      <c r="Q14" s="130"/>
      <c r="R14" s="130">
        <v>537</v>
      </c>
      <c r="S14" s="130">
        <v>271</v>
      </c>
      <c r="T14" s="130">
        <v>266</v>
      </c>
      <c r="U14" s="130"/>
      <c r="V14" s="130">
        <v>533</v>
      </c>
      <c r="W14" s="130">
        <v>283</v>
      </c>
      <c r="X14" s="130">
        <v>250</v>
      </c>
      <c r="Y14" s="130"/>
      <c r="Z14" s="130">
        <v>0</v>
      </c>
      <c r="AA14" s="130">
        <v>0</v>
      </c>
      <c r="AB14" s="130">
        <v>0</v>
      </c>
    </row>
    <row r="15" spans="1:30" ht="17.100000000000001" customHeight="1" x14ac:dyDescent="0.2">
      <c r="A15" s="136" t="s">
        <v>308</v>
      </c>
      <c r="B15" s="130">
        <v>7643</v>
      </c>
      <c r="C15" s="130">
        <v>3850</v>
      </c>
      <c r="D15" s="130">
        <v>3793</v>
      </c>
      <c r="E15" s="130"/>
      <c r="F15" s="130">
        <v>1781</v>
      </c>
      <c r="G15" s="130">
        <v>915</v>
      </c>
      <c r="H15" s="130">
        <v>866</v>
      </c>
      <c r="I15" s="130"/>
      <c r="J15" s="130">
        <v>1564</v>
      </c>
      <c r="K15" s="130">
        <v>769</v>
      </c>
      <c r="L15" s="130">
        <v>795</v>
      </c>
      <c r="M15" s="130"/>
      <c r="N15" s="130">
        <v>1571</v>
      </c>
      <c r="O15" s="130">
        <v>806</v>
      </c>
      <c r="P15" s="130">
        <v>765</v>
      </c>
      <c r="Q15" s="130"/>
      <c r="R15" s="130">
        <v>1474</v>
      </c>
      <c r="S15" s="130">
        <v>736</v>
      </c>
      <c r="T15" s="130">
        <v>738</v>
      </c>
      <c r="U15" s="130"/>
      <c r="V15" s="130">
        <v>1253</v>
      </c>
      <c r="W15" s="130">
        <v>624</v>
      </c>
      <c r="X15" s="130">
        <v>629</v>
      </c>
      <c r="Y15" s="130"/>
      <c r="Z15" s="130">
        <v>0</v>
      </c>
      <c r="AA15" s="130">
        <v>0</v>
      </c>
      <c r="AB15" s="130">
        <v>0</v>
      </c>
    </row>
    <row r="16" spans="1:30" ht="17.100000000000001" customHeight="1" x14ac:dyDescent="0.2">
      <c r="A16" s="136" t="s">
        <v>309</v>
      </c>
      <c r="B16" s="130">
        <v>1480</v>
      </c>
      <c r="C16" s="130">
        <v>735</v>
      </c>
      <c r="D16" s="130">
        <v>745</v>
      </c>
      <c r="E16" s="130"/>
      <c r="F16" s="130">
        <v>325</v>
      </c>
      <c r="G16" s="130">
        <v>176</v>
      </c>
      <c r="H16" s="130">
        <v>149</v>
      </c>
      <c r="I16" s="130"/>
      <c r="J16" s="130">
        <v>285</v>
      </c>
      <c r="K16" s="130">
        <v>130</v>
      </c>
      <c r="L16" s="130">
        <v>155</v>
      </c>
      <c r="M16" s="130"/>
      <c r="N16" s="130">
        <v>273</v>
      </c>
      <c r="O16" s="130">
        <v>160</v>
      </c>
      <c r="P16" s="130">
        <v>113</v>
      </c>
      <c r="Q16" s="130"/>
      <c r="R16" s="130">
        <v>307</v>
      </c>
      <c r="S16" s="130">
        <v>144</v>
      </c>
      <c r="T16" s="130">
        <v>163</v>
      </c>
      <c r="U16" s="130"/>
      <c r="V16" s="130">
        <v>290</v>
      </c>
      <c r="W16" s="130">
        <v>125</v>
      </c>
      <c r="X16" s="130">
        <v>165</v>
      </c>
      <c r="Y16" s="130"/>
      <c r="Z16" s="130">
        <v>0</v>
      </c>
      <c r="AA16" s="130">
        <v>0</v>
      </c>
      <c r="AB16" s="130">
        <v>0</v>
      </c>
    </row>
    <row r="17" spans="1:28" ht="17.100000000000001" customHeight="1" x14ac:dyDescent="0.2">
      <c r="A17" s="136" t="s">
        <v>310</v>
      </c>
      <c r="B17" s="130">
        <v>23856</v>
      </c>
      <c r="C17" s="130">
        <v>12052</v>
      </c>
      <c r="D17" s="130">
        <v>11804</v>
      </c>
      <c r="E17" s="130"/>
      <c r="F17" s="130">
        <v>5633</v>
      </c>
      <c r="G17" s="130">
        <v>2833</v>
      </c>
      <c r="H17" s="130">
        <v>2800</v>
      </c>
      <c r="I17" s="130"/>
      <c r="J17" s="130">
        <v>5452</v>
      </c>
      <c r="K17" s="130">
        <v>2848</v>
      </c>
      <c r="L17" s="130">
        <v>2604</v>
      </c>
      <c r="M17" s="130"/>
      <c r="N17" s="130">
        <v>4793</v>
      </c>
      <c r="O17" s="130">
        <v>2420</v>
      </c>
      <c r="P17" s="130">
        <v>2373</v>
      </c>
      <c r="Q17" s="130"/>
      <c r="R17" s="130">
        <v>4252</v>
      </c>
      <c r="S17" s="130">
        <v>2112</v>
      </c>
      <c r="T17" s="130">
        <v>2140</v>
      </c>
      <c r="U17" s="130"/>
      <c r="V17" s="130">
        <v>3726</v>
      </c>
      <c r="W17" s="130">
        <v>1839</v>
      </c>
      <c r="X17" s="130">
        <v>1887</v>
      </c>
      <c r="Y17" s="130"/>
      <c r="Z17" s="130">
        <v>0</v>
      </c>
      <c r="AA17" s="130">
        <v>0</v>
      </c>
      <c r="AB17" s="130">
        <v>0</v>
      </c>
    </row>
    <row r="18" spans="1:28" ht="17.100000000000001" customHeight="1" x14ac:dyDescent="0.2">
      <c r="A18" s="136" t="s">
        <v>311</v>
      </c>
      <c r="B18" s="130">
        <v>10287</v>
      </c>
      <c r="C18" s="130">
        <v>5211</v>
      </c>
      <c r="D18" s="130">
        <v>5076</v>
      </c>
      <c r="E18" s="130"/>
      <c r="F18" s="130">
        <v>2265</v>
      </c>
      <c r="G18" s="130">
        <v>1173</v>
      </c>
      <c r="H18" s="130">
        <v>1092</v>
      </c>
      <c r="I18" s="130"/>
      <c r="J18" s="130">
        <v>2214</v>
      </c>
      <c r="K18" s="130">
        <v>1115</v>
      </c>
      <c r="L18" s="130">
        <v>1099</v>
      </c>
      <c r="M18" s="130"/>
      <c r="N18" s="130">
        <v>2049</v>
      </c>
      <c r="O18" s="130">
        <v>1067</v>
      </c>
      <c r="P18" s="130">
        <v>982</v>
      </c>
      <c r="Q18" s="130"/>
      <c r="R18" s="130">
        <v>1956</v>
      </c>
      <c r="S18" s="130">
        <v>983</v>
      </c>
      <c r="T18" s="130">
        <v>973</v>
      </c>
      <c r="U18" s="130"/>
      <c r="V18" s="130">
        <v>1803</v>
      </c>
      <c r="W18" s="130">
        <v>873</v>
      </c>
      <c r="X18" s="130">
        <v>930</v>
      </c>
      <c r="Y18" s="130"/>
      <c r="Z18" s="130">
        <v>0</v>
      </c>
      <c r="AA18" s="130">
        <v>0</v>
      </c>
      <c r="AB18" s="130">
        <v>0</v>
      </c>
    </row>
    <row r="19" spans="1:28" ht="17.100000000000001" customHeight="1" x14ac:dyDescent="0.2">
      <c r="A19" s="136" t="s">
        <v>312</v>
      </c>
      <c r="B19" s="130">
        <v>11075</v>
      </c>
      <c r="C19" s="130">
        <v>5534</v>
      </c>
      <c r="D19" s="130">
        <v>5541</v>
      </c>
      <c r="E19" s="130"/>
      <c r="F19" s="130">
        <v>2606</v>
      </c>
      <c r="G19" s="130">
        <v>1334</v>
      </c>
      <c r="H19" s="130">
        <v>1272</v>
      </c>
      <c r="I19" s="130"/>
      <c r="J19" s="130">
        <v>2327</v>
      </c>
      <c r="K19" s="130">
        <v>1175</v>
      </c>
      <c r="L19" s="130">
        <v>1152</v>
      </c>
      <c r="M19" s="130"/>
      <c r="N19" s="130">
        <v>2295</v>
      </c>
      <c r="O19" s="130">
        <v>1162</v>
      </c>
      <c r="P19" s="130">
        <v>1133</v>
      </c>
      <c r="Q19" s="130"/>
      <c r="R19" s="130">
        <v>1930</v>
      </c>
      <c r="S19" s="130">
        <v>932</v>
      </c>
      <c r="T19" s="130">
        <v>998</v>
      </c>
      <c r="U19" s="130"/>
      <c r="V19" s="130">
        <v>1917</v>
      </c>
      <c r="W19" s="130">
        <v>931</v>
      </c>
      <c r="X19" s="130">
        <v>986</v>
      </c>
      <c r="Y19" s="130"/>
      <c r="Z19" s="130">
        <v>0</v>
      </c>
      <c r="AA19" s="130">
        <v>0</v>
      </c>
      <c r="AB19" s="130">
        <v>0</v>
      </c>
    </row>
    <row r="20" spans="1:28" ht="17.100000000000001" customHeight="1" x14ac:dyDescent="0.2">
      <c r="A20" s="136" t="s">
        <v>313</v>
      </c>
      <c r="B20" s="130">
        <v>3969</v>
      </c>
      <c r="C20" s="130">
        <v>1991</v>
      </c>
      <c r="D20" s="130">
        <v>1978</v>
      </c>
      <c r="E20" s="130"/>
      <c r="F20" s="130">
        <v>984</v>
      </c>
      <c r="G20" s="130">
        <v>519</v>
      </c>
      <c r="H20" s="130">
        <v>465</v>
      </c>
      <c r="I20" s="130"/>
      <c r="J20" s="130">
        <v>892</v>
      </c>
      <c r="K20" s="130">
        <v>426</v>
      </c>
      <c r="L20" s="130">
        <v>466</v>
      </c>
      <c r="M20" s="130"/>
      <c r="N20" s="130">
        <v>804</v>
      </c>
      <c r="O20" s="130">
        <v>414</v>
      </c>
      <c r="P20" s="130">
        <v>390</v>
      </c>
      <c r="Q20" s="130"/>
      <c r="R20" s="130">
        <v>680</v>
      </c>
      <c r="S20" s="130">
        <v>338</v>
      </c>
      <c r="T20" s="130">
        <v>342</v>
      </c>
      <c r="U20" s="130"/>
      <c r="V20" s="130">
        <v>609</v>
      </c>
      <c r="W20" s="130">
        <v>294</v>
      </c>
      <c r="X20" s="130">
        <v>315</v>
      </c>
      <c r="Y20" s="130"/>
      <c r="Z20" s="130">
        <v>0</v>
      </c>
      <c r="AA20" s="130">
        <v>0</v>
      </c>
      <c r="AB20" s="130">
        <v>0</v>
      </c>
    </row>
    <row r="21" spans="1:28" ht="17.100000000000001" customHeight="1" x14ac:dyDescent="0.2">
      <c r="A21" s="138" t="s">
        <v>314</v>
      </c>
      <c r="B21" s="130">
        <v>21300</v>
      </c>
      <c r="C21" s="130">
        <v>10774</v>
      </c>
      <c r="D21" s="130">
        <v>10526</v>
      </c>
      <c r="E21" s="130"/>
      <c r="F21" s="130">
        <v>4899</v>
      </c>
      <c r="G21" s="130">
        <v>2541</v>
      </c>
      <c r="H21" s="130">
        <v>2358</v>
      </c>
      <c r="I21" s="130"/>
      <c r="J21" s="130">
        <v>4560</v>
      </c>
      <c r="K21" s="130">
        <v>2256</v>
      </c>
      <c r="L21" s="130">
        <v>2304</v>
      </c>
      <c r="M21" s="130"/>
      <c r="N21" s="130">
        <v>4636</v>
      </c>
      <c r="O21" s="130">
        <v>2393</v>
      </c>
      <c r="P21" s="130">
        <v>2243</v>
      </c>
      <c r="Q21" s="130"/>
      <c r="R21" s="130">
        <v>3800</v>
      </c>
      <c r="S21" s="130">
        <v>1888</v>
      </c>
      <c r="T21" s="130">
        <v>1912</v>
      </c>
      <c r="U21" s="130"/>
      <c r="V21" s="130">
        <v>3405</v>
      </c>
      <c r="W21" s="130">
        <v>1696</v>
      </c>
      <c r="X21" s="130">
        <v>1709</v>
      </c>
      <c r="Y21" s="130"/>
      <c r="Z21" s="130">
        <v>0</v>
      </c>
      <c r="AA21" s="130">
        <v>0</v>
      </c>
      <c r="AB21" s="130">
        <v>0</v>
      </c>
    </row>
    <row r="22" spans="1:28" ht="17.100000000000001" customHeight="1" x14ac:dyDescent="0.2">
      <c r="A22" s="136" t="s">
        <v>315</v>
      </c>
      <c r="B22" s="130">
        <v>6127</v>
      </c>
      <c r="C22" s="130">
        <v>3066</v>
      </c>
      <c r="D22" s="130">
        <v>3061</v>
      </c>
      <c r="E22" s="130"/>
      <c r="F22" s="130">
        <v>1362</v>
      </c>
      <c r="G22" s="130">
        <v>680</v>
      </c>
      <c r="H22" s="130">
        <v>682</v>
      </c>
      <c r="I22" s="130"/>
      <c r="J22" s="130">
        <v>1292</v>
      </c>
      <c r="K22" s="130">
        <v>652</v>
      </c>
      <c r="L22" s="130">
        <v>640</v>
      </c>
      <c r="M22" s="130"/>
      <c r="N22" s="130">
        <v>1272</v>
      </c>
      <c r="O22" s="130">
        <v>603</v>
      </c>
      <c r="P22" s="130">
        <v>669</v>
      </c>
      <c r="Q22" s="130"/>
      <c r="R22" s="130">
        <v>1156</v>
      </c>
      <c r="S22" s="130">
        <v>607</v>
      </c>
      <c r="T22" s="130">
        <v>549</v>
      </c>
      <c r="U22" s="130"/>
      <c r="V22" s="130">
        <v>1045</v>
      </c>
      <c r="W22" s="130">
        <v>524</v>
      </c>
      <c r="X22" s="130">
        <v>521</v>
      </c>
      <c r="Y22" s="130"/>
      <c r="Z22" s="130">
        <v>0</v>
      </c>
      <c r="AA22" s="130">
        <v>0</v>
      </c>
      <c r="AB22" s="130">
        <v>0</v>
      </c>
    </row>
    <row r="23" spans="1:28" ht="17.100000000000001" customHeight="1" x14ac:dyDescent="0.2">
      <c r="A23" s="136" t="s">
        <v>316</v>
      </c>
      <c r="B23" s="130">
        <v>23066</v>
      </c>
      <c r="C23" s="130">
        <v>11634</v>
      </c>
      <c r="D23" s="130">
        <v>11432</v>
      </c>
      <c r="E23" s="130"/>
      <c r="F23" s="130">
        <v>5392</v>
      </c>
      <c r="G23" s="130">
        <v>2664</v>
      </c>
      <c r="H23" s="130">
        <v>2728</v>
      </c>
      <c r="I23" s="130"/>
      <c r="J23" s="130">
        <v>4880</v>
      </c>
      <c r="K23" s="130">
        <v>2437</v>
      </c>
      <c r="L23" s="130">
        <v>2443</v>
      </c>
      <c r="M23" s="130"/>
      <c r="N23" s="130">
        <v>4995</v>
      </c>
      <c r="O23" s="130">
        <v>2504</v>
      </c>
      <c r="P23" s="130">
        <v>2491</v>
      </c>
      <c r="Q23" s="130"/>
      <c r="R23" s="130">
        <v>4053</v>
      </c>
      <c r="S23" s="130">
        <v>2121</v>
      </c>
      <c r="T23" s="130">
        <v>1932</v>
      </c>
      <c r="U23" s="130"/>
      <c r="V23" s="130">
        <v>3730</v>
      </c>
      <c r="W23" s="130">
        <v>1898</v>
      </c>
      <c r="X23" s="130">
        <v>1832</v>
      </c>
      <c r="Y23" s="130"/>
      <c r="Z23" s="130">
        <v>16</v>
      </c>
      <c r="AA23" s="130">
        <v>10</v>
      </c>
      <c r="AB23" s="130">
        <v>6</v>
      </c>
    </row>
    <row r="24" spans="1:28" ht="17.100000000000001" customHeight="1" x14ac:dyDescent="0.2">
      <c r="A24" s="136" t="s">
        <v>317</v>
      </c>
      <c r="B24" s="130">
        <v>4017</v>
      </c>
      <c r="C24" s="130">
        <v>1958</v>
      </c>
      <c r="D24" s="130">
        <v>2059</v>
      </c>
      <c r="E24" s="130"/>
      <c r="F24" s="130">
        <v>1027</v>
      </c>
      <c r="G24" s="130">
        <v>528</v>
      </c>
      <c r="H24" s="130">
        <v>499</v>
      </c>
      <c r="I24" s="130"/>
      <c r="J24" s="130">
        <v>848</v>
      </c>
      <c r="K24" s="130">
        <v>404</v>
      </c>
      <c r="L24" s="130">
        <v>444</v>
      </c>
      <c r="M24" s="130"/>
      <c r="N24" s="130">
        <v>859</v>
      </c>
      <c r="O24" s="130">
        <v>415</v>
      </c>
      <c r="P24" s="130">
        <v>444</v>
      </c>
      <c r="Q24" s="130"/>
      <c r="R24" s="130">
        <v>678</v>
      </c>
      <c r="S24" s="130">
        <v>330</v>
      </c>
      <c r="T24" s="130">
        <v>348</v>
      </c>
      <c r="U24" s="130"/>
      <c r="V24" s="130">
        <v>605</v>
      </c>
      <c r="W24" s="130">
        <v>281</v>
      </c>
      <c r="X24" s="130">
        <v>324</v>
      </c>
      <c r="Y24" s="130"/>
      <c r="Z24" s="130">
        <v>0</v>
      </c>
      <c r="AA24" s="130">
        <v>0</v>
      </c>
      <c r="AB24" s="130">
        <v>0</v>
      </c>
    </row>
    <row r="25" spans="1:28" ht="17.100000000000001" customHeight="1" x14ac:dyDescent="0.2">
      <c r="A25" s="136" t="s">
        <v>318</v>
      </c>
      <c r="B25" s="130">
        <v>7378</v>
      </c>
      <c r="C25" s="130">
        <v>3618</v>
      </c>
      <c r="D25" s="130">
        <v>3760</v>
      </c>
      <c r="E25" s="130"/>
      <c r="F25" s="130">
        <v>1695</v>
      </c>
      <c r="G25" s="130">
        <v>865</v>
      </c>
      <c r="H25" s="130">
        <v>830</v>
      </c>
      <c r="I25" s="130"/>
      <c r="J25" s="130">
        <v>1686</v>
      </c>
      <c r="K25" s="130">
        <v>822</v>
      </c>
      <c r="L25" s="130">
        <v>864</v>
      </c>
      <c r="M25" s="130"/>
      <c r="N25" s="130">
        <v>1499</v>
      </c>
      <c r="O25" s="130">
        <v>728</v>
      </c>
      <c r="P25" s="130">
        <v>771</v>
      </c>
      <c r="Q25" s="130"/>
      <c r="R25" s="130">
        <v>1290</v>
      </c>
      <c r="S25" s="130">
        <v>639</v>
      </c>
      <c r="T25" s="130">
        <v>651</v>
      </c>
      <c r="U25" s="130"/>
      <c r="V25" s="130">
        <v>1155</v>
      </c>
      <c r="W25" s="130">
        <v>539</v>
      </c>
      <c r="X25" s="130">
        <v>616</v>
      </c>
      <c r="Y25" s="130"/>
      <c r="Z25" s="130">
        <v>53</v>
      </c>
      <c r="AA25" s="130">
        <v>25</v>
      </c>
      <c r="AB25" s="130">
        <v>28</v>
      </c>
    </row>
    <row r="26" spans="1:28" ht="17.100000000000001" customHeight="1" x14ac:dyDescent="0.2">
      <c r="A26" s="136" t="s">
        <v>319</v>
      </c>
      <c r="B26" s="130">
        <v>3006</v>
      </c>
      <c r="C26" s="130">
        <v>1485</v>
      </c>
      <c r="D26" s="130">
        <v>1521</v>
      </c>
      <c r="E26" s="130"/>
      <c r="F26" s="130">
        <v>670</v>
      </c>
      <c r="G26" s="130">
        <v>336</v>
      </c>
      <c r="H26" s="130">
        <v>334</v>
      </c>
      <c r="I26" s="130"/>
      <c r="J26" s="130">
        <v>633</v>
      </c>
      <c r="K26" s="130">
        <v>301</v>
      </c>
      <c r="L26" s="130">
        <v>332</v>
      </c>
      <c r="M26" s="130"/>
      <c r="N26" s="130">
        <v>594</v>
      </c>
      <c r="O26" s="130">
        <v>307</v>
      </c>
      <c r="P26" s="130">
        <v>287</v>
      </c>
      <c r="Q26" s="130"/>
      <c r="R26" s="130">
        <v>591</v>
      </c>
      <c r="S26" s="130">
        <v>291</v>
      </c>
      <c r="T26" s="130">
        <v>300</v>
      </c>
      <c r="U26" s="130"/>
      <c r="V26" s="130">
        <v>518</v>
      </c>
      <c r="W26" s="130">
        <v>250</v>
      </c>
      <c r="X26" s="130">
        <v>268</v>
      </c>
      <c r="Y26" s="130"/>
      <c r="Z26" s="130">
        <v>0</v>
      </c>
      <c r="AA26" s="130">
        <v>0</v>
      </c>
      <c r="AB26" s="130">
        <v>0</v>
      </c>
    </row>
    <row r="27" spans="1:28" ht="17.100000000000001" customHeight="1" x14ac:dyDescent="0.2">
      <c r="A27" s="136" t="s">
        <v>320</v>
      </c>
      <c r="B27" s="130">
        <v>4979</v>
      </c>
      <c r="C27" s="130">
        <v>2469</v>
      </c>
      <c r="D27" s="130">
        <v>2510</v>
      </c>
      <c r="E27" s="130"/>
      <c r="F27" s="130">
        <v>1064</v>
      </c>
      <c r="G27" s="130">
        <v>559</v>
      </c>
      <c r="H27" s="130">
        <v>505</v>
      </c>
      <c r="I27" s="130"/>
      <c r="J27" s="130">
        <v>1086</v>
      </c>
      <c r="K27" s="130">
        <v>500</v>
      </c>
      <c r="L27" s="130">
        <v>586</v>
      </c>
      <c r="M27" s="130"/>
      <c r="N27" s="130">
        <v>997</v>
      </c>
      <c r="O27" s="130">
        <v>497</v>
      </c>
      <c r="P27" s="130">
        <v>500</v>
      </c>
      <c r="Q27" s="130"/>
      <c r="R27" s="130">
        <v>965</v>
      </c>
      <c r="S27" s="130">
        <v>490</v>
      </c>
      <c r="T27" s="130">
        <v>475</v>
      </c>
      <c r="U27" s="130"/>
      <c r="V27" s="130">
        <v>854</v>
      </c>
      <c r="W27" s="130">
        <v>419</v>
      </c>
      <c r="X27" s="130">
        <v>435</v>
      </c>
      <c r="Y27" s="130"/>
      <c r="Z27" s="130">
        <v>13</v>
      </c>
      <c r="AA27" s="130">
        <v>4</v>
      </c>
      <c r="AB27" s="130">
        <v>9</v>
      </c>
    </row>
    <row r="28" spans="1:28" ht="17.100000000000001" customHeight="1" x14ac:dyDescent="0.2">
      <c r="A28" s="136" t="s">
        <v>321</v>
      </c>
      <c r="B28" s="130">
        <v>3260</v>
      </c>
      <c r="C28" s="130">
        <v>1657</v>
      </c>
      <c r="D28" s="130">
        <v>1603</v>
      </c>
      <c r="E28" s="130"/>
      <c r="F28" s="130">
        <v>777</v>
      </c>
      <c r="G28" s="130">
        <v>404</v>
      </c>
      <c r="H28" s="130">
        <v>373</v>
      </c>
      <c r="I28" s="130"/>
      <c r="J28" s="130">
        <v>688</v>
      </c>
      <c r="K28" s="130">
        <v>369</v>
      </c>
      <c r="L28" s="130">
        <v>319</v>
      </c>
      <c r="M28" s="130"/>
      <c r="N28" s="130">
        <v>666</v>
      </c>
      <c r="O28" s="130">
        <v>336</v>
      </c>
      <c r="P28" s="130">
        <v>330</v>
      </c>
      <c r="Q28" s="130"/>
      <c r="R28" s="130">
        <v>577</v>
      </c>
      <c r="S28" s="130">
        <v>287</v>
      </c>
      <c r="T28" s="130">
        <v>290</v>
      </c>
      <c r="U28" s="130"/>
      <c r="V28" s="130">
        <v>552</v>
      </c>
      <c r="W28" s="130">
        <v>261</v>
      </c>
      <c r="X28" s="130">
        <v>291</v>
      </c>
      <c r="Y28" s="130"/>
      <c r="Z28" s="130">
        <v>0</v>
      </c>
      <c r="AA28" s="130">
        <v>0</v>
      </c>
      <c r="AB28" s="130">
        <v>0</v>
      </c>
    </row>
    <row r="29" spans="1:28" ht="17.100000000000001" customHeight="1" x14ac:dyDescent="0.2">
      <c r="A29" s="136" t="s">
        <v>322</v>
      </c>
      <c r="B29" s="130">
        <v>8540</v>
      </c>
      <c r="C29" s="130">
        <v>4247</v>
      </c>
      <c r="D29" s="130">
        <v>4293</v>
      </c>
      <c r="E29" s="130"/>
      <c r="F29" s="130">
        <v>1910</v>
      </c>
      <c r="G29" s="130">
        <v>935</v>
      </c>
      <c r="H29" s="130">
        <v>975</v>
      </c>
      <c r="I29" s="130"/>
      <c r="J29" s="130">
        <v>1871</v>
      </c>
      <c r="K29" s="130">
        <v>930</v>
      </c>
      <c r="L29" s="130">
        <v>941</v>
      </c>
      <c r="M29" s="130"/>
      <c r="N29" s="130">
        <v>1704</v>
      </c>
      <c r="O29" s="130">
        <v>875</v>
      </c>
      <c r="P29" s="130">
        <v>829</v>
      </c>
      <c r="Q29" s="130"/>
      <c r="R29" s="130">
        <v>1563</v>
      </c>
      <c r="S29" s="130">
        <v>783</v>
      </c>
      <c r="T29" s="130">
        <v>780</v>
      </c>
      <c r="U29" s="130"/>
      <c r="V29" s="130">
        <v>1492</v>
      </c>
      <c r="W29" s="130">
        <v>724</v>
      </c>
      <c r="X29" s="130">
        <v>768</v>
      </c>
      <c r="Y29" s="130"/>
      <c r="Z29" s="130">
        <v>0</v>
      </c>
      <c r="AA29" s="130">
        <v>0</v>
      </c>
      <c r="AB29" s="130">
        <v>0</v>
      </c>
    </row>
    <row r="30" spans="1:28" ht="17.100000000000001" customHeight="1" x14ac:dyDescent="0.2">
      <c r="A30" s="136" t="s">
        <v>323</v>
      </c>
      <c r="B30" s="130">
        <v>5502</v>
      </c>
      <c r="C30" s="130">
        <v>2672</v>
      </c>
      <c r="D30" s="130">
        <v>2830</v>
      </c>
      <c r="E30" s="130"/>
      <c r="F30" s="130">
        <v>1276</v>
      </c>
      <c r="G30" s="130">
        <v>634</v>
      </c>
      <c r="H30" s="130">
        <v>642</v>
      </c>
      <c r="I30" s="130"/>
      <c r="J30" s="130">
        <v>1178</v>
      </c>
      <c r="K30" s="130">
        <v>576</v>
      </c>
      <c r="L30" s="130">
        <v>602</v>
      </c>
      <c r="M30" s="130"/>
      <c r="N30" s="130">
        <v>1015</v>
      </c>
      <c r="O30" s="130">
        <v>510</v>
      </c>
      <c r="P30" s="130">
        <v>505</v>
      </c>
      <c r="Q30" s="130"/>
      <c r="R30" s="130">
        <v>1040</v>
      </c>
      <c r="S30" s="130">
        <v>473</v>
      </c>
      <c r="T30" s="130">
        <v>567</v>
      </c>
      <c r="U30" s="130"/>
      <c r="V30" s="130">
        <v>993</v>
      </c>
      <c r="W30" s="130">
        <v>479</v>
      </c>
      <c r="X30" s="130">
        <v>514</v>
      </c>
      <c r="Y30" s="130"/>
      <c r="Z30" s="130">
        <v>0</v>
      </c>
      <c r="AA30" s="130">
        <v>0</v>
      </c>
      <c r="AB30" s="130">
        <v>0</v>
      </c>
    </row>
    <row r="31" spans="1:28" ht="17.100000000000001" customHeight="1" x14ac:dyDescent="0.2">
      <c r="A31" s="136" t="s">
        <v>324</v>
      </c>
      <c r="B31" s="130">
        <v>1473</v>
      </c>
      <c r="C31" s="130">
        <v>758</v>
      </c>
      <c r="D31" s="130">
        <v>715</v>
      </c>
      <c r="E31" s="130"/>
      <c r="F31" s="130">
        <v>349</v>
      </c>
      <c r="G31" s="130">
        <v>180</v>
      </c>
      <c r="H31" s="130">
        <v>169</v>
      </c>
      <c r="I31" s="130"/>
      <c r="J31" s="130">
        <v>326</v>
      </c>
      <c r="K31" s="130">
        <v>165</v>
      </c>
      <c r="L31" s="130">
        <v>161</v>
      </c>
      <c r="M31" s="130"/>
      <c r="N31" s="130">
        <v>296</v>
      </c>
      <c r="O31" s="130">
        <v>160</v>
      </c>
      <c r="P31" s="130">
        <v>136</v>
      </c>
      <c r="Q31" s="130"/>
      <c r="R31" s="130">
        <v>246</v>
      </c>
      <c r="S31" s="130">
        <v>128</v>
      </c>
      <c r="T31" s="130">
        <v>118</v>
      </c>
      <c r="U31" s="130"/>
      <c r="V31" s="130">
        <v>256</v>
      </c>
      <c r="W31" s="130">
        <v>125</v>
      </c>
      <c r="X31" s="130">
        <v>131</v>
      </c>
      <c r="Y31" s="130"/>
      <c r="Z31" s="130">
        <v>0</v>
      </c>
      <c r="AA31" s="130">
        <v>0</v>
      </c>
      <c r="AB31" s="130">
        <v>0</v>
      </c>
    </row>
    <row r="32" spans="1:28" ht="17.100000000000001" customHeight="1" x14ac:dyDescent="0.2">
      <c r="A32" s="136" t="s">
        <v>325</v>
      </c>
      <c r="B32" s="130">
        <v>4531</v>
      </c>
      <c r="C32" s="130">
        <v>2312</v>
      </c>
      <c r="D32" s="130">
        <v>2219</v>
      </c>
      <c r="E32" s="130"/>
      <c r="F32" s="130">
        <v>1044</v>
      </c>
      <c r="G32" s="130">
        <v>533</v>
      </c>
      <c r="H32" s="130">
        <v>511</v>
      </c>
      <c r="I32" s="130"/>
      <c r="J32" s="130">
        <v>1006</v>
      </c>
      <c r="K32" s="130">
        <v>517</v>
      </c>
      <c r="L32" s="130">
        <v>489</v>
      </c>
      <c r="M32" s="130"/>
      <c r="N32" s="130">
        <v>938</v>
      </c>
      <c r="O32" s="130">
        <v>489</v>
      </c>
      <c r="P32" s="130">
        <v>449</v>
      </c>
      <c r="Q32" s="130"/>
      <c r="R32" s="130">
        <v>807</v>
      </c>
      <c r="S32" s="130">
        <v>415</v>
      </c>
      <c r="T32" s="130">
        <v>392</v>
      </c>
      <c r="U32" s="130"/>
      <c r="V32" s="130">
        <v>736</v>
      </c>
      <c r="W32" s="130">
        <v>358</v>
      </c>
      <c r="X32" s="130">
        <v>378</v>
      </c>
      <c r="Y32" s="130"/>
      <c r="Z32" s="130">
        <v>0</v>
      </c>
      <c r="AA32" s="130">
        <v>0</v>
      </c>
      <c r="AB32" s="130">
        <v>0</v>
      </c>
    </row>
    <row r="33" spans="1:28" ht="17.100000000000001" customHeight="1" x14ac:dyDescent="0.2">
      <c r="A33" s="136" t="s">
        <v>326</v>
      </c>
      <c r="B33" s="130">
        <v>945</v>
      </c>
      <c r="C33" s="130">
        <v>493</v>
      </c>
      <c r="D33" s="130">
        <v>452</v>
      </c>
      <c r="E33" s="130"/>
      <c r="F33" s="130">
        <v>221</v>
      </c>
      <c r="G33" s="130">
        <v>114</v>
      </c>
      <c r="H33" s="130">
        <v>107</v>
      </c>
      <c r="I33" s="130"/>
      <c r="J33" s="130">
        <v>223</v>
      </c>
      <c r="K33" s="130">
        <v>120</v>
      </c>
      <c r="L33" s="130">
        <v>103</v>
      </c>
      <c r="M33" s="130"/>
      <c r="N33" s="130">
        <v>193</v>
      </c>
      <c r="O33" s="130">
        <v>103</v>
      </c>
      <c r="P33" s="130">
        <v>90</v>
      </c>
      <c r="Q33" s="130"/>
      <c r="R33" s="130">
        <v>151</v>
      </c>
      <c r="S33" s="130">
        <v>75</v>
      </c>
      <c r="T33" s="130">
        <v>76</v>
      </c>
      <c r="U33" s="130"/>
      <c r="V33" s="130">
        <v>157</v>
      </c>
      <c r="W33" s="130">
        <v>81</v>
      </c>
      <c r="X33" s="130">
        <v>76</v>
      </c>
      <c r="Y33" s="130"/>
      <c r="Z33" s="130">
        <v>0</v>
      </c>
      <c r="AA33" s="130">
        <v>0</v>
      </c>
      <c r="AB33" s="130">
        <v>0</v>
      </c>
    </row>
    <row r="34" spans="1:28" ht="17.100000000000001" customHeight="1" x14ac:dyDescent="0.2">
      <c r="A34" s="136" t="s">
        <v>327</v>
      </c>
      <c r="B34" s="130">
        <v>10976</v>
      </c>
      <c r="C34" s="130">
        <v>5484</v>
      </c>
      <c r="D34" s="130">
        <v>5492</v>
      </c>
      <c r="E34" s="130"/>
      <c r="F34" s="130">
        <v>2564</v>
      </c>
      <c r="G34" s="130">
        <v>1314</v>
      </c>
      <c r="H34" s="130">
        <v>1250</v>
      </c>
      <c r="I34" s="130"/>
      <c r="J34" s="130">
        <v>2406</v>
      </c>
      <c r="K34" s="130">
        <v>1217</v>
      </c>
      <c r="L34" s="130">
        <v>1189</v>
      </c>
      <c r="M34" s="130"/>
      <c r="N34" s="130">
        <v>2217</v>
      </c>
      <c r="O34" s="130">
        <v>1117</v>
      </c>
      <c r="P34" s="130">
        <v>1100</v>
      </c>
      <c r="Q34" s="130"/>
      <c r="R34" s="130">
        <v>1927</v>
      </c>
      <c r="S34" s="130">
        <v>955</v>
      </c>
      <c r="T34" s="130">
        <v>972</v>
      </c>
      <c r="U34" s="130"/>
      <c r="V34" s="130">
        <v>1862</v>
      </c>
      <c r="W34" s="130">
        <v>881</v>
      </c>
      <c r="X34" s="130">
        <v>981</v>
      </c>
      <c r="Y34" s="130"/>
      <c r="Z34" s="130">
        <v>0</v>
      </c>
      <c r="AA34" s="130">
        <v>0</v>
      </c>
      <c r="AB34" s="130">
        <v>0</v>
      </c>
    </row>
    <row r="35" spans="1:28" ht="17.100000000000001" customHeight="1" x14ac:dyDescent="0.2">
      <c r="A35" s="136" t="s">
        <v>328</v>
      </c>
      <c r="B35" s="130">
        <v>10266</v>
      </c>
      <c r="C35" s="130">
        <v>5136</v>
      </c>
      <c r="D35" s="130">
        <v>5130</v>
      </c>
      <c r="E35" s="130"/>
      <c r="F35" s="130">
        <v>2457</v>
      </c>
      <c r="G35" s="130">
        <v>1274</v>
      </c>
      <c r="H35" s="130">
        <v>1183</v>
      </c>
      <c r="I35" s="130"/>
      <c r="J35" s="130">
        <v>2297</v>
      </c>
      <c r="K35" s="130">
        <v>1187</v>
      </c>
      <c r="L35" s="130">
        <v>1110</v>
      </c>
      <c r="M35" s="130"/>
      <c r="N35" s="130">
        <v>2065</v>
      </c>
      <c r="O35" s="130">
        <v>1016</v>
      </c>
      <c r="P35" s="130">
        <v>1049</v>
      </c>
      <c r="Q35" s="130"/>
      <c r="R35" s="130">
        <v>1784</v>
      </c>
      <c r="S35" s="130">
        <v>869</v>
      </c>
      <c r="T35" s="130">
        <v>915</v>
      </c>
      <c r="U35" s="130"/>
      <c r="V35" s="130">
        <v>1663</v>
      </c>
      <c r="W35" s="130">
        <v>790</v>
      </c>
      <c r="X35" s="130">
        <v>873</v>
      </c>
      <c r="Y35" s="130"/>
      <c r="Z35" s="130">
        <v>0</v>
      </c>
      <c r="AA35" s="130">
        <v>0</v>
      </c>
      <c r="AB35" s="130">
        <v>0</v>
      </c>
    </row>
    <row r="36" spans="1:28" ht="17.100000000000001" customHeight="1" thickBot="1" x14ac:dyDescent="0.25">
      <c r="A36" s="139" t="s">
        <v>329</v>
      </c>
      <c r="B36" s="198">
        <v>1534</v>
      </c>
      <c r="C36" s="198">
        <v>786</v>
      </c>
      <c r="D36" s="198">
        <v>748</v>
      </c>
      <c r="E36" s="198"/>
      <c r="F36" s="198">
        <v>393</v>
      </c>
      <c r="G36" s="198">
        <v>196</v>
      </c>
      <c r="H36" s="198">
        <v>197</v>
      </c>
      <c r="I36" s="198"/>
      <c r="J36" s="198">
        <v>356</v>
      </c>
      <c r="K36" s="198">
        <v>171</v>
      </c>
      <c r="L36" s="198">
        <v>185</v>
      </c>
      <c r="M36" s="198"/>
      <c r="N36" s="198">
        <v>322</v>
      </c>
      <c r="O36" s="198">
        <v>168</v>
      </c>
      <c r="P36" s="198">
        <v>154</v>
      </c>
      <c r="Q36" s="198"/>
      <c r="R36" s="198">
        <v>245</v>
      </c>
      <c r="S36" s="198">
        <v>126</v>
      </c>
      <c r="T36" s="198">
        <v>119</v>
      </c>
      <c r="U36" s="198"/>
      <c r="V36" s="198">
        <v>218</v>
      </c>
      <c r="W36" s="198">
        <v>125</v>
      </c>
      <c r="X36" s="198">
        <v>93</v>
      </c>
      <c r="Y36" s="198"/>
      <c r="Z36" s="198">
        <v>0</v>
      </c>
      <c r="AA36" s="198">
        <v>0</v>
      </c>
      <c r="AB36" s="198">
        <v>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B00F85D5-1BCE-4389-8BDE-17A6CE4520D8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AD37"/>
  <sheetViews>
    <sheetView showGridLines="0" zoomScaleNormal="10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386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411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176836</v>
      </c>
      <c r="C9" s="124">
        <v>85010</v>
      </c>
      <c r="D9" s="124">
        <v>91826</v>
      </c>
      <c r="E9" s="124"/>
      <c r="F9" s="124">
        <v>40961</v>
      </c>
      <c r="G9" s="124">
        <v>20239</v>
      </c>
      <c r="H9" s="124">
        <v>20722</v>
      </c>
      <c r="I9" s="124"/>
      <c r="J9" s="124">
        <v>38494</v>
      </c>
      <c r="K9" s="124">
        <v>18473</v>
      </c>
      <c r="L9" s="124">
        <v>20021</v>
      </c>
      <c r="M9" s="124"/>
      <c r="N9" s="124">
        <v>38197</v>
      </c>
      <c r="O9" s="124">
        <v>18439</v>
      </c>
      <c r="P9" s="124">
        <v>19758</v>
      </c>
      <c r="Q9" s="124"/>
      <c r="R9" s="124">
        <v>28580</v>
      </c>
      <c r="S9" s="124">
        <v>13511</v>
      </c>
      <c r="T9" s="124">
        <v>15069</v>
      </c>
      <c r="U9" s="124"/>
      <c r="V9" s="124">
        <v>30521</v>
      </c>
      <c r="W9" s="124">
        <v>14310</v>
      </c>
      <c r="X9" s="124">
        <v>16211</v>
      </c>
      <c r="Y9" s="124"/>
      <c r="Z9" s="124">
        <v>83</v>
      </c>
      <c r="AA9" s="124">
        <v>38</v>
      </c>
      <c r="AB9" s="124">
        <v>45</v>
      </c>
    </row>
    <row r="10" spans="1:30" ht="17.100000000000001" customHeight="1" x14ac:dyDescent="0.2">
      <c r="A10" s="136" t="s">
        <v>303</v>
      </c>
      <c r="B10" s="130">
        <v>10629</v>
      </c>
      <c r="C10" s="130">
        <v>5261</v>
      </c>
      <c r="D10" s="130">
        <v>5368</v>
      </c>
      <c r="E10" s="130"/>
      <c r="F10" s="130">
        <v>2372</v>
      </c>
      <c r="G10" s="130">
        <v>1161</v>
      </c>
      <c r="H10" s="130">
        <v>1211</v>
      </c>
      <c r="I10" s="130"/>
      <c r="J10" s="130">
        <v>2407</v>
      </c>
      <c r="K10" s="130">
        <v>1196</v>
      </c>
      <c r="L10" s="130">
        <v>1211</v>
      </c>
      <c r="M10" s="130"/>
      <c r="N10" s="130">
        <v>2275</v>
      </c>
      <c r="O10" s="130">
        <v>1127</v>
      </c>
      <c r="P10" s="130">
        <v>1148</v>
      </c>
      <c r="Q10" s="130"/>
      <c r="R10" s="130">
        <v>1672</v>
      </c>
      <c r="S10" s="130">
        <v>847</v>
      </c>
      <c r="T10" s="130">
        <v>825</v>
      </c>
      <c r="U10" s="130"/>
      <c r="V10" s="130">
        <v>1903</v>
      </c>
      <c r="W10" s="130">
        <v>930</v>
      </c>
      <c r="X10" s="130">
        <v>973</v>
      </c>
      <c r="Y10" s="130"/>
      <c r="Z10" s="130">
        <v>0</v>
      </c>
      <c r="AA10" s="130">
        <v>0</v>
      </c>
      <c r="AB10" s="130">
        <v>0</v>
      </c>
    </row>
    <row r="11" spans="1:30" ht="17.100000000000001" customHeight="1" x14ac:dyDescent="0.2">
      <c r="A11" s="136" t="s">
        <v>304</v>
      </c>
      <c r="B11" s="130">
        <v>14382</v>
      </c>
      <c r="C11" s="130">
        <v>7121</v>
      </c>
      <c r="D11" s="130">
        <v>7261</v>
      </c>
      <c r="E11" s="130"/>
      <c r="F11" s="130">
        <v>3203</v>
      </c>
      <c r="G11" s="130">
        <v>1592</v>
      </c>
      <c r="H11" s="130">
        <v>1611</v>
      </c>
      <c r="I11" s="130"/>
      <c r="J11" s="130">
        <v>3128</v>
      </c>
      <c r="K11" s="130">
        <v>1521</v>
      </c>
      <c r="L11" s="130">
        <v>1607</v>
      </c>
      <c r="M11" s="130"/>
      <c r="N11" s="130">
        <v>3135</v>
      </c>
      <c r="O11" s="130">
        <v>1561</v>
      </c>
      <c r="P11" s="130">
        <v>1574</v>
      </c>
      <c r="Q11" s="130"/>
      <c r="R11" s="130">
        <v>2358</v>
      </c>
      <c r="S11" s="130">
        <v>1193</v>
      </c>
      <c r="T11" s="130">
        <v>1165</v>
      </c>
      <c r="U11" s="130"/>
      <c r="V11" s="130">
        <v>2558</v>
      </c>
      <c r="W11" s="130">
        <v>1254</v>
      </c>
      <c r="X11" s="130">
        <v>1304</v>
      </c>
      <c r="Y11" s="130"/>
      <c r="Z11" s="130">
        <v>0</v>
      </c>
      <c r="AA11" s="130">
        <v>0</v>
      </c>
      <c r="AB11" s="130">
        <v>0</v>
      </c>
    </row>
    <row r="12" spans="1:30" ht="17.100000000000001" customHeight="1" x14ac:dyDescent="0.2">
      <c r="A12" s="136" t="s">
        <v>305</v>
      </c>
      <c r="B12" s="130">
        <v>10928</v>
      </c>
      <c r="C12" s="130">
        <v>5340</v>
      </c>
      <c r="D12" s="130">
        <v>5588</v>
      </c>
      <c r="E12" s="130"/>
      <c r="F12" s="130">
        <v>2724</v>
      </c>
      <c r="G12" s="130">
        <v>1384</v>
      </c>
      <c r="H12" s="130">
        <v>1340</v>
      </c>
      <c r="I12" s="130"/>
      <c r="J12" s="130">
        <v>2559</v>
      </c>
      <c r="K12" s="130">
        <v>1271</v>
      </c>
      <c r="L12" s="130">
        <v>1288</v>
      </c>
      <c r="M12" s="130"/>
      <c r="N12" s="130">
        <v>2472</v>
      </c>
      <c r="O12" s="130">
        <v>1189</v>
      </c>
      <c r="P12" s="130">
        <v>1283</v>
      </c>
      <c r="Q12" s="130"/>
      <c r="R12" s="130">
        <v>1739</v>
      </c>
      <c r="S12" s="130">
        <v>830</v>
      </c>
      <c r="T12" s="130">
        <v>909</v>
      </c>
      <c r="U12" s="130"/>
      <c r="V12" s="130">
        <v>1431</v>
      </c>
      <c r="W12" s="130">
        <v>665</v>
      </c>
      <c r="X12" s="130">
        <v>766</v>
      </c>
      <c r="Y12" s="130"/>
      <c r="Z12" s="130">
        <v>3</v>
      </c>
      <c r="AA12" s="130">
        <v>1</v>
      </c>
      <c r="AB12" s="130">
        <v>2</v>
      </c>
    </row>
    <row r="13" spans="1:30" ht="17.100000000000001" customHeight="1" x14ac:dyDescent="0.2">
      <c r="A13" s="136" t="s">
        <v>306</v>
      </c>
      <c r="B13" s="130">
        <v>8319</v>
      </c>
      <c r="C13" s="130">
        <v>4039</v>
      </c>
      <c r="D13" s="130">
        <v>4280</v>
      </c>
      <c r="E13" s="130"/>
      <c r="F13" s="130">
        <v>1887</v>
      </c>
      <c r="G13" s="130">
        <v>904</v>
      </c>
      <c r="H13" s="130">
        <v>983</v>
      </c>
      <c r="I13" s="130"/>
      <c r="J13" s="130">
        <v>1814</v>
      </c>
      <c r="K13" s="130">
        <v>898</v>
      </c>
      <c r="L13" s="130">
        <v>916</v>
      </c>
      <c r="M13" s="130"/>
      <c r="N13" s="130">
        <v>2046</v>
      </c>
      <c r="O13" s="130">
        <v>990</v>
      </c>
      <c r="P13" s="130">
        <v>1056</v>
      </c>
      <c r="Q13" s="130"/>
      <c r="R13" s="130">
        <v>1139</v>
      </c>
      <c r="S13" s="130">
        <v>554</v>
      </c>
      <c r="T13" s="130">
        <v>585</v>
      </c>
      <c r="U13" s="130"/>
      <c r="V13" s="130">
        <v>1433</v>
      </c>
      <c r="W13" s="130">
        <v>693</v>
      </c>
      <c r="X13" s="130">
        <v>740</v>
      </c>
      <c r="Y13" s="130"/>
      <c r="Z13" s="130">
        <v>0</v>
      </c>
      <c r="AA13" s="130">
        <v>0</v>
      </c>
      <c r="AB13" s="130">
        <v>0</v>
      </c>
    </row>
    <row r="14" spans="1:30" ht="17.100000000000001" customHeight="1" x14ac:dyDescent="0.2">
      <c r="A14" s="136" t="s">
        <v>307</v>
      </c>
      <c r="B14" s="130">
        <v>2396</v>
      </c>
      <c r="C14" s="130">
        <v>1231</v>
      </c>
      <c r="D14" s="130">
        <v>1165</v>
      </c>
      <c r="E14" s="130"/>
      <c r="F14" s="130">
        <v>586</v>
      </c>
      <c r="G14" s="130">
        <v>323</v>
      </c>
      <c r="H14" s="130">
        <v>263</v>
      </c>
      <c r="I14" s="130"/>
      <c r="J14" s="130">
        <v>579</v>
      </c>
      <c r="K14" s="130">
        <v>290</v>
      </c>
      <c r="L14" s="130">
        <v>289</v>
      </c>
      <c r="M14" s="130"/>
      <c r="N14" s="130">
        <v>439</v>
      </c>
      <c r="O14" s="130">
        <v>228</v>
      </c>
      <c r="P14" s="130">
        <v>211</v>
      </c>
      <c r="Q14" s="130"/>
      <c r="R14" s="130">
        <v>364</v>
      </c>
      <c r="S14" s="130">
        <v>173</v>
      </c>
      <c r="T14" s="130">
        <v>191</v>
      </c>
      <c r="U14" s="130"/>
      <c r="V14" s="130">
        <v>428</v>
      </c>
      <c r="W14" s="130">
        <v>217</v>
      </c>
      <c r="X14" s="130">
        <v>211</v>
      </c>
      <c r="Y14" s="130"/>
      <c r="Z14" s="130">
        <v>0</v>
      </c>
      <c r="AA14" s="130">
        <v>0</v>
      </c>
      <c r="AB14" s="130">
        <v>0</v>
      </c>
    </row>
    <row r="15" spans="1:30" ht="17.100000000000001" customHeight="1" x14ac:dyDescent="0.2">
      <c r="A15" s="136" t="s">
        <v>308</v>
      </c>
      <c r="B15" s="130">
        <v>6493</v>
      </c>
      <c r="C15" s="130">
        <v>3143</v>
      </c>
      <c r="D15" s="130">
        <v>3350</v>
      </c>
      <c r="E15" s="130"/>
      <c r="F15" s="130">
        <v>1576</v>
      </c>
      <c r="G15" s="130">
        <v>788</v>
      </c>
      <c r="H15" s="130">
        <v>788</v>
      </c>
      <c r="I15" s="130"/>
      <c r="J15" s="130">
        <v>1328</v>
      </c>
      <c r="K15" s="130">
        <v>638</v>
      </c>
      <c r="L15" s="130">
        <v>690</v>
      </c>
      <c r="M15" s="130"/>
      <c r="N15" s="130">
        <v>1391</v>
      </c>
      <c r="O15" s="130">
        <v>690</v>
      </c>
      <c r="P15" s="130">
        <v>701</v>
      </c>
      <c r="Q15" s="130"/>
      <c r="R15" s="130">
        <v>1110</v>
      </c>
      <c r="S15" s="130">
        <v>505</v>
      </c>
      <c r="T15" s="130">
        <v>605</v>
      </c>
      <c r="U15" s="130"/>
      <c r="V15" s="130">
        <v>1088</v>
      </c>
      <c r="W15" s="130">
        <v>522</v>
      </c>
      <c r="X15" s="130">
        <v>566</v>
      </c>
      <c r="Y15" s="130"/>
      <c r="Z15" s="130">
        <v>0</v>
      </c>
      <c r="AA15" s="130">
        <v>0</v>
      </c>
      <c r="AB15" s="130">
        <v>0</v>
      </c>
    </row>
    <row r="16" spans="1:30" ht="17.100000000000001" customHeight="1" x14ac:dyDescent="0.2">
      <c r="A16" s="136" t="s">
        <v>309</v>
      </c>
      <c r="B16" s="130">
        <v>1215</v>
      </c>
      <c r="C16" s="130">
        <v>563</v>
      </c>
      <c r="D16" s="130">
        <v>652</v>
      </c>
      <c r="E16" s="130"/>
      <c r="F16" s="130">
        <v>285</v>
      </c>
      <c r="G16" s="130">
        <v>148</v>
      </c>
      <c r="H16" s="130">
        <v>137</v>
      </c>
      <c r="I16" s="130"/>
      <c r="J16" s="130">
        <v>244</v>
      </c>
      <c r="K16" s="130">
        <v>102</v>
      </c>
      <c r="L16" s="130">
        <v>142</v>
      </c>
      <c r="M16" s="130"/>
      <c r="N16" s="130">
        <v>249</v>
      </c>
      <c r="O16" s="130">
        <v>142</v>
      </c>
      <c r="P16" s="130">
        <v>107</v>
      </c>
      <c r="Q16" s="130"/>
      <c r="R16" s="130">
        <v>195</v>
      </c>
      <c r="S16" s="130">
        <v>77</v>
      </c>
      <c r="T16" s="130">
        <v>118</v>
      </c>
      <c r="U16" s="130"/>
      <c r="V16" s="130">
        <v>242</v>
      </c>
      <c r="W16" s="130">
        <v>94</v>
      </c>
      <c r="X16" s="130">
        <v>148</v>
      </c>
      <c r="Y16" s="130"/>
      <c r="Z16" s="130">
        <v>0</v>
      </c>
      <c r="AA16" s="130">
        <v>0</v>
      </c>
      <c r="AB16" s="130">
        <v>0</v>
      </c>
    </row>
    <row r="17" spans="1:28" ht="17.100000000000001" customHeight="1" x14ac:dyDescent="0.2">
      <c r="A17" s="136" t="s">
        <v>310</v>
      </c>
      <c r="B17" s="130">
        <v>17868</v>
      </c>
      <c r="C17" s="130">
        <v>8605</v>
      </c>
      <c r="D17" s="130">
        <v>9263</v>
      </c>
      <c r="E17" s="130"/>
      <c r="F17" s="130">
        <v>4024</v>
      </c>
      <c r="G17" s="130">
        <v>1972</v>
      </c>
      <c r="H17" s="130">
        <v>2052</v>
      </c>
      <c r="I17" s="130"/>
      <c r="J17" s="130">
        <v>3924</v>
      </c>
      <c r="K17" s="130">
        <v>1921</v>
      </c>
      <c r="L17" s="130">
        <v>2003</v>
      </c>
      <c r="M17" s="130"/>
      <c r="N17" s="130">
        <v>3735</v>
      </c>
      <c r="O17" s="130">
        <v>1777</v>
      </c>
      <c r="P17" s="130">
        <v>1958</v>
      </c>
      <c r="Q17" s="130"/>
      <c r="R17" s="130">
        <v>3037</v>
      </c>
      <c r="S17" s="130">
        <v>1448</v>
      </c>
      <c r="T17" s="130">
        <v>1589</v>
      </c>
      <c r="U17" s="130"/>
      <c r="V17" s="130">
        <v>3148</v>
      </c>
      <c r="W17" s="130">
        <v>1487</v>
      </c>
      <c r="X17" s="130">
        <v>1661</v>
      </c>
      <c r="Y17" s="130"/>
      <c r="Z17" s="130">
        <v>0</v>
      </c>
      <c r="AA17" s="130">
        <v>0</v>
      </c>
      <c r="AB17" s="130">
        <v>0</v>
      </c>
    </row>
    <row r="18" spans="1:28" ht="17.100000000000001" customHeight="1" x14ac:dyDescent="0.2">
      <c r="A18" s="136" t="s">
        <v>311</v>
      </c>
      <c r="B18" s="130">
        <v>8056</v>
      </c>
      <c r="C18" s="130">
        <v>3926</v>
      </c>
      <c r="D18" s="130">
        <v>4130</v>
      </c>
      <c r="E18" s="130"/>
      <c r="F18" s="130">
        <v>1725</v>
      </c>
      <c r="G18" s="130">
        <v>851</v>
      </c>
      <c r="H18" s="130">
        <v>874</v>
      </c>
      <c r="I18" s="130"/>
      <c r="J18" s="130">
        <v>1735</v>
      </c>
      <c r="K18" s="130">
        <v>847</v>
      </c>
      <c r="L18" s="130">
        <v>888</v>
      </c>
      <c r="M18" s="130"/>
      <c r="N18" s="130">
        <v>1588</v>
      </c>
      <c r="O18" s="130">
        <v>804</v>
      </c>
      <c r="P18" s="130">
        <v>784</v>
      </c>
      <c r="Q18" s="130"/>
      <c r="R18" s="130">
        <v>1575</v>
      </c>
      <c r="S18" s="130">
        <v>751</v>
      </c>
      <c r="T18" s="130">
        <v>824</v>
      </c>
      <c r="U18" s="130"/>
      <c r="V18" s="130">
        <v>1433</v>
      </c>
      <c r="W18" s="130">
        <v>673</v>
      </c>
      <c r="X18" s="130">
        <v>760</v>
      </c>
      <c r="Y18" s="130"/>
      <c r="Z18" s="130">
        <v>0</v>
      </c>
      <c r="AA18" s="130">
        <v>0</v>
      </c>
      <c r="AB18" s="130">
        <v>0</v>
      </c>
    </row>
    <row r="19" spans="1:28" ht="17.100000000000001" customHeight="1" x14ac:dyDescent="0.2">
      <c r="A19" s="136" t="s">
        <v>312</v>
      </c>
      <c r="B19" s="130">
        <v>8206</v>
      </c>
      <c r="C19" s="130">
        <v>3793</v>
      </c>
      <c r="D19" s="130">
        <v>4413</v>
      </c>
      <c r="E19" s="130"/>
      <c r="F19" s="130">
        <v>1974</v>
      </c>
      <c r="G19" s="130">
        <v>953</v>
      </c>
      <c r="H19" s="130">
        <v>1021</v>
      </c>
      <c r="I19" s="130"/>
      <c r="J19" s="130">
        <v>1786</v>
      </c>
      <c r="K19" s="130">
        <v>819</v>
      </c>
      <c r="L19" s="130">
        <v>967</v>
      </c>
      <c r="M19" s="130"/>
      <c r="N19" s="130">
        <v>1724</v>
      </c>
      <c r="O19" s="130">
        <v>810</v>
      </c>
      <c r="P19" s="130">
        <v>914</v>
      </c>
      <c r="Q19" s="130"/>
      <c r="R19" s="130">
        <v>1227</v>
      </c>
      <c r="S19" s="130">
        <v>546</v>
      </c>
      <c r="T19" s="130">
        <v>681</v>
      </c>
      <c r="U19" s="130"/>
      <c r="V19" s="130">
        <v>1495</v>
      </c>
      <c r="W19" s="130">
        <v>665</v>
      </c>
      <c r="X19" s="130">
        <v>830</v>
      </c>
      <c r="Y19" s="130"/>
      <c r="Z19" s="130">
        <v>0</v>
      </c>
      <c r="AA19" s="130">
        <v>0</v>
      </c>
      <c r="AB19" s="130">
        <v>0</v>
      </c>
    </row>
    <row r="20" spans="1:28" ht="17.100000000000001" customHeight="1" x14ac:dyDescent="0.2">
      <c r="A20" s="136" t="s">
        <v>313</v>
      </c>
      <c r="B20" s="130">
        <v>2699</v>
      </c>
      <c r="C20" s="130">
        <v>1223</v>
      </c>
      <c r="D20" s="130">
        <v>1476</v>
      </c>
      <c r="E20" s="130"/>
      <c r="F20" s="130">
        <v>655</v>
      </c>
      <c r="G20" s="130">
        <v>309</v>
      </c>
      <c r="H20" s="130">
        <v>346</v>
      </c>
      <c r="I20" s="130"/>
      <c r="J20" s="130">
        <v>607</v>
      </c>
      <c r="K20" s="130">
        <v>260</v>
      </c>
      <c r="L20" s="130">
        <v>347</v>
      </c>
      <c r="M20" s="130"/>
      <c r="N20" s="130">
        <v>602</v>
      </c>
      <c r="O20" s="130">
        <v>287</v>
      </c>
      <c r="P20" s="130">
        <v>315</v>
      </c>
      <c r="Q20" s="130"/>
      <c r="R20" s="130">
        <v>427</v>
      </c>
      <c r="S20" s="130">
        <v>193</v>
      </c>
      <c r="T20" s="130">
        <v>234</v>
      </c>
      <c r="U20" s="130"/>
      <c r="V20" s="130">
        <v>408</v>
      </c>
      <c r="W20" s="130">
        <v>174</v>
      </c>
      <c r="X20" s="130">
        <v>234</v>
      </c>
      <c r="Y20" s="130"/>
      <c r="Z20" s="130">
        <v>0</v>
      </c>
      <c r="AA20" s="130">
        <v>0</v>
      </c>
      <c r="AB20" s="130">
        <v>0</v>
      </c>
    </row>
    <row r="21" spans="1:28" ht="17.100000000000001" customHeight="1" x14ac:dyDescent="0.2">
      <c r="A21" s="138" t="s">
        <v>314</v>
      </c>
      <c r="B21" s="130">
        <v>14374</v>
      </c>
      <c r="C21" s="130">
        <v>6963</v>
      </c>
      <c r="D21" s="130">
        <v>7411</v>
      </c>
      <c r="E21" s="130"/>
      <c r="F21" s="130">
        <v>3448</v>
      </c>
      <c r="G21" s="130">
        <v>1763</v>
      </c>
      <c r="H21" s="130">
        <v>1685</v>
      </c>
      <c r="I21" s="130"/>
      <c r="J21" s="130">
        <v>2939</v>
      </c>
      <c r="K21" s="130">
        <v>1398</v>
      </c>
      <c r="L21" s="130">
        <v>1541</v>
      </c>
      <c r="M21" s="130"/>
      <c r="N21" s="130">
        <v>3232</v>
      </c>
      <c r="O21" s="130">
        <v>1580</v>
      </c>
      <c r="P21" s="130">
        <v>1652</v>
      </c>
      <c r="Q21" s="130"/>
      <c r="R21" s="130">
        <v>2233</v>
      </c>
      <c r="S21" s="130">
        <v>1040</v>
      </c>
      <c r="T21" s="130">
        <v>1193</v>
      </c>
      <c r="U21" s="130"/>
      <c r="V21" s="130">
        <v>2522</v>
      </c>
      <c r="W21" s="130">
        <v>1182</v>
      </c>
      <c r="X21" s="130">
        <v>1340</v>
      </c>
      <c r="Y21" s="130"/>
      <c r="Z21" s="130">
        <v>0</v>
      </c>
      <c r="AA21" s="130">
        <v>0</v>
      </c>
      <c r="AB21" s="130">
        <v>0</v>
      </c>
    </row>
    <row r="22" spans="1:28" ht="17.100000000000001" customHeight="1" x14ac:dyDescent="0.2">
      <c r="A22" s="136" t="s">
        <v>315</v>
      </c>
      <c r="B22" s="130">
        <v>4499</v>
      </c>
      <c r="C22" s="130">
        <v>2153</v>
      </c>
      <c r="D22" s="130">
        <v>2346</v>
      </c>
      <c r="E22" s="130"/>
      <c r="F22" s="130">
        <v>1023</v>
      </c>
      <c r="G22" s="130">
        <v>503</v>
      </c>
      <c r="H22" s="130">
        <v>520</v>
      </c>
      <c r="I22" s="130"/>
      <c r="J22" s="130">
        <v>976</v>
      </c>
      <c r="K22" s="130">
        <v>487</v>
      </c>
      <c r="L22" s="130">
        <v>489</v>
      </c>
      <c r="M22" s="130"/>
      <c r="N22" s="130">
        <v>997</v>
      </c>
      <c r="O22" s="130">
        <v>457</v>
      </c>
      <c r="P22" s="130">
        <v>540</v>
      </c>
      <c r="Q22" s="130"/>
      <c r="R22" s="130">
        <v>732</v>
      </c>
      <c r="S22" s="130">
        <v>349</v>
      </c>
      <c r="T22" s="130">
        <v>383</v>
      </c>
      <c r="U22" s="130"/>
      <c r="V22" s="130">
        <v>771</v>
      </c>
      <c r="W22" s="130">
        <v>357</v>
      </c>
      <c r="X22" s="130">
        <v>414</v>
      </c>
      <c r="Y22" s="130"/>
      <c r="Z22" s="130">
        <v>0</v>
      </c>
      <c r="AA22" s="130">
        <v>0</v>
      </c>
      <c r="AB22" s="130">
        <v>0</v>
      </c>
    </row>
    <row r="23" spans="1:28" ht="17.100000000000001" customHeight="1" x14ac:dyDescent="0.2">
      <c r="A23" s="136" t="s">
        <v>316</v>
      </c>
      <c r="B23" s="130">
        <v>17613</v>
      </c>
      <c r="C23" s="130">
        <v>8511</v>
      </c>
      <c r="D23" s="130">
        <v>9102</v>
      </c>
      <c r="E23" s="130"/>
      <c r="F23" s="130">
        <v>4050</v>
      </c>
      <c r="G23" s="130">
        <v>1923</v>
      </c>
      <c r="H23" s="130">
        <v>2127</v>
      </c>
      <c r="I23" s="130"/>
      <c r="J23" s="130">
        <v>3652</v>
      </c>
      <c r="K23" s="130">
        <v>1741</v>
      </c>
      <c r="L23" s="130">
        <v>1911</v>
      </c>
      <c r="M23" s="130"/>
      <c r="N23" s="130">
        <v>4091</v>
      </c>
      <c r="O23" s="130">
        <v>1959</v>
      </c>
      <c r="P23" s="130">
        <v>2132</v>
      </c>
      <c r="Q23" s="130"/>
      <c r="R23" s="130">
        <v>2826</v>
      </c>
      <c r="S23" s="130">
        <v>1398</v>
      </c>
      <c r="T23" s="130">
        <v>1428</v>
      </c>
      <c r="U23" s="130"/>
      <c r="V23" s="130">
        <v>2978</v>
      </c>
      <c r="W23" s="130">
        <v>1480</v>
      </c>
      <c r="X23" s="130">
        <v>1498</v>
      </c>
      <c r="Y23" s="130"/>
      <c r="Z23" s="130">
        <v>16</v>
      </c>
      <c r="AA23" s="130">
        <v>10</v>
      </c>
      <c r="AB23" s="130">
        <v>6</v>
      </c>
    </row>
    <row r="24" spans="1:28" ht="17.100000000000001" customHeight="1" x14ac:dyDescent="0.2">
      <c r="A24" s="136" t="s">
        <v>317</v>
      </c>
      <c r="B24" s="130">
        <v>3013</v>
      </c>
      <c r="C24" s="130">
        <v>1379</v>
      </c>
      <c r="D24" s="130">
        <v>1634</v>
      </c>
      <c r="E24" s="130"/>
      <c r="F24" s="130">
        <v>767</v>
      </c>
      <c r="G24" s="130">
        <v>369</v>
      </c>
      <c r="H24" s="130">
        <v>398</v>
      </c>
      <c r="I24" s="130"/>
      <c r="J24" s="130">
        <v>642</v>
      </c>
      <c r="K24" s="130">
        <v>291</v>
      </c>
      <c r="L24" s="130">
        <v>351</v>
      </c>
      <c r="M24" s="130"/>
      <c r="N24" s="130">
        <v>670</v>
      </c>
      <c r="O24" s="130">
        <v>315</v>
      </c>
      <c r="P24" s="130">
        <v>355</v>
      </c>
      <c r="Q24" s="130"/>
      <c r="R24" s="130">
        <v>422</v>
      </c>
      <c r="S24" s="130">
        <v>176</v>
      </c>
      <c r="T24" s="130">
        <v>246</v>
      </c>
      <c r="U24" s="130"/>
      <c r="V24" s="130">
        <v>512</v>
      </c>
      <c r="W24" s="130">
        <v>228</v>
      </c>
      <c r="X24" s="130">
        <v>284</v>
      </c>
      <c r="Y24" s="130"/>
      <c r="Z24" s="130">
        <v>0</v>
      </c>
      <c r="AA24" s="130">
        <v>0</v>
      </c>
      <c r="AB24" s="130">
        <v>0</v>
      </c>
    </row>
    <row r="25" spans="1:28" ht="17.100000000000001" customHeight="1" x14ac:dyDescent="0.2">
      <c r="A25" s="136" t="s">
        <v>318</v>
      </c>
      <c r="B25" s="130">
        <v>4956</v>
      </c>
      <c r="C25" s="130">
        <v>2241</v>
      </c>
      <c r="D25" s="130">
        <v>2715</v>
      </c>
      <c r="E25" s="130"/>
      <c r="F25" s="130">
        <v>1124</v>
      </c>
      <c r="G25" s="130">
        <v>555</v>
      </c>
      <c r="H25" s="130">
        <v>569</v>
      </c>
      <c r="I25" s="130"/>
      <c r="J25" s="130">
        <v>1159</v>
      </c>
      <c r="K25" s="130">
        <v>509</v>
      </c>
      <c r="L25" s="130">
        <v>650</v>
      </c>
      <c r="M25" s="130"/>
      <c r="N25" s="130">
        <v>1012</v>
      </c>
      <c r="O25" s="130">
        <v>455</v>
      </c>
      <c r="P25" s="130">
        <v>557</v>
      </c>
      <c r="Q25" s="130"/>
      <c r="R25" s="130">
        <v>789</v>
      </c>
      <c r="S25" s="130">
        <v>349</v>
      </c>
      <c r="T25" s="130">
        <v>440</v>
      </c>
      <c r="U25" s="130"/>
      <c r="V25" s="130">
        <v>821</v>
      </c>
      <c r="W25" s="130">
        <v>350</v>
      </c>
      <c r="X25" s="130">
        <v>471</v>
      </c>
      <c r="Y25" s="130"/>
      <c r="Z25" s="130">
        <v>51</v>
      </c>
      <c r="AA25" s="130">
        <v>23</v>
      </c>
      <c r="AB25" s="130">
        <v>28</v>
      </c>
    </row>
    <row r="26" spans="1:28" ht="17.100000000000001" customHeight="1" x14ac:dyDescent="0.2">
      <c r="A26" s="136" t="s">
        <v>319</v>
      </c>
      <c r="B26" s="130">
        <v>2408</v>
      </c>
      <c r="C26" s="130">
        <v>1159</v>
      </c>
      <c r="D26" s="130">
        <v>1249</v>
      </c>
      <c r="E26" s="130"/>
      <c r="F26" s="130">
        <v>589</v>
      </c>
      <c r="G26" s="130">
        <v>301</v>
      </c>
      <c r="H26" s="130">
        <v>288</v>
      </c>
      <c r="I26" s="130"/>
      <c r="J26" s="130">
        <v>504</v>
      </c>
      <c r="K26" s="130">
        <v>229</v>
      </c>
      <c r="L26" s="130">
        <v>275</v>
      </c>
      <c r="M26" s="130"/>
      <c r="N26" s="130">
        <v>452</v>
      </c>
      <c r="O26" s="130">
        <v>225</v>
      </c>
      <c r="P26" s="130">
        <v>227</v>
      </c>
      <c r="Q26" s="130"/>
      <c r="R26" s="130">
        <v>414</v>
      </c>
      <c r="S26" s="130">
        <v>199</v>
      </c>
      <c r="T26" s="130">
        <v>215</v>
      </c>
      <c r="U26" s="130"/>
      <c r="V26" s="130">
        <v>449</v>
      </c>
      <c r="W26" s="130">
        <v>205</v>
      </c>
      <c r="X26" s="130">
        <v>244</v>
      </c>
      <c r="Y26" s="130"/>
      <c r="Z26" s="130">
        <v>0</v>
      </c>
      <c r="AA26" s="130">
        <v>0</v>
      </c>
      <c r="AB26" s="130">
        <v>0</v>
      </c>
    </row>
    <row r="27" spans="1:28" ht="17.100000000000001" customHeight="1" x14ac:dyDescent="0.2">
      <c r="A27" s="136" t="s">
        <v>320</v>
      </c>
      <c r="B27" s="130">
        <v>4184</v>
      </c>
      <c r="C27" s="130">
        <v>1992</v>
      </c>
      <c r="D27" s="130">
        <v>2192</v>
      </c>
      <c r="E27" s="130"/>
      <c r="F27" s="130">
        <v>936</v>
      </c>
      <c r="G27" s="130">
        <v>489</v>
      </c>
      <c r="H27" s="130">
        <v>447</v>
      </c>
      <c r="I27" s="130"/>
      <c r="J27" s="130">
        <v>954</v>
      </c>
      <c r="K27" s="130">
        <v>428</v>
      </c>
      <c r="L27" s="130">
        <v>526</v>
      </c>
      <c r="M27" s="130"/>
      <c r="N27" s="130">
        <v>815</v>
      </c>
      <c r="O27" s="130">
        <v>372</v>
      </c>
      <c r="P27" s="130">
        <v>443</v>
      </c>
      <c r="Q27" s="130"/>
      <c r="R27" s="130">
        <v>744</v>
      </c>
      <c r="S27" s="130">
        <v>365</v>
      </c>
      <c r="T27" s="130">
        <v>379</v>
      </c>
      <c r="U27" s="130"/>
      <c r="V27" s="130">
        <v>722</v>
      </c>
      <c r="W27" s="130">
        <v>334</v>
      </c>
      <c r="X27" s="130">
        <v>388</v>
      </c>
      <c r="Y27" s="130"/>
      <c r="Z27" s="130">
        <v>13</v>
      </c>
      <c r="AA27" s="130">
        <v>4</v>
      </c>
      <c r="AB27" s="130">
        <v>9</v>
      </c>
    </row>
    <row r="28" spans="1:28" ht="17.100000000000001" customHeight="1" x14ac:dyDescent="0.2">
      <c r="A28" s="136" t="s">
        <v>321</v>
      </c>
      <c r="B28" s="130">
        <v>2301</v>
      </c>
      <c r="C28" s="130">
        <v>1088</v>
      </c>
      <c r="D28" s="130">
        <v>1213</v>
      </c>
      <c r="E28" s="130"/>
      <c r="F28" s="130">
        <v>540</v>
      </c>
      <c r="G28" s="130">
        <v>277</v>
      </c>
      <c r="H28" s="130">
        <v>263</v>
      </c>
      <c r="I28" s="130"/>
      <c r="J28" s="130">
        <v>452</v>
      </c>
      <c r="K28" s="130">
        <v>220</v>
      </c>
      <c r="L28" s="130">
        <v>232</v>
      </c>
      <c r="M28" s="130"/>
      <c r="N28" s="130">
        <v>533</v>
      </c>
      <c r="O28" s="130">
        <v>240</v>
      </c>
      <c r="P28" s="130">
        <v>293</v>
      </c>
      <c r="Q28" s="130"/>
      <c r="R28" s="130">
        <v>357</v>
      </c>
      <c r="S28" s="130">
        <v>170</v>
      </c>
      <c r="T28" s="130">
        <v>187</v>
      </c>
      <c r="U28" s="130"/>
      <c r="V28" s="130">
        <v>419</v>
      </c>
      <c r="W28" s="130">
        <v>181</v>
      </c>
      <c r="X28" s="130">
        <v>238</v>
      </c>
      <c r="Y28" s="130"/>
      <c r="Z28" s="130">
        <v>0</v>
      </c>
      <c r="AA28" s="130">
        <v>0</v>
      </c>
      <c r="AB28" s="130">
        <v>0</v>
      </c>
    </row>
    <row r="29" spans="1:28" ht="17.100000000000001" customHeight="1" x14ac:dyDescent="0.2">
      <c r="A29" s="136" t="s">
        <v>322</v>
      </c>
      <c r="B29" s="130">
        <v>5939</v>
      </c>
      <c r="C29" s="130">
        <v>2771</v>
      </c>
      <c r="D29" s="130">
        <v>3168</v>
      </c>
      <c r="E29" s="130"/>
      <c r="F29" s="130">
        <v>1327</v>
      </c>
      <c r="G29" s="130">
        <v>585</v>
      </c>
      <c r="H29" s="130">
        <v>742</v>
      </c>
      <c r="I29" s="130"/>
      <c r="J29" s="130">
        <v>1316</v>
      </c>
      <c r="K29" s="130">
        <v>605</v>
      </c>
      <c r="L29" s="130">
        <v>711</v>
      </c>
      <c r="M29" s="130"/>
      <c r="N29" s="130">
        <v>1286</v>
      </c>
      <c r="O29" s="130">
        <v>638</v>
      </c>
      <c r="P29" s="130">
        <v>648</v>
      </c>
      <c r="Q29" s="130"/>
      <c r="R29" s="130">
        <v>944</v>
      </c>
      <c r="S29" s="130">
        <v>440</v>
      </c>
      <c r="T29" s="130">
        <v>504</v>
      </c>
      <c r="U29" s="130"/>
      <c r="V29" s="130">
        <v>1066</v>
      </c>
      <c r="W29" s="130">
        <v>503</v>
      </c>
      <c r="X29" s="130">
        <v>563</v>
      </c>
      <c r="Y29" s="130"/>
      <c r="Z29" s="130">
        <v>0</v>
      </c>
      <c r="AA29" s="130">
        <v>0</v>
      </c>
      <c r="AB29" s="130">
        <v>0</v>
      </c>
    </row>
    <row r="30" spans="1:28" ht="17.100000000000001" customHeight="1" x14ac:dyDescent="0.2">
      <c r="A30" s="136" t="s">
        <v>323</v>
      </c>
      <c r="B30" s="130">
        <v>4381</v>
      </c>
      <c r="C30" s="130">
        <v>2006</v>
      </c>
      <c r="D30" s="130">
        <v>2375</v>
      </c>
      <c r="E30" s="130"/>
      <c r="F30" s="130">
        <v>1094</v>
      </c>
      <c r="G30" s="130">
        <v>529</v>
      </c>
      <c r="H30" s="130">
        <v>565</v>
      </c>
      <c r="I30" s="130"/>
      <c r="J30" s="130">
        <v>914</v>
      </c>
      <c r="K30" s="130">
        <v>421</v>
      </c>
      <c r="L30" s="130">
        <v>493</v>
      </c>
      <c r="M30" s="130"/>
      <c r="N30" s="130">
        <v>820</v>
      </c>
      <c r="O30" s="130">
        <v>390</v>
      </c>
      <c r="P30" s="130">
        <v>430</v>
      </c>
      <c r="Q30" s="130"/>
      <c r="R30" s="130">
        <v>757</v>
      </c>
      <c r="S30" s="130">
        <v>300</v>
      </c>
      <c r="T30" s="130">
        <v>457</v>
      </c>
      <c r="U30" s="130"/>
      <c r="V30" s="130">
        <v>796</v>
      </c>
      <c r="W30" s="130">
        <v>366</v>
      </c>
      <c r="X30" s="130">
        <v>430</v>
      </c>
      <c r="Y30" s="130"/>
      <c r="Z30" s="130">
        <v>0</v>
      </c>
      <c r="AA30" s="130">
        <v>0</v>
      </c>
      <c r="AB30" s="130">
        <v>0</v>
      </c>
    </row>
    <row r="31" spans="1:28" ht="17.100000000000001" customHeight="1" x14ac:dyDescent="0.2">
      <c r="A31" s="136" t="s">
        <v>324</v>
      </c>
      <c r="B31" s="130">
        <v>1207</v>
      </c>
      <c r="C31" s="130">
        <v>581</v>
      </c>
      <c r="D31" s="130">
        <v>626</v>
      </c>
      <c r="E31" s="130"/>
      <c r="F31" s="130">
        <v>296</v>
      </c>
      <c r="G31" s="130">
        <v>144</v>
      </c>
      <c r="H31" s="130">
        <v>152</v>
      </c>
      <c r="I31" s="130"/>
      <c r="J31" s="130">
        <v>275</v>
      </c>
      <c r="K31" s="130">
        <v>133</v>
      </c>
      <c r="L31" s="130">
        <v>142</v>
      </c>
      <c r="M31" s="130"/>
      <c r="N31" s="130">
        <v>237</v>
      </c>
      <c r="O31" s="130">
        <v>118</v>
      </c>
      <c r="P31" s="130">
        <v>119</v>
      </c>
      <c r="Q31" s="130"/>
      <c r="R31" s="130">
        <v>187</v>
      </c>
      <c r="S31" s="130">
        <v>90</v>
      </c>
      <c r="T31" s="130">
        <v>97</v>
      </c>
      <c r="U31" s="130"/>
      <c r="V31" s="130">
        <v>212</v>
      </c>
      <c r="W31" s="130">
        <v>96</v>
      </c>
      <c r="X31" s="130">
        <v>116</v>
      </c>
      <c r="Y31" s="130"/>
      <c r="Z31" s="130">
        <v>0</v>
      </c>
      <c r="AA31" s="130">
        <v>0</v>
      </c>
      <c r="AB31" s="130">
        <v>0</v>
      </c>
    </row>
    <row r="32" spans="1:28" ht="17.100000000000001" customHeight="1" x14ac:dyDescent="0.2">
      <c r="A32" s="136" t="s">
        <v>325</v>
      </c>
      <c r="B32" s="130">
        <v>3425</v>
      </c>
      <c r="C32" s="130">
        <v>1662</v>
      </c>
      <c r="D32" s="130">
        <v>1763</v>
      </c>
      <c r="E32" s="130"/>
      <c r="F32" s="130">
        <v>789</v>
      </c>
      <c r="G32" s="130">
        <v>378</v>
      </c>
      <c r="H32" s="130">
        <v>411</v>
      </c>
      <c r="I32" s="130"/>
      <c r="J32" s="130">
        <v>809</v>
      </c>
      <c r="K32" s="130">
        <v>405</v>
      </c>
      <c r="L32" s="130">
        <v>404</v>
      </c>
      <c r="M32" s="130"/>
      <c r="N32" s="130">
        <v>738</v>
      </c>
      <c r="O32" s="130">
        <v>374</v>
      </c>
      <c r="P32" s="130">
        <v>364</v>
      </c>
      <c r="Q32" s="130"/>
      <c r="R32" s="130">
        <v>537</v>
      </c>
      <c r="S32" s="130">
        <v>257</v>
      </c>
      <c r="T32" s="130">
        <v>280</v>
      </c>
      <c r="U32" s="130"/>
      <c r="V32" s="130">
        <v>552</v>
      </c>
      <c r="W32" s="130">
        <v>248</v>
      </c>
      <c r="X32" s="130">
        <v>304</v>
      </c>
      <c r="Y32" s="130"/>
      <c r="Z32" s="130">
        <v>0</v>
      </c>
      <c r="AA32" s="130">
        <v>0</v>
      </c>
      <c r="AB32" s="130">
        <v>0</v>
      </c>
    </row>
    <row r="33" spans="1:28" ht="17.100000000000001" customHeight="1" x14ac:dyDescent="0.2">
      <c r="A33" s="136" t="s">
        <v>326</v>
      </c>
      <c r="B33" s="130">
        <v>758</v>
      </c>
      <c r="C33" s="130">
        <v>378</v>
      </c>
      <c r="D33" s="130">
        <v>380</v>
      </c>
      <c r="E33" s="130"/>
      <c r="F33" s="130">
        <v>196</v>
      </c>
      <c r="G33" s="130">
        <v>101</v>
      </c>
      <c r="H33" s="130">
        <v>95</v>
      </c>
      <c r="I33" s="130"/>
      <c r="J33" s="130">
        <v>164</v>
      </c>
      <c r="K33" s="130">
        <v>83</v>
      </c>
      <c r="L33" s="130">
        <v>81</v>
      </c>
      <c r="M33" s="130"/>
      <c r="N33" s="130">
        <v>161</v>
      </c>
      <c r="O33" s="130">
        <v>82</v>
      </c>
      <c r="P33" s="130">
        <v>79</v>
      </c>
      <c r="Q33" s="130"/>
      <c r="R33" s="130">
        <v>112</v>
      </c>
      <c r="S33" s="130">
        <v>53</v>
      </c>
      <c r="T33" s="130">
        <v>59</v>
      </c>
      <c r="U33" s="130"/>
      <c r="V33" s="130">
        <v>125</v>
      </c>
      <c r="W33" s="130">
        <v>59</v>
      </c>
      <c r="X33" s="130">
        <v>66</v>
      </c>
      <c r="Y33" s="130"/>
      <c r="Z33" s="130">
        <v>0</v>
      </c>
      <c r="AA33" s="130">
        <v>0</v>
      </c>
      <c r="AB33" s="130">
        <v>0</v>
      </c>
    </row>
    <row r="34" spans="1:28" ht="17.100000000000001" customHeight="1" x14ac:dyDescent="0.2">
      <c r="A34" s="136" t="s">
        <v>327</v>
      </c>
      <c r="B34" s="130">
        <v>8144</v>
      </c>
      <c r="C34" s="130">
        <v>3893</v>
      </c>
      <c r="D34" s="130">
        <v>4251</v>
      </c>
      <c r="E34" s="130"/>
      <c r="F34" s="130">
        <v>1812</v>
      </c>
      <c r="G34" s="130">
        <v>955</v>
      </c>
      <c r="H34" s="130">
        <v>857</v>
      </c>
      <c r="I34" s="130"/>
      <c r="J34" s="130">
        <v>1806</v>
      </c>
      <c r="K34" s="130">
        <v>874</v>
      </c>
      <c r="L34" s="130">
        <v>932</v>
      </c>
      <c r="M34" s="130"/>
      <c r="N34" s="130">
        <v>1616</v>
      </c>
      <c r="O34" s="130">
        <v>763</v>
      </c>
      <c r="P34" s="130">
        <v>853</v>
      </c>
      <c r="Q34" s="130"/>
      <c r="R34" s="130">
        <v>1381</v>
      </c>
      <c r="S34" s="130">
        <v>629</v>
      </c>
      <c r="T34" s="130">
        <v>752</v>
      </c>
      <c r="U34" s="130"/>
      <c r="V34" s="130">
        <v>1529</v>
      </c>
      <c r="W34" s="130">
        <v>672</v>
      </c>
      <c r="X34" s="130">
        <v>857</v>
      </c>
      <c r="Y34" s="130"/>
      <c r="Z34" s="130">
        <v>0</v>
      </c>
      <c r="AA34" s="130">
        <v>0</v>
      </c>
      <c r="AB34" s="130">
        <v>0</v>
      </c>
    </row>
    <row r="35" spans="1:28" ht="17.100000000000001" customHeight="1" x14ac:dyDescent="0.2">
      <c r="A35" s="136" t="s">
        <v>328</v>
      </c>
      <c r="B35" s="130">
        <v>7392</v>
      </c>
      <c r="C35" s="130">
        <v>3489</v>
      </c>
      <c r="D35" s="130">
        <v>3903</v>
      </c>
      <c r="E35" s="130"/>
      <c r="F35" s="130">
        <v>1704</v>
      </c>
      <c r="G35" s="130">
        <v>859</v>
      </c>
      <c r="H35" s="130">
        <v>845</v>
      </c>
      <c r="I35" s="130"/>
      <c r="J35" s="130">
        <v>1590</v>
      </c>
      <c r="K35" s="130">
        <v>781</v>
      </c>
      <c r="L35" s="130">
        <v>809</v>
      </c>
      <c r="M35" s="130"/>
      <c r="N35" s="130">
        <v>1643</v>
      </c>
      <c r="O35" s="130">
        <v>756</v>
      </c>
      <c r="P35" s="130">
        <v>887</v>
      </c>
      <c r="Q35" s="130"/>
      <c r="R35" s="130">
        <v>1149</v>
      </c>
      <c r="S35" s="130">
        <v>511</v>
      </c>
      <c r="T35" s="130">
        <v>638</v>
      </c>
      <c r="U35" s="130"/>
      <c r="V35" s="130">
        <v>1306</v>
      </c>
      <c r="W35" s="130">
        <v>582</v>
      </c>
      <c r="X35" s="130">
        <v>724</v>
      </c>
      <c r="Y35" s="130"/>
      <c r="Z35" s="130">
        <v>0</v>
      </c>
      <c r="AA35" s="130">
        <v>0</v>
      </c>
      <c r="AB35" s="130">
        <v>0</v>
      </c>
    </row>
    <row r="36" spans="1:28" ht="17.100000000000001" customHeight="1" thickBot="1" x14ac:dyDescent="0.25">
      <c r="A36" s="139" t="s">
        <v>329</v>
      </c>
      <c r="B36" s="198">
        <v>1051</v>
      </c>
      <c r="C36" s="198">
        <v>499</v>
      </c>
      <c r="D36" s="198">
        <v>552</v>
      </c>
      <c r="E36" s="198"/>
      <c r="F36" s="198">
        <v>255</v>
      </c>
      <c r="G36" s="198">
        <v>123</v>
      </c>
      <c r="H36" s="198">
        <v>132</v>
      </c>
      <c r="I36" s="198"/>
      <c r="J36" s="198">
        <v>231</v>
      </c>
      <c r="K36" s="198">
        <v>105</v>
      </c>
      <c r="L36" s="198">
        <v>126</v>
      </c>
      <c r="M36" s="198"/>
      <c r="N36" s="198">
        <v>238</v>
      </c>
      <c r="O36" s="198">
        <v>110</v>
      </c>
      <c r="P36" s="198">
        <v>128</v>
      </c>
      <c r="Q36" s="198"/>
      <c r="R36" s="198">
        <v>153</v>
      </c>
      <c r="S36" s="198">
        <v>68</v>
      </c>
      <c r="T36" s="198">
        <v>85</v>
      </c>
      <c r="U36" s="198"/>
      <c r="V36" s="198">
        <v>174</v>
      </c>
      <c r="W36" s="198">
        <v>93</v>
      </c>
      <c r="X36" s="198">
        <v>81</v>
      </c>
      <c r="Y36" s="198"/>
      <c r="Z36" s="198">
        <v>0</v>
      </c>
      <c r="AA36" s="198">
        <v>0</v>
      </c>
      <c r="AB36" s="198">
        <v>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15E61030-4427-463F-B33B-D577968F60D3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AD37"/>
  <sheetViews>
    <sheetView showGridLines="0" workbookViewId="0">
      <selection activeCell="Z13" sqref="Z13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388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391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42">
        <f>+'C48'!B9/'C47'!B9*100</f>
        <v>72.873379433120959</v>
      </c>
      <c r="C9" s="142">
        <f>+'C48'!C9/'C47'!C9*100</f>
        <v>69.491220612758724</v>
      </c>
      <c r="D9" s="142">
        <f>+'C48'!D9/'C47'!D9*100</f>
        <v>76.311809191390338</v>
      </c>
      <c r="E9" s="142"/>
      <c r="F9" s="142">
        <f>+'C48'!F9/'C47'!F9*100</f>
        <v>71.9940240794446</v>
      </c>
      <c r="G9" s="142">
        <f>+'C48'!G9/'C47'!G9*100</f>
        <v>69.729543496985357</v>
      </c>
      <c r="H9" s="142">
        <f>+'C48'!H9/'C47'!H9*100</f>
        <v>74.352350197344819</v>
      </c>
      <c r="I9" s="142"/>
      <c r="J9" s="142">
        <f>+'C48'!J9/'C47'!J9*100</f>
        <v>72.682300517352061</v>
      </c>
      <c r="K9" s="142">
        <f>+'C48'!K9/'C47'!K9*100</f>
        <v>69.200224761191237</v>
      </c>
      <c r="L9" s="142">
        <f>+'C48'!L9/'C47'!L9*100</f>
        <v>76.221113945254501</v>
      </c>
      <c r="M9" s="142"/>
      <c r="N9" s="142">
        <f>+'C48'!N9/'C47'!N9*100</f>
        <v>75.56430394270906</v>
      </c>
      <c r="O9" s="142">
        <f>+'C48'!O9/'C47'!O9*100</f>
        <v>71.914976599063962</v>
      </c>
      <c r="P9" s="142">
        <f>+'C48'!P9/'C47'!P9*100</f>
        <v>79.320727447910386</v>
      </c>
      <c r="Q9" s="142"/>
      <c r="R9" s="142">
        <f>+'C48'!R9/'C47'!R9*100</f>
        <v>66.542491268917345</v>
      </c>
      <c r="S9" s="142">
        <f>+'C48'!S9/'C47'!S9*100</f>
        <v>62.565408659411901</v>
      </c>
      <c r="T9" s="142">
        <f>+'C48'!T9/'C47'!T9*100</f>
        <v>70.56427066260828</v>
      </c>
      <c r="U9" s="142"/>
      <c r="V9" s="142">
        <f>+'C48'!V9/'C47'!V9*100</f>
        <v>77.818005660233041</v>
      </c>
      <c r="W9" s="142">
        <f>+'C48'!W9/'C47'!W9*100</f>
        <v>74.003206288462536</v>
      </c>
      <c r="X9" s="142">
        <f>+'C48'!X9/'C47'!X9*100</f>
        <v>81.527861597264135</v>
      </c>
      <c r="Y9" s="142"/>
      <c r="Z9" s="142">
        <f>+'C48'!Z9/'C47'!Z9*100</f>
        <v>97.647058823529406</v>
      </c>
      <c r="AA9" s="142">
        <f>+'C48'!AA9/'C47'!AA9*100</f>
        <v>95</v>
      </c>
      <c r="AB9" s="142">
        <f>+'C48'!AB9/'C47'!AB9*100</f>
        <v>100</v>
      </c>
    </row>
    <row r="10" spans="1:30" ht="17.100000000000001" customHeight="1" x14ac:dyDescent="0.2">
      <c r="A10" s="136" t="s">
        <v>303</v>
      </c>
      <c r="B10" s="163">
        <f>+'C48'!B10/'C47'!B10*100</f>
        <v>65.716582168913078</v>
      </c>
      <c r="C10" s="163">
        <f>+'C48'!C10/'C47'!C10*100</f>
        <v>64.010220221438132</v>
      </c>
      <c r="D10" s="163">
        <f>+'C48'!D10/'C47'!D10*100</f>
        <v>67.479572595851664</v>
      </c>
      <c r="E10" s="143"/>
      <c r="F10" s="163">
        <f>+'C48'!F10/'C47'!F10*100</f>
        <v>61.149780871358594</v>
      </c>
      <c r="G10" s="163">
        <f>+'C48'!G10/'C47'!G10*100</f>
        <v>58.993902439024396</v>
      </c>
      <c r="H10" s="163">
        <f>+'C48'!H10/'C47'!H10*100</f>
        <v>63.369963369963365</v>
      </c>
      <c r="I10" s="143"/>
      <c r="J10" s="163">
        <f>+'C48'!J10/'C47'!J10*100</f>
        <v>67.140864714086462</v>
      </c>
      <c r="K10" s="163">
        <f>+'C48'!K10/'C47'!K10*100</f>
        <v>66.666666666666657</v>
      </c>
      <c r="L10" s="163">
        <f>+'C48'!L10/'C47'!L10*100</f>
        <v>67.615857063093245</v>
      </c>
      <c r="M10" s="143"/>
      <c r="N10" s="163">
        <f>+'C48'!N10/'C47'!N10*100</f>
        <v>67.069575471698116</v>
      </c>
      <c r="O10" s="163">
        <f>+'C48'!O10/'C47'!O10*100</f>
        <v>65.637740244612701</v>
      </c>
      <c r="P10" s="163">
        <f>+'C48'!P10/'C47'!P10*100</f>
        <v>68.537313432835816</v>
      </c>
      <c r="Q10" s="143"/>
      <c r="R10" s="163">
        <f>+'C48'!R10/'C47'!R10*100</f>
        <v>61.880088823094006</v>
      </c>
      <c r="S10" s="163">
        <f>+'C48'!S10/'C47'!S10*100</f>
        <v>59.858657243816246</v>
      </c>
      <c r="T10" s="163">
        <f>+'C48'!T10/'C47'!T10*100</f>
        <v>64.102564102564102</v>
      </c>
      <c r="U10" s="143"/>
      <c r="V10" s="163">
        <f>+'C48'!V10/'C47'!V10*100</f>
        <v>72.74464831804282</v>
      </c>
      <c r="W10" s="163">
        <f>+'C48'!W10/'C47'!W10*100</f>
        <v>70.188679245283012</v>
      </c>
      <c r="X10" s="163">
        <f>+'C48'!X10/'C47'!X10*100</f>
        <v>75.367931835786223</v>
      </c>
      <c r="Y10" s="143"/>
      <c r="Z10" s="163" t="s">
        <v>455</v>
      </c>
      <c r="AA10" s="163" t="s">
        <v>455</v>
      </c>
      <c r="AB10" s="163" t="s">
        <v>455</v>
      </c>
    </row>
    <row r="11" spans="1:30" ht="17.100000000000001" customHeight="1" x14ac:dyDescent="0.2">
      <c r="A11" s="136" t="s">
        <v>304</v>
      </c>
      <c r="B11" s="163">
        <f>+'C48'!B11/'C47'!B11*100</f>
        <v>74.98826841858282</v>
      </c>
      <c r="C11" s="163">
        <f>+'C48'!C11/'C47'!C11*100</f>
        <v>72.426769731489017</v>
      </c>
      <c r="D11" s="163">
        <f>+'C48'!D11/'C47'!D11*100</f>
        <v>77.682678934417453</v>
      </c>
      <c r="E11" s="143"/>
      <c r="F11" s="163">
        <f>+'C48'!F11/'C47'!F11*100</f>
        <v>72.795454545454547</v>
      </c>
      <c r="G11" s="163">
        <f>+'C48'!G11/'C47'!G11*100</f>
        <v>70.913140311804014</v>
      </c>
      <c r="H11" s="163">
        <f>+'C48'!H11/'C47'!H11*100</f>
        <v>74.756380510440835</v>
      </c>
      <c r="I11" s="143"/>
      <c r="J11" s="163">
        <f>+'C48'!J11/'C47'!J11*100</f>
        <v>75.738498789346238</v>
      </c>
      <c r="K11" s="163">
        <f>+'C48'!K11/'C47'!K11*100</f>
        <v>72.222222222222214</v>
      </c>
      <c r="L11" s="163">
        <f>+'C48'!L11/'C47'!L11*100</f>
        <v>79.397233201581031</v>
      </c>
      <c r="M11" s="143"/>
      <c r="N11" s="163">
        <f>+'C48'!N11/'C47'!N11*100</f>
        <v>76.14768034976926</v>
      </c>
      <c r="O11" s="163">
        <f>+'C48'!O11/'C47'!O11*100</f>
        <v>72.503483511379471</v>
      </c>
      <c r="P11" s="163">
        <f>+'C48'!P11/'C47'!P11*100</f>
        <v>80.142566191446036</v>
      </c>
      <c r="Q11" s="143"/>
      <c r="R11" s="163">
        <f>+'C48'!R11/'C47'!R11*100</f>
        <v>69.49602122015915</v>
      </c>
      <c r="S11" s="163">
        <f>+'C48'!S11/'C47'!S11*100</f>
        <v>68.366762177650429</v>
      </c>
      <c r="T11" s="163">
        <f>+'C48'!T11/'C47'!T11*100</f>
        <v>70.69174757281553</v>
      </c>
      <c r="U11" s="143"/>
      <c r="V11" s="163">
        <f>+'C48'!V11/'C47'!V11*100</f>
        <v>81.490920675374326</v>
      </c>
      <c r="W11" s="163">
        <f>+'C48'!W11/'C47'!W11*100</f>
        <v>79.216677195198997</v>
      </c>
      <c r="X11" s="163">
        <f>+'C48'!X11/'C47'!X11*100</f>
        <v>83.804627249357324</v>
      </c>
      <c r="Y11" s="143"/>
      <c r="Z11" s="163" t="s">
        <v>455</v>
      </c>
      <c r="AA11" s="163" t="s">
        <v>455</v>
      </c>
      <c r="AB11" s="163" t="s">
        <v>455</v>
      </c>
    </row>
    <row r="12" spans="1:30" ht="17.100000000000001" customHeight="1" x14ac:dyDescent="0.2">
      <c r="A12" s="136" t="s">
        <v>305</v>
      </c>
      <c r="B12" s="163">
        <f>+'C48'!B12/'C47'!B12*100</f>
        <v>67.682398117180725</v>
      </c>
      <c r="C12" s="163">
        <f>+'C48'!C12/'C47'!C12*100</f>
        <v>65.601965601965603</v>
      </c>
      <c r="D12" s="163">
        <f>+'C48'!D12/'C47'!D12*100</f>
        <v>69.797651761179111</v>
      </c>
      <c r="E12" s="143"/>
      <c r="F12" s="163">
        <f>+'C48'!F12/'C47'!F12*100</f>
        <v>65.386461833893435</v>
      </c>
      <c r="G12" s="163">
        <f>+'C48'!G12/'C47'!G12*100</f>
        <v>63.955637707948242</v>
      </c>
      <c r="H12" s="163">
        <f>+'C48'!H12/'C47'!H12*100</f>
        <v>66.933066933066925</v>
      </c>
      <c r="I12" s="143"/>
      <c r="J12" s="163">
        <f>+'C48'!J12/'C47'!J12*100</f>
        <v>70.63207286778912</v>
      </c>
      <c r="K12" s="163">
        <f>+'C48'!K12/'C47'!K12*100</f>
        <v>68.517520215633425</v>
      </c>
      <c r="L12" s="163">
        <f>+'C48'!L12/'C47'!L12*100</f>
        <v>72.850678733031671</v>
      </c>
      <c r="M12" s="143"/>
      <c r="N12" s="163">
        <f>+'C48'!N12/'C47'!N12*100</f>
        <v>70.973298880275621</v>
      </c>
      <c r="O12" s="163">
        <f>+'C48'!O12/'C47'!O12*100</f>
        <v>68.847712796757392</v>
      </c>
      <c r="P12" s="163">
        <f>+'C48'!P12/'C47'!P12*100</f>
        <v>73.063781321184507</v>
      </c>
      <c r="Q12" s="143"/>
      <c r="R12" s="163">
        <f>+'C48'!R12/'C47'!R12*100</f>
        <v>62.15153681200858</v>
      </c>
      <c r="S12" s="163">
        <f>+'C48'!S12/'C47'!S12*100</f>
        <v>59.927797833935017</v>
      </c>
      <c r="T12" s="163">
        <f>+'C48'!T12/'C47'!T12*100</f>
        <v>64.331210191082803</v>
      </c>
      <c r="U12" s="143"/>
      <c r="V12" s="163">
        <f>+'C48'!V12/'C47'!V12*100</f>
        <v>69.030390738060774</v>
      </c>
      <c r="W12" s="163">
        <f>+'C48'!W12/'C47'!W12*100</f>
        <v>65.972222222222214</v>
      </c>
      <c r="X12" s="163">
        <f>+'C48'!X12/'C47'!X12*100</f>
        <v>71.924882629107984</v>
      </c>
      <c r="Y12" s="143"/>
      <c r="Z12" s="163">
        <f>+'C48'!Z12/'C47'!Z12*100</f>
        <v>100</v>
      </c>
      <c r="AA12" s="163">
        <f>+'C48'!AA12/'C47'!AA12*100</f>
        <v>100</v>
      </c>
      <c r="AB12" s="163">
        <f>+'C48'!AB12/'C47'!AB12*100</f>
        <v>100</v>
      </c>
    </row>
    <row r="13" spans="1:30" ht="17.100000000000001" customHeight="1" x14ac:dyDescent="0.2">
      <c r="A13" s="136" t="s">
        <v>306</v>
      </c>
      <c r="B13" s="163">
        <f>+'C48'!B13/'C47'!B13*100</f>
        <v>64.303934451573014</v>
      </c>
      <c r="C13" s="163">
        <f>+'C48'!C13/'C47'!C13*100</f>
        <v>60.892507161163877</v>
      </c>
      <c r="D13" s="163">
        <f>+'C48'!D13/'C47'!D13*100</f>
        <v>67.89340101522842</v>
      </c>
      <c r="E13" s="143"/>
      <c r="F13" s="163">
        <f>+'C48'!F13/'C47'!F13*100</f>
        <v>61.545988258317031</v>
      </c>
      <c r="G13" s="163">
        <f>+'C48'!G13/'C47'!G13*100</f>
        <v>57.837492002559173</v>
      </c>
      <c r="H13" s="163">
        <f>+'C48'!H13/'C47'!H13*100</f>
        <v>65.402528276779776</v>
      </c>
      <c r="I13" s="143"/>
      <c r="J13" s="163">
        <f>+'C48'!J13/'C47'!J13*100</f>
        <v>62.789892696434755</v>
      </c>
      <c r="K13" s="163">
        <f>+'C48'!K13/'C47'!K13*100</f>
        <v>59.352280237937869</v>
      </c>
      <c r="L13" s="163">
        <f>+'C48'!L13/'C47'!L13*100</f>
        <v>66.569767441860463</v>
      </c>
      <c r="M13" s="143"/>
      <c r="N13" s="163">
        <f>+'C48'!N13/'C47'!N13*100</f>
        <v>70.236869207003096</v>
      </c>
      <c r="O13" s="163">
        <f>+'C48'!O13/'C47'!O13*100</f>
        <v>66.937119675456387</v>
      </c>
      <c r="P13" s="163">
        <f>+'C48'!P13/'C47'!P13*100</f>
        <v>73.640167364016733</v>
      </c>
      <c r="Q13" s="143"/>
      <c r="R13" s="163">
        <f>+'C48'!R13/'C47'!R13*100</f>
        <v>55.615234375</v>
      </c>
      <c r="S13" s="163">
        <f>+'C48'!S13/'C47'!S13*100</f>
        <v>52.412488174077573</v>
      </c>
      <c r="T13" s="163">
        <f>+'C48'!T13/'C47'!T13*100</f>
        <v>59.031281533804233</v>
      </c>
      <c r="U13" s="143"/>
      <c r="V13" s="163">
        <f>+'C48'!V13/'C47'!V13*100</f>
        <v>70.905492330529441</v>
      </c>
      <c r="W13" s="163">
        <f>+'C48'!W13/'C47'!W13*100</f>
        <v>67.874632713026443</v>
      </c>
      <c r="X13" s="163">
        <f>+'C48'!X13/'C47'!X13*100</f>
        <v>74</v>
      </c>
      <c r="Y13" s="143"/>
      <c r="Z13" s="163" t="s">
        <v>455</v>
      </c>
      <c r="AA13" s="163" t="s">
        <v>455</v>
      </c>
      <c r="AB13" s="163" t="s">
        <v>455</v>
      </c>
    </row>
    <row r="14" spans="1:30" ht="17.100000000000001" customHeight="1" x14ac:dyDescent="0.2">
      <c r="A14" s="136" t="s">
        <v>307</v>
      </c>
      <c r="B14" s="163">
        <f>+'C48'!B14/'C47'!B14*100</f>
        <v>79.442970822281168</v>
      </c>
      <c r="C14" s="163">
        <f>+'C48'!C14/'C47'!C14*100</f>
        <v>77.616645649432542</v>
      </c>
      <c r="D14" s="163">
        <f>+'C48'!D14/'C47'!D14*100</f>
        <v>81.468531468531467</v>
      </c>
      <c r="E14" s="143"/>
      <c r="F14" s="163">
        <f>+'C48'!F14/'C47'!F14*100</f>
        <v>84.927536231884062</v>
      </c>
      <c r="G14" s="163">
        <f>+'C48'!G14/'C47'!G14*100</f>
        <v>85.449735449735456</v>
      </c>
      <c r="H14" s="163">
        <f>+'C48'!H14/'C47'!H14*100</f>
        <v>84.294871794871796</v>
      </c>
      <c r="I14" s="143"/>
      <c r="J14" s="163">
        <f>+'C48'!J14/'C47'!J14*100</f>
        <v>87.067669172932327</v>
      </c>
      <c r="K14" s="163">
        <f>+'C48'!K14/'C47'!K14*100</f>
        <v>85.294117647058826</v>
      </c>
      <c r="L14" s="163">
        <f>+'C48'!L14/'C47'!L14*100</f>
        <v>88.923076923076934</v>
      </c>
      <c r="M14" s="143"/>
      <c r="N14" s="163">
        <f>+'C48'!N14/'C47'!N14*100</f>
        <v>74.280879864636205</v>
      </c>
      <c r="O14" s="163">
        <f>+'C48'!O14/'C47'!O14*100</f>
        <v>72.611464968152859</v>
      </c>
      <c r="P14" s="163">
        <f>+'C48'!P14/'C47'!P14*100</f>
        <v>76.173285198555945</v>
      </c>
      <c r="Q14" s="143"/>
      <c r="R14" s="163">
        <f>+'C48'!R14/'C47'!R14*100</f>
        <v>67.783985102420857</v>
      </c>
      <c r="S14" s="163">
        <f>+'C48'!S14/'C47'!S14*100</f>
        <v>63.837638376383765</v>
      </c>
      <c r="T14" s="163">
        <f>+'C48'!T14/'C47'!T14*100</f>
        <v>71.804511278195491</v>
      </c>
      <c r="U14" s="143"/>
      <c r="V14" s="163">
        <f>+'C48'!V14/'C47'!V14*100</f>
        <v>80.300187617260789</v>
      </c>
      <c r="W14" s="163">
        <f>+'C48'!W14/'C47'!W14*100</f>
        <v>76.678445229681984</v>
      </c>
      <c r="X14" s="163">
        <f>+'C48'!X14/'C47'!X14*100</f>
        <v>84.399999999999991</v>
      </c>
      <c r="Y14" s="143"/>
      <c r="Z14" s="163" t="s">
        <v>455</v>
      </c>
      <c r="AA14" s="163" t="s">
        <v>455</v>
      </c>
      <c r="AB14" s="163" t="s">
        <v>455</v>
      </c>
    </row>
    <row r="15" spans="1:30" ht="17.100000000000001" customHeight="1" x14ac:dyDescent="0.2">
      <c r="A15" s="136" t="s">
        <v>308</v>
      </c>
      <c r="B15" s="163">
        <f>+'C48'!B15/'C47'!B15*100</f>
        <v>84.95355227005102</v>
      </c>
      <c r="C15" s="163">
        <f>+'C48'!C15/'C47'!C15*100</f>
        <v>81.63636363636364</v>
      </c>
      <c r="D15" s="163">
        <f>+'C48'!D15/'C47'!D15*100</f>
        <v>88.320590561560778</v>
      </c>
      <c r="E15" s="143"/>
      <c r="F15" s="163">
        <f>+'C48'!F15/'C47'!F15*100</f>
        <v>88.489612577203815</v>
      </c>
      <c r="G15" s="163">
        <f>+'C48'!G15/'C47'!G15*100</f>
        <v>86.120218579234972</v>
      </c>
      <c r="H15" s="163">
        <f>+'C48'!H15/'C47'!H15*100</f>
        <v>90.993071593533486</v>
      </c>
      <c r="I15" s="143"/>
      <c r="J15" s="163">
        <f>+'C48'!J15/'C47'!J15*100</f>
        <v>84.910485933503836</v>
      </c>
      <c r="K15" s="163">
        <f>+'C48'!K15/'C47'!K15*100</f>
        <v>82.964889466840049</v>
      </c>
      <c r="L15" s="163">
        <f>+'C48'!L15/'C47'!L15*100</f>
        <v>86.79245283018868</v>
      </c>
      <c r="M15" s="143"/>
      <c r="N15" s="163">
        <f>+'C48'!N15/'C47'!N15*100</f>
        <v>88.542329726288997</v>
      </c>
      <c r="O15" s="163">
        <f>+'C48'!O15/'C47'!O15*100</f>
        <v>85.607940446650119</v>
      </c>
      <c r="P15" s="163">
        <f>+'C48'!P15/'C47'!P15*100</f>
        <v>91.633986928104576</v>
      </c>
      <c r="Q15" s="143"/>
      <c r="R15" s="163">
        <f>+'C48'!R15/'C47'!R15*100</f>
        <v>75.305291723202174</v>
      </c>
      <c r="S15" s="163">
        <f>+'C48'!S15/'C47'!S15*100</f>
        <v>68.614130434782609</v>
      </c>
      <c r="T15" s="163">
        <f>+'C48'!T15/'C47'!T15*100</f>
        <v>81.978319783197833</v>
      </c>
      <c r="U15" s="143"/>
      <c r="V15" s="163">
        <f>+'C48'!V15/'C47'!V15*100</f>
        <v>86.831604150039908</v>
      </c>
      <c r="W15" s="163">
        <f>+'C48'!W15/'C47'!W15*100</f>
        <v>83.65384615384616</v>
      </c>
      <c r="X15" s="163">
        <f>+'C48'!X15/'C47'!X15*100</f>
        <v>89.984101748807632</v>
      </c>
      <c r="Y15" s="143"/>
      <c r="Z15" s="163" t="s">
        <v>455</v>
      </c>
      <c r="AA15" s="163" t="s">
        <v>455</v>
      </c>
      <c r="AB15" s="163" t="s">
        <v>455</v>
      </c>
    </row>
    <row r="16" spans="1:30" ht="17.100000000000001" customHeight="1" x14ac:dyDescent="0.2">
      <c r="A16" s="136" t="s">
        <v>309</v>
      </c>
      <c r="B16" s="163">
        <f>+'C48'!B16/'C47'!B16*100</f>
        <v>82.094594594594597</v>
      </c>
      <c r="C16" s="163">
        <f>+'C48'!C16/'C47'!C16*100</f>
        <v>76.598639455782319</v>
      </c>
      <c r="D16" s="163">
        <f>+'C48'!D16/'C47'!D16*100</f>
        <v>87.516778523489933</v>
      </c>
      <c r="E16" s="143"/>
      <c r="F16" s="163">
        <f>+'C48'!F16/'C47'!F16*100</f>
        <v>87.692307692307693</v>
      </c>
      <c r="G16" s="163">
        <f>+'C48'!G16/'C47'!G16*100</f>
        <v>84.090909090909093</v>
      </c>
      <c r="H16" s="163">
        <f>+'C48'!H16/'C47'!H16*100</f>
        <v>91.946308724832221</v>
      </c>
      <c r="I16" s="143"/>
      <c r="J16" s="163">
        <f>+'C48'!J16/'C47'!J16*100</f>
        <v>85.614035087719301</v>
      </c>
      <c r="K16" s="163">
        <f>+'C48'!K16/'C47'!K16*100</f>
        <v>78.461538461538467</v>
      </c>
      <c r="L16" s="163">
        <f>+'C48'!L16/'C47'!L16*100</f>
        <v>91.612903225806448</v>
      </c>
      <c r="M16" s="143"/>
      <c r="N16" s="163">
        <f>+'C48'!N16/'C47'!N16*100</f>
        <v>91.208791208791212</v>
      </c>
      <c r="O16" s="163">
        <f>+'C48'!O16/'C47'!O16*100</f>
        <v>88.75</v>
      </c>
      <c r="P16" s="163">
        <f>+'C48'!P16/'C47'!P16*100</f>
        <v>94.690265486725664</v>
      </c>
      <c r="Q16" s="143"/>
      <c r="R16" s="163">
        <f>+'C48'!R16/'C47'!R16*100</f>
        <v>63.517915309446252</v>
      </c>
      <c r="S16" s="163">
        <f>+'C48'!S16/'C47'!S16*100</f>
        <v>53.472222222222221</v>
      </c>
      <c r="T16" s="163">
        <f>+'C48'!T16/'C47'!T16*100</f>
        <v>72.392638036809814</v>
      </c>
      <c r="U16" s="143"/>
      <c r="V16" s="163">
        <f>+'C48'!V16/'C47'!V16*100</f>
        <v>83.448275862068968</v>
      </c>
      <c r="W16" s="163">
        <f>+'C48'!W16/'C47'!W16*100</f>
        <v>75.2</v>
      </c>
      <c r="X16" s="163">
        <f>+'C48'!X16/'C47'!X16*100</f>
        <v>89.696969696969703</v>
      </c>
      <c r="Y16" s="143"/>
      <c r="Z16" s="163" t="s">
        <v>455</v>
      </c>
      <c r="AA16" s="163" t="s">
        <v>455</v>
      </c>
      <c r="AB16" s="163" t="s">
        <v>455</v>
      </c>
    </row>
    <row r="17" spans="1:28" ht="17.100000000000001" customHeight="1" x14ac:dyDescent="0.2">
      <c r="A17" s="136" t="s">
        <v>310</v>
      </c>
      <c r="B17" s="163">
        <f>+'C48'!B17/'C47'!B17*100</f>
        <v>74.899396378269628</v>
      </c>
      <c r="C17" s="163">
        <f>+'C48'!C17/'C47'!C17*100</f>
        <v>71.398937935612352</v>
      </c>
      <c r="D17" s="163">
        <f>+'C48'!D17/'C47'!D17*100</f>
        <v>78.473398847848188</v>
      </c>
      <c r="E17" s="143"/>
      <c r="F17" s="163">
        <f>+'C48'!F17/'C47'!F17*100</f>
        <v>71.436179655600924</v>
      </c>
      <c r="G17" s="163">
        <f>+'C48'!G17/'C47'!G17*100</f>
        <v>69.608189198729264</v>
      </c>
      <c r="H17" s="163">
        <f>+'C48'!H17/'C47'!H17*100</f>
        <v>73.285714285714292</v>
      </c>
      <c r="I17" s="143"/>
      <c r="J17" s="163">
        <f>+'C48'!J17/'C47'!J17*100</f>
        <v>71.97358767424798</v>
      </c>
      <c r="K17" s="163">
        <f>+'C48'!K17/'C47'!K17*100</f>
        <v>67.450842696629209</v>
      </c>
      <c r="L17" s="163">
        <f>+'C48'!L17/'C47'!L17*100</f>
        <v>76.920122887864835</v>
      </c>
      <c r="M17" s="143"/>
      <c r="N17" s="163">
        <f>+'C48'!N17/'C47'!N17*100</f>
        <v>77.926142290840801</v>
      </c>
      <c r="O17" s="163">
        <f>+'C48'!O17/'C47'!O17*100</f>
        <v>73.429752066115711</v>
      </c>
      <c r="P17" s="163">
        <f>+'C48'!P17/'C47'!P17*100</f>
        <v>82.511588706278971</v>
      </c>
      <c r="Q17" s="143"/>
      <c r="R17" s="163">
        <f>+'C48'!R17/'C47'!R17*100</f>
        <v>71.425211665098772</v>
      </c>
      <c r="S17" s="163">
        <f>+'C48'!S17/'C47'!S17*100</f>
        <v>68.560606060606062</v>
      </c>
      <c r="T17" s="163">
        <f>+'C48'!T17/'C47'!T17*100</f>
        <v>74.252336448598129</v>
      </c>
      <c r="U17" s="143"/>
      <c r="V17" s="163">
        <f>+'C48'!V17/'C47'!V17*100</f>
        <v>84.487385936661298</v>
      </c>
      <c r="W17" s="163">
        <f>+'C48'!W17/'C47'!W17*100</f>
        <v>80.859162588363247</v>
      </c>
      <c r="X17" s="163">
        <f>+'C48'!X17/'C47'!X17*100</f>
        <v>88.023317435082134</v>
      </c>
      <c r="Y17" s="143"/>
      <c r="Z17" s="163" t="s">
        <v>455</v>
      </c>
      <c r="AA17" s="163" t="s">
        <v>455</v>
      </c>
      <c r="AB17" s="163" t="s">
        <v>455</v>
      </c>
    </row>
    <row r="18" spans="1:28" ht="17.100000000000001" customHeight="1" x14ac:dyDescent="0.2">
      <c r="A18" s="136" t="s">
        <v>311</v>
      </c>
      <c r="B18" s="163">
        <f>+'C48'!B18/'C47'!B18*100</f>
        <v>78.312433168076211</v>
      </c>
      <c r="C18" s="163">
        <f>+'C48'!C18/'C47'!C18*100</f>
        <v>75.340625599692956</v>
      </c>
      <c r="D18" s="163">
        <f>+'C48'!D18/'C47'!D18*100</f>
        <v>81.363278171788807</v>
      </c>
      <c r="E18" s="143"/>
      <c r="F18" s="163">
        <f>+'C48'!F18/'C47'!F18*100</f>
        <v>76.158940397350989</v>
      </c>
      <c r="G18" s="163">
        <f>+'C48'!G18/'C47'!G18*100</f>
        <v>72.549019607843135</v>
      </c>
      <c r="H18" s="163">
        <f>+'C48'!H18/'C47'!H18*100</f>
        <v>80.036630036630044</v>
      </c>
      <c r="I18" s="143"/>
      <c r="J18" s="163">
        <f>+'C48'!J18/'C47'!J18*100</f>
        <v>78.364950316169825</v>
      </c>
      <c r="K18" s="163">
        <f>+'C48'!K18/'C47'!K18*100</f>
        <v>75.964125560538122</v>
      </c>
      <c r="L18" s="163">
        <f>+'C48'!L18/'C47'!L18*100</f>
        <v>80.800727934485892</v>
      </c>
      <c r="M18" s="143"/>
      <c r="N18" s="163">
        <f>+'C48'!N18/'C47'!N18*100</f>
        <v>77.501220107369448</v>
      </c>
      <c r="O18" s="163">
        <f>+'C48'!O18/'C47'!O18*100</f>
        <v>75.351452671040292</v>
      </c>
      <c r="P18" s="163">
        <f>+'C48'!P18/'C47'!P18*100</f>
        <v>79.837067209775967</v>
      </c>
      <c r="Q18" s="143"/>
      <c r="R18" s="163">
        <f>+'C48'!R18/'C47'!R18*100</f>
        <v>80.521472392638032</v>
      </c>
      <c r="S18" s="163">
        <f>+'C48'!S18/'C47'!S18*100</f>
        <v>76.398779247202441</v>
      </c>
      <c r="T18" s="163">
        <f>+'C48'!T18/'C47'!T18*100</f>
        <v>84.686536485097648</v>
      </c>
      <c r="U18" s="143"/>
      <c r="V18" s="163">
        <f>+'C48'!V18/'C47'!V18*100</f>
        <v>79.478646699944534</v>
      </c>
      <c r="W18" s="163">
        <f>+'C48'!W18/'C47'!W18*100</f>
        <v>77.090492554410091</v>
      </c>
      <c r="X18" s="163">
        <f>+'C48'!X18/'C47'!X18*100</f>
        <v>81.72043010752688</v>
      </c>
      <c r="Y18" s="143"/>
      <c r="Z18" s="163" t="s">
        <v>455</v>
      </c>
      <c r="AA18" s="163" t="s">
        <v>455</v>
      </c>
      <c r="AB18" s="163" t="s">
        <v>455</v>
      </c>
    </row>
    <row r="19" spans="1:28" ht="17.100000000000001" customHeight="1" x14ac:dyDescent="0.2">
      <c r="A19" s="136" t="s">
        <v>312</v>
      </c>
      <c r="B19" s="163">
        <f>+'C48'!B19/'C47'!B19*100</f>
        <v>74.09480812641084</v>
      </c>
      <c r="C19" s="163">
        <f>+'C48'!C19/'C47'!C19*100</f>
        <v>68.539934947596663</v>
      </c>
      <c r="D19" s="163">
        <f>+'C48'!D19/'C47'!D19*100</f>
        <v>79.642663779101241</v>
      </c>
      <c r="E19" s="143"/>
      <c r="F19" s="163">
        <f>+'C48'!F19/'C47'!F19*100</f>
        <v>75.748273215656184</v>
      </c>
      <c r="G19" s="163">
        <f>+'C48'!G19/'C47'!G19*100</f>
        <v>71.439280359820089</v>
      </c>
      <c r="H19" s="163">
        <f>+'C48'!H19/'C47'!H19*100</f>
        <v>80.267295597484278</v>
      </c>
      <c r="I19" s="143"/>
      <c r="J19" s="163">
        <f>+'C48'!J19/'C47'!J19*100</f>
        <v>76.751181779114745</v>
      </c>
      <c r="K19" s="163">
        <f>+'C48'!K19/'C47'!K19*100</f>
        <v>69.702127659574458</v>
      </c>
      <c r="L19" s="163">
        <f>+'C48'!L19/'C47'!L19*100</f>
        <v>83.940972222222214</v>
      </c>
      <c r="M19" s="143"/>
      <c r="N19" s="163">
        <f>+'C48'!N19/'C47'!N19*100</f>
        <v>75.119825708061001</v>
      </c>
      <c r="O19" s="163">
        <f>+'C48'!O19/'C47'!O19*100</f>
        <v>69.707401032702236</v>
      </c>
      <c r="P19" s="163">
        <f>+'C48'!P19/'C47'!P19*100</f>
        <v>80.670785525154457</v>
      </c>
      <c r="Q19" s="143"/>
      <c r="R19" s="163">
        <f>+'C48'!R19/'C47'!R19*100</f>
        <v>63.575129533678755</v>
      </c>
      <c r="S19" s="163">
        <f>+'C48'!S19/'C47'!S19*100</f>
        <v>58.583690987124456</v>
      </c>
      <c r="T19" s="163">
        <f>+'C48'!T19/'C47'!T19*100</f>
        <v>68.236472945891776</v>
      </c>
      <c r="U19" s="143"/>
      <c r="V19" s="163">
        <f>+'C48'!V19/'C47'!V19*100</f>
        <v>77.986437141366721</v>
      </c>
      <c r="W19" s="163">
        <f>+'C48'!W19/'C47'!W19*100</f>
        <v>71.428571428571431</v>
      </c>
      <c r="X19" s="163">
        <f>+'C48'!X19/'C47'!X19*100</f>
        <v>84.178498985801227</v>
      </c>
      <c r="Y19" s="143"/>
      <c r="Z19" s="163" t="s">
        <v>455</v>
      </c>
      <c r="AA19" s="163" t="s">
        <v>455</v>
      </c>
      <c r="AB19" s="163" t="s">
        <v>455</v>
      </c>
    </row>
    <row r="20" spans="1:28" ht="17.100000000000001" customHeight="1" x14ac:dyDescent="0.2">
      <c r="A20" s="136" t="s">
        <v>313</v>
      </c>
      <c r="B20" s="163">
        <f>+'C48'!B20/'C47'!B20*100</f>
        <v>68.002015621063236</v>
      </c>
      <c r="C20" s="163">
        <f>+'C48'!C20/'C47'!C20*100</f>
        <v>61.426418884982425</v>
      </c>
      <c r="D20" s="163">
        <f>+'C48'!D20/'C47'!D20*100</f>
        <v>74.620829120323563</v>
      </c>
      <c r="E20" s="143"/>
      <c r="F20" s="163">
        <f>+'C48'!F20/'C47'!F20*100</f>
        <v>66.565040650406502</v>
      </c>
      <c r="G20" s="163">
        <f>+'C48'!G20/'C47'!G20*100</f>
        <v>59.537572254335259</v>
      </c>
      <c r="H20" s="163">
        <f>+'C48'!H20/'C47'!H20*100</f>
        <v>74.408602150537632</v>
      </c>
      <c r="I20" s="143"/>
      <c r="J20" s="163">
        <f>+'C48'!J20/'C47'!J20*100</f>
        <v>68.049327354260086</v>
      </c>
      <c r="K20" s="163">
        <f>+'C48'!K20/'C47'!K20*100</f>
        <v>61.032863849765263</v>
      </c>
      <c r="L20" s="163">
        <f>+'C48'!L20/'C47'!L20*100</f>
        <v>74.463519313304715</v>
      </c>
      <c r="M20" s="143"/>
      <c r="N20" s="163">
        <f>+'C48'!N20/'C47'!N20*100</f>
        <v>74.875621890547265</v>
      </c>
      <c r="O20" s="163">
        <f>+'C48'!O20/'C47'!O20*100</f>
        <v>69.323671497584542</v>
      </c>
      <c r="P20" s="163">
        <f>+'C48'!P20/'C47'!P20*100</f>
        <v>80.769230769230774</v>
      </c>
      <c r="Q20" s="143"/>
      <c r="R20" s="163">
        <f>+'C48'!R20/'C47'!R20*100</f>
        <v>62.794117647058826</v>
      </c>
      <c r="S20" s="163">
        <f>+'C48'!S20/'C47'!S20*100</f>
        <v>57.100591715976336</v>
      </c>
      <c r="T20" s="163">
        <f>+'C48'!T20/'C47'!T20*100</f>
        <v>68.421052631578945</v>
      </c>
      <c r="U20" s="143"/>
      <c r="V20" s="163">
        <f>+'C48'!V20/'C47'!V20*100</f>
        <v>66.995073891625609</v>
      </c>
      <c r="W20" s="163">
        <f>+'C48'!W20/'C47'!W20*100</f>
        <v>59.183673469387756</v>
      </c>
      <c r="X20" s="163">
        <f>+'C48'!X20/'C47'!X20*100</f>
        <v>74.285714285714292</v>
      </c>
      <c r="Y20" s="143"/>
      <c r="Z20" s="163" t="s">
        <v>455</v>
      </c>
      <c r="AA20" s="163" t="s">
        <v>455</v>
      </c>
      <c r="AB20" s="163" t="s">
        <v>455</v>
      </c>
    </row>
    <row r="21" spans="1:28" ht="17.100000000000001" customHeight="1" x14ac:dyDescent="0.2">
      <c r="A21" s="138" t="s">
        <v>314</v>
      </c>
      <c r="B21" s="163">
        <f>+'C48'!B21/'C47'!B21*100</f>
        <v>67.483568075117375</v>
      </c>
      <c r="C21" s="163">
        <f>+'C48'!C21/'C47'!C21*100</f>
        <v>64.627807685167994</v>
      </c>
      <c r="D21" s="163">
        <f>+'C48'!D21/'C47'!D21*100</f>
        <v>70.406612198365949</v>
      </c>
      <c r="E21" s="143"/>
      <c r="F21" s="163">
        <f>+'C48'!F21/'C47'!F21*100</f>
        <v>70.381710553174116</v>
      </c>
      <c r="G21" s="163">
        <f>+'C48'!G21/'C47'!G21*100</f>
        <v>69.382133018496646</v>
      </c>
      <c r="H21" s="163">
        <f>+'C48'!H21/'C47'!H21*100</f>
        <v>71.458863443596272</v>
      </c>
      <c r="I21" s="143"/>
      <c r="J21" s="163">
        <f>+'C48'!J21/'C47'!J21*100</f>
        <v>64.451754385964904</v>
      </c>
      <c r="K21" s="163">
        <f>+'C48'!K21/'C47'!K21*100</f>
        <v>61.968085106382972</v>
      </c>
      <c r="L21" s="163">
        <f>+'C48'!L21/'C47'!L21*100</f>
        <v>66.883680555555557</v>
      </c>
      <c r="M21" s="143"/>
      <c r="N21" s="163">
        <f>+'C48'!N21/'C47'!N21*100</f>
        <v>69.715271786022441</v>
      </c>
      <c r="O21" s="163">
        <f>+'C48'!O21/'C47'!O21*100</f>
        <v>66.025908900961142</v>
      </c>
      <c r="P21" s="163">
        <f>+'C48'!P21/'C47'!P21*100</f>
        <v>73.651359786000896</v>
      </c>
      <c r="Q21" s="143"/>
      <c r="R21" s="163">
        <f>+'C48'!R21/'C47'!R21*100</f>
        <v>58.763157894736842</v>
      </c>
      <c r="S21" s="163">
        <f>+'C48'!S21/'C47'!S21*100</f>
        <v>55.084745762711862</v>
      </c>
      <c r="T21" s="163">
        <f>+'C48'!T21/'C47'!T21*100</f>
        <v>62.395397489539747</v>
      </c>
      <c r="U21" s="143"/>
      <c r="V21" s="163">
        <f>+'C48'!V21/'C47'!V21*100</f>
        <v>74.067547723935391</v>
      </c>
      <c r="W21" s="163">
        <f>+'C48'!W21/'C47'!W21*100</f>
        <v>69.693396226415089</v>
      </c>
      <c r="X21" s="163">
        <f>+'C48'!X21/'C47'!X21*100</f>
        <v>78.408425980105321</v>
      </c>
      <c r="Y21" s="143"/>
      <c r="Z21" s="163" t="s">
        <v>455</v>
      </c>
      <c r="AA21" s="163" t="s">
        <v>455</v>
      </c>
      <c r="AB21" s="163" t="s">
        <v>455</v>
      </c>
    </row>
    <row r="22" spans="1:28" ht="17.100000000000001" customHeight="1" x14ac:dyDescent="0.2">
      <c r="A22" s="136" t="s">
        <v>315</v>
      </c>
      <c r="B22" s="163">
        <f>+'C48'!B22/'C47'!B22*100</f>
        <v>73.429084380610405</v>
      </c>
      <c r="C22" s="163">
        <f>+'C48'!C22/'C47'!C22*100</f>
        <v>70.221787345075015</v>
      </c>
      <c r="D22" s="163">
        <f>+'C48'!D22/'C47'!D22*100</f>
        <v>76.641620385494932</v>
      </c>
      <c r="E22" s="143"/>
      <c r="F22" s="163">
        <f>+'C48'!F22/'C47'!F22*100</f>
        <v>75.110132158590304</v>
      </c>
      <c r="G22" s="163">
        <f>+'C48'!G22/'C47'!G22*100</f>
        <v>73.970588235294116</v>
      </c>
      <c r="H22" s="163">
        <f>+'C48'!H22/'C47'!H22*100</f>
        <v>76.246334310850443</v>
      </c>
      <c r="I22" s="143"/>
      <c r="J22" s="163">
        <f>+'C48'!J22/'C47'!J22*100</f>
        <v>75.541795665634666</v>
      </c>
      <c r="K22" s="163">
        <f>+'C48'!K22/'C47'!K22*100</f>
        <v>74.693251533742327</v>
      </c>
      <c r="L22" s="163">
        <f>+'C48'!L22/'C47'!L22*100</f>
        <v>76.40625</v>
      </c>
      <c r="M22" s="143"/>
      <c r="N22" s="163">
        <f>+'C48'!N22/'C47'!N22*100</f>
        <v>78.380503144654085</v>
      </c>
      <c r="O22" s="163">
        <f>+'C48'!O22/'C47'!O22*100</f>
        <v>75.787728026533998</v>
      </c>
      <c r="P22" s="163">
        <f>+'C48'!P22/'C47'!P22*100</f>
        <v>80.717488789237663</v>
      </c>
      <c r="Q22" s="143"/>
      <c r="R22" s="163">
        <f>+'C48'!R22/'C47'!R22*100</f>
        <v>63.321799307958479</v>
      </c>
      <c r="S22" s="163">
        <f>+'C48'!S22/'C47'!S22*100</f>
        <v>57.495881383855028</v>
      </c>
      <c r="T22" s="163">
        <f>+'C48'!T22/'C47'!T22*100</f>
        <v>69.76320582877959</v>
      </c>
      <c r="U22" s="143"/>
      <c r="V22" s="163">
        <f>+'C48'!V22/'C47'!V22*100</f>
        <v>73.779904306220104</v>
      </c>
      <c r="W22" s="163">
        <f>+'C48'!W22/'C47'!W22*100</f>
        <v>68.129770992366417</v>
      </c>
      <c r="X22" s="163">
        <f>+'C48'!X22/'C47'!X22*100</f>
        <v>79.462571976967368</v>
      </c>
      <c r="Y22" s="143"/>
      <c r="Z22" s="163" t="s">
        <v>455</v>
      </c>
      <c r="AA22" s="163" t="s">
        <v>455</v>
      </c>
      <c r="AB22" s="163" t="s">
        <v>455</v>
      </c>
    </row>
    <row r="23" spans="1:28" ht="17.100000000000001" customHeight="1" x14ac:dyDescent="0.2">
      <c r="A23" s="136" t="s">
        <v>316</v>
      </c>
      <c r="B23" s="163">
        <f>+'C48'!B23/'C47'!B23*100</f>
        <v>76.359143327841849</v>
      </c>
      <c r="C23" s="163">
        <f>+'C48'!C23/'C47'!C23*100</f>
        <v>73.156266116554917</v>
      </c>
      <c r="D23" s="163">
        <f>+'C48'!D23/'C47'!D23*100</f>
        <v>79.618614415675296</v>
      </c>
      <c r="E23" s="143"/>
      <c r="F23" s="163">
        <f>+'C48'!F23/'C47'!F23*100</f>
        <v>75.111275964391695</v>
      </c>
      <c r="G23" s="163">
        <f>+'C48'!G23/'C47'!G23*100</f>
        <v>72.184684684684683</v>
      </c>
      <c r="H23" s="163">
        <f>+'C48'!H23/'C47'!H23*100</f>
        <v>77.969208211143695</v>
      </c>
      <c r="I23" s="143"/>
      <c r="J23" s="163">
        <f>+'C48'!J23/'C47'!J23*100</f>
        <v>74.836065573770497</v>
      </c>
      <c r="K23" s="163">
        <f>+'C48'!K23/'C47'!K23*100</f>
        <v>71.440295445219533</v>
      </c>
      <c r="L23" s="163">
        <f>+'C48'!L23/'C47'!L23*100</f>
        <v>78.223495702005735</v>
      </c>
      <c r="M23" s="143"/>
      <c r="N23" s="163">
        <f>+'C48'!N23/'C47'!N23*100</f>
        <v>81.901901901901894</v>
      </c>
      <c r="O23" s="163">
        <f>+'C48'!O23/'C47'!O23*100</f>
        <v>78.234824281150168</v>
      </c>
      <c r="P23" s="163">
        <f>+'C48'!P23/'C47'!P23*100</f>
        <v>85.588117221999198</v>
      </c>
      <c r="Q23" s="143"/>
      <c r="R23" s="163">
        <f>+'C48'!R23/'C47'!R23*100</f>
        <v>69.726128793486311</v>
      </c>
      <c r="S23" s="163">
        <f>+'C48'!S23/'C47'!S23*100</f>
        <v>65.912305516265917</v>
      </c>
      <c r="T23" s="163">
        <f>+'C48'!T23/'C47'!T23*100</f>
        <v>73.91304347826086</v>
      </c>
      <c r="U23" s="143"/>
      <c r="V23" s="163">
        <f>+'C48'!V23/'C47'!V23*100</f>
        <v>79.839142091152809</v>
      </c>
      <c r="W23" s="163">
        <f>+'C48'!W23/'C47'!W23*100</f>
        <v>77.976817702845096</v>
      </c>
      <c r="X23" s="163">
        <f>+'C48'!X23/'C47'!X23*100</f>
        <v>81.768558951965062</v>
      </c>
      <c r="Y23" s="143"/>
      <c r="Z23" s="163">
        <f>+'C48'!Z23/'C47'!Z23*100</f>
        <v>100</v>
      </c>
      <c r="AA23" s="163">
        <f>+'C48'!AA23/'C47'!AA23*100</f>
        <v>100</v>
      </c>
      <c r="AB23" s="163">
        <f>+'C48'!AB23/'C47'!AB23*100</f>
        <v>100</v>
      </c>
    </row>
    <row r="24" spans="1:28" ht="17.100000000000001" customHeight="1" x14ac:dyDescent="0.2">
      <c r="A24" s="136" t="s">
        <v>317</v>
      </c>
      <c r="B24" s="163">
        <f>+'C48'!B24/'C47'!B24*100</f>
        <v>75.00622354991286</v>
      </c>
      <c r="C24" s="163">
        <f>+'C48'!C24/'C47'!C24*100</f>
        <v>70.429009193054142</v>
      </c>
      <c r="D24" s="163">
        <f>+'C48'!D24/'C47'!D24*100</f>
        <v>79.358912093249145</v>
      </c>
      <c r="E24" s="143"/>
      <c r="F24" s="163">
        <f>+'C48'!F24/'C47'!F24*100</f>
        <v>74.683544303797461</v>
      </c>
      <c r="G24" s="163">
        <f>+'C48'!G24/'C47'!G24*100</f>
        <v>69.88636363636364</v>
      </c>
      <c r="H24" s="163">
        <f>+'C48'!H24/'C47'!H24*100</f>
        <v>79.759519038076149</v>
      </c>
      <c r="I24" s="143"/>
      <c r="J24" s="163">
        <f>+'C48'!J24/'C47'!J24*100</f>
        <v>75.70754716981132</v>
      </c>
      <c r="K24" s="163">
        <f>+'C48'!K24/'C47'!K24*100</f>
        <v>72.029702970297024</v>
      </c>
      <c r="L24" s="163">
        <f>+'C48'!L24/'C47'!L24*100</f>
        <v>79.054054054054063</v>
      </c>
      <c r="M24" s="143"/>
      <c r="N24" s="163">
        <f>+'C48'!N24/'C47'!N24*100</f>
        <v>77.997671711292199</v>
      </c>
      <c r="O24" s="163">
        <f>+'C48'!O24/'C47'!O24*100</f>
        <v>75.903614457831324</v>
      </c>
      <c r="P24" s="163">
        <f>+'C48'!P24/'C47'!P24*100</f>
        <v>79.954954954954957</v>
      </c>
      <c r="Q24" s="143"/>
      <c r="R24" s="163">
        <f>+'C48'!R24/'C47'!R24*100</f>
        <v>62.24188790560472</v>
      </c>
      <c r="S24" s="163">
        <f>+'C48'!S24/'C47'!S24*100</f>
        <v>53.333333333333336</v>
      </c>
      <c r="T24" s="163">
        <f>+'C48'!T24/'C47'!T24*100</f>
        <v>70.689655172413794</v>
      </c>
      <c r="U24" s="143"/>
      <c r="V24" s="163">
        <f>+'C48'!V24/'C47'!V24*100</f>
        <v>84.628099173553721</v>
      </c>
      <c r="W24" s="163">
        <f>+'C48'!W24/'C47'!W24*100</f>
        <v>81.138790035587192</v>
      </c>
      <c r="X24" s="163">
        <f>+'C48'!X24/'C47'!X24*100</f>
        <v>87.654320987654316</v>
      </c>
      <c r="Y24" s="143"/>
      <c r="Z24" s="163" t="s">
        <v>455</v>
      </c>
      <c r="AA24" s="163" t="s">
        <v>455</v>
      </c>
      <c r="AB24" s="163" t="s">
        <v>455</v>
      </c>
    </row>
    <row r="25" spans="1:28" ht="17.100000000000001" customHeight="1" x14ac:dyDescent="0.2">
      <c r="A25" s="136" t="s">
        <v>318</v>
      </c>
      <c r="B25" s="163">
        <f>+'C48'!B25/'C47'!B25*100</f>
        <v>67.172675521821631</v>
      </c>
      <c r="C25" s="163">
        <f>+'C48'!C25/'C47'!C25*100</f>
        <v>61.940298507462686</v>
      </c>
      <c r="D25" s="163">
        <f>+'C48'!D25/'C47'!D25*100</f>
        <v>72.207446808510639</v>
      </c>
      <c r="E25" s="143"/>
      <c r="F25" s="163">
        <f>+'C48'!F25/'C47'!F25*100</f>
        <v>66.31268436578172</v>
      </c>
      <c r="G25" s="163">
        <f>+'C48'!G25/'C47'!G25*100</f>
        <v>64.161849710982651</v>
      </c>
      <c r="H25" s="163">
        <f>+'C48'!H25/'C47'!H25*100</f>
        <v>68.554216867469876</v>
      </c>
      <c r="I25" s="143"/>
      <c r="J25" s="163">
        <f>+'C48'!J25/'C47'!J25*100</f>
        <v>68.742586002372477</v>
      </c>
      <c r="K25" s="163">
        <f>+'C48'!K25/'C47'!K25*100</f>
        <v>61.922141119221408</v>
      </c>
      <c r="L25" s="163">
        <f>+'C48'!L25/'C47'!L25*100</f>
        <v>75.231481481481481</v>
      </c>
      <c r="M25" s="143"/>
      <c r="N25" s="163">
        <f>+'C48'!N25/'C47'!N25*100</f>
        <v>67.511674449633091</v>
      </c>
      <c r="O25" s="163">
        <f>+'C48'!O25/'C47'!O25*100</f>
        <v>62.5</v>
      </c>
      <c r="P25" s="163">
        <f>+'C48'!P25/'C47'!P25*100</f>
        <v>72.243839169909208</v>
      </c>
      <c r="Q25" s="143"/>
      <c r="R25" s="163">
        <f>+'C48'!R25/'C47'!R25*100</f>
        <v>61.162790697674417</v>
      </c>
      <c r="S25" s="163">
        <f>+'C48'!S25/'C47'!S25*100</f>
        <v>54.616588419405318</v>
      </c>
      <c r="T25" s="163">
        <f>+'C48'!T25/'C47'!T25*100</f>
        <v>67.588325652841789</v>
      </c>
      <c r="U25" s="143"/>
      <c r="V25" s="163">
        <f>+'C48'!V25/'C47'!V25*100</f>
        <v>71.082251082251076</v>
      </c>
      <c r="W25" s="163">
        <f>+'C48'!W25/'C47'!W25*100</f>
        <v>64.935064935064929</v>
      </c>
      <c r="X25" s="163">
        <f>+'C48'!X25/'C47'!X25*100</f>
        <v>76.461038961038966</v>
      </c>
      <c r="Y25" s="143"/>
      <c r="Z25" s="163">
        <f>+'C48'!Z25/'C47'!Z25*100</f>
        <v>96.226415094339629</v>
      </c>
      <c r="AA25" s="163">
        <f>+'C48'!AA25/'C47'!AA25*100</f>
        <v>92</v>
      </c>
      <c r="AB25" s="163">
        <f>+'C48'!AB25/'C47'!AB25*100</f>
        <v>100</v>
      </c>
    </row>
    <row r="26" spans="1:28" ht="17.100000000000001" customHeight="1" x14ac:dyDescent="0.2">
      <c r="A26" s="136" t="s">
        <v>319</v>
      </c>
      <c r="B26" s="163">
        <f>+'C48'!B26/'C47'!B26*100</f>
        <v>80.106453759148366</v>
      </c>
      <c r="C26" s="163">
        <f>+'C48'!C26/'C47'!C26*100</f>
        <v>78.047138047138048</v>
      </c>
      <c r="D26" s="163">
        <f>+'C48'!D26/'C47'!D26*100</f>
        <v>82.117028270874428</v>
      </c>
      <c r="E26" s="143"/>
      <c r="F26" s="163">
        <f>+'C48'!F26/'C47'!F26*100</f>
        <v>87.910447761194035</v>
      </c>
      <c r="G26" s="163">
        <f>+'C48'!G26/'C47'!G26*100</f>
        <v>89.583333333333343</v>
      </c>
      <c r="H26" s="163">
        <f>+'C48'!H26/'C47'!H26*100</f>
        <v>86.227544910179645</v>
      </c>
      <c r="I26" s="143"/>
      <c r="J26" s="163">
        <f>+'C48'!J26/'C47'!J26*100</f>
        <v>79.620853080568722</v>
      </c>
      <c r="K26" s="163">
        <f>+'C48'!K26/'C47'!K26*100</f>
        <v>76.079734219269099</v>
      </c>
      <c r="L26" s="163">
        <f>+'C48'!L26/'C47'!L26*100</f>
        <v>82.831325301204814</v>
      </c>
      <c r="M26" s="143"/>
      <c r="N26" s="163">
        <f>+'C48'!N26/'C47'!N26*100</f>
        <v>76.094276094276097</v>
      </c>
      <c r="O26" s="163">
        <f>+'C48'!O26/'C47'!O26*100</f>
        <v>73.289902280130292</v>
      </c>
      <c r="P26" s="163">
        <f>+'C48'!P26/'C47'!P26*100</f>
        <v>79.094076655052277</v>
      </c>
      <c r="Q26" s="143"/>
      <c r="R26" s="163">
        <f>+'C48'!R26/'C47'!R26*100</f>
        <v>70.050761421319791</v>
      </c>
      <c r="S26" s="163">
        <f>+'C48'!S26/'C47'!S26*100</f>
        <v>68.384879725085909</v>
      </c>
      <c r="T26" s="163">
        <f>+'C48'!T26/'C47'!T26*100</f>
        <v>71.666666666666671</v>
      </c>
      <c r="U26" s="143"/>
      <c r="V26" s="163">
        <f>+'C48'!V26/'C47'!V26*100</f>
        <v>86.679536679536682</v>
      </c>
      <c r="W26" s="163">
        <f>+'C48'!W26/'C47'!W26*100</f>
        <v>82</v>
      </c>
      <c r="X26" s="163">
        <f>+'C48'!X26/'C47'!X26*100</f>
        <v>91.044776119402982</v>
      </c>
      <c r="Y26" s="143"/>
      <c r="Z26" s="163" t="s">
        <v>455</v>
      </c>
      <c r="AA26" s="163" t="s">
        <v>455</v>
      </c>
      <c r="AB26" s="163" t="s">
        <v>455</v>
      </c>
    </row>
    <row r="27" spans="1:28" ht="17.100000000000001" customHeight="1" x14ac:dyDescent="0.2">
      <c r="A27" s="136" t="s">
        <v>320</v>
      </c>
      <c r="B27" s="163">
        <f>+'C48'!B27/'C47'!B27*100</f>
        <v>84.032938341032335</v>
      </c>
      <c r="C27" s="163">
        <f>+'C48'!C27/'C47'!C27*100</f>
        <v>80.680437424058326</v>
      </c>
      <c r="D27" s="163">
        <f>+'C48'!D27/'C47'!D27*100</f>
        <v>87.330677290836661</v>
      </c>
      <c r="E27" s="143"/>
      <c r="F27" s="163">
        <f>+'C48'!F27/'C47'!F27*100</f>
        <v>87.969924812030072</v>
      </c>
      <c r="G27" s="163">
        <f>+'C48'!G27/'C47'!G27*100</f>
        <v>87.477638640429333</v>
      </c>
      <c r="H27" s="163">
        <f>+'C48'!H27/'C47'!H27*100</f>
        <v>88.514851485148512</v>
      </c>
      <c r="I27" s="143"/>
      <c r="J27" s="163">
        <f>+'C48'!J27/'C47'!J27*100</f>
        <v>87.845303867403317</v>
      </c>
      <c r="K27" s="163">
        <f>+'C48'!K27/'C47'!K27*100</f>
        <v>85.6</v>
      </c>
      <c r="L27" s="163">
        <f>+'C48'!L27/'C47'!L27*100</f>
        <v>89.761092150170654</v>
      </c>
      <c r="M27" s="143"/>
      <c r="N27" s="163">
        <f>+'C48'!N27/'C47'!N27*100</f>
        <v>81.745235707121367</v>
      </c>
      <c r="O27" s="163">
        <f>+'C48'!O27/'C47'!O27*100</f>
        <v>74.849094567404421</v>
      </c>
      <c r="P27" s="163">
        <f>+'C48'!P27/'C47'!P27*100</f>
        <v>88.6</v>
      </c>
      <c r="Q27" s="143"/>
      <c r="R27" s="163">
        <f>+'C48'!R27/'C47'!R27*100</f>
        <v>77.098445595854926</v>
      </c>
      <c r="S27" s="163">
        <f>+'C48'!S27/'C47'!S27*100</f>
        <v>74.489795918367349</v>
      </c>
      <c r="T27" s="163">
        <f>+'C48'!T27/'C47'!T27*100</f>
        <v>79.78947368421052</v>
      </c>
      <c r="U27" s="143"/>
      <c r="V27" s="163">
        <f>+'C48'!V27/'C47'!V27*100</f>
        <v>84.543325526932094</v>
      </c>
      <c r="W27" s="163">
        <f>+'C48'!W27/'C47'!W27*100</f>
        <v>79.713603818615752</v>
      </c>
      <c r="X27" s="163">
        <f>+'C48'!X27/'C47'!X27*100</f>
        <v>89.195402298850581</v>
      </c>
      <c r="Y27" s="143"/>
      <c r="Z27" s="163">
        <f>+'C48'!Z27/'C47'!Z27*100</f>
        <v>100</v>
      </c>
      <c r="AA27" s="163">
        <f>+'C48'!AA27/'C47'!AA27*100</f>
        <v>100</v>
      </c>
      <c r="AB27" s="163">
        <f>+'C48'!AB27/'C47'!AB27*100</f>
        <v>100</v>
      </c>
    </row>
    <row r="28" spans="1:28" ht="17.100000000000001" customHeight="1" x14ac:dyDescent="0.2">
      <c r="A28" s="136" t="s">
        <v>321</v>
      </c>
      <c r="B28" s="163">
        <f>+'C48'!B28/'C47'!B28*100</f>
        <v>70.582822085889575</v>
      </c>
      <c r="C28" s="163">
        <f>+'C48'!C28/'C47'!C28*100</f>
        <v>65.66083283041641</v>
      </c>
      <c r="D28" s="163">
        <f>+'C48'!D28/'C47'!D28*100</f>
        <v>75.670617592014978</v>
      </c>
      <c r="E28" s="143"/>
      <c r="F28" s="163">
        <f>+'C48'!F28/'C47'!F28*100</f>
        <v>69.498069498069498</v>
      </c>
      <c r="G28" s="163">
        <f>+'C48'!G28/'C47'!G28*100</f>
        <v>68.564356435643575</v>
      </c>
      <c r="H28" s="163">
        <f>+'C48'!H28/'C47'!H28*100</f>
        <v>70.509383378016082</v>
      </c>
      <c r="I28" s="143"/>
      <c r="J28" s="163">
        <f>+'C48'!J28/'C47'!J28*100</f>
        <v>65.697674418604649</v>
      </c>
      <c r="K28" s="163">
        <f>+'C48'!K28/'C47'!K28*100</f>
        <v>59.620596205962059</v>
      </c>
      <c r="L28" s="163">
        <f>+'C48'!L28/'C47'!L28*100</f>
        <v>72.727272727272734</v>
      </c>
      <c r="M28" s="143"/>
      <c r="N28" s="163">
        <f>+'C48'!N28/'C47'!N28*100</f>
        <v>80.030030030030034</v>
      </c>
      <c r="O28" s="163">
        <f>+'C48'!O28/'C47'!O28*100</f>
        <v>71.428571428571431</v>
      </c>
      <c r="P28" s="163">
        <f>+'C48'!P28/'C47'!P28*100</f>
        <v>88.787878787878796</v>
      </c>
      <c r="Q28" s="143"/>
      <c r="R28" s="163">
        <f>+'C48'!R28/'C47'!R28*100</f>
        <v>61.871750433275565</v>
      </c>
      <c r="S28" s="163">
        <f>+'C48'!S28/'C47'!S28*100</f>
        <v>59.233449477351918</v>
      </c>
      <c r="T28" s="163">
        <f>+'C48'!T28/'C47'!T28*100</f>
        <v>64.482758620689651</v>
      </c>
      <c r="U28" s="143"/>
      <c r="V28" s="163">
        <f>+'C48'!V28/'C47'!V28*100</f>
        <v>75.905797101449281</v>
      </c>
      <c r="W28" s="163">
        <f>+'C48'!W28/'C47'!W28*100</f>
        <v>69.348659003831415</v>
      </c>
      <c r="X28" s="163">
        <f>+'C48'!X28/'C47'!X28*100</f>
        <v>81.786941580756007</v>
      </c>
      <c r="Y28" s="143"/>
      <c r="Z28" s="163" t="s">
        <v>455</v>
      </c>
      <c r="AA28" s="163" t="s">
        <v>455</v>
      </c>
      <c r="AB28" s="163" t="s">
        <v>455</v>
      </c>
    </row>
    <row r="29" spans="1:28" ht="17.100000000000001" customHeight="1" x14ac:dyDescent="0.2">
      <c r="A29" s="136" t="s">
        <v>322</v>
      </c>
      <c r="B29" s="163">
        <f>+'C48'!B29/'C47'!B29*100</f>
        <v>69.543325526932094</v>
      </c>
      <c r="C29" s="163">
        <f>+'C48'!C29/'C47'!C29*100</f>
        <v>65.246056039557331</v>
      </c>
      <c r="D29" s="163">
        <f>+'C48'!D29/'C47'!D29*100</f>
        <v>73.794549266247373</v>
      </c>
      <c r="E29" s="143"/>
      <c r="F29" s="163">
        <f>+'C48'!F29/'C47'!F29*100</f>
        <v>69.47643979057591</v>
      </c>
      <c r="G29" s="163">
        <f>+'C48'!G29/'C47'!G29*100</f>
        <v>62.566844919786092</v>
      </c>
      <c r="H29" s="163">
        <f>+'C48'!H29/'C47'!H29*100</f>
        <v>76.102564102564102</v>
      </c>
      <c r="I29" s="143"/>
      <c r="J29" s="163">
        <f>+'C48'!J29/'C47'!J29*100</f>
        <v>70.336718332442544</v>
      </c>
      <c r="K29" s="163">
        <f>+'C48'!K29/'C47'!K29*100</f>
        <v>65.053763440860209</v>
      </c>
      <c r="L29" s="163">
        <f>+'C48'!L29/'C47'!L29*100</f>
        <v>75.557917109458032</v>
      </c>
      <c r="M29" s="143"/>
      <c r="N29" s="163">
        <f>+'C48'!N29/'C47'!N29*100</f>
        <v>75.46948356807512</v>
      </c>
      <c r="O29" s="163">
        <f>+'C48'!O29/'C47'!O29*100</f>
        <v>72.914285714285711</v>
      </c>
      <c r="P29" s="163">
        <f>+'C48'!P29/'C47'!P29*100</f>
        <v>78.166465621230401</v>
      </c>
      <c r="Q29" s="143"/>
      <c r="R29" s="163">
        <f>+'C48'!R29/'C47'!R29*100</f>
        <v>60.396673064619321</v>
      </c>
      <c r="S29" s="163">
        <f>+'C48'!S29/'C47'!S29*100</f>
        <v>56.194125159642404</v>
      </c>
      <c r="T29" s="163">
        <f>+'C48'!T29/'C47'!T29*100</f>
        <v>64.615384615384613</v>
      </c>
      <c r="U29" s="143"/>
      <c r="V29" s="163">
        <f>+'C48'!V29/'C47'!V29*100</f>
        <v>71.447721179624665</v>
      </c>
      <c r="W29" s="163">
        <f>+'C48'!W29/'C47'!W29*100</f>
        <v>69.475138121546962</v>
      </c>
      <c r="X29" s="163">
        <f>+'C48'!X29/'C47'!X29*100</f>
        <v>73.307291666666657</v>
      </c>
      <c r="Y29" s="143"/>
      <c r="Z29" s="163" t="s">
        <v>455</v>
      </c>
      <c r="AA29" s="163" t="s">
        <v>455</v>
      </c>
      <c r="AB29" s="163" t="s">
        <v>455</v>
      </c>
    </row>
    <row r="30" spans="1:28" ht="17.100000000000001" customHeight="1" x14ac:dyDescent="0.2">
      <c r="A30" s="136" t="s">
        <v>323</v>
      </c>
      <c r="B30" s="163">
        <f>+'C48'!B30/'C47'!B30*100</f>
        <v>79.625590694292981</v>
      </c>
      <c r="C30" s="163">
        <f>+'C48'!C30/'C47'!C30*100</f>
        <v>75.074850299401191</v>
      </c>
      <c r="D30" s="163">
        <f>+'C48'!D30/'C47'!D30*100</f>
        <v>83.922261484098939</v>
      </c>
      <c r="E30" s="143"/>
      <c r="F30" s="163">
        <f>+'C48'!F30/'C47'!F30*100</f>
        <v>85.736677115987462</v>
      </c>
      <c r="G30" s="163">
        <f>+'C48'!G30/'C47'!G30*100</f>
        <v>83.438485804416402</v>
      </c>
      <c r="H30" s="163">
        <f>+'C48'!H30/'C47'!H30*100</f>
        <v>88.006230529595015</v>
      </c>
      <c r="I30" s="143"/>
      <c r="J30" s="163">
        <f>+'C48'!J30/'C47'!J30*100</f>
        <v>77.589134125636676</v>
      </c>
      <c r="K30" s="163">
        <f>+'C48'!K30/'C47'!K30*100</f>
        <v>73.090277777777786</v>
      </c>
      <c r="L30" s="163">
        <f>+'C48'!L30/'C47'!L30*100</f>
        <v>81.893687707641192</v>
      </c>
      <c r="M30" s="143"/>
      <c r="N30" s="163">
        <f>+'C48'!N30/'C47'!N30*100</f>
        <v>80.78817733990148</v>
      </c>
      <c r="O30" s="163">
        <f>+'C48'!O30/'C47'!O30*100</f>
        <v>76.470588235294116</v>
      </c>
      <c r="P30" s="163">
        <f>+'C48'!P30/'C47'!P30*100</f>
        <v>85.148514851485146</v>
      </c>
      <c r="Q30" s="143"/>
      <c r="R30" s="163">
        <f>+'C48'!R30/'C47'!R30*100</f>
        <v>72.788461538461533</v>
      </c>
      <c r="S30" s="163">
        <f>+'C48'!S30/'C47'!S30*100</f>
        <v>63.424947145877375</v>
      </c>
      <c r="T30" s="163">
        <f>+'C48'!T30/'C47'!T30*100</f>
        <v>80.599647266313937</v>
      </c>
      <c r="U30" s="143"/>
      <c r="V30" s="163">
        <f>+'C48'!V30/'C47'!V30*100</f>
        <v>80.161127895266873</v>
      </c>
      <c r="W30" s="163">
        <f>+'C48'!W30/'C47'!W30*100</f>
        <v>76.409185803757822</v>
      </c>
      <c r="X30" s="163">
        <f>+'C48'!X30/'C47'!X30*100</f>
        <v>83.657587548638134</v>
      </c>
      <c r="Y30" s="143"/>
      <c r="Z30" s="163" t="s">
        <v>455</v>
      </c>
      <c r="AA30" s="163" t="s">
        <v>455</v>
      </c>
      <c r="AB30" s="163" t="s">
        <v>455</v>
      </c>
    </row>
    <row r="31" spans="1:28" ht="17.100000000000001" customHeight="1" x14ac:dyDescent="0.2">
      <c r="A31" s="136" t="s">
        <v>324</v>
      </c>
      <c r="B31" s="163">
        <f>+'C48'!B31/'C47'!B31*100</f>
        <v>81.941615750169717</v>
      </c>
      <c r="C31" s="163">
        <f>+'C48'!C31/'C47'!C31*100</f>
        <v>76.649076517150391</v>
      </c>
      <c r="D31" s="163">
        <f>+'C48'!D31/'C47'!D31*100</f>
        <v>87.55244755244756</v>
      </c>
      <c r="E31" s="143"/>
      <c r="F31" s="163">
        <f>+'C48'!F31/'C47'!F31*100</f>
        <v>84.813753581661885</v>
      </c>
      <c r="G31" s="163">
        <f>+'C48'!G31/'C47'!G31*100</f>
        <v>80</v>
      </c>
      <c r="H31" s="163">
        <f>+'C48'!H31/'C47'!H31*100</f>
        <v>89.940828402366861</v>
      </c>
      <c r="I31" s="143"/>
      <c r="J31" s="163">
        <f>+'C48'!J31/'C47'!J31*100</f>
        <v>84.355828220858896</v>
      </c>
      <c r="K31" s="163">
        <f>+'C48'!K31/'C47'!K31*100</f>
        <v>80.606060606060609</v>
      </c>
      <c r="L31" s="163">
        <f>+'C48'!L31/'C47'!L31*100</f>
        <v>88.198757763975152</v>
      </c>
      <c r="M31" s="143"/>
      <c r="N31" s="163">
        <f>+'C48'!N31/'C47'!N31*100</f>
        <v>80.067567567567565</v>
      </c>
      <c r="O31" s="163">
        <f>+'C48'!O31/'C47'!O31*100</f>
        <v>73.75</v>
      </c>
      <c r="P31" s="163">
        <f>+'C48'!P31/'C47'!P31*100</f>
        <v>87.5</v>
      </c>
      <c r="Q31" s="143"/>
      <c r="R31" s="163">
        <f>+'C48'!R31/'C47'!R31*100</f>
        <v>76.016260162601625</v>
      </c>
      <c r="S31" s="163">
        <f>+'C48'!S31/'C47'!S31*100</f>
        <v>70.3125</v>
      </c>
      <c r="T31" s="163">
        <f>+'C48'!T31/'C47'!T31*100</f>
        <v>82.203389830508485</v>
      </c>
      <c r="U31" s="143"/>
      <c r="V31" s="163">
        <f>+'C48'!V31/'C47'!V31*100</f>
        <v>82.8125</v>
      </c>
      <c r="W31" s="163">
        <f>+'C48'!W31/'C47'!W31*100</f>
        <v>76.8</v>
      </c>
      <c r="X31" s="163">
        <f>+'C48'!X31/'C47'!X31*100</f>
        <v>88.549618320610691</v>
      </c>
      <c r="Y31" s="143"/>
      <c r="Z31" s="163" t="s">
        <v>455</v>
      </c>
      <c r="AA31" s="163" t="s">
        <v>455</v>
      </c>
      <c r="AB31" s="163" t="s">
        <v>455</v>
      </c>
    </row>
    <row r="32" spans="1:28" ht="17.100000000000001" customHeight="1" x14ac:dyDescent="0.2">
      <c r="A32" s="136" t="s">
        <v>325</v>
      </c>
      <c r="B32" s="163">
        <f>+'C48'!B32/'C47'!B32*100</f>
        <v>75.590377400132425</v>
      </c>
      <c r="C32" s="163">
        <f>+'C48'!C32/'C47'!C32*100</f>
        <v>71.885813148788927</v>
      </c>
      <c r="D32" s="163">
        <f>+'C48'!D32/'C47'!D32*100</f>
        <v>79.450202794051378</v>
      </c>
      <c r="E32" s="143"/>
      <c r="F32" s="163">
        <f>+'C48'!F32/'C47'!F32*100</f>
        <v>75.574712643678168</v>
      </c>
      <c r="G32" s="163">
        <f>+'C48'!G32/'C47'!G32*100</f>
        <v>70.919324577861161</v>
      </c>
      <c r="H32" s="163">
        <f>+'C48'!H32/'C47'!H32*100</f>
        <v>80.430528375733857</v>
      </c>
      <c r="I32" s="143"/>
      <c r="J32" s="163">
        <f>+'C48'!J32/'C47'!J32*100</f>
        <v>80.417495029821069</v>
      </c>
      <c r="K32" s="163">
        <f>+'C48'!K32/'C47'!K32*100</f>
        <v>78.336557059961322</v>
      </c>
      <c r="L32" s="163">
        <f>+'C48'!L32/'C47'!L32*100</f>
        <v>82.617586912065448</v>
      </c>
      <c r="M32" s="143"/>
      <c r="N32" s="163">
        <f>+'C48'!N32/'C47'!N32*100</f>
        <v>78.678038379530918</v>
      </c>
      <c r="O32" s="163">
        <f>+'C48'!O32/'C47'!O32*100</f>
        <v>76.482617586912056</v>
      </c>
      <c r="P32" s="163">
        <f>+'C48'!P32/'C47'!P32*100</f>
        <v>81.069042316258361</v>
      </c>
      <c r="Q32" s="143"/>
      <c r="R32" s="163">
        <f>+'C48'!R32/'C47'!R32*100</f>
        <v>66.542750929368026</v>
      </c>
      <c r="S32" s="163">
        <f>+'C48'!S32/'C47'!S32*100</f>
        <v>61.927710843373497</v>
      </c>
      <c r="T32" s="163">
        <f>+'C48'!T32/'C47'!T32*100</f>
        <v>71.428571428571431</v>
      </c>
      <c r="U32" s="143"/>
      <c r="V32" s="163">
        <f>+'C48'!V32/'C47'!V32*100</f>
        <v>75</v>
      </c>
      <c r="W32" s="163">
        <f>+'C48'!W32/'C47'!W32*100</f>
        <v>69.273743016759781</v>
      </c>
      <c r="X32" s="163">
        <f>+'C48'!X32/'C47'!X32*100</f>
        <v>80.423280423280417</v>
      </c>
      <c r="Y32" s="143"/>
      <c r="Z32" s="163" t="s">
        <v>455</v>
      </c>
      <c r="AA32" s="163" t="s">
        <v>455</v>
      </c>
      <c r="AB32" s="163" t="s">
        <v>455</v>
      </c>
    </row>
    <row r="33" spans="1:28" ht="17.100000000000001" customHeight="1" x14ac:dyDescent="0.2">
      <c r="A33" s="136" t="s">
        <v>326</v>
      </c>
      <c r="B33" s="163">
        <f>+'C48'!B33/'C47'!B33*100</f>
        <v>80.211640211640216</v>
      </c>
      <c r="C33" s="163">
        <f>+'C48'!C33/'C47'!C33*100</f>
        <v>76.673427991886413</v>
      </c>
      <c r="D33" s="163">
        <f>+'C48'!D33/'C47'!D33*100</f>
        <v>84.070796460176993</v>
      </c>
      <c r="E33" s="143"/>
      <c r="F33" s="163">
        <f>+'C48'!F33/'C47'!F33*100</f>
        <v>88.687782805429862</v>
      </c>
      <c r="G33" s="163">
        <f>+'C48'!G33/'C47'!G33*100</f>
        <v>88.596491228070178</v>
      </c>
      <c r="H33" s="163">
        <f>+'C48'!H33/'C47'!H33*100</f>
        <v>88.785046728971963</v>
      </c>
      <c r="I33" s="143"/>
      <c r="J33" s="163">
        <f>+'C48'!J33/'C47'!J33*100</f>
        <v>73.542600896860989</v>
      </c>
      <c r="K33" s="163">
        <f>+'C48'!K33/'C47'!K33*100</f>
        <v>69.166666666666671</v>
      </c>
      <c r="L33" s="163">
        <f>+'C48'!L33/'C47'!L33*100</f>
        <v>78.640776699029118</v>
      </c>
      <c r="M33" s="143"/>
      <c r="N33" s="163">
        <f>+'C48'!N33/'C47'!N33*100</f>
        <v>83.419689119170982</v>
      </c>
      <c r="O33" s="163">
        <f>+'C48'!O33/'C47'!O33*100</f>
        <v>79.611650485436897</v>
      </c>
      <c r="P33" s="163">
        <f>+'C48'!P33/'C47'!P33*100</f>
        <v>87.777777777777771</v>
      </c>
      <c r="Q33" s="143"/>
      <c r="R33" s="163">
        <f>+'C48'!R33/'C47'!R33*100</f>
        <v>74.172185430463571</v>
      </c>
      <c r="S33" s="163">
        <f>+'C48'!S33/'C47'!S33*100</f>
        <v>70.666666666666671</v>
      </c>
      <c r="T33" s="163">
        <f>+'C48'!T33/'C47'!T33*100</f>
        <v>77.631578947368425</v>
      </c>
      <c r="U33" s="143"/>
      <c r="V33" s="163">
        <f>+'C48'!V33/'C47'!V33*100</f>
        <v>79.617834394904463</v>
      </c>
      <c r="W33" s="163">
        <f>+'C48'!W33/'C47'!W33*100</f>
        <v>72.839506172839506</v>
      </c>
      <c r="X33" s="163">
        <f>+'C48'!X33/'C47'!X33*100</f>
        <v>86.842105263157904</v>
      </c>
      <c r="Y33" s="143"/>
      <c r="Z33" s="163" t="s">
        <v>455</v>
      </c>
      <c r="AA33" s="163" t="s">
        <v>455</v>
      </c>
      <c r="AB33" s="163" t="s">
        <v>455</v>
      </c>
    </row>
    <row r="34" spans="1:28" ht="17.100000000000001" customHeight="1" x14ac:dyDescent="0.2">
      <c r="A34" s="136" t="s">
        <v>327</v>
      </c>
      <c r="B34" s="163">
        <f>+'C48'!B34/'C47'!B34*100</f>
        <v>74.198250728862973</v>
      </c>
      <c r="C34" s="163">
        <f>+'C48'!C34/'C47'!C34*100</f>
        <v>70.988329686360316</v>
      </c>
      <c r="D34" s="163">
        <f>+'C48'!D34/'C47'!D34*100</f>
        <v>77.40349599417334</v>
      </c>
      <c r="E34" s="143"/>
      <c r="F34" s="163">
        <f>+'C48'!F34/'C47'!F34*100</f>
        <v>70.67082683307332</v>
      </c>
      <c r="G34" s="163">
        <f>+'C48'!G34/'C47'!G34*100</f>
        <v>72.67884322678843</v>
      </c>
      <c r="H34" s="163">
        <f>+'C48'!H34/'C47'!H34*100</f>
        <v>68.56</v>
      </c>
      <c r="I34" s="143"/>
      <c r="J34" s="163">
        <f>+'C48'!J34/'C47'!J34*100</f>
        <v>75.062344139650875</v>
      </c>
      <c r="K34" s="163">
        <f>+'C48'!K34/'C47'!K34*100</f>
        <v>71.815940838126537</v>
      </c>
      <c r="L34" s="163">
        <f>+'C48'!L34/'C47'!L34*100</f>
        <v>78.385197645079899</v>
      </c>
      <c r="M34" s="143"/>
      <c r="N34" s="163">
        <f>+'C48'!N34/'C47'!N34*100</f>
        <v>72.891294542174109</v>
      </c>
      <c r="O34" s="163">
        <f>+'C48'!O34/'C47'!O34*100</f>
        <v>68.307967770814685</v>
      </c>
      <c r="P34" s="163">
        <f>+'C48'!P34/'C47'!P34*100</f>
        <v>77.545454545454547</v>
      </c>
      <c r="Q34" s="143"/>
      <c r="R34" s="163">
        <f>+'C48'!R34/'C47'!R34*100</f>
        <v>71.665801764400626</v>
      </c>
      <c r="S34" s="163">
        <f>+'C48'!S34/'C47'!S34*100</f>
        <v>65.863874345549732</v>
      </c>
      <c r="T34" s="163">
        <f>+'C48'!T34/'C47'!T34*100</f>
        <v>77.36625514403292</v>
      </c>
      <c r="U34" s="143"/>
      <c r="V34" s="163">
        <f>+'C48'!V34/'C47'!V34*100</f>
        <v>82.116004296455429</v>
      </c>
      <c r="W34" s="163">
        <f>+'C48'!W34/'C47'!W34*100</f>
        <v>76.276958002270149</v>
      </c>
      <c r="X34" s="163">
        <f>+'C48'!X34/'C47'!X34*100</f>
        <v>87.359836901121298</v>
      </c>
      <c r="Y34" s="143"/>
      <c r="Z34" s="163" t="s">
        <v>455</v>
      </c>
      <c r="AA34" s="163" t="s">
        <v>455</v>
      </c>
      <c r="AB34" s="163" t="s">
        <v>455</v>
      </c>
    </row>
    <row r="35" spans="1:28" ht="17.100000000000001" customHeight="1" x14ac:dyDescent="0.2">
      <c r="A35" s="136" t="s">
        <v>328</v>
      </c>
      <c r="B35" s="163">
        <f>+'C48'!B35/'C47'!B35*100</f>
        <v>72.004675628287558</v>
      </c>
      <c r="C35" s="163">
        <f>+'C48'!C35/'C47'!C35*100</f>
        <v>67.932242990654203</v>
      </c>
      <c r="D35" s="163">
        <f>+'C48'!D35/'C47'!D35*100</f>
        <v>76.081871345029242</v>
      </c>
      <c r="E35" s="143"/>
      <c r="F35" s="163">
        <f>+'C48'!F35/'C47'!F35*100</f>
        <v>69.352869352869348</v>
      </c>
      <c r="G35" s="163">
        <f>+'C48'!G35/'C47'!G35*100</f>
        <v>67.425431711146004</v>
      </c>
      <c r="H35" s="163">
        <f>+'C48'!H35/'C47'!H35*100</f>
        <v>71.428571428571431</v>
      </c>
      <c r="I35" s="143"/>
      <c r="J35" s="163">
        <f>+'C48'!J35/'C47'!J35*100</f>
        <v>69.220722681758815</v>
      </c>
      <c r="K35" s="163">
        <f>+'C48'!K35/'C47'!K35*100</f>
        <v>65.796124684077512</v>
      </c>
      <c r="L35" s="163">
        <f>+'C48'!L35/'C47'!L35*100</f>
        <v>72.882882882882882</v>
      </c>
      <c r="M35" s="143"/>
      <c r="N35" s="163">
        <f>+'C48'!N35/'C47'!N35*100</f>
        <v>79.564164648910406</v>
      </c>
      <c r="O35" s="163">
        <f>+'C48'!O35/'C47'!O35*100</f>
        <v>74.409448818897644</v>
      </c>
      <c r="P35" s="163">
        <f>+'C48'!P35/'C47'!P35*100</f>
        <v>84.556720686367967</v>
      </c>
      <c r="Q35" s="143"/>
      <c r="R35" s="163">
        <f>+'C48'!R35/'C47'!R35*100</f>
        <v>64.405829596412559</v>
      </c>
      <c r="S35" s="163">
        <f>+'C48'!S35/'C47'!S35*100</f>
        <v>58.803222094361338</v>
      </c>
      <c r="T35" s="163">
        <f>+'C48'!T35/'C47'!T35*100</f>
        <v>69.726775956284143</v>
      </c>
      <c r="U35" s="143"/>
      <c r="V35" s="163">
        <f>+'C48'!V35/'C47'!V35*100</f>
        <v>78.53277209861696</v>
      </c>
      <c r="W35" s="163">
        <f>+'C48'!W35/'C47'!W35*100</f>
        <v>73.670886075949369</v>
      </c>
      <c r="X35" s="163">
        <f>+'C48'!X35/'C47'!X35*100</f>
        <v>82.932416953035514</v>
      </c>
      <c r="Y35" s="143"/>
      <c r="Z35" s="163" t="s">
        <v>455</v>
      </c>
      <c r="AA35" s="163" t="s">
        <v>455</v>
      </c>
      <c r="AB35" s="163" t="s">
        <v>455</v>
      </c>
    </row>
    <row r="36" spans="1:28" ht="17.100000000000001" customHeight="1" thickBot="1" x14ac:dyDescent="0.25">
      <c r="A36" s="139" t="s">
        <v>329</v>
      </c>
      <c r="B36" s="164">
        <f>+'C48'!B36/'C47'!B36*100</f>
        <v>68.513689700130371</v>
      </c>
      <c r="C36" s="164">
        <f>+'C48'!C36/'C47'!C36*100</f>
        <v>63.48600508905853</v>
      </c>
      <c r="D36" s="164">
        <f>+'C48'!D36/'C47'!D36*100</f>
        <v>73.796791443850267</v>
      </c>
      <c r="E36" s="144"/>
      <c r="F36" s="164">
        <f>+'C48'!F36/'C47'!F36*100</f>
        <v>64.885496183206101</v>
      </c>
      <c r="G36" s="164">
        <f>+'C48'!G36/'C47'!G36*100</f>
        <v>62.755102040816325</v>
      </c>
      <c r="H36" s="164">
        <f>+'C48'!H36/'C47'!H36*100</f>
        <v>67.005076142131983</v>
      </c>
      <c r="I36" s="144"/>
      <c r="J36" s="164">
        <f>+'C48'!J36/'C47'!J36*100</f>
        <v>64.887640449438194</v>
      </c>
      <c r="K36" s="164">
        <f>+'C48'!K36/'C47'!K36*100</f>
        <v>61.403508771929829</v>
      </c>
      <c r="L36" s="164">
        <f>+'C48'!L36/'C47'!L36*100</f>
        <v>68.108108108108112</v>
      </c>
      <c r="M36" s="144"/>
      <c r="N36" s="164">
        <f>+'C48'!N36/'C47'!N36*100</f>
        <v>73.91304347826086</v>
      </c>
      <c r="O36" s="164">
        <f>+'C48'!O36/'C47'!O36*100</f>
        <v>65.476190476190482</v>
      </c>
      <c r="P36" s="164">
        <f>+'C48'!P36/'C47'!P36*100</f>
        <v>83.116883116883116</v>
      </c>
      <c r="Q36" s="144"/>
      <c r="R36" s="164">
        <f>+'C48'!R36/'C47'!R36*100</f>
        <v>62.448979591836739</v>
      </c>
      <c r="S36" s="164">
        <f>+'C48'!S36/'C47'!S36*100</f>
        <v>53.968253968253968</v>
      </c>
      <c r="T36" s="164">
        <f>+'C48'!T36/'C47'!T36*100</f>
        <v>71.428571428571431</v>
      </c>
      <c r="U36" s="144"/>
      <c r="V36" s="164">
        <f>+'C48'!V36/'C47'!V36*100</f>
        <v>79.816513761467888</v>
      </c>
      <c r="W36" s="164">
        <f>+'C48'!W36/'C47'!W36*100</f>
        <v>74.400000000000006</v>
      </c>
      <c r="X36" s="164">
        <f>+'C48'!X36/'C47'!X36*100</f>
        <v>87.096774193548384</v>
      </c>
      <c r="Y36" s="144"/>
      <c r="Z36" s="164" t="s">
        <v>455</v>
      </c>
      <c r="AA36" s="164" t="s">
        <v>455</v>
      </c>
      <c r="AB36" s="164" t="s">
        <v>455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6865EF6E-BEF6-4D15-85B4-A6C350C1F4C2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AD3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389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393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65826</v>
      </c>
      <c r="C9" s="124">
        <v>37322</v>
      </c>
      <c r="D9" s="124">
        <v>28504</v>
      </c>
      <c r="E9" s="124"/>
      <c r="F9" s="124">
        <v>15934</v>
      </c>
      <c r="G9" s="124">
        <v>8786</v>
      </c>
      <c r="H9" s="124">
        <v>7148</v>
      </c>
      <c r="I9" s="124"/>
      <c r="J9" s="124">
        <v>14468</v>
      </c>
      <c r="K9" s="124">
        <v>8222</v>
      </c>
      <c r="L9" s="124">
        <v>6246</v>
      </c>
      <c r="M9" s="124"/>
      <c r="N9" s="124">
        <v>12352</v>
      </c>
      <c r="O9" s="124">
        <v>7201</v>
      </c>
      <c r="P9" s="124">
        <v>5151</v>
      </c>
      <c r="Q9" s="124"/>
      <c r="R9" s="124">
        <v>14370</v>
      </c>
      <c r="S9" s="124">
        <v>8084</v>
      </c>
      <c r="T9" s="124">
        <v>6286</v>
      </c>
      <c r="U9" s="124"/>
      <c r="V9" s="124">
        <v>8700</v>
      </c>
      <c r="W9" s="124">
        <v>5027</v>
      </c>
      <c r="X9" s="124">
        <v>3673</v>
      </c>
      <c r="Y9" s="124"/>
      <c r="Z9" s="124">
        <v>2</v>
      </c>
      <c r="AA9" s="124">
        <v>2</v>
      </c>
      <c r="AB9" s="124">
        <v>0</v>
      </c>
    </row>
    <row r="10" spans="1:30" ht="17.100000000000001" customHeight="1" x14ac:dyDescent="0.2">
      <c r="A10" s="136" t="s">
        <v>303</v>
      </c>
      <c r="B10" s="130">
        <v>5545</v>
      </c>
      <c r="C10" s="130">
        <v>2958</v>
      </c>
      <c r="D10" s="130">
        <v>2587</v>
      </c>
      <c r="E10" s="130"/>
      <c r="F10" s="130">
        <v>1507</v>
      </c>
      <c r="G10" s="130">
        <v>807</v>
      </c>
      <c r="H10" s="130">
        <v>700</v>
      </c>
      <c r="I10" s="130"/>
      <c r="J10" s="130">
        <v>1178</v>
      </c>
      <c r="K10" s="130">
        <v>598</v>
      </c>
      <c r="L10" s="130">
        <v>580</v>
      </c>
      <c r="M10" s="130"/>
      <c r="N10" s="130">
        <v>1117</v>
      </c>
      <c r="O10" s="130">
        <v>590</v>
      </c>
      <c r="P10" s="130">
        <v>527</v>
      </c>
      <c r="Q10" s="130"/>
      <c r="R10" s="130">
        <v>1030</v>
      </c>
      <c r="S10" s="130">
        <v>568</v>
      </c>
      <c r="T10" s="130">
        <v>462</v>
      </c>
      <c r="U10" s="130"/>
      <c r="V10" s="130">
        <v>713</v>
      </c>
      <c r="W10" s="130">
        <v>395</v>
      </c>
      <c r="X10" s="130">
        <v>318</v>
      </c>
      <c r="Y10" s="130"/>
      <c r="Z10" s="130">
        <v>0</v>
      </c>
      <c r="AA10" s="130">
        <v>0</v>
      </c>
      <c r="AB10" s="130">
        <v>0</v>
      </c>
    </row>
    <row r="11" spans="1:30" ht="17.100000000000001" customHeight="1" x14ac:dyDescent="0.2">
      <c r="A11" s="136" t="s">
        <v>304</v>
      </c>
      <c r="B11" s="130">
        <v>4797</v>
      </c>
      <c r="C11" s="130">
        <v>2711</v>
      </c>
      <c r="D11" s="130">
        <v>2086</v>
      </c>
      <c r="E11" s="130"/>
      <c r="F11" s="130">
        <v>1197</v>
      </c>
      <c r="G11" s="130">
        <v>653</v>
      </c>
      <c r="H11" s="130">
        <v>544</v>
      </c>
      <c r="I11" s="130"/>
      <c r="J11" s="130">
        <v>1002</v>
      </c>
      <c r="K11" s="130">
        <v>585</v>
      </c>
      <c r="L11" s="130">
        <v>417</v>
      </c>
      <c r="M11" s="130"/>
      <c r="N11" s="130">
        <v>982</v>
      </c>
      <c r="O11" s="130">
        <v>592</v>
      </c>
      <c r="P11" s="130">
        <v>390</v>
      </c>
      <c r="Q11" s="130"/>
      <c r="R11" s="130">
        <v>1035</v>
      </c>
      <c r="S11" s="130">
        <v>552</v>
      </c>
      <c r="T11" s="130">
        <v>483</v>
      </c>
      <c r="U11" s="130"/>
      <c r="V11" s="130">
        <v>581</v>
      </c>
      <c r="W11" s="130">
        <v>329</v>
      </c>
      <c r="X11" s="130">
        <v>252</v>
      </c>
      <c r="Y11" s="130"/>
      <c r="Z11" s="130">
        <v>0</v>
      </c>
      <c r="AA11" s="130">
        <v>0</v>
      </c>
      <c r="AB11" s="130">
        <v>0</v>
      </c>
    </row>
    <row r="12" spans="1:30" ht="17.100000000000001" customHeight="1" x14ac:dyDescent="0.2">
      <c r="A12" s="136" t="s">
        <v>305</v>
      </c>
      <c r="B12" s="130">
        <v>5218</v>
      </c>
      <c r="C12" s="130">
        <v>2800</v>
      </c>
      <c r="D12" s="130">
        <v>2418</v>
      </c>
      <c r="E12" s="130"/>
      <c r="F12" s="130">
        <v>1442</v>
      </c>
      <c r="G12" s="130">
        <v>780</v>
      </c>
      <c r="H12" s="130">
        <v>662</v>
      </c>
      <c r="I12" s="130"/>
      <c r="J12" s="130">
        <v>1064</v>
      </c>
      <c r="K12" s="130">
        <v>584</v>
      </c>
      <c r="L12" s="130">
        <v>480</v>
      </c>
      <c r="M12" s="130"/>
      <c r="N12" s="130">
        <v>1011</v>
      </c>
      <c r="O12" s="130">
        <v>538</v>
      </c>
      <c r="P12" s="130">
        <v>473</v>
      </c>
      <c r="Q12" s="130"/>
      <c r="R12" s="130">
        <v>1059</v>
      </c>
      <c r="S12" s="130">
        <v>555</v>
      </c>
      <c r="T12" s="130">
        <v>504</v>
      </c>
      <c r="U12" s="130"/>
      <c r="V12" s="130">
        <v>642</v>
      </c>
      <c r="W12" s="130">
        <v>343</v>
      </c>
      <c r="X12" s="130">
        <v>299</v>
      </c>
      <c r="Y12" s="130"/>
      <c r="Z12" s="130">
        <v>0</v>
      </c>
      <c r="AA12" s="130">
        <v>0</v>
      </c>
      <c r="AB12" s="130">
        <v>0</v>
      </c>
    </row>
    <row r="13" spans="1:30" ht="17.100000000000001" customHeight="1" x14ac:dyDescent="0.2">
      <c r="A13" s="136" t="s">
        <v>306</v>
      </c>
      <c r="B13" s="130">
        <v>4618</v>
      </c>
      <c r="C13" s="130">
        <v>2594</v>
      </c>
      <c r="D13" s="130">
        <v>2024</v>
      </c>
      <c r="E13" s="130"/>
      <c r="F13" s="130">
        <v>1179</v>
      </c>
      <c r="G13" s="130">
        <v>659</v>
      </c>
      <c r="H13" s="130">
        <v>520</v>
      </c>
      <c r="I13" s="130"/>
      <c r="J13" s="130">
        <v>1075</v>
      </c>
      <c r="K13" s="130">
        <v>615</v>
      </c>
      <c r="L13" s="130">
        <v>460</v>
      </c>
      <c r="M13" s="130"/>
      <c r="N13" s="130">
        <v>867</v>
      </c>
      <c r="O13" s="130">
        <v>489</v>
      </c>
      <c r="P13" s="130">
        <v>378</v>
      </c>
      <c r="Q13" s="130"/>
      <c r="R13" s="130">
        <v>909</v>
      </c>
      <c r="S13" s="130">
        <v>503</v>
      </c>
      <c r="T13" s="130">
        <v>406</v>
      </c>
      <c r="U13" s="130"/>
      <c r="V13" s="130">
        <v>588</v>
      </c>
      <c r="W13" s="130">
        <v>328</v>
      </c>
      <c r="X13" s="130">
        <v>260</v>
      </c>
      <c r="Y13" s="130"/>
      <c r="Z13" s="130">
        <v>0</v>
      </c>
      <c r="AA13" s="130">
        <v>0</v>
      </c>
      <c r="AB13" s="130">
        <v>0</v>
      </c>
    </row>
    <row r="14" spans="1:30" ht="17.100000000000001" customHeight="1" x14ac:dyDescent="0.2">
      <c r="A14" s="136" t="s">
        <v>307</v>
      </c>
      <c r="B14" s="130">
        <v>620</v>
      </c>
      <c r="C14" s="130">
        <v>355</v>
      </c>
      <c r="D14" s="130">
        <v>265</v>
      </c>
      <c r="E14" s="130"/>
      <c r="F14" s="130">
        <v>104</v>
      </c>
      <c r="G14" s="130">
        <v>55</v>
      </c>
      <c r="H14" s="130">
        <v>49</v>
      </c>
      <c r="I14" s="130"/>
      <c r="J14" s="130">
        <v>86</v>
      </c>
      <c r="K14" s="130">
        <v>50</v>
      </c>
      <c r="L14" s="130">
        <v>36</v>
      </c>
      <c r="M14" s="130"/>
      <c r="N14" s="130">
        <v>152</v>
      </c>
      <c r="O14" s="130">
        <v>86</v>
      </c>
      <c r="P14" s="130">
        <v>66</v>
      </c>
      <c r="Q14" s="130"/>
      <c r="R14" s="130">
        <v>173</v>
      </c>
      <c r="S14" s="130">
        <v>98</v>
      </c>
      <c r="T14" s="130">
        <v>75</v>
      </c>
      <c r="U14" s="130"/>
      <c r="V14" s="130">
        <v>105</v>
      </c>
      <c r="W14" s="130">
        <v>66</v>
      </c>
      <c r="X14" s="130">
        <v>39</v>
      </c>
      <c r="Y14" s="130"/>
      <c r="Z14" s="130">
        <v>0</v>
      </c>
      <c r="AA14" s="130">
        <v>0</v>
      </c>
      <c r="AB14" s="130">
        <v>0</v>
      </c>
    </row>
    <row r="15" spans="1:30" ht="17.100000000000001" customHeight="1" x14ac:dyDescent="0.2">
      <c r="A15" s="136" t="s">
        <v>308</v>
      </c>
      <c r="B15" s="130">
        <v>1150</v>
      </c>
      <c r="C15" s="130">
        <v>707</v>
      </c>
      <c r="D15" s="130">
        <v>443</v>
      </c>
      <c r="E15" s="130"/>
      <c r="F15" s="130">
        <v>205</v>
      </c>
      <c r="G15" s="130">
        <v>127</v>
      </c>
      <c r="H15" s="130">
        <v>78</v>
      </c>
      <c r="I15" s="130"/>
      <c r="J15" s="130">
        <v>236</v>
      </c>
      <c r="K15" s="130">
        <v>131</v>
      </c>
      <c r="L15" s="130">
        <v>105</v>
      </c>
      <c r="M15" s="130"/>
      <c r="N15" s="130">
        <v>180</v>
      </c>
      <c r="O15" s="130">
        <v>116</v>
      </c>
      <c r="P15" s="130">
        <v>64</v>
      </c>
      <c r="Q15" s="130"/>
      <c r="R15" s="130">
        <v>364</v>
      </c>
      <c r="S15" s="130">
        <v>231</v>
      </c>
      <c r="T15" s="130">
        <v>133</v>
      </c>
      <c r="U15" s="130"/>
      <c r="V15" s="130">
        <v>165</v>
      </c>
      <c r="W15" s="130">
        <v>102</v>
      </c>
      <c r="X15" s="130">
        <v>63</v>
      </c>
      <c r="Y15" s="130"/>
      <c r="Z15" s="130">
        <v>0</v>
      </c>
      <c r="AA15" s="130">
        <v>0</v>
      </c>
      <c r="AB15" s="130">
        <v>0</v>
      </c>
    </row>
    <row r="16" spans="1:30" ht="17.100000000000001" customHeight="1" x14ac:dyDescent="0.2">
      <c r="A16" s="136" t="s">
        <v>309</v>
      </c>
      <c r="B16" s="130">
        <v>265</v>
      </c>
      <c r="C16" s="130">
        <v>172</v>
      </c>
      <c r="D16" s="130">
        <v>93</v>
      </c>
      <c r="E16" s="130"/>
      <c r="F16" s="130">
        <v>40</v>
      </c>
      <c r="G16" s="130">
        <v>28</v>
      </c>
      <c r="H16" s="130">
        <v>12</v>
      </c>
      <c r="I16" s="130"/>
      <c r="J16" s="130">
        <v>41</v>
      </c>
      <c r="K16" s="130">
        <v>28</v>
      </c>
      <c r="L16" s="130">
        <v>13</v>
      </c>
      <c r="M16" s="130"/>
      <c r="N16" s="130">
        <v>24</v>
      </c>
      <c r="O16" s="130">
        <v>18</v>
      </c>
      <c r="P16" s="130">
        <v>6</v>
      </c>
      <c r="Q16" s="130"/>
      <c r="R16" s="130">
        <v>112</v>
      </c>
      <c r="S16" s="130">
        <v>67</v>
      </c>
      <c r="T16" s="130">
        <v>45</v>
      </c>
      <c r="U16" s="130"/>
      <c r="V16" s="130">
        <v>48</v>
      </c>
      <c r="W16" s="130">
        <v>31</v>
      </c>
      <c r="X16" s="130">
        <v>17</v>
      </c>
      <c r="Y16" s="130"/>
      <c r="Z16" s="130">
        <v>0</v>
      </c>
      <c r="AA16" s="130">
        <v>0</v>
      </c>
      <c r="AB16" s="130">
        <v>0</v>
      </c>
    </row>
    <row r="17" spans="1:28" ht="17.100000000000001" customHeight="1" x14ac:dyDescent="0.2">
      <c r="A17" s="136" t="s">
        <v>310</v>
      </c>
      <c r="B17" s="130">
        <v>5988</v>
      </c>
      <c r="C17" s="130">
        <v>3447</v>
      </c>
      <c r="D17" s="130">
        <v>2541</v>
      </c>
      <c r="E17" s="130"/>
      <c r="F17" s="130">
        <v>1609</v>
      </c>
      <c r="G17" s="130">
        <v>861</v>
      </c>
      <c r="H17" s="130">
        <v>748</v>
      </c>
      <c r="I17" s="130"/>
      <c r="J17" s="130">
        <v>1528</v>
      </c>
      <c r="K17" s="130">
        <v>927</v>
      </c>
      <c r="L17" s="130">
        <v>601</v>
      </c>
      <c r="M17" s="130"/>
      <c r="N17" s="130">
        <v>1058</v>
      </c>
      <c r="O17" s="130">
        <v>643</v>
      </c>
      <c r="P17" s="130">
        <v>415</v>
      </c>
      <c r="Q17" s="130"/>
      <c r="R17" s="130">
        <v>1215</v>
      </c>
      <c r="S17" s="130">
        <v>664</v>
      </c>
      <c r="T17" s="130">
        <v>551</v>
      </c>
      <c r="U17" s="130"/>
      <c r="V17" s="130">
        <v>578</v>
      </c>
      <c r="W17" s="130">
        <v>352</v>
      </c>
      <c r="X17" s="130">
        <v>226</v>
      </c>
      <c r="Y17" s="130"/>
      <c r="Z17" s="130">
        <v>0</v>
      </c>
      <c r="AA17" s="130">
        <v>0</v>
      </c>
      <c r="AB17" s="130">
        <v>0</v>
      </c>
    </row>
    <row r="18" spans="1:28" ht="17.100000000000001" customHeight="1" x14ac:dyDescent="0.2">
      <c r="A18" s="136" t="s">
        <v>311</v>
      </c>
      <c r="B18" s="130">
        <v>2231</v>
      </c>
      <c r="C18" s="130">
        <v>1285</v>
      </c>
      <c r="D18" s="130">
        <v>946</v>
      </c>
      <c r="E18" s="130"/>
      <c r="F18" s="130">
        <v>540</v>
      </c>
      <c r="G18" s="130">
        <v>322</v>
      </c>
      <c r="H18" s="130">
        <v>218</v>
      </c>
      <c r="I18" s="130"/>
      <c r="J18" s="130">
        <v>479</v>
      </c>
      <c r="K18" s="130">
        <v>268</v>
      </c>
      <c r="L18" s="130">
        <v>211</v>
      </c>
      <c r="M18" s="130"/>
      <c r="N18" s="130">
        <v>461</v>
      </c>
      <c r="O18" s="130">
        <v>263</v>
      </c>
      <c r="P18" s="130">
        <v>198</v>
      </c>
      <c r="Q18" s="130"/>
      <c r="R18" s="130">
        <v>381</v>
      </c>
      <c r="S18" s="130">
        <v>232</v>
      </c>
      <c r="T18" s="130">
        <v>149</v>
      </c>
      <c r="U18" s="130"/>
      <c r="V18" s="130">
        <v>370</v>
      </c>
      <c r="W18" s="130">
        <v>200</v>
      </c>
      <c r="X18" s="130">
        <v>170</v>
      </c>
      <c r="Y18" s="130"/>
      <c r="Z18" s="130">
        <v>0</v>
      </c>
      <c r="AA18" s="130">
        <v>0</v>
      </c>
      <c r="AB18" s="130">
        <v>0</v>
      </c>
    </row>
    <row r="19" spans="1:28" ht="17.100000000000001" customHeight="1" x14ac:dyDescent="0.2">
      <c r="A19" s="136" t="s">
        <v>312</v>
      </c>
      <c r="B19" s="130">
        <v>2869</v>
      </c>
      <c r="C19" s="130">
        <v>1741</v>
      </c>
      <c r="D19" s="130">
        <v>1128</v>
      </c>
      <c r="E19" s="130"/>
      <c r="F19" s="130">
        <v>632</v>
      </c>
      <c r="G19" s="130">
        <v>381</v>
      </c>
      <c r="H19" s="130">
        <v>251</v>
      </c>
      <c r="I19" s="130"/>
      <c r="J19" s="130">
        <v>541</v>
      </c>
      <c r="K19" s="130">
        <v>356</v>
      </c>
      <c r="L19" s="130">
        <v>185</v>
      </c>
      <c r="M19" s="130"/>
      <c r="N19" s="130">
        <v>571</v>
      </c>
      <c r="O19" s="130">
        <v>352</v>
      </c>
      <c r="P19" s="130">
        <v>219</v>
      </c>
      <c r="Q19" s="130"/>
      <c r="R19" s="130">
        <v>703</v>
      </c>
      <c r="S19" s="130">
        <v>386</v>
      </c>
      <c r="T19" s="130">
        <v>317</v>
      </c>
      <c r="U19" s="130"/>
      <c r="V19" s="130">
        <v>422</v>
      </c>
      <c r="W19" s="130">
        <v>266</v>
      </c>
      <c r="X19" s="130">
        <v>156</v>
      </c>
      <c r="Y19" s="130"/>
      <c r="Z19" s="130">
        <v>0</v>
      </c>
      <c r="AA19" s="130">
        <v>0</v>
      </c>
      <c r="AB19" s="130">
        <v>0</v>
      </c>
    </row>
    <row r="20" spans="1:28" ht="17.100000000000001" customHeight="1" x14ac:dyDescent="0.2">
      <c r="A20" s="136" t="s">
        <v>313</v>
      </c>
      <c r="B20" s="130">
        <v>1270</v>
      </c>
      <c r="C20" s="130">
        <v>768</v>
      </c>
      <c r="D20" s="130">
        <v>502</v>
      </c>
      <c r="E20" s="130"/>
      <c r="F20" s="130">
        <v>329</v>
      </c>
      <c r="G20" s="130">
        <v>210</v>
      </c>
      <c r="H20" s="130">
        <v>119</v>
      </c>
      <c r="I20" s="130"/>
      <c r="J20" s="130">
        <v>285</v>
      </c>
      <c r="K20" s="130">
        <v>166</v>
      </c>
      <c r="L20" s="130">
        <v>119</v>
      </c>
      <c r="M20" s="130"/>
      <c r="N20" s="130">
        <v>202</v>
      </c>
      <c r="O20" s="130">
        <v>127</v>
      </c>
      <c r="P20" s="130">
        <v>75</v>
      </c>
      <c r="Q20" s="130"/>
      <c r="R20" s="130">
        <v>253</v>
      </c>
      <c r="S20" s="130">
        <v>145</v>
      </c>
      <c r="T20" s="130">
        <v>108</v>
      </c>
      <c r="U20" s="130"/>
      <c r="V20" s="130">
        <v>201</v>
      </c>
      <c r="W20" s="130">
        <v>120</v>
      </c>
      <c r="X20" s="130">
        <v>81</v>
      </c>
      <c r="Y20" s="130"/>
      <c r="Z20" s="130">
        <v>0</v>
      </c>
      <c r="AA20" s="130">
        <v>0</v>
      </c>
      <c r="AB20" s="130">
        <v>0</v>
      </c>
    </row>
    <row r="21" spans="1:28" ht="17.100000000000001" customHeight="1" x14ac:dyDescent="0.2">
      <c r="A21" s="138" t="s">
        <v>314</v>
      </c>
      <c r="B21" s="130">
        <v>6926</v>
      </c>
      <c r="C21" s="130">
        <v>3811</v>
      </c>
      <c r="D21" s="130">
        <v>3115</v>
      </c>
      <c r="E21" s="130"/>
      <c r="F21" s="130">
        <v>1451</v>
      </c>
      <c r="G21" s="130">
        <v>778</v>
      </c>
      <c r="H21" s="130">
        <v>673</v>
      </c>
      <c r="I21" s="130"/>
      <c r="J21" s="130">
        <v>1621</v>
      </c>
      <c r="K21" s="130">
        <v>858</v>
      </c>
      <c r="L21" s="130">
        <v>763</v>
      </c>
      <c r="M21" s="130"/>
      <c r="N21" s="130">
        <v>1404</v>
      </c>
      <c r="O21" s="130">
        <v>813</v>
      </c>
      <c r="P21" s="130">
        <v>591</v>
      </c>
      <c r="Q21" s="130"/>
      <c r="R21" s="130">
        <v>1567</v>
      </c>
      <c r="S21" s="130">
        <v>848</v>
      </c>
      <c r="T21" s="130">
        <v>719</v>
      </c>
      <c r="U21" s="130"/>
      <c r="V21" s="130">
        <v>883</v>
      </c>
      <c r="W21" s="130">
        <v>514</v>
      </c>
      <c r="X21" s="130">
        <v>369</v>
      </c>
      <c r="Y21" s="130"/>
      <c r="Z21" s="130">
        <v>0</v>
      </c>
      <c r="AA21" s="130">
        <v>0</v>
      </c>
      <c r="AB21" s="130">
        <v>0</v>
      </c>
    </row>
    <row r="22" spans="1:28" ht="17.100000000000001" customHeight="1" x14ac:dyDescent="0.2">
      <c r="A22" s="136" t="s">
        <v>315</v>
      </c>
      <c r="B22" s="130">
        <v>1628</v>
      </c>
      <c r="C22" s="130">
        <v>913</v>
      </c>
      <c r="D22" s="130">
        <v>715</v>
      </c>
      <c r="E22" s="130"/>
      <c r="F22" s="130">
        <v>339</v>
      </c>
      <c r="G22" s="130">
        <v>177</v>
      </c>
      <c r="H22" s="130">
        <v>162</v>
      </c>
      <c r="I22" s="130"/>
      <c r="J22" s="130">
        <v>316</v>
      </c>
      <c r="K22" s="130">
        <v>165</v>
      </c>
      <c r="L22" s="130">
        <v>151</v>
      </c>
      <c r="M22" s="130"/>
      <c r="N22" s="130">
        <v>275</v>
      </c>
      <c r="O22" s="130">
        <v>146</v>
      </c>
      <c r="P22" s="130">
        <v>129</v>
      </c>
      <c r="Q22" s="130"/>
      <c r="R22" s="130">
        <v>424</v>
      </c>
      <c r="S22" s="130">
        <v>258</v>
      </c>
      <c r="T22" s="130">
        <v>166</v>
      </c>
      <c r="U22" s="130"/>
      <c r="V22" s="130">
        <v>274</v>
      </c>
      <c r="W22" s="130">
        <v>167</v>
      </c>
      <c r="X22" s="130">
        <v>107</v>
      </c>
      <c r="Y22" s="130"/>
      <c r="Z22" s="130">
        <v>0</v>
      </c>
      <c r="AA22" s="130">
        <v>0</v>
      </c>
      <c r="AB22" s="130">
        <v>0</v>
      </c>
    </row>
    <row r="23" spans="1:28" ht="17.100000000000001" customHeight="1" x14ac:dyDescent="0.2">
      <c r="A23" s="136" t="s">
        <v>316</v>
      </c>
      <c r="B23" s="130">
        <v>5453</v>
      </c>
      <c r="C23" s="130">
        <v>3123</v>
      </c>
      <c r="D23" s="130">
        <v>2330</v>
      </c>
      <c r="E23" s="130"/>
      <c r="F23" s="130">
        <v>1342</v>
      </c>
      <c r="G23" s="130">
        <v>741</v>
      </c>
      <c r="H23" s="130">
        <v>601</v>
      </c>
      <c r="I23" s="130"/>
      <c r="J23" s="130">
        <v>1228</v>
      </c>
      <c r="K23" s="130">
        <v>696</v>
      </c>
      <c r="L23" s="130">
        <v>532</v>
      </c>
      <c r="M23" s="130"/>
      <c r="N23" s="130">
        <v>904</v>
      </c>
      <c r="O23" s="130">
        <v>545</v>
      </c>
      <c r="P23" s="130">
        <v>359</v>
      </c>
      <c r="Q23" s="130"/>
      <c r="R23" s="130">
        <v>1227</v>
      </c>
      <c r="S23" s="130">
        <v>723</v>
      </c>
      <c r="T23" s="130">
        <v>504</v>
      </c>
      <c r="U23" s="130"/>
      <c r="V23" s="130">
        <v>752</v>
      </c>
      <c r="W23" s="130">
        <v>418</v>
      </c>
      <c r="X23" s="130">
        <v>334</v>
      </c>
      <c r="Y23" s="130"/>
      <c r="Z23" s="130">
        <v>0</v>
      </c>
      <c r="AA23" s="130">
        <v>0</v>
      </c>
      <c r="AB23" s="130">
        <v>0</v>
      </c>
    </row>
    <row r="24" spans="1:28" ht="17.100000000000001" customHeight="1" x14ac:dyDescent="0.2">
      <c r="A24" s="136" t="s">
        <v>317</v>
      </c>
      <c r="B24" s="130">
        <v>1004</v>
      </c>
      <c r="C24" s="130">
        <v>579</v>
      </c>
      <c r="D24" s="130">
        <v>425</v>
      </c>
      <c r="E24" s="130"/>
      <c r="F24" s="130">
        <v>260</v>
      </c>
      <c r="G24" s="130">
        <v>159</v>
      </c>
      <c r="H24" s="130">
        <v>101</v>
      </c>
      <c r="I24" s="130"/>
      <c r="J24" s="130">
        <v>206</v>
      </c>
      <c r="K24" s="130">
        <v>113</v>
      </c>
      <c r="L24" s="130">
        <v>93</v>
      </c>
      <c r="M24" s="130"/>
      <c r="N24" s="130">
        <v>189</v>
      </c>
      <c r="O24" s="130">
        <v>100</v>
      </c>
      <c r="P24" s="130">
        <v>89</v>
      </c>
      <c r="Q24" s="130"/>
      <c r="R24" s="130">
        <v>256</v>
      </c>
      <c r="S24" s="130">
        <v>154</v>
      </c>
      <c r="T24" s="130">
        <v>102</v>
      </c>
      <c r="U24" s="130"/>
      <c r="V24" s="130">
        <v>93</v>
      </c>
      <c r="W24" s="130">
        <v>53</v>
      </c>
      <c r="X24" s="130">
        <v>40</v>
      </c>
      <c r="Y24" s="130"/>
      <c r="Z24" s="130">
        <v>0</v>
      </c>
      <c r="AA24" s="130">
        <v>0</v>
      </c>
      <c r="AB24" s="130">
        <v>0</v>
      </c>
    </row>
    <row r="25" spans="1:28" ht="17.100000000000001" customHeight="1" x14ac:dyDescent="0.2">
      <c r="A25" s="136" t="s">
        <v>318</v>
      </c>
      <c r="B25" s="130">
        <v>2422</v>
      </c>
      <c r="C25" s="130">
        <v>1377</v>
      </c>
      <c r="D25" s="130">
        <v>1045</v>
      </c>
      <c r="E25" s="130"/>
      <c r="F25" s="130">
        <v>571</v>
      </c>
      <c r="G25" s="130">
        <v>310</v>
      </c>
      <c r="H25" s="130">
        <v>261</v>
      </c>
      <c r="I25" s="130"/>
      <c r="J25" s="130">
        <v>527</v>
      </c>
      <c r="K25" s="130">
        <v>313</v>
      </c>
      <c r="L25" s="130">
        <v>214</v>
      </c>
      <c r="M25" s="130"/>
      <c r="N25" s="130">
        <v>487</v>
      </c>
      <c r="O25" s="130">
        <v>273</v>
      </c>
      <c r="P25" s="130">
        <v>214</v>
      </c>
      <c r="Q25" s="130"/>
      <c r="R25" s="130">
        <v>501</v>
      </c>
      <c r="S25" s="130">
        <v>290</v>
      </c>
      <c r="T25" s="130">
        <v>211</v>
      </c>
      <c r="U25" s="130"/>
      <c r="V25" s="130">
        <v>334</v>
      </c>
      <c r="W25" s="130">
        <v>189</v>
      </c>
      <c r="X25" s="130">
        <v>145</v>
      </c>
      <c r="Y25" s="130"/>
      <c r="Z25" s="130">
        <v>2</v>
      </c>
      <c r="AA25" s="130">
        <v>2</v>
      </c>
      <c r="AB25" s="130">
        <v>0</v>
      </c>
    </row>
    <row r="26" spans="1:28" ht="17.100000000000001" customHeight="1" x14ac:dyDescent="0.2">
      <c r="A26" s="136" t="s">
        <v>319</v>
      </c>
      <c r="B26" s="130">
        <v>598</v>
      </c>
      <c r="C26" s="130">
        <v>326</v>
      </c>
      <c r="D26" s="130">
        <v>272</v>
      </c>
      <c r="E26" s="130"/>
      <c r="F26" s="130">
        <v>81</v>
      </c>
      <c r="G26" s="130">
        <v>35</v>
      </c>
      <c r="H26" s="130">
        <v>46</v>
      </c>
      <c r="I26" s="130"/>
      <c r="J26" s="130">
        <v>129</v>
      </c>
      <c r="K26" s="130">
        <v>72</v>
      </c>
      <c r="L26" s="130">
        <v>57</v>
      </c>
      <c r="M26" s="130"/>
      <c r="N26" s="130">
        <v>142</v>
      </c>
      <c r="O26" s="130">
        <v>82</v>
      </c>
      <c r="P26" s="130">
        <v>60</v>
      </c>
      <c r="Q26" s="130"/>
      <c r="R26" s="130">
        <v>177</v>
      </c>
      <c r="S26" s="130">
        <v>92</v>
      </c>
      <c r="T26" s="130">
        <v>85</v>
      </c>
      <c r="U26" s="130"/>
      <c r="V26" s="130">
        <v>69</v>
      </c>
      <c r="W26" s="130">
        <v>45</v>
      </c>
      <c r="X26" s="130">
        <v>24</v>
      </c>
      <c r="Y26" s="130"/>
      <c r="Z26" s="130">
        <v>0</v>
      </c>
      <c r="AA26" s="130">
        <v>0</v>
      </c>
      <c r="AB26" s="130">
        <v>0</v>
      </c>
    </row>
    <row r="27" spans="1:28" ht="17.100000000000001" customHeight="1" x14ac:dyDescent="0.2">
      <c r="A27" s="136" t="s">
        <v>320</v>
      </c>
      <c r="B27" s="130">
        <v>795</v>
      </c>
      <c r="C27" s="130">
        <v>477</v>
      </c>
      <c r="D27" s="130">
        <v>318</v>
      </c>
      <c r="E27" s="130"/>
      <c r="F27" s="130">
        <v>128</v>
      </c>
      <c r="G27" s="130">
        <v>70</v>
      </c>
      <c r="H27" s="130">
        <v>58</v>
      </c>
      <c r="I27" s="130"/>
      <c r="J27" s="130">
        <v>132</v>
      </c>
      <c r="K27" s="130">
        <v>72</v>
      </c>
      <c r="L27" s="130">
        <v>60</v>
      </c>
      <c r="M27" s="130"/>
      <c r="N27" s="130">
        <v>182</v>
      </c>
      <c r="O27" s="130">
        <v>125</v>
      </c>
      <c r="P27" s="130">
        <v>57</v>
      </c>
      <c r="Q27" s="130"/>
      <c r="R27" s="130">
        <v>221</v>
      </c>
      <c r="S27" s="130">
        <v>125</v>
      </c>
      <c r="T27" s="130">
        <v>96</v>
      </c>
      <c r="U27" s="130"/>
      <c r="V27" s="130">
        <v>132</v>
      </c>
      <c r="W27" s="130">
        <v>85</v>
      </c>
      <c r="X27" s="130">
        <v>47</v>
      </c>
      <c r="Y27" s="130"/>
      <c r="Z27" s="130">
        <v>0</v>
      </c>
      <c r="AA27" s="130">
        <v>0</v>
      </c>
      <c r="AB27" s="130">
        <v>0</v>
      </c>
    </row>
    <row r="28" spans="1:28" ht="17.100000000000001" customHeight="1" x14ac:dyDescent="0.2">
      <c r="A28" s="136" t="s">
        <v>321</v>
      </c>
      <c r="B28" s="130">
        <v>959</v>
      </c>
      <c r="C28" s="130">
        <v>569</v>
      </c>
      <c r="D28" s="130">
        <v>390</v>
      </c>
      <c r="E28" s="130"/>
      <c r="F28" s="130">
        <v>237</v>
      </c>
      <c r="G28" s="130">
        <v>127</v>
      </c>
      <c r="H28" s="130">
        <v>110</v>
      </c>
      <c r="I28" s="130"/>
      <c r="J28" s="130">
        <v>236</v>
      </c>
      <c r="K28" s="130">
        <v>149</v>
      </c>
      <c r="L28" s="130">
        <v>87</v>
      </c>
      <c r="M28" s="130"/>
      <c r="N28" s="130">
        <v>133</v>
      </c>
      <c r="O28" s="130">
        <v>96</v>
      </c>
      <c r="P28" s="130">
        <v>37</v>
      </c>
      <c r="Q28" s="130"/>
      <c r="R28" s="130">
        <v>220</v>
      </c>
      <c r="S28" s="130">
        <v>117</v>
      </c>
      <c r="T28" s="130">
        <v>103</v>
      </c>
      <c r="U28" s="130"/>
      <c r="V28" s="130">
        <v>133</v>
      </c>
      <c r="W28" s="130">
        <v>80</v>
      </c>
      <c r="X28" s="130">
        <v>53</v>
      </c>
      <c r="Y28" s="130"/>
      <c r="Z28" s="130">
        <v>0</v>
      </c>
      <c r="AA28" s="130">
        <v>0</v>
      </c>
      <c r="AB28" s="130">
        <v>0</v>
      </c>
    </row>
    <row r="29" spans="1:28" ht="17.100000000000001" customHeight="1" x14ac:dyDescent="0.2">
      <c r="A29" s="136" t="s">
        <v>322</v>
      </c>
      <c r="B29" s="130">
        <v>2601</v>
      </c>
      <c r="C29" s="130">
        <v>1476</v>
      </c>
      <c r="D29" s="130">
        <v>1125</v>
      </c>
      <c r="E29" s="130"/>
      <c r="F29" s="130">
        <v>583</v>
      </c>
      <c r="G29" s="130">
        <v>350</v>
      </c>
      <c r="H29" s="130">
        <v>233</v>
      </c>
      <c r="I29" s="130"/>
      <c r="J29" s="130">
        <v>555</v>
      </c>
      <c r="K29" s="130">
        <v>325</v>
      </c>
      <c r="L29" s="130">
        <v>230</v>
      </c>
      <c r="M29" s="130"/>
      <c r="N29" s="130">
        <v>418</v>
      </c>
      <c r="O29" s="130">
        <v>237</v>
      </c>
      <c r="P29" s="130">
        <v>181</v>
      </c>
      <c r="Q29" s="130"/>
      <c r="R29" s="130">
        <v>619</v>
      </c>
      <c r="S29" s="130">
        <v>343</v>
      </c>
      <c r="T29" s="130">
        <v>276</v>
      </c>
      <c r="U29" s="130"/>
      <c r="V29" s="130">
        <v>426</v>
      </c>
      <c r="W29" s="130">
        <v>221</v>
      </c>
      <c r="X29" s="130">
        <v>205</v>
      </c>
      <c r="Y29" s="130"/>
      <c r="Z29" s="130">
        <v>0</v>
      </c>
      <c r="AA29" s="130">
        <v>0</v>
      </c>
      <c r="AB29" s="130">
        <v>0</v>
      </c>
    </row>
    <row r="30" spans="1:28" ht="17.100000000000001" customHeight="1" x14ac:dyDescent="0.2">
      <c r="A30" s="136" t="s">
        <v>323</v>
      </c>
      <c r="B30" s="130">
        <v>1121</v>
      </c>
      <c r="C30" s="130">
        <v>666</v>
      </c>
      <c r="D30" s="130">
        <v>455</v>
      </c>
      <c r="E30" s="130"/>
      <c r="F30" s="130">
        <v>182</v>
      </c>
      <c r="G30" s="130">
        <v>105</v>
      </c>
      <c r="H30" s="130">
        <v>77</v>
      </c>
      <c r="I30" s="130"/>
      <c r="J30" s="130">
        <v>264</v>
      </c>
      <c r="K30" s="130">
        <v>155</v>
      </c>
      <c r="L30" s="130">
        <v>109</v>
      </c>
      <c r="M30" s="130"/>
      <c r="N30" s="130">
        <v>195</v>
      </c>
      <c r="O30" s="130">
        <v>120</v>
      </c>
      <c r="P30" s="130">
        <v>75</v>
      </c>
      <c r="Q30" s="130"/>
      <c r="R30" s="130">
        <v>283</v>
      </c>
      <c r="S30" s="130">
        <v>173</v>
      </c>
      <c r="T30" s="130">
        <v>110</v>
      </c>
      <c r="U30" s="130"/>
      <c r="V30" s="130">
        <v>197</v>
      </c>
      <c r="W30" s="130">
        <v>113</v>
      </c>
      <c r="X30" s="130">
        <v>84</v>
      </c>
      <c r="Y30" s="130"/>
      <c r="Z30" s="130">
        <v>0</v>
      </c>
      <c r="AA30" s="130">
        <v>0</v>
      </c>
      <c r="AB30" s="130">
        <v>0</v>
      </c>
    </row>
    <row r="31" spans="1:28" ht="17.100000000000001" customHeight="1" x14ac:dyDescent="0.2">
      <c r="A31" s="136" t="s">
        <v>324</v>
      </c>
      <c r="B31" s="130">
        <v>266</v>
      </c>
      <c r="C31" s="130">
        <v>177</v>
      </c>
      <c r="D31" s="130">
        <v>89</v>
      </c>
      <c r="E31" s="130"/>
      <c r="F31" s="130">
        <v>53</v>
      </c>
      <c r="G31" s="130">
        <v>36</v>
      </c>
      <c r="H31" s="130">
        <v>17</v>
      </c>
      <c r="I31" s="130"/>
      <c r="J31" s="130">
        <v>51</v>
      </c>
      <c r="K31" s="130">
        <v>32</v>
      </c>
      <c r="L31" s="130">
        <v>19</v>
      </c>
      <c r="M31" s="130"/>
      <c r="N31" s="130">
        <v>59</v>
      </c>
      <c r="O31" s="130">
        <v>42</v>
      </c>
      <c r="P31" s="130">
        <v>17</v>
      </c>
      <c r="Q31" s="130"/>
      <c r="R31" s="130">
        <v>59</v>
      </c>
      <c r="S31" s="130">
        <v>38</v>
      </c>
      <c r="T31" s="130">
        <v>21</v>
      </c>
      <c r="U31" s="130"/>
      <c r="V31" s="130">
        <v>44</v>
      </c>
      <c r="W31" s="130">
        <v>29</v>
      </c>
      <c r="X31" s="130">
        <v>15</v>
      </c>
      <c r="Y31" s="130"/>
      <c r="Z31" s="130">
        <v>0</v>
      </c>
      <c r="AA31" s="130">
        <v>0</v>
      </c>
      <c r="AB31" s="130">
        <v>0</v>
      </c>
    </row>
    <row r="32" spans="1:28" ht="17.100000000000001" customHeight="1" x14ac:dyDescent="0.2">
      <c r="A32" s="136" t="s">
        <v>325</v>
      </c>
      <c r="B32" s="130">
        <v>1106</v>
      </c>
      <c r="C32" s="130">
        <v>650</v>
      </c>
      <c r="D32" s="130">
        <v>456</v>
      </c>
      <c r="E32" s="130"/>
      <c r="F32" s="130">
        <v>255</v>
      </c>
      <c r="G32" s="130">
        <v>155</v>
      </c>
      <c r="H32" s="130">
        <v>100</v>
      </c>
      <c r="I32" s="130"/>
      <c r="J32" s="130">
        <v>197</v>
      </c>
      <c r="K32" s="130">
        <v>112</v>
      </c>
      <c r="L32" s="130">
        <v>85</v>
      </c>
      <c r="M32" s="130"/>
      <c r="N32" s="130">
        <v>200</v>
      </c>
      <c r="O32" s="130">
        <v>115</v>
      </c>
      <c r="P32" s="130">
        <v>85</v>
      </c>
      <c r="Q32" s="130"/>
      <c r="R32" s="130">
        <v>270</v>
      </c>
      <c r="S32" s="130">
        <v>158</v>
      </c>
      <c r="T32" s="130">
        <v>112</v>
      </c>
      <c r="U32" s="130"/>
      <c r="V32" s="130">
        <v>184</v>
      </c>
      <c r="W32" s="130">
        <v>110</v>
      </c>
      <c r="X32" s="130">
        <v>74</v>
      </c>
      <c r="Y32" s="130"/>
      <c r="Z32" s="130">
        <v>0</v>
      </c>
      <c r="AA32" s="130">
        <v>0</v>
      </c>
      <c r="AB32" s="130">
        <v>0</v>
      </c>
    </row>
    <row r="33" spans="1:28" ht="17.100000000000001" customHeight="1" x14ac:dyDescent="0.2">
      <c r="A33" s="136" t="s">
        <v>326</v>
      </c>
      <c r="B33" s="130">
        <v>187</v>
      </c>
      <c r="C33" s="130">
        <v>115</v>
      </c>
      <c r="D33" s="130">
        <v>72</v>
      </c>
      <c r="E33" s="130"/>
      <c r="F33" s="130">
        <v>25</v>
      </c>
      <c r="G33" s="130">
        <v>13</v>
      </c>
      <c r="H33" s="130">
        <v>12</v>
      </c>
      <c r="I33" s="130"/>
      <c r="J33" s="130">
        <v>59</v>
      </c>
      <c r="K33" s="130">
        <v>37</v>
      </c>
      <c r="L33" s="130">
        <v>22</v>
      </c>
      <c r="M33" s="130"/>
      <c r="N33" s="130">
        <v>32</v>
      </c>
      <c r="O33" s="130">
        <v>21</v>
      </c>
      <c r="P33" s="130">
        <v>11</v>
      </c>
      <c r="Q33" s="130"/>
      <c r="R33" s="130">
        <v>39</v>
      </c>
      <c r="S33" s="130">
        <v>22</v>
      </c>
      <c r="T33" s="130">
        <v>17</v>
      </c>
      <c r="U33" s="130"/>
      <c r="V33" s="130">
        <v>32</v>
      </c>
      <c r="W33" s="130">
        <v>22</v>
      </c>
      <c r="X33" s="130">
        <v>10</v>
      </c>
      <c r="Y33" s="130"/>
      <c r="Z33" s="130">
        <v>0</v>
      </c>
      <c r="AA33" s="130">
        <v>0</v>
      </c>
      <c r="AB33" s="130">
        <v>0</v>
      </c>
    </row>
    <row r="34" spans="1:28" ht="17.100000000000001" customHeight="1" x14ac:dyDescent="0.2">
      <c r="A34" s="136" t="s">
        <v>327</v>
      </c>
      <c r="B34" s="130">
        <v>2832</v>
      </c>
      <c r="C34" s="130">
        <v>1591</v>
      </c>
      <c r="D34" s="130">
        <v>1241</v>
      </c>
      <c r="E34" s="130"/>
      <c r="F34" s="130">
        <v>752</v>
      </c>
      <c r="G34" s="130">
        <v>359</v>
      </c>
      <c r="H34" s="130">
        <v>393</v>
      </c>
      <c r="I34" s="130"/>
      <c r="J34" s="130">
        <v>600</v>
      </c>
      <c r="K34" s="130">
        <v>343</v>
      </c>
      <c r="L34" s="130">
        <v>257</v>
      </c>
      <c r="M34" s="130"/>
      <c r="N34" s="130">
        <v>601</v>
      </c>
      <c r="O34" s="130">
        <v>354</v>
      </c>
      <c r="P34" s="130">
        <v>247</v>
      </c>
      <c r="Q34" s="130"/>
      <c r="R34" s="130">
        <v>546</v>
      </c>
      <c r="S34" s="130">
        <v>326</v>
      </c>
      <c r="T34" s="130">
        <v>220</v>
      </c>
      <c r="U34" s="130"/>
      <c r="V34" s="130">
        <v>333</v>
      </c>
      <c r="W34" s="130">
        <v>209</v>
      </c>
      <c r="X34" s="130">
        <v>124</v>
      </c>
      <c r="Y34" s="130"/>
      <c r="Z34" s="130">
        <v>0</v>
      </c>
      <c r="AA34" s="130">
        <v>0</v>
      </c>
      <c r="AB34" s="130">
        <v>0</v>
      </c>
    </row>
    <row r="35" spans="1:28" ht="17.100000000000001" customHeight="1" x14ac:dyDescent="0.2">
      <c r="A35" s="136" t="s">
        <v>328</v>
      </c>
      <c r="B35" s="130">
        <v>2874</v>
      </c>
      <c r="C35" s="130">
        <v>1647</v>
      </c>
      <c r="D35" s="130">
        <v>1227</v>
      </c>
      <c r="E35" s="130"/>
      <c r="F35" s="130">
        <v>753</v>
      </c>
      <c r="G35" s="130">
        <v>415</v>
      </c>
      <c r="H35" s="130">
        <v>338</v>
      </c>
      <c r="I35" s="130"/>
      <c r="J35" s="130">
        <v>707</v>
      </c>
      <c r="K35" s="130">
        <v>406</v>
      </c>
      <c r="L35" s="130">
        <v>301</v>
      </c>
      <c r="M35" s="130"/>
      <c r="N35" s="130">
        <v>422</v>
      </c>
      <c r="O35" s="130">
        <v>260</v>
      </c>
      <c r="P35" s="130">
        <v>162</v>
      </c>
      <c r="Q35" s="130"/>
      <c r="R35" s="130">
        <v>635</v>
      </c>
      <c r="S35" s="130">
        <v>358</v>
      </c>
      <c r="T35" s="130">
        <v>277</v>
      </c>
      <c r="U35" s="130"/>
      <c r="V35" s="130">
        <v>357</v>
      </c>
      <c r="W35" s="130">
        <v>208</v>
      </c>
      <c r="X35" s="130">
        <v>149</v>
      </c>
      <c r="Y35" s="130"/>
      <c r="Z35" s="130">
        <v>0</v>
      </c>
      <c r="AA35" s="130">
        <v>0</v>
      </c>
      <c r="AB35" s="130">
        <v>0</v>
      </c>
    </row>
    <row r="36" spans="1:28" ht="17.100000000000001" customHeight="1" thickBot="1" x14ac:dyDescent="0.25">
      <c r="A36" s="139" t="s">
        <v>329</v>
      </c>
      <c r="B36" s="198">
        <v>483</v>
      </c>
      <c r="C36" s="198">
        <v>287</v>
      </c>
      <c r="D36" s="198">
        <v>196</v>
      </c>
      <c r="E36" s="198"/>
      <c r="F36" s="198">
        <v>138</v>
      </c>
      <c r="G36" s="198">
        <v>73</v>
      </c>
      <c r="H36" s="198">
        <v>65</v>
      </c>
      <c r="I36" s="198"/>
      <c r="J36" s="198">
        <v>125</v>
      </c>
      <c r="K36" s="198">
        <v>66</v>
      </c>
      <c r="L36" s="198">
        <v>59</v>
      </c>
      <c r="M36" s="198"/>
      <c r="N36" s="198">
        <v>84</v>
      </c>
      <c r="O36" s="198">
        <v>58</v>
      </c>
      <c r="P36" s="198">
        <v>26</v>
      </c>
      <c r="Q36" s="198"/>
      <c r="R36" s="198">
        <v>92</v>
      </c>
      <c r="S36" s="198">
        <v>58</v>
      </c>
      <c r="T36" s="198">
        <v>34</v>
      </c>
      <c r="U36" s="198"/>
      <c r="V36" s="198">
        <v>44</v>
      </c>
      <c r="W36" s="198">
        <v>32</v>
      </c>
      <c r="X36" s="198">
        <v>12</v>
      </c>
      <c r="Y36" s="198"/>
      <c r="Z36" s="198">
        <v>0</v>
      </c>
      <c r="AA36" s="198">
        <v>0</v>
      </c>
      <c r="AB36" s="198">
        <v>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C02B4286-EC30-4585-B7F2-E0417158DB77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P53"/>
  <sheetViews>
    <sheetView showGridLines="0" topLeftCell="A26" workbookViewId="0">
      <selection activeCell="B34" sqref="B34:N51"/>
    </sheetView>
  </sheetViews>
  <sheetFormatPr baseColWidth="10" defaultColWidth="23.42578125" defaultRowHeight="15" customHeight="1" x14ac:dyDescent="0.2"/>
  <cols>
    <col min="1" max="1" width="28.7109375" style="65" customWidth="1"/>
    <col min="2" max="13" width="8.28515625" style="65" customWidth="1"/>
    <col min="14" max="14" width="8.2851562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207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209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210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211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0"/>
    </row>
    <row r="6" spans="1:16" ht="15" customHeight="1" x14ac:dyDescent="0.2">
      <c r="A6" s="43" t="s">
        <v>201</v>
      </c>
      <c r="B6" s="44">
        <v>2010</v>
      </c>
      <c r="C6" s="44">
        <v>2011</v>
      </c>
      <c r="D6" s="44">
        <v>2012</v>
      </c>
      <c r="E6" s="44">
        <v>2013</v>
      </c>
      <c r="F6" s="44">
        <v>2014</v>
      </c>
      <c r="G6" s="44">
        <v>2015</v>
      </c>
      <c r="H6" s="44">
        <v>2016</v>
      </c>
      <c r="I6" s="44">
        <v>2017</v>
      </c>
      <c r="J6" s="44">
        <v>2018</v>
      </c>
      <c r="K6" s="44">
        <v>2019</v>
      </c>
      <c r="L6" s="44">
        <v>2020</v>
      </c>
      <c r="M6" s="44">
        <v>2021</v>
      </c>
      <c r="N6" s="44">
        <v>2022</v>
      </c>
    </row>
    <row r="7" spans="1:16" ht="15" customHeight="1" x14ac:dyDescent="0.2">
      <c r="A7" s="55" t="s">
        <v>184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46"/>
      <c r="N7" s="46"/>
    </row>
    <row r="8" spans="1:16" ht="15" customHeight="1" x14ac:dyDescent="0.2">
      <c r="A8" s="61" t="s">
        <v>202</v>
      </c>
      <c r="N8" s="65"/>
    </row>
    <row r="9" spans="1:16" ht="15" customHeight="1" x14ac:dyDescent="0.2">
      <c r="A9" s="48" t="s">
        <v>185</v>
      </c>
      <c r="B9" s="49">
        <v>477992</v>
      </c>
      <c r="C9" s="49">
        <v>468952</v>
      </c>
      <c r="D9" s="49">
        <v>452846</v>
      </c>
      <c r="E9" s="49">
        <v>444259</v>
      </c>
      <c r="F9" s="49">
        <v>439369</v>
      </c>
      <c r="G9" s="49">
        <v>437786</v>
      </c>
      <c r="H9" s="49">
        <v>438019</v>
      </c>
      <c r="I9" s="49">
        <v>439319</v>
      </c>
      <c r="J9" s="49">
        <v>449586</v>
      </c>
      <c r="K9" s="49">
        <v>462081</v>
      </c>
      <c r="L9" s="49">
        <v>462048</v>
      </c>
      <c r="M9" s="49">
        <v>456740</v>
      </c>
      <c r="N9" s="49">
        <v>455313</v>
      </c>
    </row>
    <row r="10" spans="1:16" ht="15" customHeight="1" x14ac:dyDescent="0.2">
      <c r="A10" s="48" t="s">
        <v>186</v>
      </c>
      <c r="B10" s="49">
        <v>410497</v>
      </c>
      <c r="C10" s="49">
        <v>403489</v>
      </c>
      <c r="D10" s="49">
        <v>391991</v>
      </c>
      <c r="E10" s="49">
        <v>391855</v>
      </c>
      <c r="F10" s="49">
        <v>397591</v>
      </c>
      <c r="G10" s="49">
        <v>394914</v>
      </c>
      <c r="H10" s="49">
        <v>395478</v>
      </c>
      <c r="I10" s="49">
        <v>398299</v>
      </c>
      <c r="J10" s="49">
        <v>438685</v>
      </c>
      <c r="K10" s="49">
        <v>424141</v>
      </c>
      <c r="L10" s="49">
        <v>449361</v>
      </c>
      <c r="M10" s="49">
        <v>426014</v>
      </c>
      <c r="N10" s="49">
        <v>420319</v>
      </c>
    </row>
    <row r="11" spans="1:16" ht="15" customHeight="1" x14ac:dyDescent="0.2">
      <c r="A11" s="48" t="s">
        <v>187</v>
      </c>
      <c r="B11" s="49">
        <v>50672</v>
      </c>
      <c r="C11" s="49">
        <v>48888</v>
      </c>
      <c r="D11" s="49">
        <v>45652</v>
      </c>
      <c r="E11" s="49">
        <v>41298</v>
      </c>
      <c r="F11" s="49">
        <v>32072</v>
      </c>
      <c r="G11" s="49">
        <v>33148</v>
      </c>
      <c r="H11" s="49">
        <v>31831</v>
      </c>
      <c r="I11" s="49">
        <v>31077</v>
      </c>
      <c r="J11" s="49">
        <v>8343</v>
      </c>
      <c r="K11" s="49">
        <v>27599</v>
      </c>
      <c r="L11" s="49">
        <v>12480</v>
      </c>
      <c r="M11" s="49">
        <v>29791</v>
      </c>
      <c r="N11" s="49">
        <v>26551</v>
      </c>
    </row>
    <row r="12" spans="1:16" ht="15" customHeight="1" x14ac:dyDescent="0.2">
      <c r="A12" s="48" t="s">
        <v>188</v>
      </c>
      <c r="B12" s="49">
        <v>16823</v>
      </c>
      <c r="C12" s="49">
        <v>16575</v>
      </c>
      <c r="D12" s="49">
        <v>15203</v>
      </c>
      <c r="E12" s="49">
        <v>11106</v>
      </c>
      <c r="F12" s="49">
        <v>9706</v>
      </c>
      <c r="G12" s="49">
        <v>9724</v>
      </c>
      <c r="H12" s="49">
        <v>10710</v>
      </c>
      <c r="I12" s="49">
        <v>9943</v>
      </c>
      <c r="J12" s="49">
        <v>2558</v>
      </c>
      <c r="K12" s="49">
        <v>10341</v>
      </c>
      <c r="L12" s="49">
        <v>207</v>
      </c>
      <c r="M12" s="49">
        <v>935</v>
      </c>
      <c r="N12" s="49">
        <v>8443</v>
      </c>
    </row>
    <row r="13" spans="1:16" ht="8.1" customHeight="1" x14ac:dyDescent="0.2">
      <c r="A13" s="62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</row>
    <row r="14" spans="1:16" ht="15" customHeight="1" x14ac:dyDescent="0.2">
      <c r="A14" s="61" t="s">
        <v>203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6" ht="15" customHeight="1" x14ac:dyDescent="0.2">
      <c r="A15" s="48" t="s">
        <v>185</v>
      </c>
      <c r="B15" s="49">
        <v>436873</v>
      </c>
      <c r="C15" s="49">
        <v>427724</v>
      </c>
      <c r="D15" s="49">
        <v>412441</v>
      </c>
      <c r="E15" s="49">
        <v>402955</v>
      </c>
      <c r="F15" s="49">
        <v>398996</v>
      </c>
      <c r="G15" s="49">
        <v>396912</v>
      </c>
      <c r="H15" s="49">
        <v>396148</v>
      </c>
      <c r="I15" s="49">
        <v>397363</v>
      </c>
      <c r="J15" s="49">
        <v>408682</v>
      </c>
      <c r="K15" s="49">
        <v>420433</v>
      </c>
      <c r="L15" s="49">
        <v>419576</v>
      </c>
      <c r="M15" s="49">
        <v>415651</v>
      </c>
      <c r="N15" s="49">
        <v>410713</v>
      </c>
    </row>
    <row r="16" spans="1:16" ht="15" customHeight="1" x14ac:dyDescent="0.2">
      <c r="A16" s="48" t="s">
        <v>186</v>
      </c>
      <c r="B16" s="49">
        <v>371031</v>
      </c>
      <c r="C16" s="49">
        <v>363813</v>
      </c>
      <c r="D16" s="49">
        <v>353143</v>
      </c>
      <c r="E16" s="49">
        <v>351858</v>
      </c>
      <c r="F16" s="49">
        <v>358274</v>
      </c>
      <c r="G16" s="49">
        <v>355300</v>
      </c>
      <c r="H16" s="49">
        <v>354773</v>
      </c>
      <c r="I16" s="49">
        <v>357522</v>
      </c>
      <c r="J16" s="49">
        <v>398619</v>
      </c>
      <c r="K16" s="49">
        <v>383271</v>
      </c>
      <c r="L16" s="49">
        <v>407246</v>
      </c>
      <c r="M16" s="49">
        <v>385440</v>
      </c>
      <c r="N16" s="49">
        <v>376270</v>
      </c>
    </row>
    <row r="17" spans="1:14" ht="15" customHeight="1" x14ac:dyDescent="0.2">
      <c r="A17" s="48" t="s">
        <v>187</v>
      </c>
      <c r="B17" s="49">
        <v>49227</v>
      </c>
      <c r="C17" s="49">
        <v>47526</v>
      </c>
      <c r="D17" s="49">
        <v>44286</v>
      </c>
      <c r="E17" s="49">
        <v>40126</v>
      </c>
      <c r="F17" s="49">
        <v>31114</v>
      </c>
      <c r="G17" s="49">
        <v>32020</v>
      </c>
      <c r="H17" s="49">
        <v>30869</v>
      </c>
      <c r="I17" s="49">
        <v>30090</v>
      </c>
      <c r="J17" s="49">
        <v>7597</v>
      </c>
      <c r="K17" s="49">
        <v>26905</v>
      </c>
      <c r="L17" s="49">
        <v>12166</v>
      </c>
      <c r="M17" s="49">
        <v>29377</v>
      </c>
      <c r="N17" s="49">
        <v>26090</v>
      </c>
    </row>
    <row r="18" spans="1:14" ht="15" customHeight="1" x14ac:dyDescent="0.2">
      <c r="A18" s="48" t="s">
        <v>188</v>
      </c>
      <c r="B18" s="49">
        <v>16615</v>
      </c>
      <c r="C18" s="49">
        <v>16385</v>
      </c>
      <c r="D18" s="49">
        <v>15012</v>
      </c>
      <c r="E18" s="49">
        <v>10971</v>
      </c>
      <c r="F18" s="49">
        <v>9608</v>
      </c>
      <c r="G18" s="49">
        <v>9592</v>
      </c>
      <c r="H18" s="49">
        <v>10506</v>
      </c>
      <c r="I18" s="49">
        <v>9751</v>
      </c>
      <c r="J18" s="49">
        <v>2466</v>
      </c>
      <c r="K18" s="49">
        <v>10257</v>
      </c>
      <c r="L18" s="49">
        <v>164</v>
      </c>
      <c r="M18" s="49">
        <v>834</v>
      </c>
      <c r="N18" s="49">
        <v>8353</v>
      </c>
    </row>
    <row r="19" spans="1:14" ht="8.1" customHeight="1" x14ac:dyDescent="0.2">
      <c r="A19" s="62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4" ht="15" customHeight="1" x14ac:dyDescent="0.2">
      <c r="A20" s="61" t="s">
        <v>204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1:14" ht="15" customHeight="1" x14ac:dyDescent="0.2">
      <c r="A21" s="48" t="s">
        <v>185</v>
      </c>
      <c r="B21" s="49">
        <v>35703</v>
      </c>
      <c r="C21" s="49">
        <v>35747</v>
      </c>
      <c r="D21" s="49">
        <v>34922</v>
      </c>
      <c r="E21" s="49">
        <v>35544</v>
      </c>
      <c r="F21" s="49">
        <v>35051</v>
      </c>
      <c r="G21" s="49">
        <v>35346</v>
      </c>
      <c r="H21" s="49">
        <v>36476</v>
      </c>
      <c r="I21" s="49">
        <v>36604</v>
      </c>
      <c r="J21" s="49">
        <v>35673</v>
      </c>
      <c r="K21" s="49">
        <v>36433</v>
      </c>
      <c r="L21" s="49">
        <v>37427</v>
      </c>
      <c r="M21" s="49">
        <v>36308</v>
      </c>
      <c r="N21" s="49">
        <v>39830</v>
      </c>
    </row>
    <row r="22" spans="1:14" ht="15" customHeight="1" x14ac:dyDescent="0.2">
      <c r="A22" s="48" t="s">
        <v>186</v>
      </c>
      <c r="B22" s="49">
        <v>34387</v>
      </c>
      <c r="C22" s="49">
        <v>34482</v>
      </c>
      <c r="D22" s="49">
        <v>33704</v>
      </c>
      <c r="E22" s="49">
        <v>34556</v>
      </c>
      <c r="F22" s="49">
        <v>34193</v>
      </c>
      <c r="G22" s="49">
        <v>34289</v>
      </c>
      <c r="H22" s="49">
        <v>35516</v>
      </c>
      <c r="I22" s="49">
        <v>35563</v>
      </c>
      <c r="J22" s="49">
        <v>35016</v>
      </c>
      <c r="K22" s="49">
        <v>35790</v>
      </c>
      <c r="L22" s="49">
        <v>37137</v>
      </c>
      <c r="M22" s="49">
        <v>35885</v>
      </c>
      <c r="N22" s="49">
        <v>39340</v>
      </c>
    </row>
    <row r="23" spans="1:14" ht="15" customHeight="1" x14ac:dyDescent="0.2">
      <c r="A23" s="48" t="s">
        <v>187</v>
      </c>
      <c r="B23" s="49">
        <v>1156</v>
      </c>
      <c r="C23" s="49">
        <v>1105</v>
      </c>
      <c r="D23" s="49">
        <v>1079</v>
      </c>
      <c r="E23" s="49">
        <v>885</v>
      </c>
      <c r="F23" s="49">
        <v>786</v>
      </c>
      <c r="G23" s="49">
        <v>945</v>
      </c>
      <c r="H23" s="49">
        <v>789</v>
      </c>
      <c r="I23" s="49">
        <v>873</v>
      </c>
      <c r="J23" s="49">
        <v>586</v>
      </c>
      <c r="K23" s="49">
        <v>573</v>
      </c>
      <c r="L23" s="49">
        <v>254</v>
      </c>
      <c r="M23" s="49">
        <v>328</v>
      </c>
      <c r="N23" s="49">
        <v>416</v>
      </c>
    </row>
    <row r="24" spans="1:14" ht="15" customHeight="1" x14ac:dyDescent="0.2">
      <c r="A24" s="48" t="s">
        <v>188</v>
      </c>
      <c r="B24" s="49">
        <v>160</v>
      </c>
      <c r="C24" s="49">
        <v>160</v>
      </c>
      <c r="D24" s="49">
        <v>139</v>
      </c>
      <c r="E24" s="49">
        <v>103</v>
      </c>
      <c r="F24" s="49">
        <v>72</v>
      </c>
      <c r="G24" s="49">
        <v>112</v>
      </c>
      <c r="H24" s="49">
        <v>171</v>
      </c>
      <c r="I24" s="49">
        <v>168</v>
      </c>
      <c r="J24" s="49">
        <v>71</v>
      </c>
      <c r="K24" s="49">
        <v>70</v>
      </c>
      <c r="L24" s="49">
        <v>36</v>
      </c>
      <c r="M24" s="49">
        <v>95</v>
      </c>
      <c r="N24" s="49">
        <v>74</v>
      </c>
    </row>
    <row r="25" spans="1:14" ht="8.1" customHeight="1" x14ac:dyDescent="0.2">
      <c r="A25" s="62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1:14" ht="15" customHeight="1" x14ac:dyDescent="0.2">
      <c r="A26" s="61" t="s">
        <v>205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</row>
    <row r="27" spans="1:14" ht="15" customHeight="1" x14ac:dyDescent="0.2">
      <c r="A27" s="48" t="s">
        <v>185</v>
      </c>
      <c r="B27" s="49">
        <v>5416</v>
      </c>
      <c r="C27" s="49">
        <v>5481</v>
      </c>
      <c r="D27" s="49">
        <v>5483</v>
      </c>
      <c r="E27" s="49">
        <v>5760</v>
      </c>
      <c r="F27" s="49">
        <v>5322</v>
      </c>
      <c r="G27" s="49">
        <v>5528</v>
      </c>
      <c r="H27" s="49">
        <v>5395</v>
      </c>
      <c r="I27" s="49">
        <v>5352</v>
      </c>
      <c r="J27" s="49">
        <v>5231</v>
      </c>
      <c r="K27" s="49">
        <v>5215</v>
      </c>
      <c r="L27" s="49">
        <v>5045</v>
      </c>
      <c r="M27" s="49">
        <v>4781</v>
      </c>
      <c r="N27" s="49">
        <v>4770</v>
      </c>
    </row>
    <row r="28" spans="1:14" ht="15" customHeight="1" x14ac:dyDescent="0.2">
      <c r="A28" s="48" t="s">
        <v>186</v>
      </c>
      <c r="B28" s="49">
        <v>5079</v>
      </c>
      <c r="C28" s="49">
        <v>5194</v>
      </c>
      <c r="D28" s="49">
        <v>5144</v>
      </c>
      <c r="E28" s="49">
        <v>5441</v>
      </c>
      <c r="F28" s="49">
        <v>5124</v>
      </c>
      <c r="G28" s="49">
        <v>5325</v>
      </c>
      <c r="H28" s="49">
        <v>5189</v>
      </c>
      <c r="I28" s="49">
        <v>5214</v>
      </c>
      <c r="J28" s="49">
        <v>5050</v>
      </c>
      <c r="K28" s="49">
        <v>5080</v>
      </c>
      <c r="L28" s="49">
        <v>4978</v>
      </c>
      <c r="M28" s="49">
        <v>4689</v>
      </c>
      <c r="N28" s="49">
        <v>4709</v>
      </c>
    </row>
    <row r="29" spans="1:14" ht="15" customHeight="1" x14ac:dyDescent="0.2">
      <c r="A29" s="48" t="s">
        <v>187</v>
      </c>
      <c r="B29" s="49">
        <v>289</v>
      </c>
      <c r="C29" s="49">
        <v>257</v>
      </c>
      <c r="D29" s="49">
        <v>287</v>
      </c>
      <c r="E29" s="49">
        <v>287</v>
      </c>
      <c r="F29" s="49">
        <v>172</v>
      </c>
      <c r="G29" s="49">
        <v>183</v>
      </c>
      <c r="H29" s="49">
        <v>173</v>
      </c>
      <c r="I29" s="49">
        <v>114</v>
      </c>
      <c r="J29" s="49">
        <v>160</v>
      </c>
      <c r="K29" s="49">
        <v>121</v>
      </c>
      <c r="L29" s="49">
        <v>60</v>
      </c>
      <c r="M29" s="49">
        <v>86</v>
      </c>
      <c r="N29" s="49">
        <v>45</v>
      </c>
    </row>
    <row r="30" spans="1:14" ht="15" customHeight="1" x14ac:dyDescent="0.2">
      <c r="A30" s="48" t="s">
        <v>188</v>
      </c>
      <c r="B30" s="49">
        <v>48</v>
      </c>
      <c r="C30" s="49">
        <v>30</v>
      </c>
      <c r="D30" s="49">
        <v>52</v>
      </c>
      <c r="E30" s="49">
        <v>32</v>
      </c>
      <c r="F30" s="49">
        <v>26</v>
      </c>
      <c r="G30" s="49">
        <v>20</v>
      </c>
      <c r="H30" s="49">
        <v>33</v>
      </c>
      <c r="I30" s="49">
        <v>24</v>
      </c>
      <c r="J30" s="49">
        <v>21</v>
      </c>
      <c r="K30" s="49">
        <v>14</v>
      </c>
      <c r="L30" s="49">
        <v>7</v>
      </c>
      <c r="M30" s="49">
        <v>6</v>
      </c>
      <c r="N30" s="49">
        <v>16</v>
      </c>
    </row>
    <row r="31" spans="1:14" ht="15" customHeight="1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5" customHeight="1" x14ac:dyDescent="0.2">
      <c r="A32" s="55" t="s">
        <v>194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46"/>
      <c r="N32" s="46"/>
    </row>
    <row r="33" spans="1:14" ht="15" customHeight="1" x14ac:dyDescent="0.2">
      <c r="A33" s="61" t="s">
        <v>206</v>
      </c>
      <c r="N33" s="65"/>
    </row>
    <row r="34" spans="1:14" ht="15" customHeight="1" x14ac:dyDescent="0.2">
      <c r="A34" s="48" t="s">
        <v>186</v>
      </c>
      <c r="B34" s="91">
        <f t="shared" ref="B34:N34" si="0">B10/B9*100</f>
        <v>85.879470786121942</v>
      </c>
      <c r="C34" s="91">
        <f t="shared" si="0"/>
        <v>86.040575581296167</v>
      </c>
      <c r="D34" s="91">
        <f t="shared" si="0"/>
        <v>86.561656722152776</v>
      </c>
      <c r="E34" s="91">
        <f t="shared" si="0"/>
        <v>88.204178193351183</v>
      </c>
      <c r="F34" s="91">
        <f t="shared" si="0"/>
        <v>90.491363751197738</v>
      </c>
      <c r="G34" s="91">
        <f t="shared" si="0"/>
        <v>90.207087481098071</v>
      </c>
      <c r="H34" s="91">
        <f t="shared" si="0"/>
        <v>90.287864225067864</v>
      </c>
      <c r="I34" s="91">
        <f t="shared" si="0"/>
        <v>90.662821321181198</v>
      </c>
      <c r="J34" s="91">
        <f t="shared" si="0"/>
        <v>97.575324854421623</v>
      </c>
      <c r="K34" s="91">
        <f t="shared" si="0"/>
        <v>91.789318322978005</v>
      </c>
      <c r="L34" s="91">
        <f t="shared" si="0"/>
        <v>97.254181383752339</v>
      </c>
      <c r="M34" s="91">
        <f t="shared" si="0"/>
        <v>93.272759118973596</v>
      </c>
      <c r="N34" s="91">
        <f t="shared" si="0"/>
        <v>92.314298076268415</v>
      </c>
    </row>
    <row r="35" spans="1:14" ht="15" customHeight="1" x14ac:dyDescent="0.2">
      <c r="A35" s="48" t="s">
        <v>187</v>
      </c>
      <c r="B35" s="91">
        <f t="shared" ref="B35:N35" si="1">B11/B9*100</f>
        <v>10.6010142429162</v>
      </c>
      <c r="C35" s="91">
        <f t="shared" si="1"/>
        <v>10.42494754260564</v>
      </c>
      <c r="D35" s="91">
        <f t="shared" si="1"/>
        <v>10.081131333830927</v>
      </c>
      <c r="E35" s="91">
        <f t="shared" si="1"/>
        <v>9.2959287262610317</v>
      </c>
      <c r="F35" s="91">
        <f t="shared" si="1"/>
        <v>7.2995591404946643</v>
      </c>
      <c r="G35" s="91">
        <f t="shared" si="1"/>
        <v>7.5717359623194893</v>
      </c>
      <c r="H35" s="91">
        <f t="shared" si="1"/>
        <v>7.267036361436376</v>
      </c>
      <c r="I35" s="91">
        <f t="shared" si="1"/>
        <v>7.073903018080256</v>
      </c>
      <c r="J35" s="91">
        <f t="shared" si="1"/>
        <v>1.8557072506706171</v>
      </c>
      <c r="K35" s="91">
        <f t="shared" si="1"/>
        <v>5.9727623511895107</v>
      </c>
      <c r="L35" s="91">
        <f t="shared" si="1"/>
        <v>2.7010180760440474</v>
      </c>
      <c r="M35" s="91">
        <f t="shared" si="1"/>
        <v>6.5225292288829531</v>
      </c>
      <c r="N35" s="91">
        <f t="shared" si="1"/>
        <v>5.8313731433102065</v>
      </c>
    </row>
    <row r="36" spans="1:14" ht="15" customHeight="1" x14ac:dyDescent="0.2">
      <c r="A36" s="48" t="s">
        <v>188</v>
      </c>
      <c r="B36" s="91">
        <f t="shared" ref="B36:N36" si="2">B12/B9*100</f>
        <v>3.5195149709618576</v>
      </c>
      <c r="C36" s="91">
        <f t="shared" si="2"/>
        <v>3.5344768760981937</v>
      </c>
      <c r="D36" s="91">
        <f t="shared" si="2"/>
        <v>3.3572119440162882</v>
      </c>
      <c r="E36" s="91">
        <f t="shared" si="2"/>
        <v>2.4998930803877917</v>
      </c>
      <c r="F36" s="91">
        <f t="shared" si="2"/>
        <v>2.209077108307596</v>
      </c>
      <c r="G36" s="91">
        <f t="shared" si="2"/>
        <v>2.22117655658244</v>
      </c>
      <c r="H36" s="91">
        <f t="shared" si="2"/>
        <v>2.4450994134957615</v>
      </c>
      <c r="I36" s="91">
        <f t="shared" si="2"/>
        <v>2.263275660738552</v>
      </c>
      <c r="J36" s="91">
        <f t="shared" si="2"/>
        <v>0.56896789490775956</v>
      </c>
      <c r="K36" s="91">
        <f t="shared" si="2"/>
        <v>2.2379193258324839</v>
      </c>
      <c r="L36" s="91">
        <f t="shared" si="2"/>
        <v>4.4800540203615208E-2</v>
      </c>
      <c r="M36" s="91">
        <f t="shared" si="2"/>
        <v>0.20471165214345144</v>
      </c>
      <c r="N36" s="91">
        <f t="shared" si="2"/>
        <v>1.8543287804213806</v>
      </c>
    </row>
    <row r="37" spans="1:14" ht="8.1" customHeight="1" x14ac:dyDescent="0.2">
      <c r="A37" s="62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4" ht="15" customHeight="1" x14ac:dyDescent="0.2">
      <c r="A38" s="61" t="s">
        <v>203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4" ht="15" customHeight="1" x14ac:dyDescent="0.2">
      <c r="A39" s="48" t="s">
        <v>186</v>
      </c>
      <c r="B39" s="91">
        <f t="shared" ref="B39:N39" si="3">B16/B15*100</f>
        <v>84.928800818544531</v>
      </c>
      <c r="C39" s="91">
        <f t="shared" si="3"/>
        <v>85.057887796803541</v>
      </c>
      <c r="D39" s="91">
        <f t="shared" si="3"/>
        <v>85.622670878986327</v>
      </c>
      <c r="E39" s="91">
        <f t="shared" si="3"/>
        <v>87.319427727661903</v>
      </c>
      <c r="F39" s="91">
        <f t="shared" si="3"/>
        <v>89.793882645440064</v>
      </c>
      <c r="G39" s="91">
        <f t="shared" si="3"/>
        <v>89.516064014189539</v>
      </c>
      <c r="H39" s="91">
        <f t="shared" si="3"/>
        <v>89.555671112816427</v>
      </c>
      <c r="I39" s="91">
        <f t="shared" si="3"/>
        <v>89.973651296170004</v>
      </c>
      <c r="J39" s="91">
        <f t="shared" si="3"/>
        <v>97.537694344257886</v>
      </c>
      <c r="K39" s="91">
        <f t="shared" si="3"/>
        <v>91.161017332131394</v>
      </c>
      <c r="L39" s="91">
        <f t="shared" si="3"/>
        <v>97.061319045893953</v>
      </c>
      <c r="M39" s="91">
        <f t="shared" si="3"/>
        <v>92.731642652128826</v>
      </c>
      <c r="N39" s="91">
        <f t="shared" si="3"/>
        <v>91.613852008580196</v>
      </c>
    </row>
    <row r="40" spans="1:14" ht="15" customHeight="1" x14ac:dyDescent="0.2">
      <c r="A40" s="48" t="s">
        <v>187</v>
      </c>
      <c r="B40" s="91">
        <f t="shared" ref="B40:N40" si="4">B17/B15*100</f>
        <v>11.268034417324943</v>
      </c>
      <c r="C40" s="91">
        <f t="shared" si="4"/>
        <v>11.111370884028018</v>
      </c>
      <c r="D40" s="91">
        <f t="shared" si="4"/>
        <v>10.737535792998271</v>
      </c>
      <c r="E40" s="91">
        <f t="shared" si="4"/>
        <v>9.9579357496494652</v>
      </c>
      <c r="F40" s="91">
        <f t="shared" si="4"/>
        <v>7.7980731636407379</v>
      </c>
      <c r="G40" s="91">
        <f t="shared" si="4"/>
        <v>8.0672793969444108</v>
      </c>
      <c r="H40" s="91">
        <f t="shared" si="4"/>
        <v>7.7922897502953443</v>
      </c>
      <c r="I40" s="91">
        <f t="shared" si="4"/>
        <v>7.5724211866731421</v>
      </c>
      <c r="J40" s="91">
        <f t="shared" si="4"/>
        <v>1.8589025207863326</v>
      </c>
      <c r="K40" s="91">
        <f t="shared" si="4"/>
        <v>6.3993549507293679</v>
      </c>
      <c r="L40" s="91">
        <f t="shared" si="4"/>
        <v>2.8995938757221578</v>
      </c>
      <c r="M40" s="91">
        <f t="shared" si="4"/>
        <v>7.0677082456195226</v>
      </c>
      <c r="N40" s="91">
        <f t="shared" si="4"/>
        <v>6.3523677117597934</v>
      </c>
    </row>
    <row r="41" spans="1:14" ht="15" customHeight="1" x14ac:dyDescent="0.2">
      <c r="A41" s="48" t="s">
        <v>188</v>
      </c>
      <c r="B41" s="91">
        <f t="shared" ref="B41:N41" si="5">B18/B15*100</f>
        <v>3.8031647641305364</v>
      </c>
      <c r="C41" s="91">
        <f t="shared" si="5"/>
        <v>3.8307413191684354</v>
      </c>
      <c r="D41" s="91">
        <f t="shared" si="5"/>
        <v>3.6397933280154011</v>
      </c>
      <c r="E41" s="91">
        <f t="shared" si="5"/>
        <v>2.7226365226886378</v>
      </c>
      <c r="F41" s="91">
        <f t="shared" si="5"/>
        <v>2.4080441909192074</v>
      </c>
      <c r="G41" s="91">
        <f t="shared" si="5"/>
        <v>2.4166565888660458</v>
      </c>
      <c r="H41" s="91">
        <f t="shared" si="5"/>
        <v>2.6520391368882335</v>
      </c>
      <c r="I41" s="91">
        <f t="shared" si="5"/>
        <v>2.4539275171568562</v>
      </c>
      <c r="J41" s="91">
        <f t="shared" si="5"/>
        <v>0.60340313495578468</v>
      </c>
      <c r="K41" s="91">
        <f t="shared" si="5"/>
        <v>2.4396277171392349</v>
      </c>
      <c r="L41" s="91">
        <f t="shared" si="5"/>
        <v>3.9087078383892311E-2</v>
      </c>
      <c r="M41" s="91">
        <f t="shared" si="5"/>
        <v>0.20064910225164861</v>
      </c>
      <c r="N41" s="91">
        <f t="shared" si="5"/>
        <v>2.033780279660006</v>
      </c>
    </row>
    <row r="42" spans="1:14" ht="8.1" customHeight="1" x14ac:dyDescent="0.2">
      <c r="A42" s="62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1:14" ht="15" customHeight="1" x14ac:dyDescent="0.2">
      <c r="A43" s="61" t="s">
        <v>204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</row>
    <row r="44" spans="1:14" ht="15" customHeight="1" x14ac:dyDescent="0.2">
      <c r="A44" s="48" t="s">
        <v>186</v>
      </c>
      <c r="B44" s="91">
        <f t="shared" ref="B44:N44" si="6">B22/B21*100</f>
        <v>96.314035235134298</v>
      </c>
      <c r="C44" s="91">
        <f t="shared" si="6"/>
        <v>96.461241502783452</v>
      </c>
      <c r="D44" s="91">
        <f t="shared" si="6"/>
        <v>96.512227249298434</v>
      </c>
      <c r="E44" s="91">
        <f t="shared" si="6"/>
        <v>97.220346612649109</v>
      </c>
      <c r="F44" s="91">
        <f t="shared" si="6"/>
        <v>97.55213831274429</v>
      </c>
      <c r="G44" s="91">
        <f t="shared" si="6"/>
        <v>97.009562609630507</v>
      </c>
      <c r="H44" s="91">
        <f t="shared" si="6"/>
        <v>97.368132470665643</v>
      </c>
      <c r="I44" s="91">
        <f t="shared" si="6"/>
        <v>97.156048519287509</v>
      </c>
      <c r="J44" s="91">
        <f t="shared" si="6"/>
        <v>98.158270961231182</v>
      </c>
      <c r="K44" s="91">
        <f t="shared" si="6"/>
        <v>98.235116515247171</v>
      </c>
      <c r="L44" s="91">
        <f t="shared" si="6"/>
        <v>99.225158308173249</v>
      </c>
      <c r="M44" s="91">
        <f t="shared" si="6"/>
        <v>98.834967500275411</v>
      </c>
      <c r="N44" s="91">
        <f t="shared" si="6"/>
        <v>98.769771528998234</v>
      </c>
    </row>
    <row r="45" spans="1:14" ht="15" customHeight="1" x14ac:dyDescent="0.2">
      <c r="A45" s="48" t="s">
        <v>187</v>
      </c>
      <c r="B45" s="91">
        <f t="shared" ref="B45:N45" si="7">B23/B21*100</f>
        <v>3.2378231521160683</v>
      </c>
      <c r="C45" s="91">
        <f t="shared" si="7"/>
        <v>3.0911684896634681</v>
      </c>
      <c r="D45" s="91">
        <f t="shared" si="7"/>
        <v>3.0897428555065574</v>
      </c>
      <c r="E45" s="91">
        <f t="shared" si="7"/>
        <v>2.4898717083051993</v>
      </c>
      <c r="F45" s="91">
        <f t="shared" si="7"/>
        <v>2.2424467204929956</v>
      </c>
      <c r="G45" s="91">
        <f t="shared" si="7"/>
        <v>2.6735698523170939</v>
      </c>
      <c r="H45" s="91">
        <f t="shared" si="7"/>
        <v>2.1630661256716746</v>
      </c>
      <c r="I45" s="91">
        <f t="shared" si="7"/>
        <v>2.3849852475139328</v>
      </c>
      <c r="J45" s="91">
        <f t="shared" si="7"/>
        <v>1.6426989599977575</v>
      </c>
      <c r="K45" s="91">
        <f t="shared" si="7"/>
        <v>1.5727499794142674</v>
      </c>
      <c r="L45" s="91">
        <f t="shared" si="7"/>
        <v>0.67865444732412428</v>
      </c>
      <c r="M45" s="91">
        <f t="shared" si="7"/>
        <v>0.90338217472733273</v>
      </c>
      <c r="N45" s="91">
        <f t="shared" si="7"/>
        <v>1.0444388651770022</v>
      </c>
    </row>
    <row r="46" spans="1:14" ht="15" customHeight="1" x14ac:dyDescent="0.2">
      <c r="A46" s="48" t="s">
        <v>188</v>
      </c>
      <c r="B46" s="91">
        <f t="shared" ref="B46:N46" si="8">B24/B21*100</f>
        <v>0.44814161274962888</v>
      </c>
      <c r="C46" s="91">
        <f t="shared" si="8"/>
        <v>0.44759000755308137</v>
      </c>
      <c r="D46" s="91">
        <f t="shared" si="8"/>
        <v>0.39802989519500598</v>
      </c>
      <c r="E46" s="91">
        <f t="shared" si="8"/>
        <v>0.28978167904568986</v>
      </c>
      <c r="F46" s="91">
        <f t="shared" si="8"/>
        <v>0.20541496676271717</v>
      </c>
      <c r="G46" s="91">
        <f t="shared" si="8"/>
        <v>0.31686753805239631</v>
      </c>
      <c r="H46" s="91">
        <f t="shared" si="8"/>
        <v>0.4688014036626823</v>
      </c>
      <c r="I46" s="91">
        <f t="shared" si="8"/>
        <v>0.45896623319855756</v>
      </c>
      <c r="J46" s="91">
        <f t="shared" si="8"/>
        <v>0.19903007877105933</v>
      </c>
      <c r="K46" s="91">
        <f t="shared" si="8"/>
        <v>0.19213350533856668</v>
      </c>
      <c r="L46" s="91">
        <f t="shared" si="8"/>
        <v>9.6187244502631788E-2</v>
      </c>
      <c r="M46" s="91">
        <f t="shared" si="8"/>
        <v>0.26165032499724578</v>
      </c>
      <c r="N46" s="91">
        <f t="shared" si="8"/>
        <v>0.18578960582475521</v>
      </c>
    </row>
    <row r="47" spans="1:14" ht="8.1" customHeight="1" x14ac:dyDescent="0.2">
      <c r="A47" s="62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" customHeight="1" x14ac:dyDescent="0.2">
      <c r="A48" s="61" t="s">
        <v>205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</row>
    <row r="49" spans="1:14" ht="15" customHeight="1" x14ac:dyDescent="0.2">
      <c r="A49" s="48" t="s">
        <v>186</v>
      </c>
      <c r="B49" s="91">
        <f t="shared" ref="B49:N49" si="9">B28/B27*100</f>
        <v>93.777695716395854</v>
      </c>
      <c r="C49" s="91">
        <f t="shared" si="9"/>
        <v>94.76372924648787</v>
      </c>
      <c r="D49" s="91">
        <f t="shared" si="9"/>
        <v>93.817253328469818</v>
      </c>
      <c r="E49" s="91">
        <f t="shared" si="9"/>
        <v>94.461805555555557</v>
      </c>
      <c r="F49" s="91">
        <f t="shared" si="9"/>
        <v>96.279594137542276</v>
      </c>
      <c r="G49" s="91">
        <f t="shared" si="9"/>
        <v>96.327785817655581</v>
      </c>
      <c r="H49" s="91">
        <f t="shared" si="9"/>
        <v>96.181649675625579</v>
      </c>
      <c r="I49" s="91">
        <f t="shared" si="9"/>
        <v>97.421524663677133</v>
      </c>
      <c r="J49" s="91">
        <f t="shared" si="9"/>
        <v>96.53985853565284</v>
      </c>
      <c r="K49" s="91">
        <f t="shared" si="9"/>
        <v>97.411313518696076</v>
      </c>
      <c r="L49" s="91">
        <f t="shared" si="9"/>
        <v>98.671952428146682</v>
      </c>
      <c r="M49" s="91">
        <f t="shared" si="9"/>
        <v>98.075716377326913</v>
      </c>
      <c r="N49" s="91">
        <f t="shared" si="9"/>
        <v>98.721174004192875</v>
      </c>
    </row>
    <row r="50" spans="1:14" ht="15" customHeight="1" x14ac:dyDescent="0.2">
      <c r="A50" s="48" t="s">
        <v>187</v>
      </c>
      <c r="B50" s="91">
        <f t="shared" ref="B50:N50" si="10">B29/B27*100</f>
        <v>5.3360413589364848</v>
      </c>
      <c r="C50" s="91">
        <f t="shared" si="10"/>
        <v>4.6889253785805511</v>
      </c>
      <c r="D50" s="91">
        <f t="shared" si="10"/>
        <v>5.23436075141346</v>
      </c>
      <c r="E50" s="91">
        <f t="shared" si="10"/>
        <v>4.9826388888888893</v>
      </c>
      <c r="F50" s="91">
        <f t="shared" si="10"/>
        <v>3.2318677189026679</v>
      </c>
      <c r="G50" s="91">
        <f t="shared" si="10"/>
        <v>3.3104196816208393</v>
      </c>
      <c r="H50" s="91">
        <f t="shared" si="10"/>
        <v>3.2066728452270619</v>
      </c>
      <c r="I50" s="91">
        <f t="shared" si="10"/>
        <v>2.1300448430493271</v>
      </c>
      <c r="J50" s="91">
        <f t="shared" si="10"/>
        <v>3.0586885872682088</v>
      </c>
      <c r="K50" s="91">
        <f t="shared" si="10"/>
        <v>2.3202301054650047</v>
      </c>
      <c r="L50" s="91">
        <f t="shared" si="10"/>
        <v>1.1892963330029733</v>
      </c>
      <c r="M50" s="91">
        <f t="shared" si="10"/>
        <v>1.7987868646726628</v>
      </c>
      <c r="N50" s="91">
        <f t="shared" si="10"/>
        <v>0.94339622641509435</v>
      </c>
    </row>
    <row r="51" spans="1:14" ht="15" customHeight="1" thickBot="1" x14ac:dyDescent="0.25">
      <c r="A51" s="52" t="s">
        <v>188</v>
      </c>
      <c r="B51" s="92">
        <f t="shared" ref="B51:N51" si="11">B30/B27*100</f>
        <v>0.88626292466765144</v>
      </c>
      <c r="C51" s="92">
        <f t="shared" si="11"/>
        <v>0.54734537493158186</v>
      </c>
      <c r="D51" s="92">
        <f t="shared" si="11"/>
        <v>0.94838592011672451</v>
      </c>
      <c r="E51" s="92">
        <f t="shared" si="11"/>
        <v>0.55555555555555558</v>
      </c>
      <c r="F51" s="92">
        <f t="shared" si="11"/>
        <v>0.48853814355505448</v>
      </c>
      <c r="G51" s="92">
        <f t="shared" si="11"/>
        <v>0.36179450072358899</v>
      </c>
      <c r="H51" s="92">
        <f t="shared" si="11"/>
        <v>0.6116774791473587</v>
      </c>
      <c r="I51" s="92">
        <f t="shared" si="11"/>
        <v>0.44843049327354262</v>
      </c>
      <c r="J51" s="92">
        <f t="shared" si="11"/>
        <v>0.40145287707895239</v>
      </c>
      <c r="K51" s="92">
        <f t="shared" si="11"/>
        <v>0.26845637583892618</v>
      </c>
      <c r="L51" s="92">
        <f t="shared" si="11"/>
        <v>0.13875123885034688</v>
      </c>
      <c r="M51" s="92">
        <f t="shared" si="11"/>
        <v>0.12549675800041832</v>
      </c>
      <c r="N51" s="92">
        <f t="shared" si="11"/>
        <v>0.33542976939203351</v>
      </c>
    </row>
    <row r="52" spans="1:14" ht="15" customHeight="1" x14ac:dyDescent="0.2">
      <c r="A52" s="239" t="s">
        <v>192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</row>
    <row r="53" spans="1:14" ht="15" customHeight="1" x14ac:dyDescent="0.2">
      <c r="A53" s="237" t="s">
        <v>195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</row>
  </sheetData>
  <mergeCells count="7">
    <mergeCell ref="A52:N52"/>
    <mergeCell ref="A53:N53"/>
    <mergeCell ref="P2:P3"/>
    <mergeCell ref="A1:N1"/>
    <mergeCell ref="A2:N2"/>
    <mergeCell ref="A3:N3"/>
    <mergeCell ref="A4:N4"/>
  </mergeCells>
  <phoneticPr fontId="22" type="noConversion"/>
  <hyperlinks>
    <hyperlink ref="P2" location="INDICE!A1" display="INDICE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9" orientation="landscape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AD37"/>
  <sheetViews>
    <sheetView showGridLines="0" workbookViewId="0">
      <selection activeCell="Z13" sqref="Z13:AB13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390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395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42">
        <f>+'C50'!B9/'C47'!B9*100</f>
        <v>27.126620566879033</v>
      </c>
      <c r="C9" s="142">
        <f>+'C50'!C9/'C47'!C9*100</f>
        <v>30.50877938724128</v>
      </c>
      <c r="D9" s="142">
        <f>+'C50'!D9/'C47'!D9*100</f>
        <v>23.688190808609658</v>
      </c>
      <c r="E9" s="142"/>
      <c r="F9" s="142">
        <f>+'C50'!F9/'C47'!F9*100</f>
        <v>28.005975920555411</v>
      </c>
      <c r="G9" s="142">
        <f>+'C50'!G9/'C47'!G9*100</f>
        <v>30.270456503014643</v>
      </c>
      <c r="H9" s="142">
        <f>+'C50'!H9/'C47'!H9*100</f>
        <v>25.647649802655188</v>
      </c>
      <c r="I9" s="142"/>
      <c r="J9" s="142">
        <f>+'C50'!J9/'C47'!J9*100</f>
        <v>27.317699482647935</v>
      </c>
      <c r="K9" s="142">
        <f>+'C50'!K9/'C47'!K9*100</f>
        <v>30.799775238808763</v>
      </c>
      <c r="L9" s="142">
        <f>+'C50'!L9/'C47'!L9*100</f>
        <v>23.778886054745499</v>
      </c>
      <c r="M9" s="142"/>
      <c r="N9" s="142">
        <f>+'C50'!N9/'C47'!N9*100</f>
        <v>24.435696057290947</v>
      </c>
      <c r="O9" s="142">
        <f>+'C50'!O9/'C47'!O9*100</f>
        <v>28.085023400936038</v>
      </c>
      <c r="P9" s="142">
        <f>+'C50'!P9/'C47'!P9*100</f>
        <v>20.679272552089607</v>
      </c>
      <c r="Q9" s="142"/>
      <c r="R9" s="142">
        <f>+'C50'!R9/'C47'!R9*100</f>
        <v>33.457508731082655</v>
      </c>
      <c r="S9" s="142">
        <f>+'C50'!S9/'C47'!S9*100</f>
        <v>37.434591340588099</v>
      </c>
      <c r="T9" s="142">
        <f>+'C50'!T9/'C47'!T9*100</f>
        <v>29.435729337391713</v>
      </c>
      <c r="U9" s="142"/>
      <c r="V9" s="142">
        <f>+'C50'!V9/'C47'!V9*100</f>
        <v>22.181994339766963</v>
      </c>
      <c r="W9" s="142">
        <f>+'C50'!W9/'C47'!W9*100</f>
        <v>25.996793711537471</v>
      </c>
      <c r="X9" s="142">
        <f>+'C50'!X9/'C47'!X9*100</f>
        <v>18.472138402735869</v>
      </c>
      <c r="Y9" s="142"/>
      <c r="Z9" s="142">
        <f>+'C50'!Z9/'C47'!Z9*100</f>
        <v>2.3529411764705883</v>
      </c>
      <c r="AA9" s="142">
        <f>+'C50'!AA9/'C47'!AA9*100</f>
        <v>5</v>
      </c>
      <c r="AB9" s="142">
        <f>+'C50'!AB9/'C47'!AB9*100</f>
        <v>0</v>
      </c>
    </row>
    <row r="10" spans="1:30" ht="17.100000000000001" customHeight="1" x14ac:dyDescent="0.2">
      <c r="A10" s="136" t="s">
        <v>303</v>
      </c>
      <c r="B10" s="163">
        <f>+'C50'!B10/'C47'!B10*100</f>
        <v>34.283417831086929</v>
      </c>
      <c r="C10" s="163">
        <f>+'C50'!C10/'C47'!C10*100</f>
        <v>35.989779778561868</v>
      </c>
      <c r="D10" s="163">
        <f>+'C50'!D10/'C47'!D10*100</f>
        <v>32.520427404148336</v>
      </c>
      <c r="E10" s="143"/>
      <c r="F10" s="163">
        <f>+'C50'!F10/'C47'!F10*100</f>
        <v>38.850219128641399</v>
      </c>
      <c r="G10" s="163">
        <f>+'C50'!G10/'C47'!G10*100</f>
        <v>41.006097560975604</v>
      </c>
      <c r="H10" s="163">
        <f>+'C50'!H10/'C47'!H10*100</f>
        <v>36.630036630036628</v>
      </c>
      <c r="I10" s="143"/>
      <c r="J10" s="163">
        <f>+'C50'!J10/'C47'!J10*100</f>
        <v>32.859135285913524</v>
      </c>
      <c r="K10" s="163">
        <f>+'C50'!K10/'C47'!K10*100</f>
        <v>33.333333333333329</v>
      </c>
      <c r="L10" s="163">
        <f>+'C50'!L10/'C47'!L10*100</f>
        <v>32.384142936906755</v>
      </c>
      <c r="M10" s="143"/>
      <c r="N10" s="163">
        <f>+'C50'!N10/'C47'!N10*100</f>
        <v>32.930424528301891</v>
      </c>
      <c r="O10" s="163">
        <f>+'C50'!O10/'C47'!O10*100</f>
        <v>34.362259755387306</v>
      </c>
      <c r="P10" s="163">
        <f>+'C50'!P10/'C47'!P10*100</f>
        <v>31.462686567164177</v>
      </c>
      <c r="Q10" s="143"/>
      <c r="R10" s="163">
        <f>+'C50'!R10/'C47'!R10*100</f>
        <v>38.119911176905994</v>
      </c>
      <c r="S10" s="163">
        <f>+'C50'!S10/'C47'!S10*100</f>
        <v>40.141342756183747</v>
      </c>
      <c r="T10" s="163">
        <f>+'C50'!T10/'C47'!T10*100</f>
        <v>35.897435897435898</v>
      </c>
      <c r="U10" s="143"/>
      <c r="V10" s="163">
        <f>+'C50'!V10/'C47'!V10*100</f>
        <v>27.255351681957187</v>
      </c>
      <c r="W10" s="163">
        <f>+'C50'!W10/'C47'!W10*100</f>
        <v>29.811320754716981</v>
      </c>
      <c r="X10" s="163">
        <f>+'C50'!X10/'C47'!X10*100</f>
        <v>24.632068164213788</v>
      </c>
      <c r="Y10" s="143"/>
      <c r="Z10" s="163" t="s">
        <v>455</v>
      </c>
      <c r="AA10" s="163" t="s">
        <v>455</v>
      </c>
      <c r="AB10" s="163" t="s">
        <v>455</v>
      </c>
    </row>
    <row r="11" spans="1:30" ht="17.100000000000001" customHeight="1" x14ac:dyDescent="0.2">
      <c r="A11" s="136" t="s">
        <v>304</v>
      </c>
      <c r="B11" s="163">
        <f>+'C50'!B11/'C47'!B11*100</f>
        <v>25.011731581417173</v>
      </c>
      <c r="C11" s="163">
        <f>+'C50'!C11/'C47'!C11*100</f>
        <v>27.573230268510983</v>
      </c>
      <c r="D11" s="163">
        <f>+'C50'!D11/'C47'!D11*100</f>
        <v>22.31732106558254</v>
      </c>
      <c r="E11" s="143"/>
      <c r="F11" s="163">
        <f>+'C50'!F11/'C47'!F11*100</f>
        <v>27.204545454545453</v>
      </c>
      <c r="G11" s="163">
        <f>+'C50'!G11/'C47'!G11*100</f>
        <v>29.086859688195993</v>
      </c>
      <c r="H11" s="163">
        <f>+'C50'!H11/'C47'!H11*100</f>
        <v>25.243619489559165</v>
      </c>
      <c r="I11" s="143"/>
      <c r="J11" s="163">
        <f>+'C50'!J11/'C47'!J11*100</f>
        <v>24.261501210653751</v>
      </c>
      <c r="K11" s="163">
        <f>+'C50'!K11/'C47'!K11*100</f>
        <v>27.777777777777779</v>
      </c>
      <c r="L11" s="163">
        <f>+'C50'!L11/'C47'!L11*100</f>
        <v>20.602766798418973</v>
      </c>
      <c r="M11" s="143"/>
      <c r="N11" s="163">
        <f>+'C50'!N11/'C47'!N11*100</f>
        <v>23.852319650230751</v>
      </c>
      <c r="O11" s="163">
        <f>+'C50'!O11/'C47'!O11*100</f>
        <v>27.496516488620532</v>
      </c>
      <c r="P11" s="163">
        <f>+'C50'!P11/'C47'!P11*100</f>
        <v>19.857433808553971</v>
      </c>
      <c r="Q11" s="143"/>
      <c r="R11" s="163">
        <f>+'C50'!R11/'C47'!R11*100</f>
        <v>30.50397877984085</v>
      </c>
      <c r="S11" s="163">
        <f>+'C50'!S11/'C47'!S11*100</f>
        <v>31.633237822349571</v>
      </c>
      <c r="T11" s="163">
        <f>+'C50'!T11/'C47'!T11*100</f>
        <v>29.308252427184467</v>
      </c>
      <c r="U11" s="143"/>
      <c r="V11" s="163">
        <f>+'C50'!V11/'C47'!V11*100</f>
        <v>18.509079324625677</v>
      </c>
      <c r="W11" s="163">
        <f>+'C50'!W11/'C47'!W11*100</f>
        <v>20.78332280480101</v>
      </c>
      <c r="X11" s="163">
        <f>+'C50'!X11/'C47'!X11*100</f>
        <v>16.195372750642672</v>
      </c>
      <c r="Y11" s="143"/>
      <c r="Z11" s="163" t="s">
        <v>455</v>
      </c>
      <c r="AA11" s="163" t="s">
        <v>455</v>
      </c>
      <c r="AB11" s="163" t="s">
        <v>455</v>
      </c>
    </row>
    <row r="12" spans="1:30" ht="17.100000000000001" customHeight="1" x14ac:dyDescent="0.2">
      <c r="A12" s="136" t="s">
        <v>305</v>
      </c>
      <c r="B12" s="163">
        <f>+'C50'!B12/'C47'!B12*100</f>
        <v>32.317601882819275</v>
      </c>
      <c r="C12" s="163">
        <f>+'C50'!C12/'C47'!C12*100</f>
        <v>34.398034398034397</v>
      </c>
      <c r="D12" s="163">
        <f>+'C50'!D12/'C47'!D12*100</f>
        <v>30.202348238820885</v>
      </c>
      <c r="E12" s="143"/>
      <c r="F12" s="163">
        <f>+'C50'!F12/'C47'!F12*100</f>
        <v>34.613538166106579</v>
      </c>
      <c r="G12" s="163">
        <f>+'C50'!G12/'C47'!G12*100</f>
        <v>36.044362292051758</v>
      </c>
      <c r="H12" s="163">
        <f>+'C50'!H12/'C47'!H12*100</f>
        <v>33.066933066933068</v>
      </c>
      <c r="I12" s="143"/>
      <c r="J12" s="163">
        <f>+'C50'!J12/'C47'!J12*100</f>
        <v>29.367927132210873</v>
      </c>
      <c r="K12" s="163">
        <f>+'C50'!K12/'C47'!K12*100</f>
        <v>31.482479784366578</v>
      </c>
      <c r="L12" s="163">
        <f>+'C50'!L12/'C47'!L12*100</f>
        <v>27.149321266968325</v>
      </c>
      <c r="M12" s="143"/>
      <c r="N12" s="163">
        <f>+'C50'!N12/'C47'!N12*100</f>
        <v>29.026701119724375</v>
      </c>
      <c r="O12" s="163">
        <f>+'C50'!O12/'C47'!O12*100</f>
        <v>31.152287203242619</v>
      </c>
      <c r="P12" s="163">
        <f>+'C50'!P12/'C47'!P12*100</f>
        <v>26.936218678815489</v>
      </c>
      <c r="Q12" s="143"/>
      <c r="R12" s="163">
        <f>+'C50'!R12/'C47'!R12*100</f>
        <v>37.84846318799142</v>
      </c>
      <c r="S12" s="163">
        <f>+'C50'!S12/'C47'!S12*100</f>
        <v>40.072202166064983</v>
      </c>
      <c r="T12" s="163">
        <f>+'C50'!T12/'C47'!T12*100</f>
        <v>35.668789808917197</v>
      </c>
      <c r="U12" s="143"/>
      <c r="V12" s="163">
        <f>+'C50'!V12/'C47'!V12*100</f>
        <v>30.969609261939219</v>
      </c>
      <c r="W12" s="163">
        <f>+'C50'!W12/'C47'!W12*100</f>
        <v>34.027777777777779</v>
      </c>
      <c r="X12" s="163">
        <f>+'C50'!X12/'C47'!X12*100</f>
        <v>28.075117370892016</v>
      </c>
      <c r="Y12" s="143"/>
      <c r="Z12" s="163">
        <v>0</v>
      </c>
      <c r="AA12" s="163">
        <v>0</v>
      </c>
      <c r="AB12" s="163">
        <v>0</v>
      </c>
    </row>
    <row r="13" spans="1:30" ht="17.100000000000001" customHeight="1" x14ac:dyDescent="0.2">
      <c r="A13" s="136" t="s">
        <v>306</v>
      </c>
      <c r="B13" s="163">
        <f>+'C50'!B13/'C47'!B13*100</f>
        <v>35.696065548426994</v>
      </c>
      <c r="C13" s="163">
        <f>+'C50'!C13/'C47'!C13*100</f>
        <v>39.107492838836123</v>
      </c>
      <c r="D13" s="163">
        <f>+'C50'!D13/'C47'!D13*100</f>
        <v>32.106598984771573</v>
      </c>
      <c r="E13" s="143"/>
      <c r="F13" s="163">
        <f>+'C50'!F13/'C47'!F13*100</f>
        <v>38.454011741682976</v>
      </c>
      <c r="G13" s="163">
        <f>+'C50'!G13/'C47'!G13*100</f>
        <v>42.162507997440819</v>
      </c>
      <c r="H13" s="163">
        <f>+'C50'!H13/'C47'!H13*100</f>
        <v>34.597471723220224</v>
      </c>
      <c r="I13" s="143"/>
      <c r="J13" s="163">
        <f>+'C50'!J13/'C47'!J13*100</f>
        <v>37.210107303565252</v>
      </c>
      <c r="K13" s="163">
        <f>+'C50'!K13/'C47'!K13*100</f>
        <v>40.647719762062131</v>
      </c>
      <c r="L13" s="163">
        <f>+'C50'!L13/'C47'!L13*100</f>
        <v>33.430232558139537</v>
      </c>
      <c r="M13" s="143"/>
      <c r="N13" s="163">
        <f>+'C50'!N13/'C47'!N13*100</f>
        <v>29.763130792996911</v>
      </c>
      <c r="O13" s="163">
        <f>+'C50'!O13/'C47'!O13*100</f>
        <v>33.062880324543606</v>
      </c>
      <c r="P13" s="163">
        <f>+'C50'!P13/'C47'!P13*100</f>
        <v>26.359832635983267</v>
      </c>
      <c r="Q13" s="143"/>
      <c r="R13" s="163">
        <f>+'C50'!R13/'C47'!R13*100</f>
        <v>44.384765625</v>
      </c>
      <c r="S13" s="163">
        <f>+'C50'!S13/'C47'!S13*100</f>
        <v>47.587511825922427</v>
      </c>
      <c r="T13" s="163">
        <f>+'C50'!T13/'C47'!T13*100</f>
        <v>40.968718466195767</v>
      </c>
      <c r="U13" s="143"/>
      <c r="V13" s="163">
        <f>+'C50'!V13/'C47'!V13*100</f>
        <v>29.094507669470559</v>
      </c>
      <c r="W13" s="163">
        <f>+'C50'!W13/'C47'!W13*100</f>
        <v>32.125367286973557</v>
      </c>
      <c r="X13" s="163">
        <f>+'C50'!X13/'C47'!X13*100</f>
        <v>26</v>
      </c>
      <c r="Y13" s="143"/>
      <c r="Z13" s="163" t="s">
        <v>455</v>
      </c>
      <c r="AA13" s="163" t="s">
        <v>455</v>
      </c>
      <c r="AB13" s="163" t="s">
        <v>455</v>
      </c>
    </row>
    <row r="14" spans="1:30" ht="17.100000000000001" customHeight="1" x14ac:dyDescent="0.2">
      <c r="A14" s="136" t="s">
        <v>307</v>
      </c>
      <c r="B14" s="163">
        <f>+'C50'!B14/'C47'!B14*100</f>
        <v>20.557029177718832</v>
      </c>
      <c r="C14" s="163">
        <f>+'C50'!C14/'C47'!C14*100</f>
        <v>22.383354350567465</v>
      </c>
      <c r="D14" s="163">
        <f>+'C50'!D14/'C47'!D14*100</f>
        <v>18.53146853146853</v>
      </c>
      <c r="E14" s="143"/>
      <c r="F14" s="163">
        <f>+'C50'!F14/'C47'!F14*100</f>
        <v>15.072463768115943</v>
      </c>
      <c r="G14" s="163">
        <f>+'C50'!G14/'C47'!G14*100</f>
        <v>14.550264550264549</v>
      </c>
      <c r="H14" s="163">
        <f>+'C50'!H14/'C47'!H14*100</f>
        <v>15.705128205128204</v>
      </c>
      <c r="I14" s="143"/>
      <c r="J14" s="163">
        <f>+'C50'!J14/'C47'!J14*100</f>
        <v>12.93233082706767</v>
      </c>
      <c r="K14" s="163">
        <f>+'C50'!K14/'C47'!K14*100</f>
        <v>14.705882352941178</v>
      </c>
      <c r="L14" s="163">
        <f>+'C50'!L14/'C47'!L14*100</f>
        <v>11.076923076923077</v>
      </c>
      <c r="M14" s="143"/>
      <c r="N14" s="163">
        <f>+'C50'!N14/'C47'!N14*100</f>
        <v>25.719120135363788</v>
      </c>
      <c r="O14" s="163">
        <f>+'C50'!O14/'C47'!O14*100</f>
        <v>27.388535031847134</v>
      </c>
      <c r="P14" s="163">
        <f>+'C50'!P14/'C47'!P14*100</f>
        <v>23.826714801444044</v>
      </c>
      <c r="Q14" s="143"/>
      <c r="R14" s="163">
        <f>+'C50'!R14/'C47'!R14*100</f>
        <v>32.216014897579143</v>
      </c>
      <c r="S14" s="163">
        <f>+'C50'!S14/'C47'!S14*100</f>
        <v>36.162361623616235</v>
      </c>
      <c r="T14" s="163">
        <f>+'C50'!T14/'C47'!T14*100</f>
        <v>28.195488721804512</v>
      </c>
      <c r="U14" s="143"/>
      <c r="V14" s="163">
        <f>+'C50'!V14/'C47'!V14*100</f>
        <v>19.699812382739211</v>
      </c>
      <c r="W14" s="163">
        <f>+'C50'!W14/'C47'!W14*100</f>
        <v>23.32155477031802</v>
      </c>
      <c r="X14" s="163">
        <f>+'C50'!X14/'C47'!X14*100</f>
        <v>15.6</v>
      </c>
      <c r="Y14" s="143"/>
      <c r="Z14" s="163" t="s">
        <v>455</v>
      </c>
      <c r="AA14" s="163" t="s">
        <v>455</v>
      </c>
      <c r="AB14" s="163" t="s">
        <v>455</v>
      </c>
    </row>
    <row r="15" spans="1:30" ht="17.100000000000001" customHeight="1" x14ac:dyDescent="0.2">
      <c r="A15" s="136" t="s">
        <v>308</v>
      </c>
      <c r="B15" s="163">
        <f>+'C50'!B15/'C47'!B15*100</f>
        <v>15.046447729948973</v>
      </c>
      <c r="C15" s="163">
        <f>+'C50'!C15/'C47'!C15*100</f>
        <v>18.363636363636363</v>
      </c>
      <c r="D15" s="163">
        <f>+'C50'!D15/'C47'!D15*100</f>
        <v>11.67940943843923</v>
      </c>
      <c r="E15" s="143"/>
      <c r="F15" s="163">
        <f>+'C50'!F15/'C47'!F15*100</f>
        <v>11.510387422796182</v>
      </c>
      <c r="G15" s="163">
        <f>+'C50'!G15/'C47'!G15*100</f>
        <v>13.879781420765028</v>
      </c>
      <c r="H15" s="163">
        <f>+'C50'!H15/'C47'!H15*100</f>
        <v>9.006928406466514</v>
      </c>
      <c r="I15" s="143"/>
      <c r="J15" s="163">
        <f>+'C50'!J15/'C47'!J15*100</f>
        <v>15.089514066496163</v>
      </c>
      <c r="K15" s="163">
        <f>+'C50'!K15/'C47'!K15*100</f>
        <v>17.035110533159948</v>
      </c>
      <c r="L15" s="163">
        <f>+'C50'!L15/'C47'!L15*100</f>
        <v>13.20754716981132</v>
      </c>
      <c r="M15" s="143"/>
      <c r="N15" s="163">
        <f>+'C50'!N15/'C47'!N15*100</f>
        <v>11.457670273711013</v>
      </c>
      <c r="O15" s="163">
        <f>+'C50'!O15/'C47'!O15*100</f>
        <v>14.392059553349876</v>
      </c>
      <c r="P15" s="163">
        <f>+'C50'!P15/'C47'!P15*100</f>
        <v>8.3660130718954235</v>
      </c>
      <c r="Q15" s="143"/>
      <c r="R15" s="163">
        <f>+'C50'!R15/'C47'!R15*100</f>
        <v>24.694708276797826</v>
      </c>
      <c r="S15" s="163">
        <f>+'C50'!S15/'C47'!S15*100</f>
        <v>31.385869565217391</v>
      </c>
      <c r="T15" s="163">
        <f>+'C50'!T15/'C47'!T15*100</f>
        <v>18.021680216802167</v>
      </c>
      <c r="U15" s="143"/>
      <c r="V15" s="163">
        <f>+'C50'!V15/'C47'!V15*100</f>
        <v>13.168395849960095</v>
      </c>
      <c r="W15" s="163">
        <f>+'C50'!W15/'C47'!W15*100</f>
        <v>16.346153846153847</v>
      </c>
      <c r="X15" s="163">
        <f>+'C50'!X15/'C47'!X15*100</f>
        <v>10.01589825119237</v>
      </c>
      <c r="Y15" s="143"/>
      <c r="Z15" s="163" t="s">
        <v>455</v>
      </c>
      <c r="AA15" s="163" t="s">
        <v>455</v>
      </c>
      <c r="AB15" s="163" t="s">
        <v>455</v>
      </c>
    </row>
    <row r="16" spans="1:30" ht="17.100000000000001" customHeight="1" x14ac:dyDescent="0.2">
      <c r="A16" s="136" t="s">
        <v>309</v>
      </c>
      <c r="B16" s="163">
        <f>+'C50'!B16/'C47'!B16*100</f>
        <v>17.905405405405407</v>
      </c>
      <c r="C16" s="163">
        <f>+'C50'!C16/'C47'!C16*100</f>
        <v>23.401360544217688</v>
      </c>
      <c r="D16" s="163">
        <f>+'C50'!D16/'C47'!D16*100</f>
        <v>12.483221476510067</v>
      </c>
      <c r="E16" s="143"/>
      <c r="F16" s="163">
        <f>+'C50'!F16/'C47'!F16*100</f>
        <v>12.307692307692308</v>
      </c>
      <c r="G16" s="163">
        <f>+'C50'!G16/'C47'!G16*100</f>
        <v>15.909090909090908</v>
      </c>
      <c r="H16" s="163">
        <f>+'C50'!H16/'C47'!H16*100</f>
        <v>8.0536912751677843</v>
      </c>
      <c r="I16" s="143"/>
      <c r="J16" s="163">
        <f>+'C50'!J16/'C47'!J16*100</f>
        <v>14.385964912280702</v>
      </c>
      <c r="K16" s="163">
        <f>+'C50'!K16/'C47'!K16*100</f>
        <v>21.53846153846154</v>
      </c>
      <c r="L16" s="163">
        <f>+'C50'!L16/'C47'!L16*100</f>
        <v>8.3870967741935498</v>
      </c>
      <c r="M16" s="143"/>
      <c r="N16" s="163">
        <f>+'C50'!N16/'C47'!N16*100</f>
        <v>8.791208791208792</v>
      </c>
      <c r="O16" s="163">
        <f>+'C50'!O16/'C47'!O16*100</f>
        <v>11.25</v>
      </c>
      <c r="P16" s="163">
        <f>+'C50'!P16/'C47'!P16*100</f>
        <v>5.3097345132743365</v>
      </c>
      <c r="Q16" s="143"/>
      <c r="R16" s="163">
        <f>+'C50'!R16/'C47'!R16*100</f>
        <v>36.482084690553748</v>
      </c>
      <c r="S16" s="163">
        <f>+'C50'!S16/'C47'!S16*100</f>
        <v>46.527777777777779</v>
      </c>
      <c r="T16" s="163">
        <f>+'C50'!T16/'C47'!T16*100</f>
        <v>27.607361963190186</v>
      </c>
      <c r="U16" s="143"/>
      <c r="V16" s="163">
        <f>+'C50'!V16/'C47'!V16*100</f>
        <v>16.551724137931036</v>
      </c>
      <c r="W16" s="163">
        <f>+'C50'!W16/'C47'!W16*100</f>
        <v>24.8</v>
      </c>
      <c r="X16" s="163">
        <f>+'C50'!X16/'C47'!X16*100</f>
        <v>10.303030303030303</v>
      </c>
      <c r="Y16" s="143"/>
      <c r="Z16" s="163" t="s">
        <v>455</v>
      </c>
      <c r="AA16" s="163" t="s">
        <v>455</v>
      </c>
      <c r="AB16" s="163" t="s">
        <v>455</v>
      </c>
    </row>
    <row r="17" spans="1:28" ht="17.100000000000001" customHeight="1" x14ac:dyDescent="0.2">
      <c r="A17" s="136" t="s">
        <v>310</v>
      </c>
      <c r="B17" s="163">
        <f>+'C50'!B17/'C47'!B17*100</f>
        <v>25.100603621730382</v>
      </c>
      <c r="C17" s="163">
        <f>+'C50'!C17/'C47'!C17*100</f>
        <v>28.601062064387655</v>
      </c>
      <c r="D17" s="163">
        <f>+'C50'!D17/'C47'!D17*100</f>
        <v>21.526601152151812</v>
      </c>
      <c r="E17" s="143"/>
      <c r="F17" s="163">
        <f>+'C50'!F17/'C47'!F17*100</f>
        <v>28.563820344399076</v>
      </c>
      <c r="G17" s="163">
        <f>+'C50'!G17/'C47'!G17*100</f>
        <v>30.391810801270736</v>
      </c>
      <c r="H17" s="163">
        <f>+'C50'!H17/'C47'!H17*100</f>
        <v>26.714285714285712</v>
      </c>
      <c r="I17" s="143"/>
      <c r="J17" s="163">
        <f>+'C50'!J17/'C47'!J17*100</f>
        <v>28.02641232575202</v>
      </c>
      <c r="K17" s="163">
        <f>+'C50'!K17/'C47'!K17*100</f>
        <v>32.549157303370784</v>
      </c>
      <c r="L17" s="163">
        <f>+'C50'!L17/'C47'!L17*100</f>
        <v>23.079877112135179</v>
      </c>
      <c r="M17" s="143"/>
      <c r="N17" s="163">
        <f>+'C50'!N17/'C47'!N17*100</f>
        <v>22.073857709159189</v>
      </c>
      <c r="O17" s="163">
        <f>+'C50'!O17/'C47'!O17*100</f>
        <v>26.5702479338843</v>
      </c>
      <c r="P17" s="163">
        <f>+'C50'!P17/'C47'!P17*100</f>
        <v>17.488411293721029</v>
      </c>
      <c r="Q17" s="143"/>
      <c r="R17" s="163">
        <f>+'C50'!R17/'C47'!R17*100</f>
        <v>28.574788334901225</v>
      </c>
      <c r="S17" s="163">
        <f>+'C50'!S17/'C47'!S17*100</f>
        <v>31.439393939393938</v>
      </c>
      <c r="T17" s="163">
        <f>+'C50'!T17/'C47'!T17*100</f>
        <v>25.747663551401867</v>
      </c>
      <c r="U17" s="143"/>
      <c r="V17" s="163">
        <f>+'C50'!V17/'C47'!V17*100</f>
        <v>15.512614063338701</v>
      </c>
      <c r="W17" s="163">
        <f>+'C50'!W17/'C47'!W17*100</f>
        <v>19.14083741163676</v>
      </c>
      <c r="X17" s="163">
        <f>+'C50'!X17/'C47'!X17*100</f>
        <v>11.976682564917859</v>
      </c>
      <c r="Y17" s="143"/>
      <c r="Z17" s="163" t="s">
        <v>455</v>
      </c>
      <c r="AA17" s="163" t="s">
        <v>455</v>
      </c>
      <c r="AB17" s="163" t="s">
        <v>455</v>
      </c>
    </row>
    <row r="18" spans="1:28" ht="17.100000000000001" customHeight="1" x14ac:dyDescent="0.2">
      <c r="A18" s="136" t="s">
        <v>311</v>
      </c>
      <c r="B18" s="163">
        <f>+'C50'!B18/'C47'!B18*100</f>
        <v>21.687566831923789</v>
      </c>
      <c r="C18" s="163">
        <f>+'C50'!C18/'C47'!C18*100</f>
        <v>24.659374400307044</v>
      </c>
      <c r="D18" s="163">
        <f>+'C50'!D18/'C47'!D18*100</f>
        <v>18.63672182821119</v>
      </c>
      <c r="E18" s="143"/>
      <c r="F18" s="163">
        <f>+'C50'!F18/'C47'!F18*100</f>
        <v>23.841059602649008</v>
      </c>
      <c r="G18" s="163">
        <f>+'C50'!G18/'C47'!G18*100</f>
        <v>27.450980392156865</v>
      </c>
      <c r="H18" s="163">
        <f>+'C50'!H18/'C47'!H18*100</f>
        <v>19.963369963369964</v>
      </c>
      <c r="I18" s="143"/>
      <c r="J18" s="163">
        <f>+'C50'!J18/'C47'!J18*100</f>
        <v>21.635049683830172</v>
      </c>
      <c r="K18" s="163">
        <f>+'C50'!K18/'C47'!K18*100</f>
        <v>24.035874439461882</v>
      </c>
      <c r="L18" s="163">
        <f>+'C50'!L18/'C47'!L18*100</f>
        <v>19.199272065514101</v>
      </c>
      <c r="M18" s="143"/>
      <c r="N18" s="163">
        <f>+'C50'!N18/'C47'!N18*100</f>
        <v>22.498779892630552</v>
      </c>
      <c r="O18" s="163">
        <f>+'C50'!O18/'C47'!O18*100</f>
        <v>24.648547328959701</v>
      </c>
      <c r="P18" s="163">
        <f>+'C50'!P18/'C47'!P18*100</f>
        <v>20.162932790224033</v>
      </c>
      <c r="Q18" s="143"/>
      <c r="R18" s="163">
        <f>+'C50'!R18/'C47'!R18*100</f>
        <v>19.478527607361965</v>
      </c>
      <c r="S18" s="163">
        <f>+'C50'!S18/'C47'!S18*100</f>
        <v>23.601220752797559</v>
      </c>
      <c r="T18" s="163">
        <f>+'C50'!T18/'C47'!T18*100</f>
        <v>15.313463514902365</v>
      </c>
      <c r="U18" s="143"/>
      <c r="V18" s="163">
        <f>+'C50'!V18/'C47'!V18*100</f>
        <v>20.521353300055463</v>
      </c>
      <c r="W18" s="163">
        <f>+'C50'!W18/'C47'!W18*100</f>
        <v>22.90950744558992</v>
      </c>
      <c r="X18" s="163">
        <f>+'C50'!X18/'C47'!X18*100</f>
        <v>18.27956989247312</v>
      </c>
      <c r="Y18" s="143"/>
      <c r="Z18" s="163" t="s">
        <v>455</v>
      </c>
      <c r="AA18" s="163" t="s">
        <v>455</v>
      </c>
      <c r="AB18" s="163" t="s">
        <v>455</v>
      </c>
    </row>
    <row r="19" spans="1:28" ht="17.100000000000001" customHeight="1" x14ac:dyDescent="0.2">
      <c r="A19" s="136" t="s">
        <v>312</v>
      </c>
      <c r="B19" s="163">
        <f>+'C50'!B19/'C47'!B19*100</f>
        <v>25.905191873589168</v>
      </c>
      <c r="C19" s="163">
        <f>+'C50'!C19/'C47'!C19*100</f>
        <v>31.460065052403323</v>
      </c>
      <c r="D19" s="163">
        <f>+'C50'!D19/'C47'!D19*100</f>
        <v>20.357336220898755</v>
      </c>
      <c r="E19" s="143"/>
      <c r="F19" s="163">
        <f>+'C50'!F19/'C47'!F19*100</f>
        <v>24.251726784343823</v>
      </c>
      <c r="G19" s="163">
        <f>+'C50'!G19/'C47'!G19*100</f>
        <v>28.560719640179911</v>
      </c>
      <c r="H19" s="163">
        <f>+'C50'!H19/'C47'!H19*100</f>
        <v>19.732704402515726</v>
      </c>
      <c r="I19" s="143"/>
      <c r="J19" s="163">
        <f>+'C50'!J19/'C47'!J19*100</f>
        <v>23.248818220885259</v>
      </c>
      <c r="K19" s="163">
        <f>+'C50'!K19/'C47'!K19*100</f>
        <v>30.297872340425531</v>
      </c>
      <c r="L19" s="163">
        <f>+'C50'!L19/'C47'!L19*100</f>
        <v>16.059027777777779</v>
      </c>
      <c r="M19" s="143"/>
      <c r="N19" s="163">
        <f>+'C50'!N19/'C47'!N19*100</f>
        <v>24.880174291938996</v>
      </c>
      <c r="O19" s="163">
        <f>+'C50'!O19/'C47'!O19*100</f>
        <v>30.292598967297764</v>
      </c>
      <c r="P19" s="163">
        <f>+'C50'!P19/'C47'!P19*100</f>
        <v>19.329214474845543</v>
      </c>
      <c r="Q19" s="143"/>
      <c r="R19" s="163">
        <f>+'C50'!R19/'C47'!R19*100</f>
        <v>36.424870466321238</v>
      </c>
      <c r="S19" s="163">
        <f>+'C50'!S19/'C47'!S19*100</f>
        <v>41.416309012875537</v>
      </c>
      <c r="T19" s="163">
        <f>+'C50'!T19/'C47'!T19*100</f>
        <v>31.763527054108216</v>
      </c>
      <c r="U19" s="143"/>
      <c r="V19" s="163">
        <f>+'C50'!V19/'C47'!V19*100</f>
        <v>22.013562858633282</v>
      </c>
      <c r="W19" s="163">
        <f>+'C50'!W19/'C47'!W19*100</f>
        <v>28.571428571428569</v>
      </c>
      <c r="X19" s="163">
        <f>+'C50'!X19/'C47'!X19*100</f>
        <v>15.821501014198782</v>
      </c>
      <c r="Y19" s="143"/>
      <c r="Z19" s="163" t="s">
        <v>455</v>
      </c>
      <c r="AA19" s="163" t="s">
        <v>455</v>
      </c>
      <c r="AB19" s="163" t="s">
        <v>455</v>
      </c>
    </row>
    <row r="20" spans="1:28" ht="17.100000000000001" customHeight="1" x14ac:dyDescent="0.2">
      <c r="A20" s="136" t="s">
        <v>313</v>
      </c>
      <c r="B20" s="163">
        <f>+'C50'!B20/'C47'!B20*100</f>
        <v>31.99798437893676</v>
      </c>
      <c r="C20" s="163">
        <f>+'C50'!C20/'C47'!C20*100</f>
        <v>38.573581115017582</v>
      </c>
      <c r="D20" s="163">
        <f>+'C50'!D20/'C47'!D20*100</f>
        <v>25.379170879676437</v>
      </c>
      <c r="E20" s="143"/>
      <c r="F20" s="163">
        <f>+'C50'!F20/'C47'!F20*100</f>
        <v>33.434959349593498</v>
      </c>
      <c r="G20" s="163">
        <f>+'C50'!G20/'C47'!G20*100</f>
        <v>40.462427745664741</v>
      </c>
      <c r="H20" s="163">
        <f>+'C50'!H20/'C47'!H20*100</f>
        <v>25.591397849462368</v>
      </c>
      <c r="I20" s="143"/>
      <c r="J20" s="163">
        <f>+'C50'!J20/'C47'!J20*100</f>
        <v>31.950672645739907</v>
      </c>
      <c r="K20" s="163">
        <f>+'C50'!K20/'C47'!K20*100</f>
        <v>38.967136150234744</v>
      </c>
      <c r="L20" s="163">
        <f>+'C50'!L20/'C47'!L20*100</f>
        <v>25.536480686695278</v>
      </c>
      <c r="M20" s="143"/>
      <c r="N20" s="163">
        <f>+'C50'!N20/'C47'!N20*100</f>
        <v>25.124378109452739</v>
      </c>
      <c r="O20" s="163">
        <f>+'C50'!O20/'C47'!O20*100</f>
        <v>30.676328502415455</v>
      </c>
      <c r="P20" s="163">
        <f>+'C50'!P20/'C47'!P20*100</f>
        <v>19.230769230769234</v>
      </c>
      <c r="Q20" s="143"/>
      <c r="R20" s="163">
        <f>+'C50'!R20/'C47'!R20*100</f>
        <v>37.205882352941174</v>
      </c>
      <c r="S20" s="163">
        <f>+'C50'!S20/'C47'!S20*100</f>
        <v>42.899408284023671</v>
      </c>
      <c r="T20" s="163">
        <f>+'C50'!T20/'C47'!T20*100</f>
        <v>31.578947368421051</v>
      </c>
      <c r="U20" s="143"/>
      <c r="V20" s="163">
        <f>+'C50'!V20/'C47'!V20*100</f>
        <v>33.004926108374384</v>
      </c>
      <c r="W20" s="163">
        <f>+'C50'!W20/'C47'!W20*100</f>
        <v>40.816326530612244</v>
      </c>
      <c r="X20" s="163">
        <f>+'C50'!X20/'C47'!X20*100</f>
        <v>25.714285714285712</v>
      </c>
      <c r="Y20" s="143"/>
      <c r="Z20" s="163" t="s">
        <v>455</v>
      </c>
      <c r="AA20" s="163" t="s">
        <v>455</v>
      </c>
      <c r="AB20" s="163" t="s">
        <v>455</v>
      </c>
    </row>
    <row r="21" spans="1:28" ht="17.100000000000001" customHeight="1" x14ac:dyDescent="0.2">
      <c r="A21" s="138" t="s">
        <v>314</v>
      </c>
      <c r="B21" s="163">
        <f>+'C50'!B21/'C47'!B21*100</f>
        <v>32.516431924882625</v>
      </c>
      <c r="C21" s="163">
        <f>+'C50'!C21/'C47'!C21*100</f>
        <v>35.372192314831999</v>
      </c>
      <c r="D21" s="163">
        <f>+'C50'!D21/'C47'!D21*100</f>
        <v>29.593387801634048</v>
      </c>
      <c r="E21" s="143"/>
      <c r="F21" s="163">
        <f>+'C50'!F21/'C47'!F21*100</f>
        <v>29.618289446825884</v>
      </c>
      <c r="G21" s="163">
        <f>+'C50'!G21/'C47'!G21*100</f>
        <v>30.617866981503344</v>
      </c>
      <c r="H21" s="163">
        <f>+'C50'!H21/'C47'!H21*100</f>
        <v>28.541136556403735</v>
      </c>
      <c r="I21" s="143"/>
      <c r="J21" s="163">
        <f>+'C50'!J21/'C47'!J21*100</f>
        <v>35.548245614035089</v>
      </c>
      <c r="K21" s="163">
        <f>+'C50'!K21/'C47'!K21*100</f>
        <v>38.031914893617021</v>
      </c>
      <c r="L21" s="163">
        <f>+'C50'!L21/'C47'!L21*100</f>
        <v>33.116319444444443</v>
      </c>
      <c r="M21" s="143"/>
      <c r="N21" s="163">
        <f>+'C50'!N21/'C47'!N21*100</f>
        <v>30.284728213977569</v>
      </c>
      <c r="O21" s="163">
        <f>+'C50'!O21/'C47'!O21*100</f>
        <v>33.974091099038858</v>
      </c>
      <c r="P21" s="163">
        <f>+'C50'!P21/'C47'!P21*100</f>
        <v>26.348640213999108</v>
      </c>
      <c r="Q21" s="143"/>
      <c r="R21" s="163">
        <f>+'C50'!R21/'C47'!R21*100</f>
        <v>41.236842105263158</v>
      </c>
      <c r="S21" s="163">
        <f>+'C50'!S21/'C47'!S21*100</f>
        <v>44.915254237288138</v>
      </c>
      <c r="T21" s="163">
        <f>+'C50'!T21/'C47'!T21*100</f>
        <v>37.604602510460253</v>
      </c>
      <c r="U21" s="143"/>
      <c r="V21" s="163">
        <f>+'C50'!V21/'C47'!V21*100</f>
        <v>25.932452276064609</v>
      </c>
      <c r="W21" s="163">
        <f>+'C50'!W21/'C47'!W21*100</f>
        <v>30.306603773584907</v>
      </c>
      <c r="X21" s="163">
        <f>+'C50'!X21/'C47'!X21*100</f>
        <v>21.591574019894676</v>
      </c>
      <c r="Y21" s="143"/>
      <c r="Z21" s="163" t="s">
        <v>455</v>
      </c>
      <c r="AA21" s="163" t="s">
        <v>455</v>
      </c>
      <c r="AB21" s="163" t="s">
        <v>455</v>
      </c>
    </row>
    <row r="22" spans="1:28" ht="17.100000000000001" customHeight="1" x14ac:dyDescent="0.2">
      <c r="A22" s="136" t="s">
        <v>315</v>
      </c>
      <c r="B22" s="163">
        <f>+'C50'!B22/'C47'!B22*100</f>
        <v>26.570915619389584</v>
      </c>
      <c r="C22" s="163">
        <f>+'C50'!C22/'C47'!C22*100</f>
        <v>29.778212654924985</v>
      </c>
      <c r="D22" s="163">
        <f>+'C50'!D22/'C47'!D22*100</f>
        <v>23.358379614505065</v>
      </c>
      <c r="E22" s="143"/>
      <c r="F22" s="163">
        <f>+'C50'!F22/'C47'!F22*100</f>
        <v>24.889867841409689</v>
      </c>
      <c r="G22" s="163">
        <f>+'C50'!G22/'C47'!G22*100</f>
        <v>26.029411764705884</v>
      </c>
      <c r="H22" s="163">
        <f>+'C50'!H22/'C47'!H22*100</f>
        <v>23.75366568914956</v>
      </c>
      <c r="I22" s="143"/>
      <c r="J22" s="163">
        <f>+'C50'!J22/'C47'!J22*100</f>
        <v>24.458204334365323</v>
      </c>
      <c r="K22" s="163">
        <f>+'C50'!K22/'C47'!K22*100</f>
        <v>25.306748466257666</v>
      </c>
      <c r="L22" s="163">
        <f>+'C50'!L22/'C47'!L22*100</f>
        <v>23.59375</v>
      </c>
      <c r="M22" s="143"/>
      <c r="N22" s="163">
        <f>+'C50'!N22/'C47'!N22*100</f>
        <v>21.619496855345911</v>
      </c>
      <c r="O22" s="163">
        <f>+'C50'!O22/'C47'!O22*100</f>
        <v>24.212271973466002</v>
      </c>
      <c r="P22" s="163">
        <f>+'C50'!P22/'C47'!P22*100</f>
        <v>19.282511210762333</v>
      </c>
      <c r="Q22" s="143"/>
      <c r="R22" s="163">
        <f>+'C50'!R22/'C47'!R22*100</f>
        <v>36.678200692041521</v>
      </c>
      <c r="S22" s="163">
        <f>+'C50'!S22/'C47'!S22*100</f>
        <v>42.504118616144979</v>
      </c>
      <c r="T22" s="163">
        <f>+'C50'!T22/'C47'!T22*100</f>
        <v>30.236794171220399</v>
      </c>
      <c r="U22" s="143"/>
      <c r="V22" s="163">
        <f>+'C50'!V22/'C47'!V22*100</f>
        <v>26.220095693779903</v>
      </c>
      <c r="W22" s="163">
        <f>+'C50'!W22/'C47'!W22*100</f>
        <v>31.87022900763359</v>
      </c>
      <c r="X22" s="163">
        <f>+'C50'!X22/'C47'!X22*100</f>
        <v>20.537428023032632</v>
      </c>
      <c r="Y22" s="143"/>
      <c r="Z22" s="163" t="s">
        <v>455</v>
      </c>
      <c r="AA22" s="163" t="s">
        <v>455</v>
      </c>
      <c r="AB22" s="163" t="s">
        <v>455</v>
      </c>
    </row>
    <row r="23" spans="1:28" ht="17.100000000000001" customHeight="1" x14ac:dyDescent="0.2">
      <c r="A23" s="136" t="s">
        <v>316</v>
      </c>
      <c r="B23" s="163">
        <f>+'C50'!B23/'C47'!B23*100</f>
        <v>23.640856672158154</v>
      </c>
      <c r="C23" s="163">
        <f>+'C50'!C23/'C47'!C23*100</f>
        <v>26.843733883445076</v>
      </c>
      <c r="D23" s="163">
        <f>+'C50'!D23/'C47'!D23*100</f>
        <v>20.3813855843247</v>
      </c>
      <c r="E23" s="143"/>
      <c r="F23" s="163">
        <f>+'C50'!F23/'C47'!F23*100</f>
        <v>24.888724035608309</v>
      </c>
      <c r="G23" s="163">
        <f>+'C50'!G23/'C47'!G23*100</f>
        <v>27.815315315315313</v>
      </c>
      <c r="H23" s="163">
        <f>+'C50'!H23/'C47'!H23*100</f>
        <v>22.030791788856305</v>
      </c>
      <c r="I23" s="143"/>
      <c r="J23" s="163">
        <f>+'C50'!J23/'C47'!J23*100</f>
        <v>25.163934426229506</v>
      </c>
      <c r="K23" s="163">
        <f>+'C50'!K23/'C47'!K23*100</f>
        <v>28.559704554780467</v>
      </c>
      <c r="L23" s="163">
        <f>+'C50'!L23/'C47'!L23*100</f>
        <v>21.776504297994272</v>
      </c>
      <c r="M23" s="143"/>
      <c r="N23" s="163">
        <f>+'C50'!N23/'C47'!N23*100</f>
        <v>18.098098098098099</v>
      </c>
      <c r="O23" s="163">
        <f>+'C50'!O23/'C47'!O23*100</f>
        <v>21.765175718849843</v>
      </c>
      <c r="P23" s="163">
        <f>+'C50'!P23/'C47'!P23*100</f>
        <v>14.411882778000804</v>
      </c>
      <c r="Q23" s="143"/>
      <c r="R23" s="163">
        <f>+'C50'!R23/'C47'!R23*100</f>
        <v>30.273871206513693</v>
      </c>
      <c r="S23" s="163">
        <f>+'C50'!S23/'C47'!S23*100</f>
        <v>34.08769448373409</v>
      </c>
      <c r="T23" s="163">
        <f>+'C50'!T23/'C47'!T23*100</f>
        <v>26.086956521739129</v>
      </c>
      <c r="U23" s="143"/>
      <c r="V23" s="163">
        <f>+'C50'!V23/'C47'!V23*100</f>
        <v>20.160857908847184</v>
      </c>
      <c r="W23" s="163">
        <f>+'C50'!W23/'C47'!W23*100</f>
        <v>22.0231822971549</v>
      </c>
      <c r="X23" s="163">
        <f>+'C50'!X23/'C47'!X23*100</f>
        <v>18.231441048034934</v>
      </c>
      <c r="Y23" s="143"/>
      <c r="Z23" s="163">
        <f>+'C50'!Z23/'C47'!Z23*100</f>
        <v>0</v>
      </c>
      <c r="AA23" s="163">
        <f>+'C50'!AA23/'C47'!AA23*100</f>
        <v>0</v>
      </c>
      <c r="AB23" s="163">
        <f>+'C50'!AB23/'C47'!AB23*100</f>
        <v>0</v>
      </c>
    </row>
    <row r="24" spans="1:28" ht="17.100000000000001" customHeight="1" x14ac:dyDescent="0.2">
      <c r="A24" s="136" t="s">
        <v>317</v>
      </c>
      <c r="B24" s="163">
        <f>+'C50'!B24/'C47'!B24*100</f>
        <v>24.993776450087129</v>
      </c>
      <c r="C24" s="163">
        <f>+'C50'!C24/'C47'!C24*100</f>
        <v>29.570990806945861</v>
      </c>
      <c r="D24" s="163">
        <f>+'C50'!D24/'C47'!D24*100</f>
        <v>20.641087906750847</v>
      </c>
      <c r="E24" s="143"/>
      <c r="F24" s="163">
        <f>+'C50'!F24/'C47'!F24*100</f>
        <v>25.316455696202532</v>
      </c>
      <c r="G24" s="163">
        <f>+'C50'!G24/'C47'!G24*100</f>
        <v>30.113636363636363</v>
      </c>
      <c r="H24" s="163">
        <f>+'C50'!H24/'C47'!H24*100</f>
        <v>20.240480961923847</v>
      </c>
      <c r="I24" s="143"/>
      <c r="J24" s="163">
        <f>+'C50'!J24/'C47'!J24*100</f>
        <v>24.29245283018868</v>
      </c>
      <c r="K24" s="163">
        <f>+'C50'!K24/'C47'!K24*100</f>
        <v>27.970297029702973</v>
      </c>
      <c r="L24" s="163">
        <f>+'C50'!L24/'C47'!L24*100</f>
        <v>20.945945945945947</v>
      </c>
      <c r="M24" s="143"/>
      <c r="N24" s="163">
        <f>+'C50'!N24/'C47'!N24*100</f>
        <v>22.002328288707801</v>
      </c>
      <c r="O24" s="163">
        <f>+'C50'!O24/'C47'!O24*100</f>
        <v>24.096385542168676</v>
      </c>
      <c r="P24" s="163">
        <f>+'C50'!P24/'C47'!P24*100</f>
        <v>20.045045045045047</v>
      </c>
      <c r="Q24" s="143"/>
      <c r="R24" s="163">
        <f>+'C50'!R24/'C47'!R24*100</f>
        <v>37.75811209439528</v>
      </c>
      <c r="S24" s="163">
        <f>+'C50'!S24/'C47'!S24*100</f>
        <v>46.666666666666664</v>
      </c>
      <c r="T24" s="163">
        <f>+'C50'!T24/'C47'!T24*100</f>
        <v>29.310344827586203</v>
      </c>
      <c r="U24" s="143"/>
      <c r="V24" s="163">
        <f>+'C50'!V24/'C47'!V24*100</f>
        <v>15.37190082644628</v>
      </c>
      <c r="W24" s="163">
        <f>+'C50'!W24/'C47'!W24*100</f>
        <v>18.861209964412812</v>
      </c>
      <c r="X24" s="163">
        <f>+'C50'!X24/'C47'!X24*100</f>
        <v>12.345679012345679</v>
      </c>
      <c r="Y24" s="143"/>
      <c r="Z24" s="163" t="s">
        <v>455</v>
      </c>
      <c r="AA24" s="163" t="s">
        <v>455</v>
      </c>
      <c r="AB24" s="163" t="s">
        <v>455</v>
      </c>
    </row>
    <row r="25" spans="1:28" ht="17.100000000000001" customHeight="1" x14ac:dyDescent="0.2">
      <c r="A25" s="136" t="s">
        <v>318</v>
      </c>
      <c r="B25" s="163">
        <f>+'C50'!B25/'C47'!B25*100</f>
        <v>32.827324478178369</v>
      </c>
      <c r="C25" s="163">
        <f>+'C50'!C25/'C47'!C25*100</f>
        <v>38.059701492537314</v>
      </c>
      <c r="D25" s="163">
        <f>+'C50'!D25/'C47'!D25*100</f>
        <v>27.792553191489361</v>
      </c>
      <c r="E25" s="143"/>
      <c r="F25" s="163">
        <f>+'C50'!F25/'C47'!F25*100</f>
        <v>33.687315634218287</v>
      </c>
      <c r="G25" s="163">
        <f>+'C50'!G25/'C47'!G25*100</f>
        <v>35.838150289017342</v>
      </c>
      <c r="H25" s="163">
        <f>+'C50'!H25/'C47'!H25*100</f>
        <v>31.445783132530121</v>
      </c>
      <c r="I25" s="143"/>
      <c r="J25" s="163">
        <f>+'C50'!J25/'C47'!J25*100</f>
        <v>31.25741399762752</v>
      </c>
      <c r="K25" s="163">
        <f>+'C50'!K25/'C47'!K25*100</f>
        <v>38.077858880778585</v>
      </c>
      <c r="L25" s="163">
        <f>+'C50'!L25/'C47'!L25*100</f>
        <v>24.768518518518519</v>
      </c>
      <c r="M25" s="143"/>
      <c r="N25" s="163">
        <f>+'C50'!N25/'C47'!N25*100</f>
        <v>32.488325550366909</v>
      </c>
      <c r="O25" s="163">
        <f>+'C50'!O25/'C47'!O25*100</f>
        <v>37.5</v>
      </c>
      <c r="P25" s="163">
        <f>+'C50'!P25/'C47'!P25*100</f>
        <v>27.756160830090792</v>
      </c>
      <c r="Q25" s="143"/>
      <c r="R25" s="163">
        <f>+'C50'!R25/'C47'!R25*100</f>
        <v>38.837209302325583</v>
      </c>
      <c r="S25" s="163">
        <f>+'C50'!S25/'C47'!S25*100</f>
        <v>45.383411580594682</v>
      </c>
      <c r="T25" s="163">
        <f>+'C50'!T25/'C47'!T25*100</f>
        <v>32.411674347158218</v>
      </c>
      <c r="U25" s="143"/>
      <c r="V25" s="163">
        <f>+'C50'!V25/'C47'!V25*100</f>
        <v>28.91774891774892</v>
      </c>
      <c r="W25" s="163">
        <f>+'C50'!W25/'C47'!W25*100</f>
        <v>35.064935064935064</v>
      </c>
      <c r="X25" s="163">
        <f>+'C50'!X25/'C47'!X25*100</f>
        <v>23.538961038961041</v>
      </c>
      <c r="Y25" s="143"/>
      <c r="Z25" s="163">
        <f>+'C50'!Z25/'C47'!Z25*100</f>
        <v>3.7735849056603774</v>
      </c>
      <c r="AA25" s="163">
        <f>+'C50'!AA25/'C47'!AA25*100</f>
        <v>8</v>
      </c>
      <c r="AB25" s="163">
        <f>+'C50'!AB25/'C47'!AB25*100</f>
        <v>0</v>
      </c>
    </row>
    <row r="26" spans="1:28" ht="17.100000000000001" customHeight="1" x14ac:dyDescent="0.2">
      <c r="A26" s="136" t="s">
        <v>319</v>
      </c>
      <c r="B26" s="163">
        <f>+'C50'!B26/'C47'!B26*100</f>
        <v>19.893546240851631</v>
      </c>
      <c r="C26" s="163">
        <f>+'C50'!C26/'C47'!C26*100</f>
        <v>21.952861952861952</v>
      </c>
      <c r="D26" s="163">
        <f>+'C50'!D26/'C47'!D26*100</f>
        <v>17.882971729125575</v>
      </c>
      <c r="E26" s="143"/>
      <c r="F26" s="163">
        <f>+'C50'!F26/'C47'!F26*100</f>
        <v>12.08955223880597</v>
      </c>
      <c r="G26" s="163">
        <f>+'C50'!G26/'C47'!G26*100</f>
        <v>10.416666666666668</v>
      </c>
      <c r="H26" s="163">
        <f>+'C50'!H26/'C47'!H26*100</f>
        <v>13.77245508982036</v>
      </c>
      <c r="I26" s="143"/>
      <c r="J26" s="163">
        <f>+'C50'!J26/'C47'!J26*100</f>
        <v>20.379146919431278</v>
      </c>
      <c r="K26" s="163">
        <f>+'C50'!K26/'C47'!K26*100</f>
        <v>23.920265780730897</v>
      </c>
      <c r="L26" s="163">
        <f>+'C50'!L26/'C47'!L26*100</f>
        <v>17.168674698795179</v>
      </c>
      <c r="M26" s="143"/>
      <c r="N26" s="163">
        <f>+'C50'!N26/'C47'!N26*100</f>
        <v>23.905723905723907</v>
      </c>
      <c r="O26" s="163">
        <f>+'C50'!O26/'C47'!O26*100</f>
        <v>26.710097719869708</v>
      </c>
      <c r="P26" s="163">
        <f>+'C50'!P26/'C47'!P26*100</f>
        <v>20.905923344947734</v>
      </c>
      <c r="Q26" s="143"/>
      <c r="R26" s="163">
        <f>+'C50'!R26/'C47'!R26*100</f>
        <v>29.949238578680205</v>
      </c>
      <c r="S26" s="163">
        <f>+'C50'!S26/'C47'!S26*100</f>
        <v>31.615120274914087</v>
      </c>
      <c r="T26" s="163">
        <f>+'C50'!T26/'C47'!T26*100</f>
        <v>28.333333333333332</v>
      </c>
      <c r="U26" s="143"/>
      <c r="V26" s="163">
        <f>+'C50'!V26/'C47'!V26*100</f>
        <v>13.320463320463322</v>
      </c>
      <c r="W26" s="163">
        <f>+'C50'!W26/'C47'!W26*100</f>
        <v>18</v>
      </c>
      <c r="X26" s="163">
        <f>+'C50'!X26/'C47'!X26*100</f>
        <v>8.9552238805970141</v>
      </c>
      <c r="Y26" s="143"/>
      <c r="Z26" s="163" t="s">
        <v>455</v>
      </c>
      <c r="AA26" s="163" t="s">
        <v>455</v>
      </c>
      <c r="AB26" s="163" t="s">
        <v>455</v>
      </c>
    </row>
    <row r="27" spans="1:28" ht="17.100000000000001" customHeight="1" x14ac:dyDescent="0.2">
      <c r="A27" s="136" t="s">
        <v>320</v>
      </c>
      <c r="B27" s="163">
        <f>+'C50'!B27/'C47'!B27*100</f>
        <v>15.967061658967662</v>
      </c>
      <c r="C27" s="163">
        <f>+'C50'!C27/'C47'!C27*100</f>
        <v>19.319562575941678</v>
      </c>
      <c r="D27" s="163">
        <f>+'C50'!D27/'C47'!D27*100</f>
        <v>12.669322709163348</v>
      </c>
      <c r="E27" s="143"/>
      <c r="F27" s="163">
        <f>+'C50'!F27/'C47'!F27*100</f>
        <v>12.030075187969924</v>
      </c>
      <c r="G27" s="163">
        <f>+'C50'!G27/'C47'!G27*100</f>
        <v>12.522361359570661</v>
      </c>
      <c r="H27" s="163">
        <f>+'C50'!H27/'C47'!H27*100</f>
        <v>11.485148514851486</v>
      </c>
      <c r="I27" s="143"/>
      <c r="J27" s="163">
        <f>+'C50'!J27/'C47'!J27*100</f>
        <v>12.154696132596685</v>
      </c>
      <c r="K27" s="163">
        <f>+'C50'!K27/'C47'!K27*100</f>
        <v>14.399999999999999</v>
      </c>
      <c r="L27" s="163">
        <f>+'C50'!L27/'C47'!L27*100</f>
        <v>10.238907849829351</v>
      </c>
      <c r="M27" s="143"/>
      <c r="N27" s="163">
        <f>+'C50'!N27/'C47'!N27*100</f>
        <v>18.254764292878637</v>
      </c>
      <c r="O27" s="163">
        <f>+'C50'!O27/'C47'!O27*100</f>
        <v>25.150905432595572</v>
      </c>
      <c r="P27" s="163">
        <f>+'C50'!P27/'C47'!P27*100</f>
        <v>11.4</v>
      </c>
      <c r="Q27" s="143"/>
      <c r="R27" s="163">
        <f>+'C50'!R27/'C47'!R27*100</f>
        <v>22.901554404145077</v>
      </c>
      <c r="S27" s="163">
        <f>+'C50'!S27/'C47'!S27*100</f>
        <v>25.510204081632654</v>
      </c>
      <c r="T27" s="163">
        <f>+'C50'!T27/'C47'!T27*100</f>
        <v>20.210526315789473</v>
      </c>
      <c r="U27" s="143"/>
      <c r="V27" s="163">
        <f>+'C50'!V27/'C47'!V27*100</f>
        <v>15.456674473067917</v>
      </c>
      <c r="W27" s="163">
        <f>+'C50'!W27/'C47'!W27*100</f>
        <v>20.286396181384248</v>
      </c>
      <c r="X27" s="163">
        <f>+'C50'!X27/'C47'!X27*100</f>
        <v>10.804597701149426</v>
      </c>
      <c r="Y27" s="143"/>
      <c r="Z27" s="163">
        <f>+'C50'!Z27/'C47'!Z27*100</f>
        <v>0</v>
      </c>
      <c r="AA27" s="163">
        <f>+'C50'!AA27/'C47'!AA27*100</f>
        <v>0</v>
      </c>
      <c r="AB27" s="163">
        <f>+'C50'!AB27/'C47'!AB27*100</f>
        <v>0</v>
      </c>
    </row>
    <row r="28" spans="1:28" ht="17.100000000000001" customHeight="1" x14ac:dyDescent="0.2">
      <c r="A28" s="136" t="s">
        <v>321</v>
      </c>
      <c r="B28" s="163">
        <f>+'C50'!B28/'C47'!B28*100</f>
        <v>29.417177914110432</v>
      </c>
      <c r="C28" s="163">
        <f>+'C50'!C28/'C47'!C28*100</f>
        <v>34.339167169583583</v>
      </c>
      <c r="D28" s="163">
        <f>+'C50'!D28/'C47'!D28*100</f>
        <v>24.32938240798503</v>
      </c>
      <c r="E28" s="143"/>
      <c r="F28" s="163">
        <f>+'C50'!F28/'C47'!F28*100</f>
        <v>30.501930501930502</v>
      </c>
      <c r="G28" s="163">
        <f>+'C50'!G28/'C47'!G28*100</f>
        <v>31.435643564356436</v>
      </c>
      <c r="H28" s="163">
        <f>+'C50'!H28/'C47'!H28*100</f>
        <v>29.490616621983911</v>
      </c>
      <c r="I28" s="143"/>
      <c r="J28" s="163">
        <f>+'C50'!J28/'C47'!J28*100</f>
        <v>34.302325581395351</v>
      </c>
      <c r="K28" s="163">
        <f>+'C50'!K28/'C47'!K28*100</f>
        <v>40.379403794037941</v>
      </c>
      <c r="L28" s="163">
        <f>+'C50'!L28/'C47'!L28*100</f>
        <v>27.27272727272727</v>
      </c>
      <c r="M28" s="143"/>
      <c r="N28" s="163">
        <f>+'C50'!N28/'C47'!N28*100</f>
        <v>19.96996996996997</v>
      </c>
      <c r="O28" s="163">
        <f>+'C50'!O28/'C47'!O28*100</f>
        <v>28.571428571428569</v>
      </c>
      <c r="P28" s="163">
        <f>+'C50'!P28/'C47'!P28*100</f>
        <v>11.212121212121213</v>
      </c>
      <c r="Q28" s="143"/>
      <c r="R28" s="163">
        <f>+'C50'!R28/'C47'!R28*100</f>
        <v>38.128249566724435</v>
      </c>
      <c r="S28" s="163">
        <f>+'C50'!S28/'C47'!S28*100</f>
        <v>40.766550522648082</v>
      </c>
      <c r="T28" s="163">
        <f>+'C50'!T28/'C47'!T28*100</f>
        <v>35.517241379310342</v>
      </c>
      <c r="U28" s="143"/>
      <c r="V28" s="163">
        <f>+'C50'!V28/'C47'!V28*100</f>
        <v>24.094202898550723</v>
      </c>
      <c r="W28" s="163">
        <f>+'C50'!W28/'C47'!W28*100</f>
        <v>30.651340996168582</v>
      </c>
      <c r="X28" s="163">
        <f>+'C50'!X28/'C47'!X28*100</f>
        <v>18.213058419243985</v>
      </c>
      <c r="Y28" s="143"/>
      <c r="Z28" s="163" t="s">
        <v>455</v>
      </c>
      <c r="AA28" s="163" t="s">
        <v>455</v>
      </c>
      <c r="AB28" s="163" t="s">
        <v>455</v>
      </c>
    </row>
    <row r="29" spans="1:28" ht="17.100000000000001" customHeight="1" x14ac:dyDescent="0.2">
      <c r="A29" s="136" t="s">
        <v>322</v>
      </c>
      <c r="B29" s="163">
        <f>+'C50'!B29/'C47'!B29*100</f>
        <v>30.456674473067917</v>
      </c>
      <c r="C29" s="163">
        <f>+'C50'!C29/'C47'!C29*100</f>
        <v>34.753943960442669</v>
      </c>
      <c r="D29" s="163">
        <f>+'C50'!D29/'C47'!D29*100</f>
        <v>26.20545073375262</v>
      </c>
      <c r="E29" s="143"/>
      <c r="F29" s="163">
        <f>+'C50'!F29/'C47'!F29*100</f>
        <v>30.523560209424083</v>
      </c>
      <c r="G29" s="163">
        <f>+'C50'!G29/'C47'!G29*100</f>
        <v>37.433155080213901</v>
      </c>
      <c r="H29" s="163">
        <f>+'C50'!H29/'C47'!H29*100</f>
        <v>23.897435897435898</v>
      </c>
      <c r="I29" s="143"/>
      <c r="J29" s="163">
        <f>+'C50'!J29/'C47'!J29*100</f>
        <v>29.663281667557456</v>
      </c>
      <c r="K29" s="163">
        <f>+'C50'!K29/'C47'!K29*100</f>
        <v>34.946236559139784</v>
      </c>
      <c r="L29" s="163">
        <f>+'C50'!L29/'C47'!L29*100</f>
        <v>24.442082890541979</v>
      </c>
      <c r="M29" s="143"/>
      <c r="N29" s="163">
        <f>+'C50'!N29/'C47'!N29*100</f>
        <v>24.53051643192488</v>
      </c>
      <c r="O29" s="163">
        <f>+'C50'!O29/'C47'!O29*100</f>
        <v>27.085714285714285</v>
      </c>
      <c r="P29" s="163">
        <f>+'C50'!P29/'C47'!P29*100</f>
        <v>21.833534378769599</v>
      </c>
      <c r="Q29" s="143"/>
      <c r="R29" s="163">
        <f>+'C50'!R29/'C47'!R29*100</f>
        <v>39.603326935380679</v>
      </c>
      <c r="S29" s="163">
        <f>+'C50'!S29/'C47'!S29*100</f>
        <v>43.805874840357603</v>
      </c>
      <c r="T29" s="163">
        <f>+'C50'!T29/'C47'!T29*100</f>
        <v>35.384615384615387</v>
      </c>
      <c r="U29" s="143"/>
      <c r="V29" s="163">
        <f>+'C50'!V29/'C47'!V29*100</f>
        <v>28.552278820375339</v>
      </c>
      <c r="W29" s="163">
        <f>+'C50'!W29/'C47'!W29*100</f>
        <v>30.524861878453041</v>
      </c>
      <c r="X29" s="163">
        <f>+'C50'!X29/'C47'!X29*100</f>
        <v>26.692708333333332</v>
      </c>
      <c r="Y29" s="143"/>
      <c r="Z29" s="163" t="s">
        <v>455</v>
      </c>
      <c r="AA29" s="163" t="s">
        <v>455</v>
      </c>
      <c r="AB29" s="163" t="s">
        <v>455</v>
      </c>
    </row>
    <row r="30" spans="1:28" ht="17.100000000000001" customHeight="1" x14ac:dyDescent="0.2">
      <c r="A30" s="136" t="s">
        <v>323</v>
      </c>
      <c r="B30" s="163">
        <f>+'C50'!B30/'C47'!B30*100</f>
        <v>20.374409305707015</v>
      </c>
      <c r="C30" s="163">
        <f>+'C50'!C30/'C47'!C30*100</f>
        <v>24.925149700598801</v>
      </c>
      <c r="D30" s="163">
        <f>+'C50'!D30/'C47'!D30*100</f>
        <v>16.077738515901061</v>
      </c>
      <c r="E30" s="143"/>
      <c r="F30" s="163">
        <f>+'C50'!F30/'C47'!F30*100</f>
        <v>14.263322884012538</v>
      </c>
      <c r="G30" s="163">
        <f>+'C50'!G30/'C47'!G30*100</f>
        <v>16.561514195583594</v>
      </c>
      <c r="H30" s="163">
        <f>+'C50'!H30/'C47'!H30*100</f>
        <v>11.993769470404985</v>
      </c>
      <c r="I30" s="143"/>
      <c r="J30" s="163">
        <f>+'C50'!J30/'C47'!J30*100</f>
        <v>22.410865874363328</v>
      </c>
      <c r="K30" s="163">
        <f>+'C50'!K30/'C47'!K30*100</f>
        <v>26.909722222222221</v>
      </c>
      <c r="L30" s="163">
        <f>+'C50'!L30/'C47'!L30*100</f>
        <v>18.106312292358805</v>
      </c>
      <c r="M30" s="143"/>
      <c r="N30" s="163">
        <f>+'C50'!N30/'C47'!N30*100</f>
        <v>19.21182266009852</v>
      </c>
      <c r="O30" s="163">
        <f>+'C50'!O30/'C47'!O30*100</f>
        <v>23.52941176470588</v>
      </c>
      <c r="P30" s="163">
        <f>+'C50'!P30/'C47'!P30*100</f>
        <v>14.85148514851485</v>
      </c>
      <c r="Q30" s="143"/>
      <c r="R30" s="163">
        <f>+'C50'!R30/'C47'!R30*100</f>
        <v>27.21153846153846</v>
      </c>
      <c r="S30" s="163">
        <f>+'C50'!S30/'C47'!S30*100</f>
        <v>36.575052854122617</v>
      </c>
      <c r="T30" s="163">
        <f>+'C50'!T30/'C47'!T30*100</f>
        <v>19.400352733686066</v>
      </c>
      <c r="U30" s="143"/>
      <c r="V30" s="163">
        <f>+'C50'!V30/'C47'!V30*100</f>
        <v>19.838872104733131</v>
      </c>
      <c r="W30" s="163">
        <f>+'C50'!W30/'C47'!W30*100</f>
        <v>23.590814196242171</v>
      </c>
      <c r="X30" s="163">
        <f>+'C50'!X30/'C47'!X30*100</f>
        <v>16.342412451361866</v>
      </c>
      <c r="Y30" s="143"/>
      <c r="Z30" s="163" t="s">
        <v>455</v>
      </c>
      <c r="AA30" s="163" t="s">
        <v>455</v>
      </c>
      <c r="AB30" s="163" t="s">
        <v>455</v>
      </c>
    </row>
    <row r="31" spans="1:28" ht="17.100000000000001" customHeight="1" x14ac:dyDescent="0.2">
      <c r="A31" s="136" t="s">
        <v>324</v>
      </c>
      <c r="B31" s="163">
        <f>+'C50'!B31/'C47'!B31*100</f>
        <v>18.058384249830279</v>
      </c>
      <c r="C31" s="163">
        <f>+'C50'!C31/'C47'!C31*100</f>
        <v>23.350923482849602</v>
      </c>
      <c r="D31" s="163">
        <f>+'C50'!D31/'C47'!D31*100</f>
        <v>12.447552447552447</v>
      </c>
      <c r="E31" s="143"/>
      <c r="F31" s="163">
        <f>+'C50'!F31/'C47'!F31*100</f>
        <v>15.18624641833811</v>
      </c>
      <c r="G31" s="163">
        <f>+'C50'!G31/'C47'!G31*100</f>
        <v>20</v>
      </c>
      <c r="H31" s="163">
        <f>+'C50'!H31/'C47'!H31*100</f>
        <v>10.059171597633137</v>
      </c>
      <c r="I31" s="143"/>
      <c r="J31" s="163">
        <f>+'C50'!J31/'C47'!J31*100</f>
        <v>15.644171779141105</v>
      </c>
      <c r="K31" s="163">
        <f>+'C50'!K31/'C47'!K31*100</f>
        <v>19.393939393939394</v>
      </c>
      <c r="L31" s="163">
        <f>+'C50'!L31/'C47'!L31*100</f>
        <v>11.801242236024844</v>
      </c>
      <c r="M31" s="143"/>
      <c r="N31" s="163">
        <f>+'C50'!N31/'C47'!N31*100</f>
        <v>19.932432432432432</v>
      </c>
      <c r="O31" s="163">
        <f>+'C50'!O31/'C47'!O31*100</f>
        <v>26.25</v>
      </c>
      <c r="P31" s="163">
        <f>+'C50'!P31/'C47'!P31*100</f>
        <v>12.5</v>
      </c>
      <c r="Q31" s="143"/>
      <c r="R31" s="163">
        <f>+'C50'!R31/'C47'!R31*100</f>
        <v>23.983739837398375</v>
      </c>
      <c r="S31" s="163">
        <f>+'C50'!S31/'C47'!S31*100</f>
        <v>29.6875</v>
      </c>
      <c r="T31" s="163">
        <f>+'C50'!T31/'C47'!T31*100</f>
        <v>17.796610169491526</v>
      </c>
      <c r="U31" s="143"/>
      <c r="V31" s="163">
        <f>+'C50'!V31/'C47'!V31*100</f>
        <v>17.1875</v>
      </c>
      <c r="W31" s="163">
        <f>+'C50'!W31/'C47'!W31*100</f>
        <v>23.200000000000003</v>
      </c>
      <c r="X31" s="163">
        <f>+'C50'!X31/'C47'!X31*100</f>
        <v>11.450381679389313</v>
      </c>
      <c r="Y31" s="143"/>
      <c r="Z31" s="163" t="s">
        <v>455</v>
      </c>
      <c r="AA31" s="163" t="s">
        <v>455</v>
      </c>
      <c r="AB31" s="163" t="s">
        <v>455</v>
      </c>
    </row>
    <row r="32" spans="1:28" ht="17.100000000000001" customHeight="1" x14ac:dyDescent="0.2">
      <c r="A32" s="136" t="s">
        <v>325</v>
      </c>
      <c r="B32" s="163">
        <f>+'C50'!B32/'C47'!B32*100</f>
        <v>24.409622599867578</v>
      </c>
      <c r="C32" s="163">
        <f>+'C50'!C32/'C47'!C32*100</f>
        <v>28.11418685121107</v>
      </c>
      <c r="D32" s="163">
        <f>+'C50'!D32/'C47'!D32*100</f>
        <v>20.549797205948625</v>
      </c>
      <c r="E32" s="143"/>
      <c r="F32" s="163">
        <f>+'C50'!F32/'C47'!F32*100</f>
        <v>24.425287356321839</v>
      </c>
      <c r="G32" s="163">
        <f>+'C50'!G32/'C47'!G32*100</f>
        <v>29.080675422138835</v>
      </c>
      <c r="H32" s="163">
        <f>+'C50'!H32/'C47'!H32*100</f>
        <v>19.569471624266143</v>
      </c>
      <c r="I32" s="143"/>
      <c r="J32" s="163">
        <f>+'C50'!J32/'C47'!J32*100</f>
        <v>19.582504970178928</v>
      </c>
      <c r="K32" s="163">
        <f>+'C50'!K32/'C47'!K32*100</f>
        <v>21.663442940038685</v>
      </c>
      <c r="L32" s="163">
        <f>+'C50'!L32/'C47'!L32*100</f>
        <v>17.382413087934559</v>
      </c>
      <c r="M32" s="143"/>
      <c r="N32" s="163">
        <f>+'C50'!N32/'C47'!N32*100</f>
        <v>21.321961620469082</v>
      </c>
      <c r="O32" s="163">
        <f>+'C50'!O32/'C47'!O32*100</f>
        <v>23.517382413087933</v>
      </c>
      <c r="P32" s="163">
        <f>+'C50'!P32/'C47'!P32*100</f>
        <v>18.930957683741649</v>
      </c>
      <c r="Q32" s="143"/>
      <c r="R32" s="163">
        <f>+'C50'!R32/'C47'!R32*100</f>
        <v>33.457249070631974</v>
      </c>
      <c r="S32" s="163">
        <f>+'C50'!S32/'C47'!S32*100</f>
        <v>38.072289156626503</v>
      </c>
      <c r="T32" s="163">
        <f>+'C50'!T32/'C47'!T32*100</f>
        <v>28.571428571428569</v>
      </c>
      <c r="U32" s="143"/>
      <c r="V32" s="163">
        <f>+'C50'!V32/'C47'!V32*100</f>
        <v>25</v>
      </c>
      <c r="W32" s="163">
        <f>+'C50'!W32/'C47'!W32*100</f>
        <v>30.726256983240223</v>
      </c>
      <c r="X32" s="163">
        <f>+'C50'!X32/'C47'!X32*100</f>
        <v>19.576719576719576</v>
      </c>
      <c r="Y32" s="143"/>
      <c r="Z32" s="163" t="s">
        <v>455</v>
      </c>
      <c r="AA32" s="163" t="s">
        <v>455</v>
      </c>
      <c r="AB32" s="163" t="s">
        <v>455</v>
      </c>
    </row>
    <row r="33" spans="1:28" ht="17.100000000000001" customHeight="1" x14ac:dyDescent="0.2">
      <c r="A33" s="136" t="s">
        <v>326</v>
      </c>
      <c r="B33" s="163">
        <f>+'C50'!B33/'C47'!B33*100</f>
        <v>19.788359788359788</v>
      </c>
      <c r="C33" s="163">
        <f>+'C50'!C33/'C47'!C33*100</f>
        <v>23.32657200811359</v>
      </c>
      <c r="D33" s="163">
        <f>+'C50'!D33/'C47'!D33*100</f>
        <v>15.929203539823009</v>
      </c>
      <c r="E33" s="143"/>
      <c r="F33" s="163">
        <f>+'C50'!F33/'C47'!F33*100</f>
        <v>11.312217194570136</v>
      </c>
      <c r="G33" s="163">
        <f>+'C50'!G33/'C47'!G33*100</f>
        <v>11.403508771929824</v>
      </c>
      <c r="H33" s="163">
        <f>+'C50'!H33/'C47'!H33*100</f>
        <v>11.214953271028037</v>
      </c>
      <c r="I33" s="143"/>
      <c r="J33" s="163">
        <f>+'C50'!J33/'C47'!J33*100</f>
        <v>26.457399103139011</v>
      </c>
      <c r="K33" s="163">
        <f>+'C50'!K33/'C47'!K33*100</f>
        <v>30.833333333333336</v>
      </c>
      <c r="L33" s="163">
        <f>+'C50'!L33/'C47'!L33*100</f>
        <v>21.359223300970871</v>
      </c>
      <c r="M33" s="143"/>
      <c r="N33" s="163">
        <f>+'C50'!N33/'C47'!N33*100</f>
        <v>16.580310880829018</v>
      </c>
      <c r="O33" s="163">
        <f>+'C50'!O33/'C47'!O33*100</f>
        <v>20.388349514563107</v>
      </c>
      <c r="P33" s="163">
        <f>+'C50'!P33/'C47'!P33*100</f>
        <v>12.222222222222221</v>
      </c>
      <c r="Q33" s="143"/>
      <c r="R33" s="163">
        <f>+'C50'!R33/'C47'!R33*100</f>
        <v>25.827814569536422</v>
      </c>
      <c r="S33" s="163">
        <f>+'C50'!S33/'C47'!S33*100</f>
        <v>29.333333333333332</v>
      </c>
      <c r="T33" s="163">
        <f>+'C50'!T33/'C47'!T33*100</f>
        <v>22.368421052631579</v>
      </c>
      <c r="U33" s="143"/>
      <c r="V33" s="163">
        <f>+'C50'!V33/'C47'!V33*100</f>
        <v>20.382165605095544</v>
      </c>
      <c r="W33" s="163">
        <f>+'C50'!W33/'C47'!W33*100</f>
        <v>27.160493827160494</v>
      </c>
      <c r="X33" s="163">
        <f>+'C50'!X33/'C47'!X33*100</f>
        <v>13.157894736842104</v>
      </c>
      <c r="Y33" s="143"/>
      <c r="Z33" s="163" t="s">
        <v>455</v>
      </c>
      <c r="AA33" s="163" t="s">
        <v>455</v>
      </c>
      <c r="AB33" s="163" t="s">
        <v>455</v>
      </c>
    </row>
    <row r="34" spans="1:28" ht="17.100000000000001" customHeight="1" x14ac:dyDescent="0.2">
      <c r="A34" s="136" t="s">
        <v>327</v>
      </c>
      <c r="B34" s="163">
        <f>+'C50'!B34/'C47'!B34*100</f>
        <v>25.801749271137027</v>
      </c>
      <c r="C34" s="163">
        <f>+'C50'!C34/'C47'!C34*100</f>
        <v>29.01167031363968</v>
      </c>
      <c r="D34" s="163">
        <f>+'C50'!D34/'C47'!D34*100</f>
        <v>22.596504005826656</v>
      </c>
      <c r="E34" s="143"/>
      <c r="F34" s="163">
        <f>+'C50'!F34/'C47'!F34*100</f>
        <v>29.329173166926676</v>
      </c>
      <c r="G34" s="163">
        <f>+'C50'!G34/'C47'!G34*100</f>
        <v>27.32115677321157</v>
      </c>
      <c r="H34" s="163">
        <f>+'C50'!H34/'C47'!H34*100</f>
        <v>31.44</v>
      </c>
      <c r="I34" s="143"/>
      <c r="J34" s="163">
        <f>+'C50'!J34/'C47'!J34*100</f>
        <v>24.937655860349128</v>
      </c>
      <c r="K34" s="163">
        <f>+'C50'!K34/'C47'!K34*100</f>
        <v>28.18405916187346</v>
      </c>
      <c r="L34" s="163">
        <f>+'C50'!L34/'C47'!L34*100</f>
        <v>21.614802354920101</v>
      </c>
      <c r="M34" s="143"/>
      <c r="N34" s="163">
        <f>+'C50'!N34/'C47'!N34*100</f>
        <v>27.108705457825895</v>
      </c>
      <c r="O34" s="163">
        <f>+'C50'!O34/'C47'!O34*100</f>
        <v>31.692032229185319</v>
      </c>
      <c r="P34" s="163">
        <f>+'C50'!P34/'C47'!P34*100</f>
        <v>22.454545454545453</v>
      </c>
      <c r="Q34" s="143"/>
      <c r="R34" s="163">
        <f>+'C50'!R34/'C47'!R34*100</f>
        <v>28.334198235599377</v>
      </c>
      <c r="S34" s="163">
        <f>+'C50'!S34/'C47'!S34*100</f>
        <v>34.136125654450261</v>
      </c>
      <c r="T34" s="163">
        <f>+'C50'!T34/'C47'!T34*100</f>
        <v>22.633744855967077</v>
      </c>
      <c r="U34" s="143"/>
      <c r="V34" s="163">
        <f>+'C50'!V34/'C47'!V34*100</f>
        <v>17.883995703544574</v>
      </c>
      <c r="W34" s="163">
        <f>+'C50'!W34/'C47'!W34*100</f>
        <v>23.723041997729851</v>
      </c>
      <c r="X34" s="163">
        <f>+'C50'!X34/'C47'!X34*100</f>
        <v>12.640163098878695</v>
      </c>
      <c r="Y34" s="143"/>
      <c r="Z34" s="163" t="s">
        <v>455</v>
      </c>
      <c r="AA34" s="163" t="s">
        <v>455</v>
      </c>
      <c r="AB34" s="163" t="s">
        <v>455</v>
      </c>
    </row>
    <row r="35" spans="1:28" ht="17.100000000000001" customHeight="1" x14ac:dyDescent="0.2">
      <c r="A35" s="136" t="s">
        <v>328</v>
      </c>
      <c r="B35" s="163">
        <f>+'C50'!B35/'C47'!B35*100</f>
        <v>27.995324371712449</v>
      </c>
      <c r="C35" s="163">
        <f>+'C50'!C35/'C47'!C35*100</f>
        <v>32.06775700934579</v>
      </c>
      <c r="D35" s="163">
        <f>+'C50'!D35/'C47'!D35*100</f>
        <v>23.918128654970761</v>
      </c>
      <c r="E35" s="143"/>
      <c r="F35" s="163">
        <f>+'C50'!F35/'C47'!F35*100</f>
        <v>30.647130647130648</v>
      </c>
      <c r="G35" s="163">
        <f>+'C50'!G35/'C47'!G35*100</f>
        <v>32.574568288854003</v>
      </c>
      <c r="H35" s="163">
        <f>+'C50'!H35/'C47'!H35*100</f>
        <v>28.571428571428569</v>
      </c>
      <c r="I35" s="143"/>
      <c r="J35" s="163">
        <f>+'C50'!J35/'C47'!J35*100</f>
        <v>30.779277318241181</v>
      </c>
      <c r="K35" s="163">
        <f>+'C50'!K35/'C47'!K35*100</f>
        <v>34.203875315922495</v>
      </c>
      <c r="L35" s="163">
        <f>+'C50'!L35/'C47'!L35*100</f>
        <v>27.117117117117118</v>
      </c>
      <c r="M35" s="143"/>
      <c r="N35" s="163">
        <f>+'C50'!N35/'C47'!N35*100</f>
        <v>20.435835351089587</v>
      </c>
      <c r="O35" s="163">
        <f>+'C50'!O35/'C47'!O35*100</f>
        <v>25.590551181102363</v>
      </c>
      <c r="P35" s="163">
        <f>+'C50'!P35/'C47'!P35*100</f>
        <v>15.443279313632029</v>
      </c>
      <c r="Q35" s="143"/>
      <c r="R35" s="163">
        <f>+'C50'!R35/'C47'!R35*100</f>
        <v>35.594170403587441</v>
      </c>
      <c r="S35" s="163">
        <f>+'C50'!S35/'C47'!S35*100</f>
        <v>41.196777905638662</v>
      </c>
      <c r="T35" s="163">
        <f>+'C50'!T35/'C47'!T35*100</f>
        <v>30.273224043715846</v>
      </c>
      <c r="U35" s="143"/>
      <c r="V35" s="163">
        <f>+'C50'!V35/'C47'!V35*100</f>
        <v>21.467227901383044</v>
      </c>
      <c r="W35" s="163">
        <f>+'C50'!W35/'C47'!W35*100</f>
        <v>26.329113924050635</v>
      </c>
      <c r="X35" s="163">
        <f>+'C50'!X35/'C47'!X35*100</f>
        <v>17.06758304696449</v>
      </c>
      <c r="Y35" s="143"/>
      <c r="Z35" s="163" t="s">
        <v>455</v>
      </c>
      <c r="AA35" s="163" t="s">
        <v>455</v>
      </c>
      <c r="AB35" s="163" t="s">
        <v>455</v>
      </c>
    </row>
    <row r="36" spans="1:28" ht="17.100000000000001" customHeight="1" thickBot="1" x14ac:dyDescent="0.25">
      <c r="A36" s="139" t="s">
        <v>329</v>
      </c>
      <c r="B36" s="164">
        <f>+'C50'!B36/'C47'!B36*100</f>
        <v>31.486310299869626</v>
      </c>
      <c r="C36" s="164">
        <f>+'C50'!C36/'C47'!C36*100</f>
        <v>36.513994910941477</v>
      </c>
      <c r="D36" s="164">
        <f>+'C50'!D36/'C47'!D36*100</f>
        <v>26.203208556149733</v>
      </c>
      <c r="E36" s="144"/>
      <c r="F36" s="164">
        <f>+'C50'!F36/'C47'!F36*100</f>
        <v>35.114503816793892</v>
      </c>
      <c r="G36" s="164">
        <f>+'C50'!G36/'C47'!G36*100</f>
        <v>37.244897959183675</v>
      </c>
      <c r="H36" s="164">
        <f>+'C50'!H36/'C47'!H36*100</f>
        <v>32.994923857868017</v>
      </c>
      <c r="I36" s="144"/>
      <c r="J36" s="164">
        <f>+'C50'!J36/'C47'!J36*100</f>
        <v>35.112359550561798</v>
      </c>
      <c r="K36" s="164">
        <f>+'C50'!K36/'C47'!K36*100</f>
        <v>38.596491228070171</v>
      </c>
      <c r="L36" s="164">
        <f>+'C50'!L36/'C47'!L36*100</f>
        <v>31.891891891891895</v>
      </c>
      <c r="M36" s="144"/>
      <c r="N36" s="164">
        <f>+'C50'!N36/'C47'!N36*100</f>
        <v>26.086956521739129</v>
      </c>
      <c r="O36" s="164">
        <f>+'C50'!O36/'C47'!O36*100</f>
        <v>34.523809523809526</v>
      </c>
      <c r="P36" s="164">
        <f>+'C50'!P36/'C47'!P36*100</f>
        <v>16.883116883116884</v>
      </c>
      <c r="Q36" s="144"/>
      <c r="R36" s="164">
        <f>+'C50'!R36/'C47'!R36*100</f>
        <v>37.551020408163268</v>
      </c>
      <c r="S36" s="164">
        <f>+'C50'!S36/'C47'!S36*100</f>
        <v>46.031746031746032</v>
      </c>
      <c r="T36" s="164">
        <f>+'C50'!T36/'C47'!T36*100</f>
        <v>28.571428571428569</v>
      </c>
      <c r="U36" s="144"/>
      <c r="V36" s="164">
        <f>+'C50'!V36/'C47'!V36*100</f>
        <v>20.183486238532112</v>
      </c>
      <c r="W36" s="164">
        <f>+'C50'!W36/'C47'!W36*100</f>
        <v>25.6</v>
      </c>
      <c r="X36" s="164">
        <f>+'C50'!X36/'C47'!X36*100</f>
        <v>12.903225806451612</v>
      </c>
      <c r="Y36" s="144"/>
      <c r="Z36" s="164" t="s">
        <v>455</v>
      </c>
      <c r="AA36" s="164" t="s">
        <v>455</v>
      </c>
      <c r="AB36" s="164" t="s">
        <v>455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82FA2F4A-370D-4215-8B95-60AAF619B1F3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89E1-2F03-47FC-A3C6-F50F8117FE8E}">
  <sheetPr>
    <tabColor theme="4" tint="-0.499984740745262"/>
    <pageSetUpPr fitToPage="1"/>
  </sheetPr>
  <dimension ref="A1:M54"/>
  <sheetViews>
    <sheetView showGridLines="0" workbookViewId="0">
      <selection activeCell="T15" sqref="T15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55" t="s">
        <v>176</v>
      </c>
      <c r="C15" s="256"/>
      <c r="D15" s="256"/>
      <c r="E15" s="256"/>
      <c r="F15" s="256"/>
      <c r="G15" s="256"/>
      <c r="H15" s="256"/>
      <c r="I15" s="256"/>
      <c r="J15" s="256"/>
      <c r="K15" s="257"/>
      <c r="L15" s="14"/>
    </row>
    <row r="16" spans="1:13" ht="15" customHeight="1" x14ac:dyDescent="0.2">
      <c r="A16" s="14"/>
      <c r="B16" s="255"/>
      <c r="C16" s="256"/>
      <c r="D16" s="256"/>
      <c r="E16" s="256"/>
      <c r="F16" s="256"/>
      <c r="G16" s="256"/>
      <c r="H16" s="256"/>
      <c r="I16" s="256"/>
      <c r="J16" s="256"/>
      <c r="K16" s="257"/>
      <c r="L16" s="14"/>
    </row>
    <row r="17" spans="1:12" ht="15" customHeight="1" x14ac:dyDescent="0.2">
      <c r="A17" s="14"/>
      <c r="B17" s="255"/>
      <c r="C17" s="256"/>
      <c r="D17" s="256"/>
      <c r="E17" s="256"/>
      <c r="F17" s="256"/>
      <c r="G17" s="256"/>
      <c r="H17" s="256"/>
      <c r="I17" s="256"/>
      <c r="J17" s="256"/>
      <c r="K17" s="257"/>
      <c r="L17" s="14"/>
    </row>
    <row r="18" spans="1:12" ht="15" customHeight="1" x14ac:dyDescent="0.2">
      <c r="A18" s="14"/>
      <c r="B18" s="255"/>
      <c r="C18" s="256"/>
      <c r="D18" s="256"/>
      <c r="E18" s="256"/>
      <c r="F18" s="256"/>
      <c r="G18" s="256"/>
      <c r="H18" s="256"/>
      <c r="I18" s="256"/>
      <c r="J18" s="256"/>
      <c r="K18" s="257"/>
      <c r="L18" s="14"/>
    </row>
    <row r="19" spans="1:12" ht="15" customHeight="1" x14ac:dyDescent="0.2">
      <c r="A19" s="14"/>
      <c r="B19" s="255"/>
      <c r="C19" s="256"/>
      <c r="D19" s="256"/>
      <c r="E19" s="256"/>
      <c r="F19" s="256"/>
      <c r="G19" s="256"/>
      <c r="H19" s="256"/>
      <c r="I19" s="256"/>
      <c r="J19" s="256"/>
      <c r="K19" s="257"/>
      <c r="L19" s="14"/>
    </row>
    <row r="20" spans="1:12" ht="15" customHeight="1" x14ac:dyDescent="0.2">
      <c r="A20" s="14"/>
      <c r="B20" s="255"/>
      <c r="C20" s="256"/>
      <c r="D20" s="256"/>
      <c r="E20" s="256"/>
      <c r="F20" s="256"/>
      <c r="G20" s="256"/>
      <c r="H20" s="256"/>
      <c r="I20" s="256"/>
      <c r="J20" s="256"/>
      <c r="K20" s="257"/>
      <c r="L20" s="14"/>
    </row>
    <row r="21" spans="1:12" ht="15" customHeight="1" x14ac:dyDescent="0.2">
      <c r="A21" s="14"/>
      <c r="B21" s="255"/>
      <c r="C21" s="256"/>
      <c r="D21" s="256"/>
      <c r="E21" s="256"/>
      <c r="F21" s="256"/>
      <c r="G21" s="256"/>
      <c r="H21" s="256"/>
      <c r="I21" s="256"/>
      <c r="J21" s="256"/>
      <c r="K21" s="257"/>
      <c r="L21" s="14"/>
    </row>
    <row r="22" spans="1:12" ht="15" customHeight="1" x14ac:dyDescent="0.2">
      <c r="A22" s="14"/>
      <c r="B22" s="255"/>
      <c r="C22" s="256"/>
      <c r="D22" s="256"/>
      <c r="E22" s="256"/>
      <c r="F22" s="256"/>
      <c r="G22" s="256"/>
      <c r="H22" s="256"/>
      <c r="I22" s="256"/>
      <c r="J22" s="256"/>
      <c r="K22" s="257"/>
      <c r="L22" s="14"/>
    </row>
    <row r="23" spans="1:12" ht="15" customHeight="1" x14ac:dyDescent="0.2">
      <c r="A23" s="14"/>
      <c r="B23" s="255"/>
      <c r="C23" s="256"/>
      <c r="D23" s="256"/>
      <c r="E23" s="256"/>
      <c r="F23" s="256"/>
      <c r="G23" s="256"/>
      <c r="H23" s="256"/>
      <c r="I23" s="256"/>
      <c r="J23" s="256"/>
      <c r="K23" s="257"/>
      <c r="L23" s="14"/>
    </row>
    <row r="24" spans="1:12" ht="15" customHeight="1" x14ac:dyDescent="0.2">
      <c r="A24" s="14"/>
      <c r="B24" s="255"/>
      <c r="C24" s="256"/>
      <c r="D24" s="256"/>
      <c r="E24" s="256"/>
      <c r="F24" s="256"/>
      <c r="G24" s="256"/>
      <c r="H24" s="256"/>
      <c r="I24" s="256"/>
      <c r="J24" s="256"/>
      <c r="K24" s="257"/>
      <c r="L24" s="14"/>
    </row>
    <row r="25" spans="1:12" ht="15" customHeight="1" x14ac:dyDescent="0.2">
      <c r="A25" s="14"/>
      <c r="B25" s="255"/>
      <c r="C25" s="256"/>
      <c r="D25" s="256"/>
      <c r="E25" s="256"/>
      <c r="F25" s="256"/>
      <c r="G25" s="256"/>
      <c r="H25" s="256"/>
      <c r="I25" s="256"/>
      <c r="J25" s="256"/>
      <c r="K25" s="257"/>
      <c r="L25" s="14"/>
    </row>
    <row r="26" spans="1:12" ht="15" customHeight="1" x14ac:dyDescent="0.2">
      <c r="A26" s="14"/>
      <c r="B26" s="255"/>
      <c r="C26" s="256"/>
      <c r="D26" s="256"/>
      <c r="E26" s="256"/>
      <c r="F26" s="256"/>
      <c r="G26" s="256"/>
      <c r="H26" s="256"/>
      <c r="I26" s="256"/>
      <c r="J26" s="256"/>
      <c r="K26" s="257"/>
      <c r="L26" s="14"/>
    </row>
    <row r="27" spans="1:12" ht="15" customHeight="1" x14ac:dyDescent="0.2">
      <c r="A27" s="14"/>
      <c r="B27" s="255"/>
      <c r="C27" s="256"/>
      <c r="D27" s="256"/>
      <c r="E27" s="256"/>
      <c r="F27" s="256"/>
      <c r="G27" s="256"/>
      <c r="H27" s="256"/>
      <c r="I27" s="256"/>
      <c r="J27" s="256"/>
      <c r="K27" s="257"/>
      <c r="L27" s="14"/>
    </row>
    <row r="28" spans="1:12" ht="15" customHeight="1" x14ac:dyDescent="0.2">
      <c r="A28" s="14"/>
      <c r="B28" s="255"/>
      <c r="C28" s="256"/>
      <c r="D28" s="256"/>
      <c r="E28" s="256"/>
      <c r="F28" s="256"/>
      <c r="G28" s="256"/>
      <c r="H28" s="256"/>
      <c r="I28" s="256"/>
      <c r="J28" s="256"/>
      <c r="K28" s="257"/>
      <c r="L28" s="14"/>
    </row>
    <row r="29" spans="1:12" ht="15" customHeight="1" x14ac:dyDescent="0.2">
      <c r="A29" s="14"/>
      <c r="B29" s="255"/>
      <c r="C29" s="256"/>
      <c r="D29" s="256"/>
      <c r="E29" s="256"/>
      <c r="F29" s="256"/>
      <c r="G29" s="256"/>
      <c r="H29" s="256"/>
      <c r="I29" s="256"/>
      <c r="J29" s="256"/>
      <c r="K29" s="257"/>
      <c r="L29" s="14"/>
    </row>
    <row r="30" spans="1:12" ht="15" customHeight="1" x14ac:dyDescent="0.2">
      <c r="B30" s="255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M2:M3"/>
    <mergeCell ref="B15:K30"/>
  </mergeCells>
  <hyperlinks>
    <hyperlink ref="M2" location="INDICE!A1" display="INDICE" xr:uid="{84A30876-F8E9-4327-88CF-FB5AC3AD3083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AD26"/>
  <sheetViews>
    <sheetView showGridLines="0" zoomScaleNormal="100" workbookViewId="0">
      <selection activeCell="T15" sqref="T15"/>
    </sheetView>
  </sheetViews>
  <sheetFormatPr baseColWidth="10" defaultColWidth="23.42578125" defaultRowHeight="15" customHeight="1" x14ac:dyDescent="0.2"/>
  <cols>
    <col min="1" max="1" width="12.42578125" style="109" customWidth="1"/>
    <col min="2" max="4" width="8.28515625" style="109" customWidth="1"/>
    <col min="5" max="5" width="1.7109375" style="109" customWidth="1"/>
    <col min="6" max="8" width="7.28515625" style="109" customWidth="1"/>
    <col min="9" max="9" width="1.7109375" style="109" customWidth="1"/>
    <col min="10" max="12" width="7.28515625" style="109" customWidth="1"/>
    <col min="13" max="13" width="1.7109375" style="109" customWidth="1"/>
    <col min="14" max="16" width="7.28515625" style="109" customWidth="1"/>
    <col min="17" max="17" width="1.7109375" style="109" customWidth="1"/>
    <col min="18" max="20" width="7.28515625" style="109" customWidth="1"/>
    <col min="21" max="21" width="1.7109375" style="109" customWidth="1"/>
    <col min="22" max="24" width="7.28515625" style="109" customWidth="1"/>
    <col min="25" max="25" width="1.7109375" style="109" customWidth="1"/>
    <col min="26" max="28" width="7.28515625" style="109" customWidth="1"/>
    <col min="29" max="116" width="10.7109375" style="6" customWidth="1"/>
    <col min="117" max="16384" width="23.42578125" style="6"/>
  </cols>
  <sheetData>
    <row r="1" spans="1:30" ht="15" customHeight="1" x14ac:dyDescent="0.2">
      <c r="A1" s="242" t="s">
        <v>392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13"/>
    </row>
    <row r="2" spans="1:30" ht="15" customHeight="1" x14ac:dyDescent="0.2">
      <c r="A2" s="243" t="s">
        <v>397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13"/>
      <c r="AD2" s="232" t="s">
        <v>47</v>
      </c>
    </row>
    <row r="3" spans="1:30" ht="15" customHeight="1" x14ac:dyDescent="0.2">
      <c r="A3" s="242" t="s">
        <v>290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13"/>
      <c r="AD3" s="232"/>
    </row>
    <row r="4" spans="1:30" ht="15" customHeight="1" x14ac:dyDescent="0.2">
      <c r="A4" s="243" t="s">
        <v>291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</row>
    <row r="5" spans="1:30" ht="15" customHeight="1" x14ac:dyDescent="0.2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02"/>
      <c r="B8" s="103"/>
      <c r="C8" s="103"/>
      <c r="D8" s="103"/>
      <c r="E8" s="104"/>
      <c r="F8" s="103"/>
      <c r="G8" s="103"/>
      <c r="H8" s="103"/>
      <c r="I8" s="104"/>
      <c r="J8" s="103"/>
      <c r="K8" s="103"/>
      <c r="L8" s="103"/>
      <c r="M8" s="104"/>
      <c r="N8" s="103"/>
      <c r="O8" s="103"/>
      <c r="P8" s="103"/>
      <c r="Q8" s="104"/>
      <c r="R8" s="103"/>
      <c r="S8" s="103"/>
      <c r="T8" s="103"/>
      <c r="U8" s="104"/>
      <c r="V8" s="103"/>
      <c r="W8" s="103"/>
      <c r="X8" s="103"/>
      <c r="Y8" s="104"/>
      <c r="Z8" s="103"/>
      <c r="AA8" s="103"/>
      <c r="AB8" s="103"/>
    </row>
    <row r="9" spans="1:30" ht="15" customHeight="1" x14ac:dyDescent="0.2">
      <c r="A9" s="105" t="s">
        <v>206</v>
      </c>
      <c r="B9" s="194">
        <v>102777</v>
      </c>
      <c r="C9" s="194">
        <v>51478</v>
      </c>
      <c r="D9" s="194">
        <v>51299</v>
      </c>
      <c r="E9" s="194"/>
      <c r="F9" s="194">
        <v>18659</v>
      </c>
      <c r="G9" s="194">
        <v>9669</v>
      </c>
      <c r="H9" s="194">
        <v>8990</v>
      </c>
      <c r="I9" s="194"/>
      <c r="J9" s="194">
        <v>17496</v>
      </c>
      <c r="K9" s="194">
        <v>8968</v>
      </c>
      <c r="L9" s="194">
        <v>8528</v>
      </c>
      <c r="M9" s="194"/>
      <c r="N9" s="194">
        <v>16723</v>
      </c>
      <c r="O9" s="194">
        <v>8453</v>
      </c>
      <c r="P9" s="194">
        <v>8270</v>
      </c>
      <c r="Q9" s="194"/>
      <c r="R9" s="194">
        <v>18792</v>
      </c>
      <c r="S9" s="194">
        <v>9274</v>
      </c>
      <c r="T9" s="194">
        <v>9518</v>
      </c>
      <c r="U9" s="194"/>
      <c r="V9" s="194">
        <v>15991</v>
      </c>
      <c r="W9" s="194">
        <v>7806</v>
      </c>
      <c r="X9" s="194">
        <v>8185</v>
      </c>
      <c r="Y9" s="194"/>
      <c r="Z9" s="194">
        <v>15116</v>
      </c>
      <c r="AA9" s="194">
        <v>7308</v>
      </c>
      <c r="AB9" s="194">
        <v>7808</v>
      </c>
    </row>
    <row r="10" spans="1:30" ht="15" customHeight="1" x14ac:dyDescent="0.2">
      <c r="A10" s="100" t="s">
        <v>280</v>
      </c>
      <c r="B10" s="96">
        <v>99442</v>
      </c>
      <c r="C10" s="96">
        <v>49493</v>
      </c>
      <c r="D10" s="96">
        <v>49949</v>
      </c>
      <c r="E10" s="96"/>
      <c r="F10" s="96">
        <v>18147</v>
      </c>
      <c r="G10" s="96">
        <v>9347</v>
      </c>
      <c r="H10" s="96">
        <v>8800</v>
      </c>
      <c r="I10" s="96"/>
      <c r="J10" s="96">
        <v>17031</v>
      </c>
      <c r="K10" s="96">
        <v>8681</v>
      </c>
      <c r="L10" s="96">
        <v>8350</v>
      </c>
      <c r="M10" s="96"/>
      <c r="N10" s="96">
        <v>16307</v>
      </c>
      <c r="O10" s="96">
        <v>8202</v>
      </c>
      <c r="P10" s="96">
        <v>8105</v>
      </c>
      <c r="Q10" s="96"/>
      <c r="R10" s="96">
        <v>18089</v>
      </c>
      <c r="S10" s="96">
        <v>8850</v>
      </c>
      <c r="T10" s="96">
        <v>9239</v>
      </c>
      <c r="U10" s="96"/>
      <c r="V10" s="96">
        <v>15340</v>
      </c>
      <c r="W10" s="96">
        <v>7448</v>
      </c>
      <c r="X10" s="96">
        <v>7892</v>
      </c>
      <c r="Y10" s="96"/>
      <c r="Z10" s="96">
        <v>14528</v>
      </c>
      <c r="AA10" s="96">
        <v>6965</v>
      </c>
      <c r="AB10" s="96">
        <v>7563</v>
      </c>
    </row>
    <row r="11" spans="1:30" ht="15" customHeight="1" x14ac:dyDescent="0.2">
      <c r="A11" s="100" t="s">
        <v>281</v>
      </c>
      <c r="B11" s="96">
        <v>837</v>
      </c>
      <c r="C11" s="96">
        <v>475</v>
      </c>
      <c r="D11" s="96">
        <v>362</v>
      </c>
      <c r="E11" s="96"/>
      <c r="F11" s="96">
        <v>189</v>
      </c>
      <c r="G11" s="96">
        <v>106</v>
      </c>
      <c r="H11" s="96">
        <v>83</v>
      </c>
      <c r="I11" s="96"/>
      <c r="J11" s="96">
        <v>145</v>
      </c>
      <c r="K11" s="96">
        <v>87</v>
      </c>
      <c r="L11" s="96">
        <v>58</v>
      </c>
      <c r="M11" s="96"/>
      <c r="N11" s="96">
        <v>121</v>
      </c>
      <c r="O11" s="96">
        <v>59</v>
      </c>
      <c r="P11" s="96">
        <v>62</v>
      </c>
      <c r="Q11" s="96"/>
      <c r="R11" s="96">
        <v>150</v>
      </c>
      <c r="S11" s="96">
        <v>94</v>
      </c>
      <c r="T11" s="96">
        <v>56</v>
      </c>
      <c r="U11" s="96"/>
      <c r="V11" s="96">
        <v>127</v>
      </c>
      <c r="W11" s="96">
        <v>68</v>
      </c>
      <c r="X11" s="96">
        <v>59</v>
      </c>
      <c r="Y11" s="96"/>
      <c r="Z11" s="96">
        <v>105</v>
      </c>
      <c r="AA11" s="96">
        <v>61</v>
      </c>
      <c r="AB11" s="96">
        <v>44</v>
      </c>
    </row>
    <row r="12" spans="1:30" ht="15" customHeight="1" x14ac:dyDescent="0.2">
      <c r="A12" s="100" t="s">
        <v>282</v>
      </c>
      <c r="B12" s="96">
        <v>2498</v>
      </c>
      <c r="C12" s="96">
        <v>1510</v>
      </c>
      <c r="D12" s="96">
        <v>988</v>
      </c>
      <c r="E12" s="96"/>
      <c r="F12" s="96">
        <v>323</v>
      </c>
      <c r="G12" s="96">
        <v>216</v>
      </c>
      <c r="H12" s="96">
        <v>107</v>
      </c>
      <c r="I12" s="96"/>
      <c r="J12" s="96">
        <v>320</v>
      </c>
      <c r="K12" s="96">
        <v>200</v>
      </c>
      <c r="L12" s="96">
        <v>120</v>
      </c>
      <c r="M12" s="96"/>
      <c r="N12" s="96">
        <v>295</v>
      </c>
      <c r="O12" s="96">
        <v>192</v>
      </c>
      <c r="P12" s="96">
        <v>103</v>
      </c>
      <c r="Q12" s="96"/>
      <c r="R12" s="96">
        <v>553</v>
      </c>
      <c r="S12" s="96">
        <v>330</v>
      </c>
      <c r="T12" s="96">
        <v>223</v>
      </c>
      <c r="U12" s="96"/>
      <c r="V12" s="96">
        <v>524</v>
      </c>
      <c r="W12" s="96">
        <v>290</v>
      </c>
      <c r="X12" s="96">
        <v>234</v>
      </c>
      <c r="Y12" s="96"/>
      <c r="Z12" s="96">
        <v>483</v>
      </c>
      <c r="AA12" s="96">
        <v>282</v>
      </c>
      <c r="AB12" s="96">
        <v>201</v>
      </c>
    </row>
    <row r="13" spans="1:30" ht="15" customHeight="1" x14ac:dyDescent="0.2">
      <c r="A13" s="102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</row>
    <row r="14" spans="1:30" ht="15" customHeight="1" x14ac:dyDescent="0.2">
      <c r="A14" s="105" t="s">
        <v>283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</row>
    <row r="15" spans="1:30" ht="15" customHeight="1" x14ac:dyDescent="0.2">
      <c r="A15" s="106" t="s">
        <v>206</v>
      </c>
      <c r="B15" s="194">
        <v>68923</v>
      </c>
      <c r="C15" s="194">
        <v>34329</v>
      </c>
      <c r="D15" s="194">
        <v>34594</v>
      </c>
      <c r="E15" s="194"/>
      <c r="F15" s="194">
        <v>11595</v>
      </c>
      <c r="G15" s="194">
        <v>6036</v>
      </c>
      <c r="H15" s="194">
        <v>5559</v>
      </c>
      <c r="I15" s="194"/>
      <c r="J15" s="194">
        <v>10806</v>
      </c>
      <c r="K15" s="194">
        <v>5580</v>
      </c>
      <c r="L15" s="194">
        <v>5226</v>
      </c>
      <c r="M15" s="194"/>
      <c r="N15" s="194">
        <v>10466</v>
      </c>
      <c r="O15" s="194">
        <v>5259</v>
      </c>
      <c r="P15" s="194">
        <v>5207</v>
      </c>
      <c r="Q15" s="194"/>
      <c r="R15" s="194">
        <v>13365</v>
      </c>
      <c r="S15" s="194">
        <v>6574</v>
      </c>
      <c r="T15" s="194">
        <v>6791</v>
      </c>
      <c r="U15" s="194"/>
      <c r="V15" s="194">
        <v>11607</v>
      </c>
      <c r="W15" s="194">
        <v>5589</v>
      </c>
      <c r="X15" s="194">
        <v>6018</v>
      </c>
      <c r="Y15" s="194"/>
      <c r="Z15" s="194">
        <v>11084</v>
      </c>
      <c r="AA15" s="194">
        <v>5291</v>
      </c>
      <c r="AB15" s="194">
        <v>5793</v>
      </c>
    </row>
    <row r="16" spans="1:30" ht="15" customHeight="1" x14ac:dyDescent="0.2">
      <c r="A16" s="100" t="s">
        <v>280</v>
      </c>
      <c r="B16" s="96">
        <v>65588</v>
      </c>
      <c r="C16" s="96">
        <v>32344</v>
      </c>
      <c r="D16" s="96">
        <v>33244</v>
      </c>
      <c r="E16" s="96"/>
      <c r="F16" s="96">
        <v>11083</v>
      </c>
      <c r="G16" s="96">
        <v>5714</v>
      </c>
      <c r="H16" s="96">
        <v>5369</v>
      </c>
      <c r="I16" s="96"/>
      <c r="J16" s="96">
        <v>10341</v>
      </c>
      <c r="K16" s="96">
        <v>5293</v>
      </c>
      <c r="L16" s="96">
        <v>5048</v>
      </c>
      <c r="M16" s="96"/>
      <c r="N16" s="96">
        <v>10050</v>
      </c>
      <c r="O16" s="96">
        <v>5008</v>
      </c>
      <c r="P16" s="96">
        <v>5042</v>
      </c>
      <c r="Q16" s="96"/>
      <c r="R16" s="96">
        <v>12662</v>
      </c>
      <c r="S16" s="96">
        <v>6150</v>
      </c>
      <c r="T16" s="96">
        <v>6512</v>
      </c>
      <c r="U16" s="96"/>
      <c r="V16" s="96">
        <v>10956</v>
      </c>
      <c r="W16" s="96">
        <v>5231</v>
      </c>
      <c r="X16" s="96">
        <v>5725</v>
      </c>
      <c r="Y16" s="96"/>
      <c r="Z16" s="96">
        <v>10496</v>
      </c>
      <c r="AA16" s="96">
        <v>4948</v>
      </c>
      <c r="AB16" s="96">
        <v>5548</v>
      </c>
    </row>
    <row r="17" spans="1:28" ht="15" customHeight="1" x14ac:dyDescent="0.2">
      <c r="A17" s="100" t="s">
        <v>281</v>
      </c>
      <c r="B17" s="96">
        <v>837</v>
      </c>
      <c r="C17" s="96">
        <v>475</v>
      </c>
      <c r="D17" s="96">
        <v>362</v>
      </c>
      <c r="E17" s="96"/>
      <c r="F17" s="96">
        <v>189</v>
      </c>
      <c r="G17" s="96">
        <v>106</v>
      </c>
      <c r="H17" s="96">
        <v>83</v>
      </c>
      <c r="I17" s="96"/>
      <c r="J17" s="96">
        <v>145</v>
      </c>
      <c r="K17" s="96">
        <v>87</v>
      </c>
      <c r="L17" s="96">
        <v>58</v>
      </c>
      <c r="M17" s="96"/>
      <c r="N17" s="96">
        <v>121</v>
      </c>
      <c r="O17" s="96">
        <v>59</v>
      </c>
      <c r="P17" s="96">
        <v>62</v>
      </c>
      <c r="Q17" s="96"/>
      <c r="R17" s="96">
        <v>150</v>
      </c>
      <c r="S17" s="96">
        <v>94</v>
      </c>
      <c r="T17" s="96">
        <v>56</v>
      </c>
      <c r="U17" s="96"/>
      <c r="V17" s="96">
        <v>127</v>
      </c>
      <c r="W17" s="96">
        <v>68</v>
      </c>
      <c r="X17" s="96">
        <v>59</v>
      </c>
      <c r="Y17" s="96"/>
      <c r="Z17" s="96">
        <v>105</v>
      </c>
      <c r="AA17" s="96">
        <v>61</v>
      </c>
      <c r="AB17" s="96">
        <v>44</v>
      </c>
    </row>
    <row r="18" spans="1:28" ht="15" customHeight="1" x14ac:dyDescent="0.2">
      <c r="A18" s="100" t="s">
        <v>282</v>
      </c>
      <c r="B18" s="96">
        <v>2498</v>
      </c>
      <c r="C18" s="96">
        <v>1510</v>
      </c>
      <c r="D18" s="96">
        <v>988</v>
      </c>
      <c r="E18" s="96"/>
      <c r="F18" s="96">
        <v>323</v>
      </c>
      <c r="G18" s="96">
        <v>216</v>
      </c>
      <c r="H18" s="96">
        <v>107</v>
      </c>
      <c r="I18" s="96"/>
      <c r="J18" s="96">
        <v>320</v>
      </c>
      <c r="K18" s="96">
        <v>200</v>
      </c>
      <c r="L18" s="96">
        <v>120</v>
      </c>
      <c r="M18" s="96"/>
      <c r="N18" s="96">
        <v>295</v>
      </c>
      <c r="O18" s="96">
        <v>192</v>
      </c>
      <c r="P18" s="96">
        <v>103</v>
      </c>
      <c r="Q18" s="96"/>
      <c r="R18" s="96">
        <v>553</v>
      </c>
      <c r="S18" s="96">
        <v>330</v>
      </c>
      <c r="T18" s="96">
        <v>223</v>
      </c>
      <c r="U18" s="96"/>
      <c r="V18" s="96">
        <v>524</v>
      </c>
      <c r="W18" s="96">
        <v>290</v>
      </c>
      <c r="X18" s="96">
        <v>234</v>
      </c>
      <c r="Y18" s="96"/>
      <c r="Z18" s="96">
        <v>483</v>
      </c>
      <c r="AA18" s="96">
        <v>282</v>
      </c>
      <c r="AB18" s="96">
        <v>201</v>
      </c>
    </row>
    <row r="19" spans="1:28" ht="15" customHeight="1" x14ac:dyDescent="0.2">
      <c r="A19" s="100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</row>
    <row r="20" spans="1:28" ht="15" customHeight="1" x14ac:dyDescent="0.2">
      <c r="A20" s="105" t="s">
        <v>284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</row>
    <row r="21" spans="1:28" ht="15" customHeight="1" x14ac:dyDescent="0.2">
      <c r="A21" s="106" t="s">
        <v>206</v>
      </c>
      <c r="B21" s="194">
        <v>33854</v>
      </c>
      <c r="C21" s="194">
        <v>17149</v>
      </c>
      <c r="D21" s="194">
        <v>16705</v>
      </c>
      <c r="E21" s="194"/>
      <c r="F21" s="194">
        <v>7064</v>
      </c>
      <c r="G21" s="194">
        <v>3633</v>
      </c>
      <c r="H21" s="194">
        <v>3431</v>
      </c>
      <c r="I21" s="194"/>
      <c r="J21" s="194">
        <v>6690</v>
      </c>
      <c r="K21" s="194">
        <v>3388</v>
      </c>
      <c r="L21" s="194">
        <v>3302</v>
      </c>
      <c r="M21" s="194"/>
      <c r="N21" s="194">
        <v>6257</v>
      </c>
      <c r="O21" s="194">
        <v>3194</v>
      </c>
      <c r="P21" s="194">
        <v>3063</v>
      </c>
      <c r="Q21" s="194"/>
      <c r="R21" s="194">
        <v>5427</v>
      </c>
      <c r="S21" s="194">
        <v>2700</v>
      </c>
      <c r="T21" s="194">
        <v>2727</v>
      </c>
      <c r="U21" s="194"/>
      <c r="V21" s="194">
        <v>4384</v>
      </c>
      <c r="W21" s="194">
        <v>2217</v>
      </c>
      <c r="X21" s="194">
        <v>2167</v>
      </c>
      <c r="Y21" s="194"/>
      <c r="Z21" s="194">
        <v>4032</v>
      </c>
      <c r="AA21" s="194">
        <v>2017</v>
      </c>
      <c r="AB21" s="194">
        <v>2015</v>
      </c>
    </row>
    <row r="22" spans="1:28" ht="15" customHeight="1" x14ac:dyDescent="0.2">
      <c r="A22" s="100" t="s">
        <v>280</v>
      </c>
      <c r="B22" s="96">
        <v>33854</v>
      </c>
      <c r="C22" s="96">
        <v>17149</v>
      </c>
      <c r="D22" s="96">
        <v>16705</v>
      </c>
      <c r="E22" s="96"/>
      <c r="F22" s="96">
        <v>7064</v>
      </c>
      <c r="G22" s="96">
        <v>3633</v>
      </c>
      <c r="H22" s="96">
        <v>3431</v>
      </c>
      <c r="I22" s="96"/>
      <c r="J22" s="96">
        <v>6690</v>
      </c>
      <c r="K22" s="96">
        <v>3388</v>
      </c>
      <c r="L22" s="96">
        <v>3302</v>
      </c>
      <c r="M22" s="96"/>
      <c r="N22" s="96">
        <v>6257</v>
      </c>
      <c r="O22" s="96">
        <v>3194</v>
      </c>
      <c r="P22" s="96">
        <v>3063</v>
      </c>
      <c r="Q22" s="96"/>
      <c r="R22" s="96">
        <v>5427</v>
      </c>
      <c r="S22" s="96">
        <v>2700</v>
      </c>
      <c r="T22" s="96">
        <v>2727</v>
      </c>
      <c r="U22" s="96"/>
      <c r="V22" s="96">
        <v>4384</v>
      </c>
      <c r="W22" s="96">
        <v>2217</v>
      </c>
      <c r="X22" s="96">
        <v>2167</v>
      </c>
      <c r="Y22" s="96"/>
      <c r="Z22" s="96">
        <v>4032</v>
      </c>
      <c r="AA22" s="96">
        <v>2017</v>
      </c>
      <c r="AB22" s="96">
        <v>2015</v>
      </c>
    </row>
    <row r="23" spans="1:28" ht="15" customHeight="1" x14ac:dyDescent="0.2">
      <c r="A23" s="100" t="s">
        <v>281</v>
      </c>
      <c r="B23" s="96" t="s">
        <v>455</v>
      </c>
      <c r="C23" s="96" t="s">
        <v>455</v>
      </c>
      <c r="D23" s="96" t="s">
        <v>455</v>
      </c>
      <c r="E23" s="96"/>
      <c r="F23" s="96" t="s">
        <v>455</v>
      </c>
      <c r="G23" s="96" t="s">
        <v>455</v>
      </c>
      <c r="H23" s="96" t="s">
        <v>455</v>
      </c>
      <c r="I23" s="96"/>
      <c r="J23" s="96" t="s">
        <v>455</v>
      </c>
      <c r="K23" s="96" t="s">
        <v>455</v>
      </c>
      <c r="L23" s="96" t="s">
        <v>455</v>
      </c>
      <c r="M23" s="96"/>
      <c r="N23" s="96" t="s">
        <v>455</v>
      </c>
      <c r="O23" s="96" t="s">
        <v>455</v>
      </c>
      <c r="P23" s="96" t="s">
        <v>455</v>
      </c>
      <c r="Q23" s="96"/>
      <c r="R23" s="96" t="s">
        <v>455</v>
      </c>
      <c r="S23" s="96" t="s">
        <v>455</v>
      </c>
      <c r="T23" s="96" t="s">
        <v>455</v>
      </c>
      <c r="U23" s="96"/>
      <c r="V23" s="96" t="s">
        <v>455</v>
      </c>
      <c r="W23" s="96" t="s">
        <v>455</v>
      </c>
      <c r="X23" s="96" t="s">
        <v>455</v>
      </c>
      <c r="Y23" s="96"/>
      <c r="Z23" s="96" t="s">
        <v>455</v>
      </c>
      <c r="AA23" s="96" t="s">
        <v>455</v>
      </c>
      <c r="AB23" s="96" t="s">
        <v>455</v>
      </c>
    </row>
    <row r="24" spans="1:28" ht="15" customHeight="1" thickBot="1" x14ac:dyDescent="0.25">
      <c r="A24" s="107" t="s">
        <v>282</v>
      </c>
      <c r="B24" s="180" t="s">
        <v>455</v>
      </c>
      <c r="C24" s="180" t="s">
        <v>455</v>
      </c>
      <c r="D24" s="180" t="s">
        <v>455</v>
      </c>
      <c r="E24" s="180"/>
      <c r="F24" s="180" t="s">
        <v>455</v>
      </c>
      <c r="G24" s="180" t="s">
        <v>455</v>
      </c>
      <c r="H24" s="180" t="s">
        <v>455</v>
      </c>
      <c r="I24" s="180"/>
      <c r="J24" s="180" t="s">
        <v>455</v>
      </c>
      <c r="K24" s="180" t="s">
        <v>455</v>
      </c>
      <c r="L24" s="180" t="s">
        <v>455</v>
      </c>
      <c r="M24" s="180"/>
      <c r="N24" s="180" t="s">
        <v>455</v>
      </c>
      <c r="O24" s="180" t="s">
        <v>455</v>
      </c>
      <c r="P24" s="180" t="s">
        <v>455</v>
      </c>
      <c r="Q24" s="180"/>
      <c r="R24" s="180" t="s">
        <v>455</v>
      </c>
      <c r="S24" s="180" t="s">
        <v>455</v>
      </c>
      <c r="T24" s="180" t="s">
        <v>455</v>
      </c>
      <c r="U24" s="180"/>
      <c r="V24" s="180" t="s">
        <v>455</v>
      </c>
      <c r="W24" s="180" t="s">
        <v>455</v>
      </c>
      <c r="X24" s="180" t="s">
        <v>455</v>
      </c>
      <c r="Y24" s="180"/>
      <c r="Z24" s="180" t="s">
        <v>455</v>
      </c>
      <c r="AA24" s="180" t="s">
        <v>455</v>
      </c>
      <c r="AB24" s="180" t="s">
        <v>455</v>
      </c>
    </row>
    <row r="25" spans="1:28" ht="15" customHeight="1" x14ac:dyDescent="0.2">
      <c r="A25" s="245" t="s">
        <v>287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</row>
    <row r="26" spans="1:28" ht="15" customHeight="1" x14ac:dyDescent="0.2">
      <c r="A26" s="100"/>
    </row>
  </sheetData>
  <mergeCells count="14">
    <mergeCell ref="A1:AB1"/>
    <mergeCell ref="A2:AB2"/>
    <mergeCell ref="AD2:AD3"/>
    <mergeCell ref="A3:AB3"/>
    <mergeCell ref="A25:AB25"/>
    <mergeCell ref="A4:AB4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INDICE!A1" display="INDICE" xr:uid="{EC7F1249-E63A-4107-977C-FB749C7513E7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AD47"/>
  <sheetViews>
    <sheetView showGridLines="0" workbookViewId="0">
      <selection activeCell="T15" sqref="T15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394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400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79976</v>
      </c>
      <c r="C11" s="124">
        <v>38514</v>
      </c>
      <c r="D11" s="124">
        <v>41462</v>
      </c>
      <c r="E11" s="124"/>
      <c r="F11" s="124">
        <v>14249</v>
      </c>
      <c r="G11" s="124">
        <v>7100</v>
      </c>
      <c r="H11" s="124">
        <v>7149</v>
      </c>
      <c r="I11" s="125"/>
      <c r="J11" s="124">
        <v>13179</v>
      </c>
      <c r="K11" s="124">
        <v>6491</v>
      </c>
      <c r="L11" s="124">
        <v>6688</v>
      </c>
      <c r="M11" s="125"/>
      <c r="N11" s="124">
        <v>13006</v>
      </c>
      <c r="O11" s="124">
        <v>6313</v>
      </c>
      <c r="P11" s="124">
        <v>6693</v>
      </c>
      <c r="Q11" s="125"/>
      <c r="R11" s="124">
        <v>13639</v>
      </c>
      <c r="S11" s="124">
        <v>6422</v>
      </c>
      <c r="T11" s="124">
        <v>7217</v>
      </c>
      <c r="U11" s="125"/>
      <c r="V11" s="124">
        <v>12373</v>
      </c>
      <c r="W11" s="124">
        <v>5769</v>
      </c>
      <c r="X11" s="124">
        <v>6604</v>
      </c>
      <c r="Y11" s="125"/>
      <c r="Z11" s="124">
        <v>13530</v>
      </c>
      <c r="AA11" s="124">
        <v>6419</v>
      </c>
      <c r="AB11" s="124">
        <v>7111</v>
      </c>
    </row>
    <row r="12" spans="1:30" ht="15" customHeight="1" x14ac:dyDescent="0.2">
      <c r="A12" s="126" t="s">
        <v>280</v>
      </c>
      <c r="B12" s="127">
        <v>77426</v>
      </c>
      <c r="C12" s="127">
        <v>37010</v>
      </c>
      <c r="D12" s="127">
        <v>40416</v>
      </c>
      <c r="E12" s="127"/>
      <c r="F12" s="127">
        <v>13873</v>
      </c>
      <c r="G12" s="127">
        <v>6871</v>
      </c>
      <c r="H12" s="127">
        <v>7002</v>
      </c>
      <c r="I12" s="127"/>
      <c r="J12" s="127">
        <v>12823</v>
      </c>
      <c r="K12" s="127">
        <v>6277</v>
      </c>
      <c r="L12" s="127">
        <v>6546</v>
      </c>
      <c r="M12" s="127"/>
      <c r="N12" s="127">
        <v>12680</v>
      </c>
      <c r="O12" s="127">
        <v>6118</v>
      </c>
      <c r="P12" s="127">
        <v>6562</v>
      </c>
      <c r="Q12" s="127"/>
      <c r="R12" s="127">
        <v>13183</v>
      </c>
      <c r="S12" s="127">
        <v>6139</v>
      </c>
      <c r="T12" s="127">
        <v>7044</v>
      </c>
      <c r="U12" s="127"/>
      <c r="V12" s="127">
        <v>11912</v>
      </c>
      <c r="W12" s="127">
        <v>5518</v>
      </c>
      <c r="X12" s="127">
        <v>6394</v>
      </c>
      <c r="Y12" s="127"/>
      <c r="Z12" s="127">
        <v>12955</v>
      </c>
      <c r="AA12" s="127">
        <v>6087</v>
      </c>
      <c r="AB12" s="127">
        <v>6868</v>
      </c>
    </row>
    <row r="13" spans="1:30" ht="15" customHeight="1" x14ac:dyDescent="0.2">
      <c r="A13" s="126" t="s">
        <v>281</v>
      </c>
      <c r="B13" s="127">
        <v>716</v>
      </c>
      <c r="C13" s="127">
        <v>391</v>
      </c>
      <c r="D13" s="127">
        <v>325</v>
      </c>
      <c r="E13" s="127"/>
      <c r="F13" s="127">
        <v>155</v>
      </c>
      <c r="G13" s="127">
        <v>84</v>
      </c>
      <c r="H13" s="127">
        <v>71</v>
      </c>
      <c r="I13" s="127"/>
      <c r="J13" s="127">
        <v>114</v>
      </c>
      <c r="K13" s="127">
        <v>63</v>
      </c>
      <c r="L13" s="127">
        <v>51</v>
      </c>
      <c r="M13" s="127"/>
      <c r="N13" s="127">
        <v>101</v>
      </c>
      <c r="O13" s="127">
        <v>46</v>
      </c>
      <c r="P13" s="127">
        <v>55</v>
      </c>
      <c r="Q13" s="127"/>
      <c r="R13" s="127">
        <v>127</v>
      </c>
      <c r="S13" s="127">
        <v>77</v>
      </c>
      <c r="T13" s="127">
        <v>50</v>
      </c>
      <c r="U13" s="127"/>
      <c r="V13" s="127">
        <v>114</v>
      </c>
      <c r="W13" s="127">
        <v>60</v>
      </c>
      <c r="X13" s="127">
        <v>54</v>
      </c>
      <c r="Y13" s="127"/>
      <c r="Z13" s="127">
        <v>105</v>
      </c>
      <c r="AA13" s="127">
        <v>61</v>
      </c>
      <c r="AB13" s="127">
        <v>44</v>
      </c>
    </row>
    <row r="14" spans="1:30" ht="15" customHeight="1" x14ac:dyDescent="0.2">
      <c r="A14" s="126" t="s">
        <v>282</v>
      </c>
      <c r="B14" s="127">
        <v>1834</v>
      </c>
      <c r="C14" s="127">
        <v>1113</v>
      </c>
      <c r="D14" s="127">
        <v>721</v>
      </c>
      <c r="E14" s="127"/>
      <c r="F14" s="127">
        <v>221</v>
      </c>
      <c r="G14" s="127">
        <v>145</v>
      </c>
      <c r="H14" s="127">
        <v>76</v>
      </c>
      <c r="I14" s="127"/>
      <c r="J14" s="127">
        <v>242</v>
      </c>
      <c r="K14" s="127">
        <v>151</v>
      </c>
      <c r="L14" s="127">
        <v>91</v>
      </c>
      <c r="M14" s="127"/>
      <c r="N14" s="127">
        <v>225</v>
      </c>
      <c r="O14" s="127">
        <v>149</v>
      </c>
      <c r="P14" s="127">
        <v>76</v>
      </c>
      <c r="Q14" s="127"/>
      <c r="R14" s="127">
        <v>329</v>
      </c>
      <c r="S14" s="127">
        <v>206</v>
      </c>
      <c r="T14" s="127">
        <v>123</v>
      </c>
      <c r="U14" s="127"/>
      <c r="V14" s="127">
        <v>347</v>
      </c>
      <c r="W14" s="127">
        <v>191</v>
      </c>
      <c r="X14" s="127">
        <v>156</v>
      </c>
      <c r="Y14" s="127"/>
      <c r="Z14" s="127">
        <v>470</v>
      </c>
      <c r="AA14" s="127">
        <v>271</v>
      </c>
      <c r="AB14" s="127">
        <v>199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54134</v>
      </c>
      <c r="C17" s="124">
        <v>26001</v>
      </c>
      <c r="D17" s="124">
        <v>28133</v>
      </c>
      <c r="E17" s="124"/>
      <c r="F17" s="124">
        <v>8883</v>
      </c>
      <c r="G17" s="124">
        <v>4475</v>
      </c>
      <c r="H17" s="124">
        <v>4408</v>
      </c>
      <c r="I17" s="125"/>
      <c r="J17" s="124">
        <v>8228</v>
      </c>
      <c r="K17" s="124">
        <v>4100</v>
      </c>
      <c r="L17" s="124">
        <v>4128</v>
      </c>
      <c r="M17" s="125"/>
      <c r="N17" s="124">
        <v>8110</v>
      </c>
      <c r="O17" s="124">
        <v>3926</v>
      </c>
      <c r="P17" s="124">
        <v>4184</v>
      </c>
      <c r="Q17" s="125"/>
      <c r="R17" s="124">
        <v>9770</v>
      </c>
      <c r="S17" s="124">
        <v>4619</v>
      </c>
      <c r="T17" s="124">
        <v>5151</v>
      </c>
      <c r="U17" s="125"/>
      <c r="V17" s="124">
        <v>9093</v>
      </c>
      <c r="W17" s="124">
        <v>4163</v>
      </c>
      <c r="X17" s="124">
        <v>4930</v>
      </c>
      <c r="Y17" s="125"/>
      <c r="Z17" s="124">
        <v>10050</v>
      </c>
      <c r="AA17" s="124">
        <v>4718</v>
      </c>
      <c r="AB17" s="124">
        <v>5332</v>
      </c>
    </row>
    <row r="18" spans="1:28" ht="15" customHeight="1" x14ac:dyDescent="0.2">
      <c r="A18" s="126" t="s">
        <v>280</v>
      </c>
      <c r="B18" s="128">
        <v>51584</v>
      </c>
      <c r="C18" s="128">
        <v>24497</v>
      </c>
      <c r="D18" s="128">
        <v>27087</v>
      </c>
      <c r="E18" s="128"/>
      <c r="F18" s="128">
        <v>8507</v>
      </c>
      <c r="G18" s="128">
        <v>4246</v>
      </c>
      <c r="H18" s="128">
        <v>4261</v>
      </c>
      <c r="I18" s="128"/>
      <c r="J18" s="128">
        <v>7872</v>
      </c>
      <c r="K18" s="128">
        <v>3886</v>
      </c>
      <c r="L18" s="128">
        <v>3986</v>
      </c>
      <c r="M18" s="128"/>
      <c r="N18" s="128">
        <v>7784</v>
      </c>
      <c r="O18" s="128">
        <v>3731</v>
      </c>
      <c r="P18" s="128">
        <v>4053</v>
      </c>
      <c r="Q18" s="128"/>
      <c r="R18" s="128">
        <v>9314</v>
      </c>
      <c r="S18" s="128">
        <v>4336</v>
      </c>
      <c r="T18" s="128">
        <v>4978</v>
      </c>
      <c r="U18" s="128"/>
      <c r="V18" s="128">
        <v>8632</v>
      </c>
      <c r="W18" s="128">
        <v>3912</v>
      </c>
      <c r="X18" s="128">
        <v>4720</v>
      </c>
      <c r="Y18" s="128"/>
      <c r="Z18" s="128">
        <v>9475</v>
      </c>
      <c r="AA18" s="128">
        <v>4386</v>
      </c>
      <c r="AB18" s="128">
        <v>5089</v>
      </c>
    </row>
    <row r="19" spans="1:28" ht="15" customHeight="1" x14ac:dyDescent="0.2">
      <c r="A19" s="126" t="s">
        <v>281</v>
      </c>
      <c r="B19" s="128">
        <v>716</v>
      </c>
      <c r="C19" s="128">
        <v>391</v>
      </c>
      <c r="D19" s="128">
        <v>325</v>
      </c>
      <c r="E19" s="128"/>
      <c r="F19" s="128">
        <v>155</v>
      </c>
      <c r="G19" s="128">
        <v>84</v>
      </c>
      <c r="H19" s="128">
        <v>71</v>
      </c>
      <c r="I19" s="128"/>
      <c r="J19" s="128">
        <v>114</v>
      </c>
      <c r="K19" s="128">
        <v>63</v>
      </c>
      <c r="L19" s="128">
        <v>51</v>
      </c>
      <c r="M19" s="128"/>
      <c r="N19" s="128">
        <v>101</v>
      </c>
      <c r="O19" s="128">
        <v>46</v>
      </c>
      <c r="P19" s="128">
        <v>55</v>
      </c>
      <c r="Q19" s="128"/>
      <c r="R19" s="128">
        <v>127</v>
      </c>
      <c r="S19" s="128">
        <v>77</v>
      </c>
      <c r="T19" s="128">
        <v>50</v>
      </c>
      <c r="U19" s="128"/>
      <c r="V19" s="128">
        <v>114</v>
      </c>
      <c r="W19" s="128">
        <v>60</v>
      </c>
      <c r="X19" s="128">
        <v>54</v>
      </c>
      <c r="Y19" s="128"/>
      <c r="Z19" s="128">
        <v>105</v>
      </c>
      <c r="AA19" s="128">
        <v>61</v>
      </c>
      <c r="AB19" s="128">
        <v>44</v>
      </c>
    </row>
    <row r="20" spans="1:28" ht="15" customHeight="1" x14ac:dyDescent="0.2">
      <c r="A20" s="126" t="s">
        <v>282</v>
      </c>
      <c r="B20" s="128">
        <v>1834</v>
      </c>
      <c r="C20" s="128">
        <v>1113</v>
      </c>
      <c r="D20" s="128">
        <v>721</v>
      </c>
      <c r="E20" s="128"/>
      <c r="F20" s="128">
        <v>221</v>
      </c>
      <c r="G20" s="128">
        <v>145</v>
      </c>
      <c r="H20" s="128">
        <v>76</v>
      </c>
      <c r="I20" s="128"/>
      <c r="J20" s="128">
        <v>242</v>
      </c>
      <c r="K20" s="128">
        <v>151</v>
      </c>
      <c r="L20" s="128">
        <v>91</v>
      </c>
      <c r="M20" s="128"/>
      <c r="N20" s="128">
        <v>225</v>
      </c>
      <c r="O20" s="128">
        <v>149</v>
      </c>
      <c r="P20" s="128">
        <v>76</v>
      </c>
      <c r="Q20" s="128"/>
      <c r="R20" s="128">
        <v>329</v>
      </c>
      <c r="S20" s="128">
        <v>206</v>
      </c>
      <c r="T20" s="128">
        <v>123</v>
      </c>
      <c r="U20" s="128"/>
      <c r="V20" s="128">
        <v>347</v>
      </c>
      <c r="W20" s="128">
        <v>191</v>
      </c>
      <c r="X20" s="128">
        <v>156</v>
      </c>
      <c r="Y20" s="128"/>
      <c r="Z20" s="128">
        <v>470</v>
      </c>
      <c r="AA20" s="128">
        <v>271</v>
      </c>
      <c r="AB20" s="128">
        <v>199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25842</v>
      </c>
      <c r="C23" s="124">
        <v>12513</v>
      </c>
      <c r="D23" s="124">
        <v>13329</v>
      </c>
      <c r="E23" s="124"/>
      <c r="F23" s="124">
        <v>5366</v>
      </c>
      <c r="G23" s="124">
        <v>2625</v>
      </c>
      <c r="H23" s="124">
        <v>2741</v>
      </c>
      <c r="I23" s="125"/>
      <c r="J23" s="124">
        <v>4951</v>
      </c>
      <c r="K23" s="124">
        <v>2391</v>
      </c>
      <c r="L23" s="124">
        <v>2560</v>
      </c>
      <c r="M23" s="125"/>
      <c r="N23" s="124">
        <v>4896</v>
      </c>
      <c r="O23" s="124">
        <v>2387</v>
      </c>
      <c r="P23" s="124">
        <v>2509</v>
      </c>
      <c r="Q23" s="125"/>
      <c r="R23" s="124">
        <v>3869</v>
      </c>
      <c r="S23" s="124">
        <v>1803</v>
      </c>
      <c r="T23" s="124">
        <v>2066</v>
      </c>
      <c r="U23" s="125"/>
      <c r="V23" s="124">
        <v>3280</v>
      </c>
      <c r="W23" s="124">
        <v>1606</v>
      </c>
      <c r="X23" s="124">
        <v>1674</v>
      </c>
      <c r="Y23" s="125"/>
      <c r="Z23" s="124">
        <v>3480</v>
      </c>
      <c r="AA23" s="124">
        <v>1701</v>
      </c>
      <c r="AB23" s="124">
        <v>1779</v>
      </c>
    </row>
    <row r="24" spans="1:28" ht="15" customHeight="1" x14ac:dyDescent="0.2">
      <c r="A24" s="126" t="s">
        <v>280</v>
      </c>
      <c r="B24" s="128">
        <v>25842</v>
      </c>
      <c r="C24" s="128">
        <v>12513</v>
      </c>
      <c r="D24" s="128">
        <v>13329</v>
      </c>
      <c r="E24" s="128"/>
      <c r="F24" s="128">
        <v>5366</v>
      </c>
      <c r="G24" s="128">
        <v>2625</v>
      </c>
      <c r="H24" s="128">
        <v>2741</v>
      </c>
      <c r="I24" s="128"/>
      <c r="J24" s="128">
        <v>4951</v>
      </c>
      <c r="K24" s="128">
        <v>2391</v>
      </c>
      <c r="L24" s="128">
        <v>2560</v>
      </c>
      <c r="M24" s="128"/>
      <c r="N24" s="128">
        <v>4896</v>
      </c>
      <c r="O24" s="128">
        <v>2387</v>
      </c>
      <c r="P24" s="128">
        <v>2509</v>
      </c>
      <c r="Q24" s="128"/>
      <c r="R24" s="128">
        <v>3869</v>
      </c>
      <c r="S24" s="128">
        <v>1803</v>
      </c>
      <c r="T24" s="128">
        <v>2066</v>
      </c>
      <c r="U24" s="128"/>
      <c r="V24" s="128">
        <v>3280</v>
      </c>
      <c r="W24" s="128">
        <v>1606</v>
      </c>
      <c r="X24" s="128">
        <v>1674</v>
      </c>
      <c r="Y24" s="128"/>
      <c r="Z24" s="128">
        <v>3480</v>
      </c>
      <c r="AA24" s="128">
        <v>1701</v>
      </c>
      <c r="AB24" s="128">
        <v>1779</v>
      </c>
    </row>
    <row r="25" spans="1:28" ht="15" customHeight="1" x14ac:dyDescent="0.2">
      <c r="A25" s="126" t="s">
        <v>281</v>
      </c>
      <c r="B25" s="130" t="s">
        <v>455</v>
      </c>
      <c r="C25" s="130" t="s">
        <v>455</v>
      </c>
      <c r="D25" s="130" t="s">
        <v>455</v>
      </c>
      <c r="E25" s="128"/>
      <c r="F25" s="130" t="s">
        <v>455</v>
      </c>
      <c r="G25" s="130" t="s">
        <v>455</v>
      </c>
      <c r="H25" s="130" t="s">
        <v>455</v>
      </c>
      <c r="I25" s="128"/>
      <c r="J25" s="130" t="s">
        <v>455</v>
      </c>
      <c r="K25" s="130" t="s">
        <v>455</v>
      </c>
      <c r="L25" s="130" t="s">
        <v>455</v>
      </c>
      <c r="M25" s="128"/>
      <c r="N25" s="130" t="s">
        <v>455</v>
      </c>
      <c r="O25" s="130" t="s">
        <v>455</v>
      </c>
      <c r="P25" s="130" t="s">
        <v>455</v>
      </c>
      <c r="Q25" s="128"/>
      <c r="R25" s="130" t="s">
        <v>455</v>
      </c>
      <c r="S25" s="130" t="s">
        <v>455</v>
      </c>
      <c r="T25" s="130" t="s">
        <v>455</v>
      </c>
      <c r="U25" s="128"/>
      <c r="V25" s="130" t="s">
        <v>455</v>
      </c>
      <c r="W25" s="130" t="s">
        <v>455</v>
      </c>
      <c r="X25" s="130" t="s">
        <v>455</v>
      </c>
      <c r="Y25" s="128"/>
      <c r="Z25" s="130" t="s">
        <v>455</v>
      </c>
      <c r="AA25" s="130" t="s">
        <v>455</v>
      </c>
      <c r="AB25" s="130" t="s">
        <v>455</v>
      </c>
    </row>
    <row r="26" spans="1:28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28"/>
      <c r="F26" s="130" t="s">
        <v>455</v>
      </c>
      <c r="G26" s="130" t="s">
        <v>455</v>
      </c>
      <c r="H26" s="130" t="s">
        <v>455</v>
      </c>
      <c r="I26" s="128"/>
      <c r="J26" s="130" t="s">
        <v>455</v>
      </c>
      <c r="K26" s="130" t="s">
        <v>455</v>
      </c>
      <c r="L26" s="130" t="s">
        <v>455</v>
      </c>
      <c r="M26" s="128"/>
      <c r="N26" s="130" t="s">
        <v>455</v>
      </c>
      <c r="O26" s="130" t="s">
        <v>455</v>
      </c>
      <c r="P26" s="130" t="s">
        <v>455</v>
      </c>
      <c r="Q26" s="128"/>
      <c r="R26" s="130" t="s">
        <v>455</v>
      </c>
      <c r="S26" s="130" t="s">
        <v>455</v>
      </c>
      <c r="T26" s="130" t="s">
        <v>455</v>
      </c>
      <c r="U26" s="128"/>
      <c r="V26" s="130" t="s">
        <v>455</v>
      </c>
      <c r="W26" s="130" t="s">
        <v>455</v>
      </c>
      <c r="X26" s="130" t="s">
        <v>455</v>
      </c>
      <c r="Y26" s="128"/>
      <c r="Z26" s="130" t="s">
        <v>455</v>
      </c>
      <c r="AA26" s="130" t="s">
        <v>455</v>
      </c>
      <c r="AB26" s="130" t="s">
        <v>455</v>
      </c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v>77.815075357327018</v>
      </c>
      <c r="C30" s="131">
        <v>74.816426434593424</v>
      </c>
      <c r="D30" s="131">
        <v>80.824187605996229</v>
      </c>
      <c r="E30" s="131"/>
      <c r="F30" s="131">
        <v>76.365292888150492</v>
      </c>
      <c r="G30" s="131">
        <v>73.430551246250914</v>
      </c>
      <c r="H30" s="131">
        <v>79.521690767519473</v>
      </c>
      <c r="I30" s="131"/>
      <c r="J30" s="131">
        <v>75.325788751714668</v>
      </c>
      <c r="K30" s="131">
        <v>72.379571810883135</v>
      </c>
      <c r="L30" s="131">
        <v>78.424015009380867</v>
      </c>
      <c r="M30" s="131"/>
      <c r="N30" s="131">
        <v>77.773126831310165</v>
      </c>
      <c r="O30" s="131">
        <v>74.683544303797461</v>
      </c>
      <c r="P30" s="131">
        <v>80.931076178960097</v>
      </c>
      <c r="Q30" s="131"/>
      <c r="R30" s="131">
        <v>72.578756917837367</v>
      </c>
      <c r="S30" s="131">
        <v>69.247358205736461</v>
      </c>
      <c r="T30" s="131">
        <v>75.824753099390634</v>
      </c>
      <c r="U30" s="131"/>
      <c r="V30" s="131">
        <v>77.374773309986864</v>
      </c>
      <c r="W30" s="131">
        <v>73.90468870099923</v>
      </c>
      <c r="X30" s="131">
        <v>80.684178375076357</v>
      </c>
      <c r="Y30" s="131"/>
      <c r="Z30" s="131">
        <v>89.507806297962418</v>
      </c>
      <c r="AA30" s="131">
        <v>87.835249042145591</v>
      </c>
      <c r="AB30" s="131">
        <v>91.073258196721312</v>
      </c>
    </row>
    <row r="31" spans="1:28" ht="15" customHeight="1" x14ac:dyDescent="0.2">
      <c r="A31" s="126" t="s">
        <v>280</v>
      </c>
      <c r="B31" s="132">
        <v>77.860461374469537</v>
      </c>
      <c r="C31" s="132">
        <v>74.778251469904831</v>
      </c>
      <c r="D31" s="132">
        <v>80.914532823479945</v>
      </c>
      <c r="E31" s="132"/>
      <c r="F31" s="132">
        <v>76.44789772414174</v>
      </c>
      <c r="G31" s="132">
        <v>73.510217181983535</v>
      </c>
      <c r="H31" s="132">
        <v>79.568181818181813</v>
      </c>
      <c r="I31" s="132"/>
      <c r="J31" s="132">
        <v>75.292114379660617</v>
      </c>
      <c r="K31" s="132">
        <v>72.307337864301346</v>
      </c>
      <c r="L31" s="132">
        <v>78.395209580838326</v>
      </c>
      <c r="M31" s="132"/>
      <c r="N31" s="132">
        <v>77.758018029067273</v>
      </c>
      <c r="O31" s="132">
        <v>74.591563033406487</v>
      </c>
      <c r="P31" s="132">
        <v>80.96236890808143</v>
      </c>
      <c r="Q31" s="132"/>
      <c r="R31" s="132">
        <v>72.87854497208248</v>
      </c>
      <c r="S31" s="132">
        <v>69.367231638418076</v>
      </c>
      <c r="T31" s="132">
        <v>76.242017534365189</v>
      </c>
      <c r="U31" s="132"/>
      <c r="V31" s="132">
        <v>77.653194263363758</v>
      </c>
      <c r="W31" s="132">
        <v>74.087003222341565</v>
      </c>
      <c r="X31" s="132">
        <v>81.018753167764828</v>
      </c>
      <c r="Y31" s="132"/>
      <c r="Z31" s="132">
        <v>89.172632158590304</v>
      </c>
      <c r="AA31" s="132">
        <v>87.394113424264177</v>
      </c>
      <c r="AB31" s="132">
        <v>90.810524923971968</v>
      </c>
    </row>
    <row r="32" spans="1:28" ht="15" customHeight="1" x14ac:dyDescent="0.2">
      <c r="A32" s="126" t="s">
        <v>281</v>
      </c>
      <c r="B32" s="132">
        <v>85.543608124253296</v>
      </c>
      <c r="C32" s="132">
        <v>82.315789473684205</v>
      </c>
      <c r="D32" s="132">
        <v>89.779005524861873</v>
      </c>
      <c r="E32" s="132"/>
      <c r="F32" s="132">
        <v>82.010582010582013</v>
      </c>
      <c r="G32" s="132">
        <v>79.245283018867923</v>
      </c>
      <c r="H32" s="132">
        <v>85.542168674698786</v>
      </c>
      <c r="I32" s="132"/>
      <c r="J32" s="132">
        <v>78.620689655172413</v>
      </c>
      <c r="K32" s="132">
        <v>72.41379310344827</v>
      </c>
      <c r="L32" s="132">
        <v>87.931034482758619</v>
      </c>
      <c r="M32" s="132"/>
      <c r="N32" s="132">
        <v>83.471074380165291</v>
      </c>
      <c r="O32" s="132">
        <v>77.966101694915253</v>
      </c>
      <c r="P32" s="132">
        <v>88.709677419354833</v>
      </c>
      <c r="Q32" s="132"/>
      <c r="R32" s="132">
        <v>84.666666666666671</v>
      </c>
      <c r="S32" s="132">
        <v>81.914893617021278</v>
      </c>
      <c r="T32" s="132">
        <v>89.285714285714292</v>
      </c>
      <c r="U32" s="132"/>
      <c r="V32" s="132">
        <v>89.763779527559052</v>
      </c>
      <c r="W32" s="132">
        <v>88.235294117647058</v>
      </c>
      <c r="X32" s="132">
        <v>91.525423728813564</v>
      </c>
      <c r="Y32" s="132"/>
      <c r="Z32" s="132">
        <v>100</v>
      </c>
      <c r="AA32" s="132">
        <v>100</v>
      </c>
      <c r="AB32" s="132">
        <v>100</v>
      </c>
    </row>
    <row r="33" spans="1:28" ht="15" customHeight="1" x14ac:dyDescent="0.2">
      <c r="A33" s="126" t="s">
        <v>282</v>
      </c>
      <c r="B33" s="132">
        <v>73.418734987990391</v>
      </c>
      <c r="C33" s="132">
        <v>73.708609271523173</v>
      </c>
      <c r="D33" s="132">
        <v>72.97570850202429</v>
      </c>
      <c r="E33" s="132"/>
      <c r="F33" s="132">
        <v>68.421052631578945</v>
      </c>
      <c r="G33" s="132">
        <v>67.129629629629633</v>
      </c>
      <c r="H33" s="132">
        <v>71.028037383177562</v>
      </c>
      <c r="I33" s="132"/>
      <c r="J33" s="132">
        <v>75.625</v>
      </c>
      <c r="K33" s="132">
        <v>75.5</v>
      </c>
      <c r="L33" s="132">
        <v>75.833333333333329</v>
      </c>
      <c r="M33" s="132"/>
      <c r="N33" s="132">
        <v>76.271186440677965</v>
      </c>
      <c r="O33" s="132">
        <v>77.604166666666657</v>
      </c>
      <c r="P33" s="132">
        <v>73.786407766990294</v>
      </c>
      <c r="Q33" s="132"/>
      <c r="R33" s="132">
        <v>59.493670886075947</v>
      </c>
      <c r="S33" s="132">
        <v>62.424242424242429</v>
      </c>
      <c r="T33" s="132">
        <v>55.156950672645742</v>
      </c>
      <c r="U33" s="132"/>
      <c r="V33" s="132">
        <v>66.221374045801525</v>
      </c>
      <c r="W33" s="132">
        <v>65.862068965517238</v>
      </c>
      <c r="X33" s="132">
        <v>66.666666666666657</v>
      </c>
      <c r="Y33" s="132"/>
      <c r="Z33" s="132">
        <v>97.308488612836442</v>
      </c>
      <c r="AA33" s="132">
        <v>96.099290780141843</v>
      </c>
      <c r="AB33" s="132">
        <v>99.00497512437812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v>78.542721587858907</v>
      </c>
      <c r="C36" s="131">
        <v>75.740627457834492</v>
      </c>
      <c r="D36" s="131">
        <v>81.32335087009308</v>
      </c>
      <c r="E36" s="131"/>
      <c r="F36" s="131">
        <v>76.610608020698578</v>
      </c>
      <c r="G36" s="131">
        <v>74.13850231941683</v>
      </c>
      <c r="H36" s="131">
        <v>79.294837200935419</v>
      </c>
      <c r="I36" s="131"/>
      <c r="J36" s="131">
        <v>76.142883583194518</v>
      </c>
      <c r="K36" s="131">
        <v>73.476702508960585</v>
      </c>
      <c r="L36" s="131">
        <v>78.989667049368535</v>
      </c>
      <c r="M36" s="131"/>
      <c r="N36" s="131">
        <v>77.489012038983375</v>
      </c>
      <c r="O36" s="131">
        <v>74.652975850922232</v>
      </c>
      <c r="P36" s="131">
        <v>80.353370462838498</v>
      </c>
      <c r="Q36" s="131"/>
      <c r="R36" s="131">
        <v>73.101384212495319</v>
      </c>
      <c r="S36" s="131">
        <v>70.26163675083663</v>
      </c>
      <c r="T36" s="131">
        <v>75.850390222353113</v>
      </c>
      <c r="U36" s="131"/>
      <c r="V36" s="131">
        <v>78.340656500387695</v>
      </c>
      <c r="W36" s="131">
        <v>74.485596707818928</v>
      </c>
      <c r="X36" s="131">
        <v>81.920903954802256</v>
      </c>
      <c r="Y36" s="131"/>
      <c r="Z36" s="131">
        <v>90.67123782028149</v>
      </c>
      <c r="AA36" s="131">
        <v>89.17028917028918</v>
      </c>
      <c r="AB36" s="131">
        <v>92.042119799758325</v>
      </c>
    </row>
    <row r="37" spans="1:28" ht="15" customHeight="1" x14ac:dyDescent="0.2">
      <c r="A37" s="126" t="s">
        <v>280</v>
      </c>
      <c r="B37" s="132">
        <v>78.648533268280787</v>
      </c>
      <c r="C37" s="132">
        <v>75.738931486519917</v>
      </c>
      <c r="D37" s="132">
        <v>81.479364697389002</v>
      </c>
      <c r="E37" s="132"/>
      <c r="F37" s="132">
        <v>76.757195705133981</v>
      </c>
      <c r="G37" s="132">
        <v>74.308715435771788</v>
      </c>
      <c r="H37" s="132">
        <v>79.363009871484451</v>
      </c>
      <c r="I37" s="132"/>
      <c r="J37" s="132">
        <v>76.124165941398317</v>
      </c>
      <c r="K37" s="132">
        <v>73.417721518987349</v>
      </c>
      <c r="L37" s="132">
        <v>78.961965134706816</v>
      </c>
      <c r="M37" s="132"/>
      <c r="N37" s="132">
        <v>77.452736318407958</v>
      </c>
      <c r="O37" s="132">
        <v>74.500798722044721</v>
      </c>
      <c r="P37" s="132">
        <v>80.3847679492265</v>
      </c>
      <c r="Q37" s="132"/>
      <c r="R37" s="132">
        <v>73.55867951350497</v>
      </c>
      <c r="S37" s="132">
        <v>70.504065040650403</v>
      </c>
      <c r="T37" s="132">
        <v>76.443488943488944</v>
      </c>
      <c r="U37" s="132"/>
      <c r="V37" s="132">
        <v>78.787878787878782</v>
      </c>
      <c r="W37" s="132">
        <v>74.784935958707706</v>
      </c>
      <c r="X37" s="132">
        <v>82.445414847161572</v>
      </c>
      <c r="Y37" s="132"/>
      <c r="Z37" s="132">
        <v>90.272484756097555</v>
      </c>
      <c r="AA37" s="132">
        <v>88.641875505254646</v>
      </c>
      <c r="AB37" s="132">
        <v>91.726748377793797</v>
      </c>
    </row>
    <row r="38" spans="1:28" ht="15" customHeight="1" x14ac:dyDescent="0.2">
      <c r="A38" s="126" t="s">
        <v>281</v>
      </c>
      <c r="B38" s="132">
        <v>85.543608124253296</v>
      </c>
      <c r="C38" s="132">
        <v>82.315789473684205</v>
      </c>
      <c r="D38" s="132">
        <v>89.779005524861873</v>
      </c>
      <c r="E38" s="132"/>
      <c r="F38" s="132">
        <v>82.010582010582013</v>
      </c>
      <c r="G38" s="132">
        <v>79.245283018867923</v>
      </c>
      <c r="H38" s="132">
        <v>85.542168674698786</v>
      </c>
      <c r="I38" s="132"/>
      <c r="J38" s="132">
        <v>78.620689655172413</v>
      </c>
      <c r="K38" s="132">
        <v>72.41379310344827</v>
      </c>
      <c r="L38" s="132">
        <v>87.931034482758619</v>
      </c>
      <c r="M38" s="132"/>
      <c r="N38" s="132">
        <v>83.471074380165291</v>
      </c>
      <c r="O38" s="132">
        <v>77.966101694915253</v>
      </c>
      <c r="P38" s="132">
        <v>88.709677419354833</v>
      </c>
      <c r="Q38" s="132"/>
      <c r="R38" s="132">
        <v>84.666666666666671</v>
      </c>
      <c r="S38" s="132">
        <v>81.914893617021278</v>
      </c>
      <c r="T38" s="132">
        <v>89.285714285714292</v>
      </c>
      <c r="U38" s="132"/>
      <c r="V38" s="132">
        <v>89.763779527559052</v>
      </c>
      <c r="W38" s="132">
        <v>88.235294117647058</v>
      </c>
      <c r="X38" s="132">
        <v>91.525423728813564</v>
      </c>
      <c r="Y38" s="132"/>
      <c r="Z38" s="132">
        <v>100</v>
      </c>
      <c r="AA38" s="132">
        <v>100</v>
      </c>
      <c r="AB38" s="132">
        <v>100</v>
      </c>
    </row>
    <row r="39" spans="1:28" ht="15" customHeight="1" x14ac:dyDescent="0.2">
      <c r="A39" s="126" t="s">
        <v>282</v>
      </c>
      <c r="B39" s="132">
        <v>73.418734987990391</v>
      </c>
      <c r="C39" s="132">
        <v>73.708609271523173</v>
      </c>
      <c r="D39" s="132">
        <v>72.97570850202429</v>
      </c>
      <c r="E39" s="132"/>
      <c r="F39" s="132">
        <v>68.421052631578945</v>
      </c>
      <c r="G39" s="132">
        <v>67.129629629629633</v>
      </c>
      <c r="H39" s="132">
        <v>71.028037383177562</v>
      </c>
      <c r="I39" s="132"/>
      <c r="J39" s="132">
        <v>75.625</v>
      </c>
      <c r="K39" s="132">
        <v>75.5</v>
      </c>
      <c r="L39" s="132">
        <v>75.833333333333329</v>
      </c>
      <c r="M39" s="132"/>
      <c r="N39" s="132">
        <v>76.271186440677965</v>
      </c>
      <c r="O39" s="132">
        <v>77.604166666666657</v>
      </c>
      <c r="P39" s="132">
        <v>73.786407766990294</v>
      </c>
      <c r="Q39" s="132"/>
      <c r="R39" s="132">
        <v>59.493670886075947</v>
      </c>
      <c r="S39" s="132">
        <v>62.424242424242429</v>
      </c>
      <c r="T39" s="132">
        <v>55.156950672645742</v>
      </c>
      <c r="U39" s="132"/>
      <c r="V39" s="132">
        <v>66.221374045801525</v>
      </c>
      <c r="W39" s="132">
        <v>65.862068965517238</v>
      </c>
      <c r="X39" s="132">
        <v>66.666666666666657</v>
      </c>
      <c r="Y39" s="132"/>
      <c r="Z39" s="132">
        <v>97.308488612836442</v>
      </c>
      <c r="AA39" s="132">
        <v>96.099290780141843</v>
      </c>
      <c r="AB39" s="132">
        <v>99.00497512437812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v>76.333668104212208</v>
      </c>
      <c r="C42" s="131">
        <v>72.966353723249171</v>
      </c>
      <c r="D42" s="131">
        <v>79.790481891649208</v>
      </c>
      <c r="E42" s="131"/>
      <c r="F42" s="131">
        <v>75.962627406568515</v>
      </c>
      <c r="G42" s="131">
        <v>72.25433526011561</v>
      </c>
      <c r="H42" s="131">
        <v>79.889245118041387</v>
      </c>
      <c r="I42" s="131"/>
      <c r="J42" s="131">
        <v>74.005979073243651</v>
      </c>
      <c r="K42" s="131">
        <v>70.57260920897285</v>
      </c>
      <c r="L42" s="131">
        <v>77.528770442156272</v>
      </c>
      <c r="M42" s="131"/>
      <c r="N42" s="131">
        <v>78.248361834745083</v>
      </c>
      <c r="O42" s="131">
        <v>74.733876017532879</v>
      </c>
      <c r="P42" s="131">
        <v>81.913157035586025</v>
      </c>
      <c r="Q42" s="131"/>
      <c r="R42" s="131">
        <v>71.291689699649893</v>
      </c>
      <c r="S42" s="131">
        <v>66.777777777777786</v>
      </c>
      <c r="T42" s="131">
        <v>75.760909424275752</v>
      </c>
      <c r="U42" s="131"/>
      <c r="V42" s="131">
        <v>74.81751824817519</v>
      </c>
      <c r="W42" s="131">
        <v>72.440234551195303</v>
      </c>
      <c r="X42" s="131">
        <v>77.249653899400101</v>
      </c>
      <c r="Y42" s="131"/>
      <c r="Z42" s="131">
        <v>86.30952380952381</v>
      </c>
      <c r="AA42" s="131">
        <v>84.33316807139316</v>
      </c>
      <c r="AB42" s="131">
        <v>88.287841191067002</v>
      </c>
    </row>
    <row r="43" spans="1:28" ht="15" customHeight="1" x14ac:dyDescent="0.2">
      <c r="A43" s="126" t="s">
        <v>280</v>
      </c>
      <c r="B43" s="132">
        <v>76.333668104212208</v>
      </c>
      <c r="C43" s="132">
        <v>72.966353723249171</v>
      </c>
      <c r="D43" s="132">
        <v>79.790481891649208</v>
      </c>
      <c r="E43" s="132"/>
      <c r="F43" s="132">
        <v>75.962627406568515</v>
      </c>
      <c r="G43" s="132">
        <v>72.25433526011561</v>
      </c>
      <c r="H43" s="132">
        <v>79.889245118041387</v>
      </c>
      <c r="I43" s="132"/>
      <c r="J43" s="132">
        <v>74.005979073243651</v>
      </c>
      <c r="K43" s="132">
        <v>70.57260920897285</v>
      </c>
      <c r="L43" s="132">
        <v>77.528770442156272</v>
      </c>
      <c r="M43" s="132"/>
      <c r="N43" s="132">
        <v>78.248361834745083</v>
      </c>
      <c r="O43" s="132">
        <v>74.733876017532879</v>
      </c>
      <c r="P43" s="132">
        <v>81.913157035586025</v>
      </c>
      <c r="Q43" s="132"/>
      <c r="R43" s="132">
        <v>71.291689699649893</v>
      </c>
      <c r="S43" s="132">
        <v>66.777777777777786</v>
      </c>
      <c r="T43" s="132">
        <v>75.760909424275752</v>
      </c>
      <c r="U43" s="132"/>
      <c r="V43" s="132">
        <v>74.81751824817519</v>
      </c>
      <c r="W43" s="132">
        <v>72.440234551195303</v>
      </c>
      <c r="X43" s="132">
        <v>77.249653899400101</v>
      </c>
      <c r="Y43" s="132"/>
      <c r="Z43" s="132">
        <v>86.30952380952381</v>
      </c>
      <c r="AA43" s="132">
        <v>84.33316807139316</v>
      </c>
      <c r="AB43" s="132">
        <v>88.287841191067002</v>
      </c>
    </row>
    <row r="44" spans="1:28" ht="15" customHeight="1" x14ac:dyDescent="0.2">
      <c r="A44" s="126" t="s">
        <v>281</v>
      </c>
      <c r="B44" s="132" t="s">
        <v>455</v>
      </c>
      <c r="C44" s="132" t="s">
        <v>455</v>
      </c>
      <c r="D44" s="132" t="s">
        <v>455</v>
      </c>
      <c r="E44" s="132"/>
      <c r="F44" s="132" t="s">
        <v>455</v>
      </c>
      <c r="G44" s="132" t="s">
        <v>455</v>
      </c>
      <c r="H44" s="132" t="s">
        <v>455</v>
      </c>
      <c r="I44" s="132"/>
      <c r="J44" s="132" t="s">
        <v>455</v>
      </c>
      <c r="K44" s="132" t="s">
        <v>455</v>
      </c>
      <c r="L44" s="132" t="s">
        <v>455</v>
      </c>
      <c r="M44" s="132"/>
      <c r="N44" s="132" t="s">
        <v>455</v>
      </c>
      <c r="O44" s="132" t="s">
        <v>455</v>
      </c>
      <c r="P44" s="132" t="s">
        <v>455</v>
      </c>
      <c r="Q44" s="132"/>
      <c r="R44" s="132" t="s">
        <v>455</v>
      </c>
      <c r="S44" s="132" t="s">
        <v>455</v>
      </c>
      <c r="T44" s="132" t="s">
        <v>455</v>
      </c>
      <c r="U44" s="132"/>
      <c r="V44" s="132" t="s">
        <v>455</v>
      </c>
      <c r="W44" s="132" t="s">
        <v>455</v>
      </c>
      <c r="X44" s="132" t="s">
        <v>455</v>
      </c>
      <c r="Y44" s="132"/>
      <c r="Z44" s="132" t="s">
        <v>455</v>
      </c>
      <c r="AA44" s="132" t="s">
        <v>455</v>
      </c>
      <c r="AB44" s="132" t="s">
        <v>455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3B37918D-5E72-4196-9632-9585E3DE1CA6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AD47"/>
  <sheetViews>
    <sheetView showGridLines="0" workbookViewId="0">
      <selection activeCell="T15" sqref="T15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25" width="1.140625" style="136" customWidth="1"/>
    <col min="26" max="28" width="7.28515625" style="136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396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401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0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  <c r="Y6" s="111"/>
      <c r="Z6" s="244" t="s">
        <v>254</v>
      </c>
      <c r="AA6" s="244"/>
      <c r="AB6" s="244"/>
    </row>
    <row r="7" spans="1:30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  <c r="Y7" s="111"/>
      <c r="Z7" s="112" t="s">
        <v>206</v>
      </c>
      <c r="AA7" s="112" t="s">
        <v>285</v>
      </c>
      <c r="AB7" s="112" t="s">
        <v>286</v>
      </c>
    </row>
    <row r="8" spans="1:30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  <c r="Y8" s="118"/>
      <c r="Z8" s="117"/>
      <c r="AA8" s="117"/>
      <c r="AB8" s="117"/>
    </row>
    <row r="9" spans="1:30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</row>
    <row r="10" spans="1:30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  <c r="Y10" s="122"/>
      <c r="Z10" s="121"/>
      <c r="AA10" s="121"/>
      <c r="AB10" s="121"/>
    </row>
    <row r="11" spans="1:30" ht="15" customHeight="1" x14ac:dyDescent="0.2">
      <c r="A11" s="123" t="s">
        <v>206</v>
      </c>
      <c r="B11" s="124">
        <v>22801</v>
      </c>
      <c r="C11" s="124">
        <v>12964</v>
      </c>
      <c r="D11" s="124">
        <v>9837</v>
      </c>
      <c r="E11" s="124"/>
      <c r="F11" s="124">
        <v>4410</v>
      </c>
      <c r="G11" s="124">
        <v>2569</v>
      </c>
      <c r="H11" s="124">
        <v>1841</v>
      </c>
      <c r="I11" s="125"/>
      <c r="J11" s="124">
        <v>4317</v>
      </c>
      <c r="K11" s="124">
        <v>2477</v>
      </c>
      <c r="L11" s="124">
        <v>1840</v>
      </c>
      <c r="M11" s="125"/>
      <c r="N11" s="124">
        <v>3717</v>
      </c>
      <c r="O11" s="124">
        <v>2140</v>
      </c>
      <c r="P11" s="124">
        <v>1577</v>
      </c>
      <c r="Q11" s="125"/>
      <c r="R11" s="124">
        <v>5153</v>
      </c>
      <c r="S11" s="124">
        <v>2852</v>
      </c>
      <c r="T11" s="124">
        <v>2301</v>
      </c>
      <c r="U11" s="125"/>
      <c r="V11" s="124">
        <v>3618</v>
      </c>
      <c r="W11" s="124">
        <v>2037</v>
      </c>
      <c r="X11" s="124">
        <v>1581</v>
      </c>
      <c r="Y11" s="125"/>
      <c r="Z11" s="124">
        <v>1586</v>
      </c>
      <c r="AA11" s="124">
        <v>889</v>
      </c>
      <c r="AB11" s="124">
        <v>697</v>
      </c>
    </row>
    <row r="12" spans="1:30" ht="15" customHeight="1" x14ac:dyDescent="0.2">
      <c r="A12" s="126" t="s">
        <v>280</v>
      </c>
      <c r="B12" s="127">
        <v>22016</v>
      </c>
      <c r="C12" s="127">
        <v>12483</v>
      </c>
      <c r="D12" s="127">
        <v>9533</v>
      </c>
      <c r="E12" s="127"/>
      <c r="F12" s="127">
        <v>4274</v>
      </c>
      <c r="G12" s="127">
        <v>2476</v>
      </c>
      <c r="H12" s="127">
        <v>1798</v>
      </c>
      <c r="I12" s="127"/>
      <c r="J12" s="127">
        <v>4208</v>
      </c>
      <c r="K12" s="127">
        <v>2404</v>
      </c>
      <c r="L12" s="127">
        <v>1804</v>
      </c>
      <c r="M12" s="127"/>
      <c r="N12" s="127">
        <v>3627</v>
      </c>
      <c r="O12" s="127">
        <v>2084</v>
      </c>
      <c r="P12" s="127">
        <v>1543</v>
      </c>
      <c r="Q12" s="127"/>
      <c r="R12" s="127">
        <v>4906</v>
      </c>
      <c r="S12" s="127">
        <v>2711</v>
      </c>
      <c r="T12" s="127">
        <v>2195</v>
      </c>
      <c r="U12" s="127"/>
      <c r="V12" s="127">
        <v>3428</v>
      </c>
      <c r="W12" s="127">
        <v>1930</v>
      </c>
      <c r="X12" s="127">
        <v>1498</v>
      </c>
      <c r="Y12" s="127"/>
      <c r="Z12" s="127">
        <v>1573</v>
      </c>
      <c r="AA12" s="127">
        <v>878</v>
      </c>
      <c r="AB12" s="127">
        <v>695</v>
      </c>
    </row>
    <row r="13" spans="1:30" ht="15" customHeight="1" x14ac:dyDescent="0.2">
      <c r="A13" s="126" t="s">
        <v>281</v>
      </c>
      <c r="B13" s="127">
        <v>121</v>
      </c>
      <c r="C13" s="127">
        <v>84</v>
      </c>
      <c r="D13" s="127">
        <v>37</v>
      </c>
      <c r="E13" s="127"/>
      <c r="F13" s="127">
        <v>34</v>
      </c>
      <c r="G13" s="127">
        <v>22</v>
      </c>
      <c r="H13" s="127">
        <v>12</v>
      </c>
      <c r="I13" s="127"/>
      <c r="J13" s="127">
        <v>31</v>
      </c>
      <c r="K13" s="127">
        <v>24</v>
      </c>
      <c r="L13" s="127">
        <v>7</v>
      </c>
      <c r="M13" s="127"/>
      <c r="N13" s="127">
        <v>20</v>
      </c>
      <c r="O13" s="127">
        <v>13</v>
      </c>
      <c r="P13" s="127">
        <v>7</v>
      </c>
      <c r="Q13" s="127"/>
      <c r="R13" s="127">
        <v>23</v>
      </c>
      <c r="S13" s="127">
        <v>17</v>
      </c>
      <c r="T13" s="127">
        <v>6</v>
      </c>
      <c r="U13" s="127"/>
      <c r="V13" s="127">
        <v>13</v>
      </c>
      <c r="W13" s="127">
        <v>8</v>
      </c>
      <c r="X13" s="127">
        <v>5</v>
      </c>
      <c r="Y13" s="127"/>
      <c r="Z13" s="127">
        <v>0</v>
      </c>
      <c r="AA13" s="127">
        <v>0</v>
      </c>
      <c r="AB13" s="127">
        <v>0</v>
      </c>
    </row>
    <row r="14" spans="1:30" ht="15" customHeight="1" x14ac:dyDescent="0.2">
      <c r="A14" s="126" t="s">
        <v>282</v>
      </c>
      <c r="B14" s="127">
        <v>664</v>
      </c>
      <c r="C14" s="127">
        <v>397</v>
      </c>
      <c r="D14" s="127">
        <v>267</v>
      </c>
      <c r="E14" s="127"/>
      <c r="F14" s="127">
        <v>102</v>
      </c>
      <c r="G14" s="127">
        <v>71</v>
      </c>
      <c r="H14" s="127">
        <v>31</v>
      </c>
      <c r="I14" s="127"/>
      <c r="J14" s="127">
        <v>78</v>
      </c>
      <c r="K14" s="127">
        <v>49</v>
      </c>
      <c r="L14" s="127">
        <v>29</v>
      </c>
      <c r="M14" s="127"/>
      <c r="N14" s="127">
        <v>70</v>
      </c>
      <c r="O14" s="127">
        <v>43</v>
      </c>
      <c r="P14" s="127">
        <v>27</v>
      </c>
      <c r="Q14" s="127"/>
      <c r="R14" s="127">
        <v>224</v>
      </c>
      <c r="S14" s="127">
        <v>124</v>
      </c>
      <c r="T14" s="127">
        <v>100</v>
      </c>
      <c r="U14" s="127"/>
      <c r="V14" s="127">
        <v>177</v>
      </c>
      <c r="W14" s="127">
        <v>99</v>
      </c>
      <c r="X14" s="127">
        <v>78</v>
      </c>
      <c r="Y14" s="127"/>
      <c r="Z14" s="127">
        <v>13</v>
      </c>
      <c r="AA14" s="127">
        <v>11</v>
      </c>
      <c r="AB14" s="127">
        <v>2</v>
      </c>
    </row>
    <row r="15" spans="1:30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</row>
    <row r="16" spans="1:30" ht="15" customHeight="1" x14ac:dyDescent="0.2">
      <c r="A16" s="120" t="s">
        <v>283</v>
      </c>
      <c r="B16" s="121"/>
      <c r="C16" s="121"/>
      <c r="D16" s="121"/>
      <c r="E16" s="122"/>
      <c r="F16" s="121"/>
      <c r="G16" s="121"/>
      <c r="H16" s="121"/>
      <c r="I16" s="122"/>
      <c r="J16" s="121"/>
      <c r="K16" s="121"/>
      <c r="L16" s="121"/>
      <c r="M16" s="122"/>
      <c r="N16" s="121"/>
      <c r="O16" s="121"/>
      <c r="P16" s="121"/>
      <c r="Q16" s="122"/>
      <c r="R16" s="121"/>
      <c r="S16" s="121"/>
      <c r="T16" s="121"/>
      <c r="U16" s="122"/>
      <c r="V16" s="121"/>
      <c r="W16" s="121"/>
      <c r="X16" s="121"/>
      <c r="Y16" s="122"/>
      <c r="Z16" s="121"/>
      <c r="AA16" s="121"/>
      <c r="AB16" s="121"/>
    </row>
    <row r="17" spans="1:28" ht="15" customHeight="1" x14ac:dyDescent="0.2">
      <c r="A17" s="123" t="s">
        <v>206</v>
      </c>
      <c r="B17" s="124">
        <v>14789</v>
      </c>
      <c r="C17" s="124">
        <v>8328</v>
      </c>
      <c r="D17" s="124">
        <v>6461</v>
      </c>
      <c r="E17" s="124"/>
      <c r="F17" s="124">
        <v>2712</v>
      </c>
      <c r="G17" s="124">
        <v>1561</v>
      </c>
      <c r="H17" s="124">
        <v>1151</v>
      </c>
      <c r="I17" s="125"/>
      <c r="J17" s="124">
        <v>2578</v>
      </c>
      <c r="K17" s="124">
        <v>1480</v>
      </c>
      <c r="L17" s="124">
        <v>1098</v>
      </c>
      <c r="M17" s="125"/>
      <c r="N17" s="124">
        <v>2356</v>
      </c>
      <c r="O17" s="124">
        <v>1333</v>
      </c>
      <c r="P17" s="124">
        <v>1023</v>
      </c>
      <c r="Q17" s="125"/>
      <c r="R17" s="124">
        <v>3595</v>
      </c>
      <c r="S17" s="124">
        <v>1955</v>
      </c>
      <c r="T17" s="124">
        <v>1640</v>
      </c>
      <c r="U17" s="125"/>
      <c r="V17" s="124">
        <v>2514</v>
      </c>
      <c r="W17" s="124">
        <v>1426</v>
      </c>
      <c r="X17" s="124">
        <v>1088</v>
      </c>
      <c r="Y17" s="125"/>
      <c r="Z17" s="124">
        <v>1034</v>
      </c>
      <c r="AA17" s="124">
        <v>573</v>
      </c>
      <c r="AB17" s="124">
        <v>461</v>
      </c>
    </row>
    <row r="18" spans="1:28" ht="15" customHeight="1" x14ac:dyDescent="0.2">
      <c r="A18" s="126" t="s">
        <v>280</v>
      </c>
      <c r="B18" s="128">
        <v>14004</v>
      </c>
      <c r="C18" s="128">
        <v>7847</v>
      </c>
      <c r="D18" s="128">
        <v>6157</v>
      </c>
      <c r="E18" s="128"/>
      <c r="F18" s="128">
        <v>2576</v>
      </c>
      <c r="G18" s="128">
        <v>1468</v>
      </c>
      <c r="H18" s="128">
        <v>1108</v>
      </c>
      <c r="I18" s="128"/>
      <c r="J18" s="128">
        <v>2469</v>
      </c>
      <c r="K18" s="128">
        <v>1407</v>
      </c>
      <c r="L18" s="128">
        <v>1062</v>
      </c>
      <c r="M18" s="128"/>
      <c r="N18" s="128">
        <v>2266</v>
      </c>
      <c r="O18" s="128">
        <v>1277</v>
      </c>
      <c r="P18" s="128">
        <v>989</v>
      </c>
      <c r="Q18" s="128"/>
      <c r="R18" s="128">
        <v>3348</v>
      </c>
      <c r="S18" s="128">
        <v>1814</v>
      </c>
      <c r="T18" s="128">
        <v>1534</v>
      </c>
      <c r="U18" s="128"/>
      <c r="V18" s="128">
        <v>2324</v>
      </c>
      <c r="W18" s="128">
        <v>1319</v>
      </c>
      <c r="X18" s="128">
        <v>1005</v>
      </c>
      <c r="Y18" s="128"/>
      <c r="Z18" s="128">
        <v>1021</v>
      </c>
      <c r="AA18" s="128">
        <v>562</v>
      </c>
      <c r="AB18" s="128">
        <v>459</v>
      </c>
    </row>
    <row r="19" spans="1:28" ht="15" customHeight="1" x14ac:dyDescent="0.2">
      <c r="A19" s="126" t="s">
        <v>281</v>
      </c>
      <c r="B19" s="128">
        <v>121</v>
      </c>
      <c r="C19" s="128">
        <v>84</v>
      </c>
      <c r="D19" s="128">
        <v>37</v>
      </c>
      <c r="E19" s="128"/>
      <c r="F19" s="128">
        <v>34</v>
      </c>
      <c r="G19" s="128">
        <v>22</v>
      </c>
      <c r="H19" s="128">
        <v>12</v>
      </c>
      <c r="I19" s="128"/>
      <c r="J19" s="128">
        <v>31</v>
      </c>
      <c r="K19" s="128">
        <v>24</v>
      </c>
      <c r="L19" s="128">
        <v>7</v>
      </c>
      <c r="M19" s="128"/>
      <c r="N19" s="128">
        <v>20</v>
      </c>
      <c r="O19" s="128">
        <v>13</v>
      </c>
      <c r="P19" s="128">
        <v>7</v>
      </c>
      <c r="Q19" s="128"/>
      <c r="R19" s="128">
        <v>23</v>
      </c>
      <c r="S19" s="128">
        <v>17</v>
      </c>
      <c r="T19" s="128">
        <v>6</v>
      </c>
      <c r="U19" s="128"/>
      <c r="V19" s="128">
        <v>13</v>
      </c>
      <c r="W19" s="128">
        <v>8</v>
      </c>
      <c r="X19" s="128">
        <v>5</v>
      </c>
      <c r="Y19" s="128"/>
      <c r="Z19" s="128">
        <v>0</v>
      </c>
      <c r="AA19" s="128">
        <v>0</v>
      </c>
      <c r="AB19" s="128">
        <v>0</v>
      </c>
    </row>
    <row r="20" spans="1:28" ht="15" customHeight="1" x14ac:dyDescent="0.2">
      <c r="A20" s="126" t="s">
        <v>282</v>
      </c>
      <c r="B20" s="128">
        <v>664</v>
      </c>
      <c r="C20" s="128">
        <v>397</v>
      </c>
      <c r="D20" s="128">
        <v>267</v>
      </c>
      <c r="E20" s="128"/>
      <c r="F20" s="128">
        <v>102</v>
      </c>
      <c r="G20" s="128">
        <v>71</v>
      </c>
      <c r="H20" s="128">
        <v>31</v>
      </c>
      <c r="I20" s="128"/>
      <c r="J20" s="128">
        <v>78</v>
      </c>
      <c r="K20" s="128">
        <v>49</v>
      </c>
      <c r="L20" s="128">
        <v>29</v>
      </c>
      <c r="M20" s="128"/>
      <c r="N20" s="128">
        <v>70</v>
      </c>
      <c r="O20" s="128">
        <v>43</v>
      </c>
      <c r="P20" s="128">
        <v>27</v>
      </c>
      <c r="Q20" s="128"/>
      <c r="R20" s="128">
        <v>224</v>
      </c>
      <c r="S20" s="128">
        <v>124</v>
      </c>
      <c r="T20" s="128">
        <v>100</v>
      </c>
      <c r="U20" s="128"/>
      <c r="V20" s="128">
        <v>177</v>
      </c>
      <c r="W20" s="128">
        <v>99</v>
      </c>
      <c r="X20" s="128">
        <v>78</v>
      </c>
      <c r="Y20" s="128"/>
      <c r="Z20" s="128">
        <v>13</v>
      </c>
      <c r="AA20" s="128">
        <v>11</v>
      </c>
      <c r="AB20" s="128">
        <v>2</v>
      </c>
    </row>
    <row r="21" spans="1:28" ht="15" customHeight="1" x14ac:dyDescent="0.2">
      <c r="A21" s="12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5" customHeight="1" x14ac:dyDescent="0.2">
      <c r="A22" s="120" t="s">
        <v>284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 spans="1:28" ht="15" customHeight="1" x14ac:dyDescent="0.2">
      <c r="A23" s="129" t="s">
        <v>206</v>
      </c>
      <c r="B23" s="124">
        <v>8012</v>
      </c>
      <c r="C23" s="124">
        <v>4636</v>
      </c>
      <c r="D23" s="124">
        <v>3376</v>
      </c>
      <c r="E23" s="124"/>
      <c r="F23" s="124">
        <v>1698</v>
      </c>
      <c r="G23" s="124">
        <v>1008</v>
      </c>
      <c r="H23" s="124">
        <v>690</v>
      </c>
      <c r="I23" s="125"/>
      <c r="J23" s="124">
        <v>1739</v>
      </c>
      <c r="K23" s="124">
        <v>997</v>
      </c>
      <c r="L23" s="124">
        <v>742</v>
      </c>
      <c r="M23" s="125"/>
      <c r="N23" s="124">
        <v>1361</v>
      </c>
      <c r="O23" s="124">
        <v>807</v>
      </c>
      <c r="P23" s="124">
        <v>554</v>
      </c>
      <c r="Q23" s="125"/>
      <c r="R23" s="124">
        <v>1558</v>
      </c>
      <c r="S23" s="124">
        <v>897</v>
      </c>
      <c r="T23" s="124">
        <v>661</v>
      </c>
      <c r="U23" s="125"/>
      <c r="V23" s="124">
        <v>1104</v>
      </c>
      <c r="W23" s="124">
        <v>611</v>
      </c>
      <c r="X23" s="124">
        <v>493</v>
      </c>
      <c r="Y23" s="125"/>
      <c r="Z23" s="124">
        <v>552</v>
      </c>
      <c r="AA23" s="124">
        <v>316</v>
      </c>
      <c r="AB23" s="124">
        <v>236</v>
      </c>
    </row>
    <row r="24" spans="1:28" ht="15" customHeight="1" x14ac:dyDescent="0.2">
      <c r="A24" s="126" t="s">
        <v>280</v>
      </c>
      <c r="B24" s="128">
        <v>8012</v>
      </c>
      <c r="C24" s="128">
        <v>4636</v>
      </c>
      <c r="D24" s="128">
        <v>3376</v>
      </c>
      <c r="E24" s="128"/>
      <c r="F24" s="128">
        <v>1698</v>
      </c>
      <c r="G24" s="128">
        <v>1008</v>
      </c>
      <c r="H24" s="128">
        <v>690</v>
      </c>
      <c r="I24" s="128"/>
      <c r="J24" s="128">
        <v>1739</v>
      </c>
      <c r="K24" s="128">
        <v>997</v>
      </c>
      <c r="L24" s="128">
        <v>742</v>
      </c>
      <c r="M24" s="128"/>
      <c r="N24" s="128">
        <v>1361</v>
      </c>
      <c r="O24" s="128">
        <v>807</v>
      </c>
      <c r="P24" s="128">
        <v>554</v>
      </c>
      <c r="Q24" s="128"/>
      <c r="R24" s="128">
        <v>1558</v>
      </c>
      <c r="S24" s="128">
        <v>897</v>
      </c>
      <c r="T24" s="128">
        <v>661</v>
      </c>
      <c r="U24" s="128"/>
      <c r="V24" s="128">
        <v>1104</v>
      </c>
      <c r="W24" s="128">
        <v>611</v>
      </c>
      <c r="X24" s="128">
        <v>493</v>
      </c>
      <c r="Y24" s="128"/>
      <c r="Z24" s="128">
        <v>552</v>
      </c>
      <c r="AA24" s="128">
        <v>316</v>
      </c>
      <c r="AB24" s="128">
        <v>236</v>
      </c>
    </row>
    <row r="25" spans="1:28" ht="15" customHeight="1" x14ac:dyDescent="0.2">
      <c r="A25" s="126" t="s">
        <v>281</v>
      </c>
      <c r="B25" s="130" t="s">
        <v>455</v>
      </c>
      <c r="C25" s="130" t="s">
        <v>455</v>
      </c>
      <c r="D25" s="130" t="s">
        <v>455</v>
      </c>
      <c r="E25" s="128"/>
      <c r="F25" s="130" t="s">
        <v>455</v>
      </c>
      <c r="G25" s="130" t="s">
        <v>455</v>
      </c>
      <c r="H25" s="130" t="s">
        <v>455</v>
      </c>
      <c r="I25" s="128"/>
      <c r="J25" s="130" t="s">
        <v>455</v>
      </c>
      <c r="K25" s="130" t="s">
        <v>455</v>
      </c>
      <c r="L25" s="130" t="s">
        <v>455</v>
      </c>
      <c r="M25" s="128"/>
      <c r="N25" s="130" t="s">
        <v>455</v>
      </c>
      <c r="O25" s="130" t="s">
        <v>455</v>
      </c>
      <c r="P25" s="130" t="s">
        <v>455</v>
      </c>
      <c r="Q25" s="128"/>
      <c r="R25" s="130" t="s">
        <v>455</v>
      </c>
      <c r="S25" s="130" t="s">
        <v>455</v>
      </c>
      <c r="T25" s="130" t="s">
        <v>455</v>
      </c>
      <c r="U25" s="128"/>
      <c r="V25" s="130" t="s">
        <v>455</v>
      </c>
      <c r="W25" s="130" t="s">
        <v>455</v>
      </c>
      <c r="X25" s="130" t="s">
        <v>455</v>
      </c>
      <c r="Y25" s="128"/>
      <c r="Z25" s="130" t="s">
        <v>455</v>
      </c>
      <c r="AA25" s="130" t="s">
        <v>455</v>
      </c>
      <c r="AB25" s="130" t="s">
        <v>455</v>
      </c>
    </row>
    <row r="26" spans="1:28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28"/>
      <c r="F26" s="130" t="s">
        <v>455</v>
      </c>
      <c r="G26" s="130" t="s">
        <v>455</v>
      </c>
      <c r="H26" s="130" t="s">
        <v>455</v>
      </c>
      <c r="I26" s="128"/>
      <c r="J26" s="130" t="s">
        <v>455</v>
      </c>
      <c r="K26" s="130" t="s">
        <v>455</v>
      </c>
      <c r="L26" s="130" t="s">
        <v>455</v>
      </c>
      <c r="M26" s="128"/>
      <c r="N26" s="130" t="s">
        <v>455</v>
      </c>
      <c r="O26" s="130" t="s">
        <v>455</v>
      </c>
      <c r="P26" s="130" t="s">
        <v>455</v>
      </c>
      <c r="Q26" s="128"/>
      <c r="R26" s="130" t="s">
        <v>455</v>
      </c>
      <c r="S26" s="130" t="s">
        <v>455</v>
      </c>
      <c r="T26" s="130" t="s">
        <v>455</v>
      </c>
      <c r="U26" s="128"/>
      <c r="V26" s="130" t="s">
        <v>455</v>
      </c>
      <c r="W26" s="130" t="s">
        <v>455</v>
      </c>
      <c r="X26" s="130" t="s">
        <v>455</v>
      </c>
      <c r="Y26" s="128"/>
      <c r="Z26" s="130" t="s">
        <v>455</v>
      </c>
      <c r="AA26" s="130" t="s">
        <v>455</v>
      </c>
      <c r="AB26" s="130" t="s">
        <v>455</v>
      </c>
    </row>
    <row r="27" spans="1:28" ht="15" customHeight="1" x14ac:dyDescent="0.2">
      <c r="A27" s="126"/>
      <c r="B27" s="130"/>
      <c r="C27" s="130"/>
      <c r="D27" s="130"/>
      <c r="E27" s="128"/>
      <c r="F27" s="130"/>
      <c r="G27" s="130"/>
      <c r="H27" s="130"/>
      <c r="I27" s="128"/>
      <c r="J27" s="130"/>
      <c r="K27" s="130"/>
      <c r="L27" s="130"/>
      <c r="M27" s="128"/>
      <c r="N27" s="130"/>
      <c r="O27" s="130"/>
      <c r="P27" s="130"/>
      <c r="Q27" s="128"/>
      <c r="R27" s="130"/>
      <c r="S27" s="130"/>
      <c r="T27" s="130"/>
      <c r="U27" s="128"/>
      <c r="V27" s="130"/>
      <c r="W27" s="130"/>
      <c r="X27" s="130"/>
      <c r="Y27" s="128"/>
      <c r="Z27" s="130"/>
      <c r="AA27" s="130"/>
      <c r="AB27" s="130"/>
    </row>
    <row r="28" spans="1:28" ht="15" customHeight="1" x14ac:dyDescent="0.2">
      <c r="A28" s="119" t="s">
        <v>292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</row>
    <row r="29" spans="1:28" ht="15" customHeight="1" x14ac:dyDescent="0.2">
      <c r="A29" s="120" t="s">
        <v>202</v>
      </c>
      <c r="B29" s="121"/>
      <c r="C29" s="121"/>
      <c r="D29" s="121"/>
      <c r="E29" s="122"/>
      <c r="F29" s="121"/>
      <c r="G29" s="121"/>
      <c r="H29" s="121"/>
      <c r="I29" s="122"/>
      <c r="J29" s="121"/>
      <c r="K29" s="121"/>
      <c r="L29" s="121"/>
      <c r="M29" s="122"/>
      <c r="N29" s="121"/>
      <c r="O29" s="121"/>
      <c r="P29" s="121"/>
      <c r="Q29" s="122"/>
      <c r="R29" s="121"/>
      <c r="S29" s="121"/>
      <c r="T29" s="121"/>
      <c r="U29" s="122"/>
      <c r="V29" s="121"/>
      <c r="W29" s="121"/>
      <c r="X29" s="121"/>
      <c r="Y29" s="122"/>
      <c r="Z29" s="121"/>
      <c r="AA29" s="121"/>
      <c r="AB29" s="121"/>
    </row>
    <row r="30" spans="1:28" ht="15" customHeight="1" x14ac:dyDescent="0.2">
      <c r="A30" s="123" t="s">
        <v>206</v>
      </c>
      <c r="B30" s="131">
        <v>22.184924642672971</v>
      </c>
      <c r="C30" s="131">
        <v>25.183573565406579</v>
      </c>
      <c r="D30" s="131">
        <v>19.175812394003781</v>
      </c>
      <c r="E30" s="131"/>
      <c r="F30" s="131">
        <v>23.634707111849508</v>
      </c>
      <c r="G30" s="131">
        <v>26.569448753749096</v>
      </c>
      <c r="H30" s="131">
        <v>20.478309232480534</v>
      </c>
      <c r="I30" s="131"/>
      <c r="J30" s="131">
        <v>24.674211248285321</v>
      </c>
      <c r="K30" s="131">
        <v>27.620428189116858</v>
      </c>
      <c r="L30" s="131">
        <v>21.575984990619137</v>
      </c>
      <c r="M30" s="131"/>
      <c r="N30" s="131">
        <v>22.226873168689828</v>
      </c>
      <c r="O30" s="131">
        <v>25.316455696202532</v>
      </c>
      <c r="P30" s="131">
        <v>19.068923821039903</v>
      </c>
      <c r="Q30" s="131"/>
      <c r="R30" s="131">
        <v>27.421243082162622</v>
      </c>
      <c r="S30" s="131">
        <v>30.752641794263528</v>
      </c>
      <c r="T30" s="131">
        <v>24.17524690060937</v>
      </c>
      <c r="U30" s="131"/>
      <c r="V30" s="131">
        <v>22.625226690013132</v>
      </c>
      <c r="W30" s="131">
        <v>26.095311299000766</v>
      </c>
      <c r="X30" s="131">
        <v>19.31582162492364</v>
      </c>
      <c r="Y30" s="131"/>
      <c r="Z30" s="131">
        <v>10.492193702037577</v>
      </c>
      <c r="AA30" s="131">
        <v>12.164750957854405</v>
      </c>
      <c r="AB30" s="131">
        <v>8.9267418032786878</v>
      </c>
    </row>
    <row r="31" spans="1:28" ht="15" customHeight="1" x14ac:dyDescent="0.2">
      <c r="A31" s="126" t="s">
        <v>280</v>
      </c>
      <c r="B31" s="132">
        <v>22.139538625530459</v>
      </c>
      <c r="C31" s="132">
        <v>25.221748530095166</v>
      </c>
      <c r="D31" s="132">
        <v>19.085467176520051</v>
      </c>
      <c r="E31" s="132"/>
      <c r="F31" s="132">
        <v>23.552102275858271</v>
      </c>
      <c r="G31" s="132">
        <v>26.489782818016476</v>
      </c>
      <c r="H31" s="132">
        <v>20.43181818181818</v>
      </c>
      <c r="I31" s="132"/>
      <c r="J31" s="132">
        <v>24.707885620339383</v>
      </c>
      <c r="K31" s="132">
        <v>27.692662135698654</v>
      </c>
      <c r="L31" s="132">
        <v>21.604790419161677</v>
      </c>
      <c r="M31" s="132"/>
      <c r="N31" s="132">
        <v>22.241981970932727</v>
      </c>
      <c r="O31" s="132">
        <v>25.408436966593513</v>
      </c>
      <c r="P31" s="132">
        <v>19.03763109191857</v>
      </c>
      <c r="Q31" s="132"/>
      <c r="R31" s="132">
        <v>27.12145502791752</v>
      </c>
      <c r="S31" s="132">
        <v>30.63276836158192</v>
      </c>
      <c r="T31" s="132">
        <v>23.757982465634807</v>
      </c>
      <c r="U31" s="132"/>
      <c r="V31" s="132">
        <v>22.346805736636245</v>
      </c>
      <c r="W31" s="132">
        <v>25.912996777658432</v>
      </c>
      <c r="X31" s="132">
        <v>18.981246832235176</v>
      </c>
      <c r="Y31" s="132"/>
      <c r="Z31" s="132">
        <v>10.827367841409693</v>
      </c>
      <c r="AA31" s="132">
        <v>12.605886575735822</v>
      </c>
      <c r="AB31" s="132">
        <v>9.1894750760280317</v>
      </c>
    </row>
    <row r="32" spans="1:28" ht="15" customHeight="1" x14ac:dyDescent="0.2">
      <c r="A32" s="126" t="s">
        <v>281</v>
      </c>
      <c r="B32" s="132">
        <v>14.456391875746716</v>
      </c>
      <c r="C32" s="132">
        <v>17.684210526315788</v>
      </c>
      <c r="D32" s="132">
        <v>10.220994475138122</v>
      </c>
      <c r="E32" s="132"/>
      <c r="F32" s="132">
        <v>17.989417989417987</v>
      </c>
      <c r="G32" s="132">
        <v>20.754716981132077</v>
      </c>
      <c r="H32" s="132">
        <v>14.457831325301203</v>
      </c>
      <c r="I32" s="132"/>
      <c r="J32" s="132">
        <v>21.379310344827587</v>
      </c>
      <c r="K32" s="132">
        <v>27.586206896551722</v>
      </c>
      <c r="L32" s="132">
        <v>12.068965517241379</v>
      </c>
      <c r="M32" s="132"/>
      <c r="N32" s="132">
        <v>16.528925619834713</v>
      </c>
      <c r="O32" s="132">
        <v>22.033898305084744</v>
      </c>
      <c r="P32" s="132">
        <v>11.29032258064516</v>
      </c>
      <c r="Q32" s="132"/>
      <c r="R32" s="132">
        <v>15.333333333333332</v>
      </c>
      <c r="S32" s="132">
        <v>18.085106382978726</v>
      </c>
      <c r="T32" s="132">
        <v>10.714285714285714</v>
      </c>
      <c r="U32" s="132"/>
      <c r="V32" s="132">
        <v>10.236220472440944</v>
      </c>
      <c r="W32" s="132">
        <v>11.76470588235294</v>
      </c>
      <c r="X32" s="132">
        <v>8.4745762711864394</v>
      </c>
      <c r="Y32" s="132"/>
      <c r="Z32" s="132">
        <v>0</v>
      </c>
      <c r="AA32" s="132">
        <v>0</v>
      </c>
      <c r="AB32" s="132">
        <v>0</v>
      </c>
    </row>
    <row r="33" spans="1:28" ht="15" customHeight="1" x14ac:dyDescent="0.2">
      <c r="A33" s="126" t="s">
        <v>282</v>
      </c>
      <c r="B33" s="132">
        <v>26.581265012009609</v>
      </c>
      <c r="C33" s="132">
        <v>26.29139072847682</v>
      </c>
      <c r="D33" s="132">
        <v>27.02429149797571</v>
      </c>
      <c r="E33" s="132"/>
      <c r="F33" s="132">
        <v>31.578947368421051</v>
      </c>
      <c r="G33" s="132">
        <v>32.870370370370374</v>
      </c>
      <c r="H33" s="132">
        <v>28.971962616822427</v>
      </c>
      <c r="I33" s="132"/>
      <c r="J33" s="132">
        <v>24.375</v>
      </c>
      <c r="K33" s="132">
        <v>24.5</v>
      </c>
      <c r="L33" s="132">
        <v>24.166666666666668</v>
      </c>
      <c r="M33" s="132"/>
      <c r="N33" s="132">
        <v>23.728813559322035</v>
      </c>
      <c r="O33" s="132">
        <v>22.395833333333336</v>
      </c>
      <c r="P33" s="132">
        <v>26.21359223300971</v>
      </c>
      <c r="Q33" s="132"/>
      <c r="R33" s="132">
        <v>40.506329113924053</v>
      </c>
      <c r="S33" s="132">
        <v>37.575757575757571</v>
      </c>
      <c r="T33" s="132">
        <v>44.843049327354265</v>
      </c>
      <c r="U33" s="132"/>
      <c r="V33" s="132">
        <v>33.778625954198475</v>
      </c>
      <c r="W33" s="132">
        <v>34.137931034482762</v>
      </c>
      <c r="X33" s="132">
        <v>33.333333333333329</v>
      </c>
      <c r="Y33" s="132"/>
      <c r="Z33" s="132">
        <v>2.691511387163561</v>
      </c>
      <c r="AA33" s="132">
        <v>3.9007092198581561</v>
      </c>
      <c r="AB33" s="132">
        <v>0.99502487562189057</v>
      </c>
    </row>
    <row r="34" spans="1:28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</row>
    <row r="35" spans="1:28" ht="15" customHeight="1" x14ac:dyDescent="0.2">
      <c r="A35" s="120" t="s">
        <v>283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</row>
    <row r="36" spans="1:28" ht="15" customHeight="1" x14ac:dyDescent="0.2">
      <c r="A36" s="123" t="s">
        <v>206</v>
      </c>
      <c r="B36" s="131">
        <v>21.457278412141083</v>
      </c>
      <c r="C36" s="131">
        <v>24.259372542165515</v>
      </c>
      <c r="D36" s="131">
        <v>18.67664912990692</v>
      </c>
      <c r="E36" s="131"/>
      <c r="F36" s="131">
        <v>23.389391979301426</v>
      </c>
      <c r="G36" s="131">
        <v>25.861497680583167</v>
      </c>
      <c r="H36" s="131">
        <v>20.705162799064581</v>
      </c>
      <c r="I36" s="131"/>
      <c r="J36" s="131">
        <v>23.857116416805479</v>
      </c>
      <c r="K36" s="131">
        <v>26.523297491039425</v>
      </c>
      <c r="L36" s="131">
        <v>21.010332950631458</v>
      </c>
      <c r="M36" s="131"/>
      <c r="N36" s="131">
        <v>22.510987961016625</v>
      </c>
      <c r="O36" s="131">
        <v>25.347024149077775</v>
      </c>
      <c r="P36" s="131">
        <v>19.646629537161513</v>
      </c>
      <c r="Q36" s="131"/>
      <c r="R36" s="131">
        <v>26.898615787504674</v>
      </c>
      <c r="S36" s="131">
        <v>29.73836324916337</v>
      </c>
      <c r="T36" s="131">
        <v>24.149609777646887</v>
      </c>
      <c r="U36" s="131"/>
      <c r="V36" s="131">
        <v>21.659343499612302</v>
      </c>
      <c r="W36" s="131">
        <v>25.514403292181072</v>
      </c>
      <c r="X36" s="131">
        <v>18.07909604519774</v>
      </c>
      <c r="Y36" s="131"/>
      <c r="Z36" s="131">
        <v>9.3287621797185132</v>
      </c>
      <c r="AA36" s="131">
        <v>10.82971082971083</v>
      </c>
      <c r="AB36" s="131">
        <v>7.9578802002416706</v>
      </c>
    </row>
    <row r="37" spans="1:28" ht="15" customHeight="1" x14ac:dyDescent="0.2">
      <c r="A37" s="126" t="s">
        <v>280</v>
      </c>
      <c r="B37" s="132">
        <v>21.351466731719217</v>
      </c>
      <c r="C37" s="132">
        <v>24.26106851348009</v>
      </c>
      <c r="D37" s="132">
        <v>18.520635302610998</v>
      </c>
      <c r="E37" s="132"/>
      <c r="F37" s="132">
        <v>23.242804294866009</v>
      </c>
      <c r="G37" s="132">
        <v>25.691284564228212</v>
      </c>
      <c r="H37" s="132">
        <v>20.636990128515553</v>
      </c>
      <c r="I37" s="132"/>
      <c r="J37" s="132">
        <v>23.875834058601683</v>
      </c>
      <c r="K37" s="132">
        <v>26.582278481012654</v>
      </c>
      <c r="L37" s="132">
        <v>21.038034865293184</v>
      </c>
      <c r="M37" s="132"/>
      <c r="N37" s="132">
        <v>22.547263681592039</v>
      </c>
      <c r="O37" s="132">
        <v>25.499201277955269</v>
      </c>
      <c r="P37" s="132">
        <v>19.615232050773503</v>
      </c>
      <c r="Q37" s="132"/>
      <c r="R37" s="132">
        <v>26.441320486495023</v>
      </c>
      <c r="S37" s="132">
        <v>29.495934959349597</v>
      </c>
      <c r="T37" s="132">
        <v>23.556511056511056</v>
      </c>
      <c r="U37" s="132"/>
      <c r="V37" s="132">
        <v>21.212121212121211</v>
      </c>
      <c r="W37" s="132">
        <v>25.215064041292294</v>
      </c>
      <c r="X37" s="132">
        <v>17.554585152838428</v>
      </c>
      <c r="Y37" s="132"/>
      <c r="Z37" s="132">
        <v>9.7275152439024382</v>
      </c>
      <c r="AA37" s="132">
        <v>11.358124494745352</v>
      </c>
      <c r="AB37" s="132">
        <v>8.2732516222061996</v>
      </c>
    </row>
    <row r="38" spans="1:28" ht="15" customHeight="1" x14ac:dyDescent="0.2">
      <c r="A38" s="126" t="s">
        <v>281</v>
      </c>
      <c r="B38" s="132">
        <v>14.456391875746716</v>
      </c>
      <c r="C38" s="132">
        <v>17.684210526315788</v>
      </c>
      <c r="D38" s="132">
        <v>10.220994475138122</v>
      </c>
      <c r="E38" s="132"/>
      <c r="F38" s="132">
        <v>17.989417989417987</v>
      </c>
      <c r="G38" s="132">
        <v>20.754716981132077</v>
      </c>
      <c r="H38" s="132">
        <v>14.457831325301203</v>
      </c>
      <c r="I38" s="132"/>
      <c r="J38" s="132">
        <v>21.379310344827587</v>
      </c>
      <c r="K38" s="132">
        <v>27.586206896551722</v>
      </c>
      <c r="L38" s="132">
        <v>12.068965517241379</v>
      </c>
      <c r="M38" s="132"/>
      <c r="N38" s="132">
        <v>16.528925619834713</v>
      </c>
      <c r="O38" s="132">
        <v>22.033898305084744</v>
      </c>
      <c r="P38" s="132">
        <v>11.29032258064516</v>
      </c>
      <c r="Q38" s="132"/>
      <c r="R38" s="132">
        <v>15.333333333333332</v>
      </c>
      <c r="S38" s="132">
        <v>18.085106382978726</v>
      </c>
      <c r="T38" s="132">
        <v>10.714285714285714</v>
      </c>
      <c r="U38" s="132"/>
      <c r="V38" s="132">
        <v>10.236220472440944</v>
      </c>
      <c r="W38" s="132">
        <v>11.76470588235294</v>
      </c>
      <c r="X38" s="132">
        <v>8.4745762711864394</v>
      </c>
      <c r="Y38" s="132"/>
      <c r="Z38" s="132">
        <v>0</v>
      </c>
      <c r="AA38" s="132">
        <v>0</v>
      </c>
      <c r="AB38" s="132">
        <v>0</v>
      </c>
    </row>
    <row r="39" spans="1:28" ht="15" customHeight="1" x14ac:dyDescent="0.2">
      <c r="A39" s="126" t="s">
        <v>282</v>
      </c>
      <c r="B39" s="132">
        <v>26.581265012009609</v>
      </c>
      <c r="C39" s="132">
        <v>26.29139072847682</v>
      </c>
      <c r="D39" s="132">
        <v>27.02429149797571</v>
      </c>
      <c r="E39" s="132"/>
      <c r="F39" s="132">
        <v>31.578947368421051</v>
      </c>
      <c r="G39" s="132">
        <v>32.870370370370374</v>
      </c>
      <c r="H39" s="132">
        <v>28.971962616822427</v>
      </c>
      <c r="I39" s="132"/>
      <c r="J39" s="132">
        <v>24.375</v>
      </c>
      <c r="K39" s="132">
        <v>24.5</v>
      </c>
      <c r="L39" s="132">
        <v>24.166666666666668</v>
      </c>
      <c r="M39" s="132"/>
      <c r="N39" s="132">
        <v>23.728813559322035</v>
      </c>
      <c r="O39" s="132">
        <v>22.395833333333336</v>
      </c>
      <c r="P39" s="132">
        <v>26.21359223300971</v>
      </c>
      <c r="Q39" s="132"/>
      <c r="R39" s="132">
        <v>40.506329113924053</v>
      </c>
      <c r="S39" s="132">
        <v>37.575757575757571</v>
      </c>
      <c r="T39" s="132">
        <v>44.843049327354265</v>
      </c>
      <c r="U39" s="132"/>
      <c r="V39" s="132">
        <v>33.778625954198475</v>
      </c>
      <c r="W39" s="132">
        <v>34.137931034482762</v>
      </c>
      <c r="X39" s="132">
        <v>33.333333333333329</v>
      </c>
      <c r="Y39" s="132"/>
      <c r="Z39" s="132">
        <v>2.691511387163561</v>
      </c>
      <c r="AA39" s="132">
        <v>3.9007092198581561</v>
      </c>
      <c r="AB39" s="132">
        <v>0.99502487562189057</v>
      </c>
    </row>
    <row r="40" spans="1:28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</row>
    <row r="41" spans="1:28" ht="15" customHeight="1" x14ac:dyDescent="0.2">
      <c r="A41" s="120" t="s">
        <v>284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</row>
    <row r="42" spans="1:28" ht="15" customHeight="1" x14ac:dyDescent="0.2">
      <c r="A42" s="129" t="s">
        <v>206</v>
      </c>
      <c r="B42" s="131">
        <v>23.666331895787796</v>
      </c>
      <c r="C42" s="131">
        <v>27.033646276750833</v>
      </c>
      <c r="D42" s="131">
        <v>20.209518108350792</v>
      </c>
      <c r="E42" s="131"/>
      <c r="F42" s="131">
        <v>24.037372593431485</v>
      </c>
      <c r="G42" s="131">
        <v>27.74566473988439</v>
      </c>
      <c r="H42" s="131">
        <v>20.110754881958613</v>
      </c>
      <c r="I42" s="131"/>
      <c r="J42" s="131">
        <v>25.994020926756349</v>
      </c>
      <c r="K42" s="131">
        <v>29.427390791027154</v>
      </c>
      <c r="L42" s="131">
        <v>22.471229557843731</v>
      </c>
      <c r="M42" s="131"/>
      <c r="N42" s="131">
        <v>21.751638165254914</v>
      </c>
      <c r="O42" s="131">
        <v>25.266123982467125</v>
      </c>
      <c r="P42" s="131">
        <v>18.086842964413975</v>
      </c>
      <c r="Q42" s="131"/>
      <c r="R42" s="131">
        <v>28.708310300350103</v>
      </c>
      <c r="S42" s="131">
        <v>33.222222222222221</v>
      </c>
      <c r="T42" s="131">
        <v>24.239090575724241</v>
      </c>
      <c r="U42" s="131"/>
      <c r="V42" s="131">
        <v>25.18248175182482</v>
      </c>
      <c r="W42" s="131">
        <v>27.55976544880469</v>
      </c>
      <c r="X42" s="131">
        <v>22.750346100599909</v>
      </c>
      <c r="Y42" s="131"/>
      <c r="Z42" s="131">
        <v>13.690476190476192</v>
      </c>
      <c r="AA42" s="131">
        <v>15.666831928606841</v>
      </c>
      <c r="AB42" s="131">
        <v>11.712158808933003</v>
      </c>
    </row>
    <row r="43" spans="1:28" ht="15" customHeight="1" x14ac:dyDescent="0.2">
      <c r="A43" s="126" t="s">
        <v>280</v>
      </c>
      <c r="B43" s="132">
        <v>23.666331895787796</v>
      </c>
      <c r="C43" s="132">
        <v>27.033646276750833</v>
      </c>
      <c r="D43" s="132">
        <v>20.209518108350792</v>
      </c>
      <c r="E43" s="132"/>
      <c r="F43" s="132">
        <v>24.037372593431485</v>
      </c>
      <c r="G43" s="132">
        <v>27.74566473988439</v>
      </c>
      <c r="H43" s="132">
        <v>20.110754881958613</v>
      </c>
      <c r="I43" s="132"/>
      <c r="J43" s="132">
        <v>25.994020926756349</v>
      </c>
      <c r="K43" s="132">
        <v>29.427390791027154</v>
      </c>
      <c r="L43" s="132">
        <v>22.471229557843731</v>
      </c>
      <c r="M43" s="132"/>
      <c r="N43" s="132">
        <v>21.751638165254914</v>
      </c>
      <c r="O43" s="132">
        <v>25.266123982467125</v>
      </c>
      <c r="P43" s="132">
        <v>18.086842964413975</v>
      </c>
      <c r="Q43" s="132"/>
      <c r="R43" s="132">
        <v>28.708310300350103</v>
      </c>
      <c r="S43" s="132">
        <v>33.222222222222221</v>
      </c>
      <c r="T43" s="132">
        <v>24.239090575724241</v>
      </c>
      <c r="U43" s="132"/>
      <c r="V43" s="132">
        <v>25.18248175182482</v>
      </c>
      <c r="W43" s="132">
        <v>27.55976544880469</v>
      </c>
      <c r="X43" s="132">
        <v>22.750346100599909</v>
      </c>
      <c r="Y43" s="132"/>
      <c r="Z43" s="132">
        <v>13.690476190476192</v>
      </c>
      <c r="AA43" s="132">
        <v>15.666831928606841</v>
      </c>
      <c r="AB43" s="132">
        <v>11.712158808933003</v>
      </c>
    </row>
    <row r="44" spans="1:28" ht="15" customHeight="1" x14ac:dyDescent="0.2">
      <c r="A44" s="126" t="s">
        <v>281</v>
      </c>
      <c r="B44" s="132" t="s">
        <v>455</v>
      </c>
      <c r="C44" s="132" t="s">
        <v>455</v>
      </c>
      <c r="D44" s="132" t="s">
        <v>455</v>
      </c>
      <c r="E44" s="132"/>
      <c r="F44" s="132" t="s">
        <v>455</v>
      </c>
      <c r="G44" s="132" t="s">
        <v>455</v>
      </c>
      <c r="H44" s="132" t="s">
        <v>455</v>
      </c>
      <c r="I44" s="132"/>
      <c r="J44" s="132" t="s">
        <v>455</v>
      </c>
      <c r="K44" s="132" t="s">
        <v>455</v>
      </c>
      <c r="L44" s="132" t="s">
        <v>455</v>
      </c>
      <c r="M44" s="132"/>
      <c r="N44" s="132" t="s">
        <v>455</v>
      </c>
      <c r="O44" s="132" t="s">
        <v>455</v>
      </c>
      <c r="P44" s="132" t="s">
        <v>455</v>
      </c>
      <c r="Q44" s="132"/>
      <c r="R44" s="132" t="s">
        <v>455</v>
      </c>
      <c r="S44" s="132" t="s">
        <v>455</v>
      </c>
      <c r="T44" s="132" t="s">
        <v>455</v>
      </c>
      <c r="U44" s="132"/>
      <c r="V44" s="132" t="s">
        <v>455</v>
      </c>
      <c r="W44" s="132" t="s">
        <v>455</v>
      </c>
      <c r="X44" s="132" t="s">
        <v>455</v>
      </c>
      <c r="Y44" s="132"/>
      <c r="Z44" s="132" t="s">
        <v>455</v>
      </c>
      <c r="AA44" s="132" t="s">
        <v>455</v>
      </c>
      <c r="AB44" s="132" t="s">
        <v>455</v>
      </c>
    </row>
    <row r="45" spans="1:28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  <c r="Y45" s="135"/>
      <c r="Z45" s="135" t="s">
        <v>455</v>
      </c>
      <c r="AA45" s="135" t="s">
        <v>455</v>
      </c>
      <c r="AB45" s="135" t="s">
        <v>455</v>
      </c>
    </row>
    <row r="46" spans="1:28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</row>
    <row r="47" spans="1:28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</row>
  </sheetData>
  <mergeCells count="15">
    <mergeCell ref="A47:AB47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D2:AD3"/>
    <mergeCell ref="A3:AB3"/>
    <mergeCell ref="A46:AB46"/>
  </mergeCells>
  <hyperlinks>
    <hyperlink ref="AD2" location="INDICE!A1" display="INDICE" xr:uid="{9F0E16D2-8BCB-49B3-9C8F-F481D0AE8779}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AD37"/>
  <sheetViews>
    <sheetView showGridLines="0" workbookViewId="0">
      <selection activeCell="T15" sqref="T15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398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3" t="s">
        <v>397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102777</v>
      </c>
      <c r="C9" s="124">
        <v>51478</v>
      </c>
      <c r="D9" s="124">
        <v>51299</v>
      </c>
      <c r="E9" s="124"/>
      <c r="F9" s="124">
        <v>18659</v>
      </c>
      <c r="G9" s="124">
        <v>9669</v>
      </c>
      <c r="H9" s="124">
        <v>8990</v>
      </c>
      <c r="I9" s="124"/>
      <c r="J9" s="124">
        <v>17496</v>
      </c>
      <c r="K9" s="124">
        <v>8968</v>
      </c>
      <c r="L9" s="124">
        <v>8528</v>
      </c>
      <c r="M9" s="124"/>
      <c r="N9" s="124">
        <v>16723</v>
      </c>
      <c r="O9" s="124">
        <v>8453</v>
      </c>
      <c r="P9" s="124">
        <v>8270</v>
      </c>
      <c r="Q9" s="124"/>
      <c r="R9" s="124">
        <v>18792</v>
      </c>
      <c r="S9" s="124">
        <v>9274</v>
      </c>
      <c r="T9" s="124">
        <v>9518</v>
      </c>
      <c r="U9" s="124"/>
      <c r="V9" s="124">
        <v>15991</v>
      </c>
      <c r="W9" s="124">
        <v>7806</v>
      </c>
      <c r="X9" s="124">
        <v>8185</v>
      </c>
      <c r="Y9" s="124"/>
      <c r="Z9" s="124">
        <v>15116</v>
      </c>
      <c r="AA9" s="124">
        <v>7308</v>
      </c>
      <c r="AB9" s="124">
        <v>7808</v>
      </c>
    </row>
    <row r="10" spans="1:30" ht="17.100000000000001" customHeight="1" x14ac:dyDescent="0.2">
      <c r="A10" s="136" t="s">
        <v>303</v>
      </c>
      <c r="B10" s="128">
        <v>5239</v>
      </c>
      <c r="C10" s="128">
        <v>2617</v>
      </c>
      <c r="D10" s="128">
        <v>2622</v>
      </c>
      <c r="E10" s="128"/>
      <c r="F10" s="128">
        <v>760</v>
      </c>
      <c r="G10" s="128">
        <v>384</v>
      </c>
      <c r="H10" s="128">
        <v>376</v>
      </c>
      <c r="I10" s="128"/>
      <c r="J10" s="128">
        <v>774</v>
      </c>
      <c r="K10" s="128">
        <v>395</v>
      </c>
      <c r="L10" s="128">
        <v>379</v>
      </c>
      <c r="M10" s="128"/>
      <c r="N10" s="128">
        <v>740</v>
      </c>
      <c r="O10" s="128">
        <v>372</v>
      </c>
      <c r="P10" s="128">
        <v>368</v>
      </c>
      <c r="Q10" s="128"/>
      <c r="R10" s="128">
        <v>1085</v>
      </c>
      <c r="S10" s="128">
        <v>536</v>
      </c>
      <c r="T10" s="128">
        <v>549</v>
      </c>
      <c r="U10" s="128"/>
      <c r="V10" s="128">
        <v>937</v>
      </c>
      <c r="W10" s="128">
        <v>459</v>
      </c>
      <c r="X10" s="128">
        <v>478</v>
      </c>
      <c r="Y10" s="128"/>
      <c r="Z10" s="128">
        <v>943</v>
      </c>
      <c r="AA10" s="128">
        <v>471</v>
      </c>
      <c r="AB10" s="128">
        <v>472</v>
      </c>
    </row>
    <row r="11" spans="1:30" ht="17.100000000000001" customHeight="1" x14ac:dyDescent="0.2">
      <c r="A11" s="136" t="s">
        <v>304</v>
      </c>
      <c r="B11" s="128">
        <v>3027</v>
      </c>
      <c r="C11" s="128">
        <v>1420</v>
      </c>
      <c r="D11" s="128">
        <v>1607</v>
      </c>
      <c r="E11" s="128"/>
      <c r="F11" s="128">
        <v>413</v>
      </c>
      <c r="G11" s="128">
        <v>215</v>
      </c>
      <c r="H11" s="128">
        <v>198</v>
      </c>
      <c r="I11" s="128"/>
      <c r="J11" s="128">
        <v>371</v>
      </c>
      <c r="K11" s="128">
        <v>174</v>
      </c>
      <c r="L11" s="128">
        <v>197</v>
      </c>
      <c r="M11" s="128"/>
      <c r="N11" s="128">
        <v>333</v>
      </c>
      <c r="O11" s="128">
        <v>152</v>
      </c>
      <c r="P11" s="128">
        <v>181</v>
      </c>
      <c r="Q11" s="128"/>
      <c r="R11" s="128">
        <v>699</v>
      </c>
      <c r="S11" s="128">
        <v>326</v>
      </c>
      <c r="T11" s="128">
        <v>373</v>
      </c>
      <c r="U11" s="128"/>
      <c r="V11" s="128">
        <v>610</v>
      </c>
      <c r="W11" s="128">
        <v>283</v>
      </c>
      <c r="X11" s="128">
        <v>327</v>
      </c>
      <c r="Y11" s="128"/>
      <c r="Z11" s="128">
        <v>601</v>
      </c>
      <c r="AA11" s="128">
        <v>270</v>
      </c>
      <c r="AB11" s="128">
        <v>331</v>
      </c>
    </row>
    <row r="12" spans="1:30" ht="17.100000000000001" customHeight="1" x14ac:dyDescent="0.2">
      <c r="A12" s="136" t="s">
        <v>305</v>
      </c>
      <c r="B12" s="128">
        <v>1980</v>
      </c>
      <c r="C12" s="128">
        <v>800</v>
      </c>
      <c r="D12" s="128">
        <v>1180</v>
      </c>
      <c r="E12" s="128"/>
      <c r="F12" s="128">
        <v>63</v>
      </c>
      <c r="G12" s="128">
        <v>37</v>
      </c>
      <c r="H12" s="128">
        <v>26</v>
      </c>
      <c r="I12" s="128"/>
      <c r="J12" s="128">
        <v>64</v>
      </c>
      <c r="K12" s="128">
        <v>36</v>
      </c>
      <c r="L12" s="128">
        <v>28</v>
      </c>
      <c r="M12" s="128"/>
      <c r="N12" s="128">
        <v>56</v>
      </c>
      <c r="O12" s="128">
        <v>26</v>
      </c>
      <c r="P12" s="128">
        <v>30</v>
      </c>
      <c r="Q12" s="128"/>
      <c r="R12" s="128">
        <v>648</v>
      </c>
      <c r="S12" s="128">
        <v>262</v>
      </c>
      <c r="T12" s="128">
        <v>386</v>
      </c>
      <c r="U12" s="128"/>
      <c r="V12" s="128">
        <v>615</v>
      </c>
      <c r="W12" s="128">
        <v>238</v>
      </c>
      <c r="X12" s="128">
        <v>377</v>
      </c>
      <c r="Y12" s="128"/>
      <c r="Z12" s="128">
        <v>534</v>
      </c>
      <c r="AA12" s="128">
        <v>201</v>
      </c>
      <c r="AB12" s="128">
        <v>333</v>
      </c>
    </row>
    <row r="13" spans="1:30" ht="17.100000000000001" customHeight="1" x14ac:dyDescent="0.2">
      <c r="A13" s="136" t="s">
        <v>306</v>
      </c>
      <c r="B13" s="128">
        <v>10213</v>
      </c>
      <c r="C13" s="128">
        <v>5029</v>
      </c>
      <c r="D13" s="128">
        <v>5184</v>
      </c>
      <c r="E13" s="128"/>
      <c r="F13" s="128">
        <v>1511</v>
      </c>
      <c r="G13" s="128">
        <v>768</v>
      </c>
      <c r="H13" s="128">
        <v>743</v>
      </c>
      <c r="I13" s="128"/>
      <c r="J13" s="128">
        <v>1435</v>
      </c>
      <c r="K13" s="128">
        <v>724</v>
      </c>
      <c r="L13" s="128">
        <v>711</v>
      </c>
      <c r="M13" s="128"/>
      <c r="N13" s="128">
        <v>1543</v>
      </c>
      <c r="O13" s="128">
        <v>766</v>
      </c>
      <c r="P13" s="128">
        <v>777</v>
      </c>
      <c r="Q13" s="128"/>
      <c r="R13" s="128">
        <v>1901</v>
      </c>
      <c r="S13" s="128">
        <v>963</v>
      </c>
      <c r="T13" s="128">
        <v>938</v>
      </c>
      <c r="U13" s="128"/>
      <c r="V13" s="128">
        <v>1874</v>
      </c>
      <c r="W13" s="128">
        <v>899</v>
      </c>
      <c r="X13" s="128">
        <v>975</v>
      </c>
      <c r="Y13" s="128"/>
      <c r="Z13" s="128">
        <v>1949</v>
      </c>
      <c r="AA13" s="128">
        <v>909</v>
      </c>
      <c r="AB13" s="128">
        <v>1040</v>
      </c>
    </row>
    <row r="14" spans="1:30" ht="17.100000000000001" customHeight="1" x14ac:dyDescent="0.2">
      <c r="A14" s="136" t="s">
        <v>307</v>
      </c>
      <c r="B14" s="128">
        <v>2435</v>
      </c>
      <c r="C14" s="128">
        <v>1287</v>
      </c>
      <c r="D14" s="128">
        <v>1148</v>
      </c>
      <c r="E14" s="128"/>
      <c r="F14" s="128">
        <v>416</v>
      </c>
      <c r="G14" s="128">
        <v>231</v>
      </c>
      <c r="H14" s="128">
        <v>185</v>
      </c>
      <c r="I14" s="128"/>
      <c r="J14" s="128">
        <v>440</v>
      </c>
      <c r="K14" s="128">
        <v>237</v>
      </c>
      <c r="L14" s="128">
        <v>203</v>
      </c>
      <c r="M14" s="128"/>
      <c r="N14" s="128">
        <v>382</v>
      </c>
      <c r="O14" s="128">
        <v>189</v>
      </c>
      <c r="P14" s="128">
        <v>193</v>
      </c>
      <c r="Q14" s="128"/>
      <c r="R14" s="128">
        <v>452</v>
      </c>
      <c r="S14" s="128">
        <v>240</v>
      </c>
      <c r="T14" s="128">
        <v>212</v>
      </c>
      <c r="U14" s="128"/>
      <c r="V14" s="128">
        <v>387</v>
      </c>
      <c r="W14" s="128">
        <v>201</v>
      </c>
      <c r="X14" s="128">
        <v>186</v>
      </c>
      <c r="Y14" s="128"/>
      <c r="Z14" s="128">
        <v>358</v>
      </c>
      <c r="AA14" s="128">
        <v>189</v>
      </c>
      <c r="AB14" s="128">
        <v>169</v>
      </c>
    </row>
    <row r="15" spans="1:30" ht="17.100000000000001" customHeight="1" x14ac:dyDescent="0.2">
      <c r="A15" s="136" t="s">
        <v>308</v>
      </c>
      <c r="B15" s="128">
        <v>3508</v>
      </c>
      <c r="C15" s="128">
        <v>1753</v>
      </c>
      <c r="D15" s="128">
        <v>1755</v>
      </c>
      <c r="E15" s="128"/>
      <c r="F15" s="128">
        <v>630</v>
      </c>
      <c r="G15" s="128">
        <v>317</v>
      </c>
      <c r="H15" s="128">
        <v>313</v>
      </c>
      <c r="I15" s="128"/>
      <c r="J15" s="128">
        <v>721</v>
      </c>
      <c r="K15" s="128">
        <v>358</v>
      </c>
      <c r="L15" s="128">
        <v>363</v>
      </c>
      <c r="M15" s="128"/>
      <c r="N15" s="128">
        <v>635</v>
      </c>
      <c r="O15" s="128">
        <v>321</v>
      </c>
      <c r="P15" s="128">
        <v>314</v>
      </c>
      <c r="Q15" s="128"/>
      <c r="R15" s="128">
        <v>561</v>
      </c>
      <c r="S15" s="128">
        <v>285</v>
      </c>
      <c r="T15" s="128">
        <v>276</v>
      </c>
      <c r="U15" s="128"/>
      <c r="V15" s="128">
        <v>513</v>
      </c>
      <c r="W15" s="128">
        <v>260</v>
      </c>
      <c r="X15" s="128">
        <v>253</v>
      </c>
      <c r="Y15" s="128"/>
      <c r="Z15" s="128">
        <v>448</v>
      </c>
      <c r="AA15" s="128">
        <v>212</v>
      </c>
      <c r="AB15" s="128">
        <v>236</v>
      </c>
    </row>
    <row r="16" spans="1:30" ht="17.100000000000001" customHeight="1" x14ac:dyDescent="0.2">
      <c r="A16" s="136" t="s">
        <v>309</v>
      </c>
      <c r="B16" s="128">
        <v>1228</v>
      </c>
      <c r="C16" s="128">
        <v>635</v>
      </c>
      <c r="D16" s="128">
        <v>593</v>
      </c>
      <c r="E16" s="128"/>
      <c r="F16" s="128">
        <v>270</v>
      </c>
      <c r="G16" s="128">
        <v>133</v>
      </c>
      <c r="H16" s="128">
        <v>137</v>
      </c>
      <c r="I16" s="128"/>
      <c r="J16" s="128">
        <v>215</v>
      </c>
      <c r="K16" s="128">
        <v>120</v>
      </c>
      <c r="L16" s="128">
        <v>95</v>
      </c>
      <c r="M16" s="128"/>
      <c r="N16" s="128">
        <v>215</v>
      </c>
      <c r="O16" s="128">
        <v>120</v>
      </c>
      <c r="P16" s="128">
        <v>95</v>
      </c>
      <c r="Q16" s="128"/>
      <c r="R16" s="128">
        <v>222</v>
      </c>
      <c r="S16" s="128">
        <v>122</v>
      </c>
      <c r="T16" s="128">
        <v>100</v>
      </c>
      <c r="U16" s="128"/>
      <c r="V16" s="128">
        <v>150</v>
      </c>
      <c r="W16" s="128">
        <v>67</v>
      </c>
      <c r="X16" s="128">
        <v>83</v>
      </c>
      <c r="Y16" s="128"/>
      <c r="Z16" s="128">
        <v>156</v>
      </c>
      <c r="AA16" s="128">
        <v>73</v>
      </c>
      <c r="AB16" s="128">
        <v>83</v>
      </c>
    </row>
    <row r="17" spans="1:28" ht="17.100000000000001" customHeight="1" x14ac:dyDescent="0.2">
      <c r="A17" s="136" t="s">
        <v>310</v>
      </c>
      <c r="B17" s="128">
        <v>8502</v>
      </c>
      <c r="C17" s="128">
        <v>4275</v>
      </c>
      <c r="D17" s="128">
        <v>4227</v>
      </c>
      <c r="E17" s="128"/>
      <c r="F17" s="128">
        <v>1505</v>
      </c>
      <c r="G17" s="128">
        <v>778</v>
      </c>
      <c r="H17" s="128">
        <v>727</v>
      </c>
      <c r="I17" s="128"/>
      <c r="J17" s="128">
        <v>1345</v>
      </c>
      <c r="K17" s="128">
        <v>712</v>
      </c>
      <c r="L17" s="128">
        <v>633</v>
      </c>
      <c r="M17" s="128"/>
      <c r="N17" s="128">
        <v>1309</v>
      </c>
      <c r="O17" s="128">
        <v>650</v>
      </c>
      <c r="P17" s="128">
        <v>659</v>
      </c>
      <c r="Q17" s="128"/>
      <c r="R17" s="128">
        <v>1658</v>
      </c>
      <c r="S17" s="128">
        <v>798</v>
      </c>
      <c r="T17" s="128">
        <v>860</v>
      </c>
      <c r="U17" s="128"/>
      <c r="V17" s="128">
        <v>1370</v>
      </c>
      <c r="W17" s="128">
        <v>685</v>
      </c>
      <c r="X17" s="128">
        <v>685</v>
      </c>
      <c r="Y17" s="128"/>
      <c r="Z17" s="128">
        <v>1315</v>
      </c>
      <c r="AA17" s="128">
        <v>652</v>
      </c>
      <c r="AB17" s="128">
        <v>663</v>
      </c>
    </row>
    <row r="18" spans="1:28" ht="17.100000000000001" customHeight="1" x14ac:dyDescent="0.2">
      <c r="A18" s="136" t="s">
        <v>311</v>
      </c>
      <c r="B18" s="128">
        <v>3850</v>
      </c>
      <c r="C18" s="128">
        <v>1984</v>
      </c>
      <c r="D18" s="128">
        <v>1866</v>
      </c>
      <c r="E18" s="128"/>
      <c r="F18" s="128">
        <v>806</v>
      </c>
      <c r="G18" s="128">
        <v>422</v>
      </c>
      <c r="H18" s="128">
        <v>384</v>
      </c>
      <c r="I18" s="128"/>
      <c r="J18" s="128">
        <v>750</v>
      </c>
      <c r="K18" s="128">
        <v>380</v>
      </c>
      <c r="L18" s="128">
        <v>370</v>
      </c>
      <c r="M18" s="128"/>
      <c r="N18" s="128">
        <v>694</v>
      </c>
      <c r="O18" s="128">
        <v>365</v>
      </c>
      <c r="P18" s="128">
        <v>329</v>
      </c>
      <c r="Q18" s="128"/>
      <c r="R18" s="128">
        <v>623</v>
      </c>
      <c r="S18" s="128">
        <v>327</v>
      </c>
      <c r="T18" s="128">
        <v>296</v>
      </c>
      <c r="U18" s="128"/>
      <c r="V18" s="128">
        <v>472</v>
      </c>
      <c r="W18" s="128">
        <v>241</v>
      </c>
      <c r="X18" s="128">
        <v>231</v>
      </c>
      <c r="Y18" s="128"/>
      <c r="Z18" s="128">
        <v>505</v>
      </c>
      <c r="AA18" s="128">
        <v>249</v>
      </c>
      <c r="AB18" s="128">
        <v>256</v>
      </c>
    </row>
    <row r="19" spans="1:28" ht="17.100000000000001" customHeight="1" x14ac:dyDescent="0.2">
      <c r="A19" s="136" t="s">
        <v>312</v>
      </c>
      <c r="B19" s="128">
        <v>8460</v>
      </c>
      <c r="C19" s="128">
        <v>4206</v>
      </c>
      <c r="D19" s="128">
        <v>4254</v>
      </c>
      <c r="E19" s="128"/>
      <c r="F19" s="128">
        <v>1801</v>
      </c>
      <c r="G19" s="128">
        <v>931</v>
      </c>
      <c r="H19" s="128">
        <v>870</v>
      </c>
      <c r="I19" s="128"/>
      <c r="J19" s="128">
        <v>1606</v>
      </c>
      <c r="K19" s="128">
        <v>818</v>
      </c>
      <c r="L19" s="128">
        <v>788</v>
      </c>
      <c r="M19" s="128"/>
      <c r="N19" s="128">
        <v>1503</v>
      </c>
      <c r="O19" s="128">
        <v>743</v>
      </c>
      <c r="P19" s="128">
        <v>760</v>
      </c>
      <c r="Q19" s="128"/>
      <c r="R19" s="128">
        <v>1408</v>
      </c>
      <c r="S19" s="128">
        <v>688</v>
      </c>
      <c r="T19" s="128">
        <v>720</v>
      </c>
      <c r="U19" s="128"/>
      <c r="V19" s="128">
        <v>1131</v>
      </c>
      <c r="W19" s="128">
        <v>524</v>
      </c>
      <c r="X19" s="128">
        <v>607</v>
      </c>
      <c r="Y19" s="128"/>
      <c r="Z19" s="128">
        <v>1011</v>
      </c>
      <c r="AA19" s="128">
        <v>502</v>
      </c>
      <c r="AB19" s="128">
        <v>509</v>
      </c>
    </row>
    <row r="20" spans="1:28" ht="17.100000000000001" customHeight="1" x14ac:dyDescent="0.2">
      <c r="A20" s="136" t="s">
        <v>313</v>
      </c>
      <c r="B20" s="128">
        <v>1978</v>
      </c>
      <c r="C20" s="128">
        <v>970</v>
      </c>
      <c r="D20" s="128">
        <v>1008</v>
      </c>
      <c r="E20" s="128"/>
      <c r="F20" s="128">
        <v>467</v>
      </c>
      <c r="G20" s="128">
        <v>241</v>
      </c>
      <c r="H20" s="128">
        <v>226</v>
      </c>
      <c r="I20" s="128"/>
      <c r="J20" s="128">
        <v>398</v>
      </c>
      <c r="K20" s="128">
        <v>196</v>
      </c>
      <c r="L20" s="128">
        <v>202</v>
      </c>
      <c r="M20" s="128"/>
      <c r="N20" s="128">
        <v>370</v>
      </c>
      <c r="O20" s="128">
        <v>193</v>
      </c>
      <c r="P20" s="128">
        <v>177</v>
      </c>
      <c r="Q20" s="128"/>
      <c r="R20" s="128">
        <v>310</v>
      </c>
      <c r="S20" s="128">
        <v>142</v>
      </c>
      <c r="T20" s="128">
        <v>168</v>
      </c>
      <c r="U20" s="128"/>
      <c r="V20" s="128">
        <v>225</v>
      </c>
      <c r="W20" s="128">
        <v>109</v>
      </c>
      <c r="X20" s="128">
        <v>116</v>
      </c>
      <c r="Y20" s="128"/>
      <c r="Z20" s="128">
        <v>208</v>
      </c>
      <c r="AA20" s="128">
        <v>89</v>
      </c>
      <c r="AB20" s="128">
        <v>119</v>
      </c>
    </row>
    <row r="21" spans="1:28" ht="17.100000000000001" customHeight="1" x14ac:dyDescent="0.2">
      <c r="A21" s="138" t="s">
        <v>314</v>
      </c>
      <c r="B21" s="128">
        <v>7309</v>
      </c>
      <c r="C21" s="128">
        <v>3827</v>
      </c>
      <c r="D21" s="128">
        <v>3482</v>
      </c>
      <c r="E21" s="128"/>
      <c r="F21" s="128">
        <v>1141</v>
      </c>
      <c r="G21" s="128">
        <v>617</v>
      </c>
      <c r="H21" s="128">
        <v>524</v>
      </c>
      <c r="I21" s="128"/>
      <c r="J21" s="128">
        <v>1046</v>
      </c>
      <c r="K21" s="128">
        <v>555</v>
      </c>
      <c r="L21" s="128">
        <v>491</v>
      </c>
      <c r="M21" s="128"/>
      <c r="N21" s="128">
        <v>1054</v>
      </c>
      <c r="O21" s="128">
        <v>567</v>
      </c>
      <c r="P21" s="128">
        <v>487</v>
      </c>
      <c r="Q21" s="128"/>
      <c r="R21" s="128">
        <v>1493</v>
      </c>
      <c r="S21" s="128">
        <v>780</v>
      </c>
      <c r="T21" s="128">
        <v>713</v>
      </c>
      <c r="U21" s="128"/>
      <c r="V21" s="128">
        <v>1315</v>
      </c>
      <c r="W21" s="128">
        <v>691</v>
      </c>
      <c r="X21" s="128">
        <v>624</v>
      </c>
      <c r="Y21" s="128"/>
      <c r="Z21" s="128">
        <v>1260</v>
      </c>
      <c r="AA21" s="128">
        <v>617</v>
      </c>
      <c r="AB21" s="128">
        <v>643</v>
      </c>
    </row>
    <row r="22" spans="1:28" ht="17.100000000000001" customHeight="1" x14ac:dyDescent="0.2">
      <c r="A22" s="136" t="s">
        <v>315</v>
      </c>
      <c r="B22" s="128">
        <v>995</v>
      </c>
      <c r="C22" s="128">
        <v>509</v>
      </c>
      <c r="D22" s="128">
        <v>486</v>
      </c>
      <c r="E22" s="128"/>
      <c r="F22" s="128">
        <v>206</v>
      </c>
      <c r="G22" s="128">
        <v>102</v>
      </c>
      <c r="H22" s="128">
        <v>104</v>
      </c>
      <c r="I22" s="128"/>
      <c r="J22" s="128">
        <v>188</v>
      </c>
      <c r="K22" s="128">
        <v>98</v>
      </c>
      <c r="L22" s="128">
        <v>90</v>
      </c>
      <c r="M22" s="128"/>
      <c r="N22" s="128">
        <v>159</v>
      </c>
      <c r="O22" s="128">
        <v>81</v>
      </c>
      <c r="P22" s="128">
        <v>78</v>
      </c>
      <c r="Q22" s="128"/>
      <c r="R22" s="128">
        <v>144</v>
      </c>
      <c r="S22" s="128">
        <v>74</v>
      </c>
      <c r="T22" s="128">
        <v>70</v>
      </c>
      <c r="U22" s="128"/>
      <c r="V22" s="128">
        <v>160</v>
      </c>
      <c r="W22" s="128">
        <v>85</v>
      </c>
      <c r="X22" s="128">
        <v>75</v>
      </c>
      <c r="Y22" s="128"/>
      <c r="Z22" s="128">
        <v>138</v>
      </c>
      <c r="AA22" s="128">
        <v>69</v>
      </c>
      <c r="AB22" s="128">
        <v>69</v>
      </c>
    </row>
    <row r="23" spans="1:28" ht="17.100000000000001" customHeight="1" x14ac:dyDescent="0.2">
      <c r="A23" s="136" t="s">
        <v>316</v>
      </c>
      <c r="B23" s="128">
        <v>6199</v>
      </c>
      <c r="C23" s="128">
        <v>3041</v>
      </c>
      <c r="D23" s="128">
        <v>3158</v>
      </c>
      <c r="E23" s="128"/>
      <c r="F23" s="128">
        <v>672</v>
      </c>
      <c r="G23" s="128">
        <v>365</v>
      </c>
      <c r="H23" s="128">
        <v>307</v>
      </c>
      <c r="I23" s="128"/>
      <c r="J23" s="128">
        <v>580</v>
      </c>
      <c r="K23" s="128">
        <v>320</v>
      </c>
      <c r="L23" s="128">
        <v>260</v>
      </c>
      <c r="M23" s="128"/>
      <c r="N23" s="128">
        <v>584</v>
      </c>
      <c r="O23" s="128">
        <v>289</v>
      </c>
      <c r="P23" s="128">
        <v>295</v>
      </c>
      <c r="Q23" s="128"/>
      <c r="R23" s="128">
        <v>1547</v>
      </c>
      <c r="S23" s="128">
        <v>740</v>
      </c>
      <c r="T23" s="128">
        <v>807</v>
      </c>
      <c r="U23" s="128"/>
      <c r="V23" s="128">
        <v>1443</v>
      </c>
      <c r="W23" s="128">
        <v>683</v>
      </c>
      <c r="X23" s="128">
        <v>760</v>
      </c>
      <c r="Y23" s="128"/>
      <c r="Z23" s="128">
        <v>1373</v>
      </c>
      <c r="AA23" s="128">
        <v>644</v>
      </c>
      <c r="AB23" s="128">
        <v>729</v>
      </c>
    </row>
    <row r="24" spans="1:28" ht="17.100000000000001" customHeight="1" x14ac:dyDescent="0.2">
      <c r="A24" s="136" t="s">
        <v>317</v>
      </c>
      <c r="B24" s="128">
        <v>994</v>
      </c>
      <c r="C24" s="128">
        <v>504</v>
      </c>
      <c r="D24" s="128">
        <v>490</v>
      </c>
      <c r="E24" s="128"/>
      <c r="F24" s="128">
        <v>258</v>
      </c>
      <c r="G24" s="128">
        <v>127</v>
      </c>
      <c r="H24" s="128">
        <v>131</v>
      </c>
      <c r="I24" s="128"/>
      <c r="J24" s="128">
        <v>218</v>
      </c>
      <c r="K24" s="128">
        <v>95</v>
      </c>
      <c r="L24" s="128">
        <v>123</v>
      </c>
      <c r="M24" s="128"/>
      <c r="N24" s="128">
        <v>182</v>
      </c>
      <c r="O24" s="128">
        <v>87</v>
      </c>
      <c r="P24" s="128">
        <v>95</v>
      </c>
      <c r="Q24" s="128"/>
      <c r="R24" s="128">
        <v>145</v>
      </c>
      <c r="S24" s="128">
        <v>82</v>
      </c>
      <c r="T24" s="128">
        <v>63</v>
      </c>
      <c r="U24" s="128"/>
      <c r="V24" s="128">
        <v>119</v>
      </c>
      <c r="W24" s="128">
        <v>76</v>
      </c>
      <c r="X24" s="128">
        <v>43</v>
      </c>
      <c r="Y24" s="128"/>
      <c r="Z24" s="128">
        <v>72</v>
      </c>
      <c r="AA24" s="128">
        <v>37</v>
      </c>
      <c r="AB24" s="128">
        <v>35</v>
      </c>
    </row>
    <row r="25" spans="1:28" ht="17.100000000000001" customHeight="1" x14ac:dyDescent="0.2">
      <c r="A25" s="136" t="s">
        <v>318</v>
      </c>
      <c r="B25" s="128">
        <v>2411</v>
      </c>
      <c r="C25" s="128">
        <v>1188</v>
      </c>
      <c r="D25" s="128">
        <v>1223</v>
      </c>
      <c r="E25" s="128"/>
      <c r="F25" s="128">
        <v>500</v>
      </c>
      <c r="G25" s="128">
        <v>265</v>
      </c>
      <c r="H25" s="128">
        <v>235</v>
      </c>
      <c r="I25" s="128"/>
      <c r="J25" s="128">
        <v>488</v>
      </c>
      <c r="K25" s="128">
        <v>244</v>
      </c>
      <c r="L25" s="128">
        <v>244</v>
      </c>
      <c r="M25" s="128"/>
      <c r="N25" s="128">
        <v>431</v>
      </c>
      <c r="O25" s="128">
        <v>204</v>
      </c>
      <c r="P25" s="128">
        <v>227</v>
      </c>
      <c r="Q25" s="128"/>
      <c r="R25" s="128">
        <v>399</v>
      </c>
      <c r="S25" s="128">
        <v>183</v>
      </c>
      <c r="T25" s="128">
        <v>216</v>
      </c>
      <c r="U25" s="128"/>
      <c r="V25" s="128">
        <v>326</v>
      </c>
      <c r="W25" s="128">
        <v>147</v>
      </c>
      <c r="X25" s="128">
        <v>179</v>
      </c>
      <c r="Y25" s="128"/>
      <c r="Z25" s="128">
        <v>267</v>
      </c>
      <c r="AA25" s="128">
        <v>145</v>
      </c>
      <c r="AB25" s="128">
        <v>122</v>
      </c>
    </row>
    <row r="26" spans="1:28" ht="17.100000000000001" customHeight="1" x14ac:dyDescent="0.2">
      <c r="A26" s="136" t="s">
        <v>319</v>
      </c>
      <c r="B26" s="128">
        <v>2892</v>
      </c>
      <c r="C26" s="128">
        <v>1533</v>
      </c>
      <c r="D26" s="128">
        <v>1359</v>
      </c>
      <c r="E26" s="128"/>
      <c r="F26" s="128">
        <v>535</v>
      </c>
      <c r="G26" s="128">
        <v>284</v>
      </c>
      <c r="H26" s="128">
        <v>251</v>
      </c>
      <c r="I26" s="128"/>
      <c r="J26" s="128">
        <v>545</v>
      </c>
      <c r="K26" s="128">
        <v>291</v>
      </c>
      <c r="L26" s="128">
        <v>254</v>
      </c>
      <c r="M26" s="128"/>
      <c r="N26" s="128">
        <v>511</v>
      </c>
      <c r="O26" s="128">
        <v>260</v>
      </c>
      <c r="P26" s="128">
        <v>251</v>
      </c>
      <c r="Q26" s="128"/>
      <c r="R26" s="128">
        <v>481</v>
      </c>
      <c r="S26" s="128">
        <v>263</v>
      </c>
      <c r="T26" s="128">
        <v>218</v>
      </c>
      <c r="U26" s="128"/>
      <c r="V26" s="128">
        <v>437</v>
      </c>
      <c r="W26" s="128">
        <v>222</v>
      </c>
      <c r="X26" s="128">
        <v>215</v>
      </c>
      <c r="Y26" s="128"/>
      <c r="Z26" s="128">
        <v>383</v>
      </c>
      <c r="AA26" s="128">
        <v>213</v>
      </c>
      <c r="AB26" s="128">
        <v>170</v>
      </c>
    </row>
    <row r="27" spans="1:28" ht="17.100000000000001" customHeight="1" x14ac:dyDescent="0.2">
      <c r="A27" s="136" t="s">
        <v>320</v>
      </c>
      <c r="B27" s="128">
        <v>3644</v>
      </c>
      <c r="C27" s="128">
        <v>1880</v>
      </c>
      <c r="D27" s="128">
        <v>1764</v>
      </c>
      <c r="E27" s="128"/>
      <c r="F27" s="128">
        <v>793</v>
      </c>
      <c r="G27" s="128">
        <v>432</v>
      </c>
      <c r="H27" s="128">
        <v>361</v>
      </c>
      <c r="I27" s="128"/>
      <c r="J27" s="128">
        <v>722</v>
      </c>
      <c r="K27" s="128">
        <v>389</v>
      </c>
      <c r="L27" s="128">
        <v>333</v>
      </c>
      <c r="M27" s="128"/>
      <c r="N27" s="128">
        <v>727</v>
      </c>
      <c r="O27" s="128">
        <v>366</v>
      </c>
      <c r="P27" s="128">
        <v>361</v>
      </c>
      <c r="Q27" s="128"/>
      <c r="R27" s="128">
        <v>556</v>
      </c>
      <c r="S27" s="128">
        <v>279</v>
      </c>
      <c r="T27" s="128">
        <v>277</v>
      </c>
      <c r="U27" s="128"/>
      <c r="V27" s="128">
        <v>446</v>
      </c>
      <c r="W27" s="128">
        <v>222</v>
      </c>
      <c r="X27" s="128">
        <v>224</v>
      </c>
      <c r="Y27" s="128"/>
      <c r="Z27" s="128">
        <v>400</v>
      </c>
      <c r="AA27" s="128">
        <v>192</v>
      </c>
      <c r="AB27" s="128">
        <v>208</v>
      </c>
    </row>
    <row r="28" spans="1:28" ht="17.100000000000001" customHeight="1" x14ac:dyDescent="0.2">
      <c r="A28" s="136" t="s">
        <v>321</v>
      </c>
      <c r="B28" s="128">
        <v>1720</v>
      </c>
      <c r="C28" s="128">
        <v>864</v>
      </c>
      <c r="D28" s="128">
        <v>856</v>
      </c>
      <c r="E28" s="128"/>
      <c r="F28" s="128">
        <v>359</v>
      </c>
      <c r="G28" s="128">
        <v>179</v>
      </c>
      <c r="H28" s="128">
        <v>180</v>
      </c>
      <c r="I28" s="128"/>
      <c r="J28" s="128">
        <v>331</v>
      </c>
      <c r="K28" s="128">
        <v>156</v>
      </c>
      <c r="L28" s="128">
        <v>175</v>
      </c>
      <c r="M28" s="128"/>
      <c r="N28" s="128">
        <v>334</v>
      </c>
      <c r="O28" s="128">
        <v>184</v>
      </c>
      <c r="P28" s="128">
        <v>150</v>
      </c>
      <c r="Q28" s="128"/>
      <c r="R28" s="128">
        <v>291</v>
      </c>
      <c r="S28" s="128">
        <v>148</v>
      </c>
      <c r="T28" s="128">
        <v>143</v>
      </c>
      <c r="U28" s="128"/>
      <c r="V28" s="128">
        <v>204</v>
      </c>
      <c r="W28" s="128">
        <v>108</v>
      </c>
      <c r="X28" s="128">
        <v>96</v>
      </c>
      <c r="Y28" s="128"/>
      <c r="Z28" s="128">
        <v>201</v>
      </c>
      <c r="AA28" s="128">
        <v>89</v>
      </c>
      <c r="AB28" s="128">
        <v>112</v>
      </c>
    </row>
    <row r="29" spans="1:28" ht="17.100000000000001" customHeight="1" x14ac:dyDescent="0.2">
      <c r="A29" s="136" t="s">
        <v>322</v>
      </c>
      <c r="B29" s="128">
        <v>2293</v>
      </c>
      <c r="C29" s="128">
        <v>1189</v>
      </c>
      <c r="D29" s="128">
        <v>1104</v>
      </c>
      <c r="E29" s="128"/>
      <c r="F29" s="128">
        <v>465</v>
      </c>
      <c r="G29" s="128">
        <v>253</v>
      </c>
      <c r="H29" s="128">
        <v>212</v>
      </c>
      <c r="I29" s="128"/>
      <c r="J29" s="128">
        <v>469</v>
      </c>
      <c r="K29" s="128">
        <v>241</v>
      </c>
      <c r="L29" s="128">
        <v>228</v>
      </c>
      <c r="M29" s="128"/>
      <c r="N29" s="128">
        <v>388</v>
      </c>
      <c r="O29" s="128">
        <v>191</v>
      </c>
      <c r="P29" s="128">
        <v>197</v>
      </c>
      <c r="Q29" s="128"/>
      <c r="R29" s="128">
        <v>409</v>
      </c>
      <c r="S29" s="128">
        <v>209</v>
      </c>
      <c r="T29" s="128">
        <v>200</v>
      </c>
      <c r="U29" s="128"/>
      <c r="V29" s="128">
        <v>290</v>
      </c>
      <c r="W29" s="128">
        <v>152</v>
      </c>
      <c r="X29" s="128">
        <v>138</v>
      </c>
      <c r="Y29" s="128"/>
      <c r="Z29" s="128">
        <v>272</v>
      </c>
      <c r="AA29" s="128">
        <v>143</v>
      </c>
      <c r="AB29" s="128">
        <v>129</v>
      </c>
    </row>
    <row r="30" spans="1:28" ht="17.100000000000001" customHeight="1" x14ac:dyDescent="0.2">
      <c r="A30" s="136" t="s">
        <v>323</v>
      </c>
      <c r="B30" s="128">
        <v>4808</v>
      </c>
      <c r="C30" s="128">
        <v>2396</v>
      </c>
      <c r="D30" s="128">
        <v>2412</v>
      </c>
      <c r="E30" s="128"/>
      <c r="F30" s="128">
        <v>1026</v>
      </c>
      <c r="G30" s="128">
        <v>541</v>
      </c>
      <c r="H30" s="128">
        <v>485</v>
      </c>
      <c r="I30" s="128"/>
      <c r="J30" s="128">
        <v>1031</v>
      </c>
      <c r="K30" s="128">
        <v>525</v>
      </c>
      <c r="L30" s="128">
        <v>506</v>
      </c>
      <c r="M30" s="128"/>
      <c r="N30" s="128">
        <v>909</v>
      </c>
      <c r="O30" s="128">
        <v>455</v>
      </c>
      <c r="P30" s="128">
        <v>454</v>
      </c>
      <c r="Q30" s="128"/>
      <c r="R30" s="128">
        <v>744</v>
      </c>
      <c r="S30" s="128">
        <v>337</v>
      </c>
      <c r="T30" s="128">
        <v>407</v>
      </c>
      <c r="U30" s="128"/>
      <c r="V30" s="128">
        <v>609</v>
      </c>
      <c r="W30" s="128">
        <v>304</v>
      </c>
      <c r="X30" s="128">
        <v>305</v>
      </c>
      <c r="Y30" s="128"/>
      <c r="Z30" s="128">
        <v>489</v>
      </c>
      <c r="AA30" s="128">
        <v>234</v>
      </c>
      <c r="AB30" s="128">
        <v>255</v>
      </c>
    </row>
    <row r="31" spans="1:28" ht="17.100000000000001" customHeight="1" x14ac:dyDescent="0.2">
      <c r="A31" s="136" t="s">
        <v>324</v>
      </c>
      <c r="B31" s="128">
        <v>4220</v>
      </c>
      <c r="C31" s="128">
        <v>2148</v>
      </c>
      <c r="D31" s="128">
        <v>2072</v>
      </c>
      <c r="E31" s="128"/>
      <c r="F31" s="128">
        <v>920</v>
      </c>
      <c r="G31" s="128">
        <v>460</v>
      </c>
      <c r="H31" s="128">
        <v>460</v>
      </c>
      <c r="I31" s="128"/>
      <c r="J31" s="128">
        <v>879</v>
      </c>
      <c r="K31" s="128">
        <v>463</v>
      </c>
      <c r="L31" s="128">
        <v>416</v>
      </c>
      <c r="M31" s="128"/>
      <c r="N31" s="128">
        <v>839</v>
      </c>
      <c r="O31" s="128">
        <v>423</v>
      </c>
      <c r="P31" s="128">
        <v>416</v>
      </c>
      <c r="Q31" s="128"/>
      <c r="R31" s="128">
        <v>686</v>
      </c>
      <c r="S31" s="128">
        <v>349</v>
      </c>
      <c r="T31" s="128">
        <v>337</v>
      </c>
      <c r="U31" s="128"/>
      <c r="V31" s="128">
        <v>467</v>
      </c>
      <c r="W31" s="128">
        <v>226</v>
      </c>
      <c r="X31" s="128">
        <v>241</v>
      </c>
      <c r="Y31" s="128"/>
      <c r="Z31" s="128">
        <v>429</v>
      </c>
      <c r="AA31" s="128">
        <v>227</v>
      </c>
      <c r="AB31" s="128">
        <v>202</v>
      </c>
    </row>
    <row r="32" spans="1:28" ht="17.100000000000001" customHeight="1" x14ac:dyDescent="0.2">
      <c r="A32" s="136" t="s">
        <v>325</v>
      </c>
      <c r="B32" s="128">
        <v>1330</v>
      </c>
      <c r="C32" s="128">
        <v>665</v>
      </c>
      <c r="D32" s="128">
        <v>665</v>
      </c>
      <c r="E32" s="128"/>
      <c r="F32" s="128">
        <v>307</v>
      </c>
      <c r="G32" s="128">
        <v>145</v>
      </c>
      <c r="H32" s="128">
        <v>162</v>
      </c>
      <c r="I32" s="128"/>
      <c r="J32" s="128">
        <v>256</v>
      </c>
      <c r="K32" s="128">
        <v>118</v>
      </c>
      <c r="L32" s="128">
        <v>138</v>
      </c>
      <c r="M32" s="128"/>
      <c r="N32" s="128">
        <v>228</v>
      </c>
      <c r="O32" s="128">
        <v>119</v>
      </c>
      <c r="P32" s="128">
        <v>109</v>
      </c>
      <c r="Q32" s="128"/>
      <c r="R32" s="128">
        <v>216</v>
      </c>
      <c r="S32" s="128">
        <v>104</v>
      </c>
      <c r="T32" s="128">
        <v>112</v>
      </c>
      <c r="U32" s="128"/>
      <c r="V32" s="128">
        <v>169</v>
      </c>
      <c r="W32" s="128">
        <v>98</v>
      </c>
      <c r="X32" s="128">
        <v>71</v>
      </c>
      <c r="Y32" s="128"/>
      <c r="Z32" s="128">
        <v>154</v>
      </c>
      <c r="AA32" s="128">
        <v>81</v>
      </c>
      <c r="AB32" s="128">
        <v>73</v>
      </c>
    </row>
    <row r="33" spans="1:28" ht="17.100000000000001" customHeight="1" x14ac:dyDescent="0.2">
      <c r="A33" s="136" t="s">
        <v>326</v>
      </c>
      <c r="B33" s="128">
        <v>1524</v>
      </c>
      <c r="C33" s="128">
        <v>815</v>
      </c>
      <c r="D33" s="128">
        <v>709</v>
      </c>
      <c r="E33" s="128"/>
      <c r="F33" s="128">
        <v>282</v>
      </c>
      <c r="G33" s="128">
        <v>151</v>
      </c>
      <c r="H33" s="128">
        <v>131</v>
      </c>
      <c r="I33" s="128"/>
      <c r="J33" s="128">
        <v>310</v>
      </c>
      <c r="K33" s="128">
        <v>164</v>
      </c>
      <c r="L33" s="128">
        <v>146</v>
      </c>
      <c r="M33" s="128"/>
      <c r="N33" s="128">
        <v>327</v>
      </c>
      <c r="O33" s="128">
        <v>183</v>
      </c>
      <c r="P33" s="128">
        <v>144</v>
      </c>
      <c r="Q33" s="128"/>
      <c r="R33" s="128">
        <v>221</v>
      </c>
      <c r="S33" s="128">
        <v>110</v>
      </c>
      <c r="T33" s="128">
        <v>111</v>
      </c>
      <c r="U33" s="128"/>
      <c r="V33" s="128">
        <v>204</v>
      </c>
      <c r="W33" s="128">
        <v>115</v>
      </c>
      <c r="X33" s="128">
        <v>89</v>
      </c>
      <c r="Y33" s="128"/>
      <c r="Z33" s="128">
        <v>180</v>
      </c>
      <c r="AA33" s="128">
        <v>92</v>
      </c>
      <c r="AB33" s="128">
        <v>88</v>
      </c>
    </row>
    <row r="34" spans="1:28" ht="17.100000000000001" customHeight="1" x14ac:dyDescent="0.2">
      <c r="A34" s="136" t="s">
        <v>327</v>
      </c>
      <c r="B34" s="128">
        <v>6289</v>
      </c>
      <c r="C34" s="128">
        <v>3112</v>
      </c>
      <c r="D34" s="128">
        <v>3177</v>
      </c>
      <c r="E34" s="128"/>
      <c r="F34" s="128">
        <v>1329</v>
      </c>
      <c r="G34" s="128">
        <v>691</v>
      </c>
      <c r="H34" s="128">
        <v>638</v>
      </c>
      <c r="I34" s="128"/>
      <c r="J34" s="128">
        <v>1166</v>
      </c>
      <c r="K34" s="128">
        <v>602</v>
      </c>
      <c r="L34" s="128">
        <v>564</v>
      </c>
      <c r="M34" s="128"/>
      <c r="N34" s="128">
        <v>1166</v>
      </c>
      <c r="O34" s="128">
        <v>579</v>
      </c>
      <c r="P34" s="128">
        <v>587</v>
      </c>
      <c r="Q34" s="128"/>
      <c r="R34" s="128">
        <v>1043</v>
      </c>
      <c r="S34" s="128">
        <v>493</v>
      </c>
      <c r="T34" s="128">
        <v>550</v>
      </c>
      <c r="U34" s="128"/>
      <c r="V34" s="128">
        <v>805</v>
      </c>
      <c r="W34" s="128">
        <v>377</v>
      </c>
      <c r="X34" s="128">
        <v>428</v>
      </c>
      <c r="Y34" s="128"/>
      <c r="Z34" s="128">
        <v>780</v>
      </c>
      <c r="AA34" s="128">
        <v>370</v>
      </c>
      <c r="AB34" s="128">
        <v>410</v>
      </c>
    </row>
    <row r="35" spans="1:28" ht="17.100000000000001" customHeight="1" x14ac:dyDescent="0.2">
      <c r="A35" s="136" t="s">
        <v>328</v>
      </c>
      <c r="B35" s="128">
        <v>4419</v>
      </c>
      <c r="C35" s="128">
        <v>2186</v>
      </c>
      <c r="D35" s="128">
        <v>2233</v>
      </c>
      <c r="E35" s="128"/>
      <c r="F35" s="128">
        <v>926</v>
      </c>
      <c r="G35" s="128">
        <v>463</v>
      </c>
      <c r="H35" s="128">
        <v>463</v>
      </c>
      <c r="I35" s="128"/>
      <c r="J35" s="128">
        <v>863</v>
      </c>
      <c r="K35" s="128">
        <v>417</v>
      </c>
      <c r="L35" s="128">
        <v>446</v>
      </c>
      <c r="M35" s="128"/>
      <c r="N35" s="128">
        <v>860</v>
      </c>
      <c r="O35" s="128">
        <v>440</v>
      </c>
      <c r="P35" s="128">
        <v>420</v>
      </c>
      <c r="Q35" s="128"/>
      <c r="R35" s="128">
        <v>645</v>
      </c>
      <c r="S35" s="128">
        <v>328</v>
      </c>
      <c r="T35" s="128">
        <v>317</v>
      </c>
      <c r="U35" s="128"/>
      <c r="V35" s="128">
        <v>567</v>
      </c>
      <c r="W35" s="128">
        <v>265</v>
      </c>
      <c r="X35" s="128">
        <v>302</v>
      </c>
      <c r="Y35" s="128"/>
      <c r="Z35" s="128">
        <v>558</v>
      </c>
      <c r="AA35" s="128">
        <v>273</v>
      </c>
      <c r="AB35" s="128">
        <v>285</v>
      </c>
    </row>
    <row r="36" spans="1:28" ht="17.100000000000001" customHeight="1" thickBot="1" x14ac:dyDescent="0.25">
      <c r="A36" s="139" t="s">
        <v>329</v>
      </c>
      <c r="B36" s="140">
        <v>1310</v>
      </c>
      <c r="C36" s="140">
        <v>645</v>
      </c>
      <c r="D36" s="140">
        <v>665</v>
      </c>
      <c r="E36" s="140"/>
      <c r="F36" s="140">
        <v>298</v>
      </c>
      <c r="G36" s="140">
        <v>137</v>
      </c>
      <c r="H36" s="140">
        <v>161</v>
      </c>
      <c r="I36" s="140"/>
      <c r="J36" s="140">
        <v>285</v>
      </c>
      <c r="K36" s="140">
        <v>140</v>
      </c>
      <c r="L36" s="140">
        <v>145</v>
      </c>
      <c r="M36" s="140"/>
      <c r="N36" s="140">
        <v>244</v>
      </c>
      <c r="O36" s="140">
        <v>128</v>
      </c>
      <c r="P36" s="140">
        <v>116</v>
      </c>
      <c r="Q36" s="140"/>
      <c r="R36" s="140">
        <v>205</v>
      </c>
      <c r="S36" s="140">
        <v>106</v>
      </c>
      <c r="T36" s="140">
        <v>99</v>
      </c>
      <c r="U36" s="140"/>
      <c r="V36" s="140">
        <v>146</v>
      </c>
      <c r="W36" s="140">
        <v>69</v>
      </c>
      <c r="X36" s="140">
        <v>77</v>
      </c>
      <c r="Y36" s="140"/>
      <c r="Z36" s="140">
        <v>132</v>
      </c>
      <c r="AA36" s="140">
        <v>65</v>
      </c>
      <c r="AB36" s="140">
        <v>67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A07F6232-FC9B-4DAF-AB6B-03647D33214D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AD37"/>
  <sheetViews>
    <sheetView showGridLines="0" zoomScaleNormal="100" workbookViewId="0">
      <selection activeCell="T15" sqref="T15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399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400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79976</v>
      </c>
      <c r="C9" s="124">
        <v>38514</v>
      </c>
      <c r="D9" s="124">
        <v>41462</v>
      </c>
      <c r="E9" s="124"/>
      <c r="F9" s="124">
        <v>14249</v>
      </c>
      <c r="G9" s="124">
        <v>7100</v>
      </c>
      <c r="H9" s="124">
        <v>7149</v>
      </c>
      <c r="I9" s="124"/>
      <c r="J9" s="124">
        <v>13179</v>
      </c>
      <c r="K9" s="124">
        <v>6491</v>
      </c>
      <c r="L9" s="124">
        <v>6688</v>
      </c>
      <c r="M9" s="124"/>
      <c r="N9" s="124">
        <v>13006</v>
      </c>
      <c r="O9" s="124">
        <v>6313</v>
      </c>
      <c r="P9" s="124">
        <v>6693</v>
      </c>
      <c r="Q9" s="124"/>
      <c r="R9" s="124">
        <v>13639</v>
      </c>
      <c r="S9" s="124">
        <v>6422</v>
      </c>
      <c r="T9" s="124">
        <v>7217</v>
      </c>
      <c r="U9" s="124"/>
      <c r="V9" s="124">
        <v>12373</v>
      </c>
      <c r="W9" s="124">
        <v>5769</v>
      </c>
      <c r="X9" s="124">
        <v>6604</v>
      </c>
      <c r="Y9" s="124"/>
      <c r="Z9" s="124">
        <v>13530</v>
      </c>
      <c r="AA9" s="124">
        <v>6419</v>
      </c>
      <c r="AB9" s="124">
        <v>7111</v>
      </c>
    </row>
    <row r="10" spans="1:30" ht="17.100000000000001" customHeight="1" x14ac:dyDescent="0.2">
      <c r="A10" s="136" t="s">
        <v>303</v>
      </c>
      <c r="B10" s="128">
        <v>3943</v>
      </c>
      <c r="C10" s="128">
        <v>1933</v>
      </c>
      <c r="D10" s="128">
        <v>2010</v>
      </c>
      <c r="E10" s="128"/>
      <c r="F10" s="128">
        <v>549</v>
      </c>
      <c r="G10" s="128">
        <v>266</v>
      </c>
      <c r="H10" s="128">
        <v>283</v>
      </c>
      <c r="I10" s="128"/>
      <c r="J10" s="128">
        <v>550</v>
      </c>
      <c r="K10" s="128">
        <v>267</v>
      </c>
      <c r="L10" s="128">
        <v>283</v>
      </c>
      <c r="M10" s="128"/>
      <c r="N10" s="128">
        <v>548</v>
      </c>
      <c r="O10" s="128">
        <v>266</v>
      </c>
      <c r="P10" s="128">
        <v>282</v>
      </c>
      <c r="Q10" s="128"/>
      <c r="R10" s="128">
        <v>700</v>
      </c>
      <c r="S10" s="128">
        <v>362</v>
      </c>
      <c r="T10" s="128">
        <v>338</v>
      </c>
      <c r="U10" s="128"/>
      <c r="V10" s="128">
        <v>702</v>
      </c>
      <c r="W10" s="128">
        <v>326</v>
      </c>
      <c r="X10" s="128">
        <v>376</v>
      </c>
      <c r="Y10" s="128"/>
      <c r="Z10" s="128">
        <v>894</v>
      </c>
      <c r="AA10" s="128">
        <v>446</v>
      </c>
      <c r="AB10" s="128">
        <v>448</v>
      </c>
    </row>
    <row r="11" spans="1:30" ht="17.100000000000001" customHeight="1" x14ac:dyDescent="0.2">
      <c r="A11" s="136" t="s">
        <v>304</v>
      </c>
      <c r="B11" s="128">
        <v>2264</v>
      </c>
      <c r="C11" s="128">
        <v>1000</v>
      </c>
      <c r="D11" s="128">
        <v>1264</v>
      </c>
      <c r="E11" s="128"/>
      <c r="F11" s="128">
        <v>223</v>
      </c>
      <c r="G11" s="128">
        <v>108</v>
      </c>
      <c r="H11" s="128">
        <v>115</v>
      </c>
      <c r="I11" s="128"/>
      <c r="J11" s="128">
        <v>248</v>
      </c>
      <c r="K11" s="128">
        <v>104</v>
      </c>
      <c r="L11" s="128">
        <v>144</v>
      </c>
      <c r="M11" s="128"/>
      <c r="N11" s="128">
        <v>245</v>
      </c>
      <c r="O11" s="128">
        <v>99</v>
      </c>
      <c r="P11" s="128">
        <v>146</v>
      </c>
      <c r="Q11" s="128"/>
      <c r="R11" s="128">
        <v>562</v>
      </c>
      <c r="S11" s="128">
        <v>262</v>
      </c>
      <c r="T11" s="128">
        <v>300</v>
      </c>
      <c r="U11" s="128"/>
      <c r="V11" s="128">
        <v>451</v>
      </c>
      <c r="W11" s="128">
        <v>193</v>
      </c>
      <c r="X11" s="128">
        <v>258</v>
      </c>
      <c r="Y11" s="128"/>
      <c r="Z11" s="128">
        <v>535</v>
      </c>
      <c r="AA11" s="128">
        <v>234</v>
      </c>
      <c r="AB11" s="128">
        <v>301</v>
      </c>
    </row>
    <row r="12" spans="1:30" ht="17.100000000000001" customHeight="1" x14ac:dyDescent="0.2">
      <c r="A12" s="136" t="s">
        <v>305</v>
      </c>
      <c r="B12" s="128">
        <v>1766</v>
      </c>
      <c r="C12" s="128">
        <v>702</v>
      </c>
      <c r="D12" s="128">
        <v>1064</v>
      </c>
      <c r="E12" s="128"/>
      <c r="F12" s="128">
        <v>55</v>
      </c>
      <c r="G12" s="128">
        <v>32</v>
      </c>
      <c r="H12" s="128">
        <v>23</v>
      </c>
      <c r="I12" s="128"/>
      <c r="J12" s="128">
        <v>53</v>
      </c>
      <c r="K12" s="128">
        <v>29</v>
      </c>
      <c r="L12" s="128">
        <v>24</v>
      </c>
      <c r="M12" s="128"/>
      <c r="N12" s="128">
        <v>42</v>
      </c>
      <c r="O12" s="128">
        <v>19</v>
      </c>
      <c r="P12" s="128">
        <v>23</v>
      </c>
      <c r="Q12" s="128"/>
      <c r="R12" s="128">
        <v>560</v>
      </c>
      <c r="S12" s="128">
        <v>222</v>
      </c>
      <c r="T12" s="128">
        <v>338</v>
      </c>
      <c r="U12" s="128"/>
      <c r="V12" s="128">
        <v>537</v>
      </c>
      <c r="W12" s="128">
        <v>208</v>
      </c>
      <c r="X12" s="128">
        <v>329</v>
      </c>
      <c r="Y12" s="128"/>
      <c r="Z12" s="128">
        <v>519</v>
      </c>
      <c r="AA12" s="128">
        <v>192</v>
      </c>
      <c r="AB12" s="128">
        <v>327</v>
      </c>
    </row>
    <row r="13" spans="1:30" ht="17.100000000000001" customHeight="1" x14ac:dyDescent="0.2">
      <c r="A13" s="136" t="s">
        <v>306</v>
      </c>
      <c r="B13" s="128">
        <v>8141</v>
      </c>
      <c r="C13" s="128">
        <v>3865</v>
      </c>
      <c r="D13" s="128">
        <v>4276</v>
      </c>
      <c r="E13" s="128"/>
      <c r="F13" s="128">
        <v>1129</v>
      </c>
      <c r="G13" s="128">
        <v>564</v>
      </c>
      <c r="H13" s="128">
        <v>565</v>
      </c>
      <c r="I13" s="128"/>
      <c r="J13" s="128">
        <v>1104</v>
      </c>
      <c r="K13" s="128">
        <v>541</v>
      </c>
      <c r="L13" s="128">
        <v>563</v>
      </c>
      <c r="M13" s="128"/>
      <c r="N13" s="128">
        <v>1267</v>
      </c>
      <c r="O13" s="128">
        <v>617</v>
      </c>
      <c r="P13" s="128">
        <v>650</v>
      </c>
      <c r="Q13" s="128"/>
      <c r="R13" s="128">
        <v>1405</v>
      </c>
      <c r="S13" s="128">
        <v>664</v>
      </c>
      <c r="T13" s="128">
        <v>741</v>
      </c>
      <c r="U13" s="128"/>
      <c r="V13" s="128">
        <v>1524</v>
      </c>
      <c r="W13" s="128">
        <v>694</v>
      </c>
      <c r="X13" s="128">
        <v>830</v>
      </c>
      <c r="Y13" s="128"/>
      <c r="Z13" s="128">
        <v>1712</v>
      </c>
      <c r="AA13" s="128">
        <v>785</v>
      </c>
      <c r="AB13" s="128">
        <v>927</v>
      </c>
    </row>
    <row r="14" spans="1:30" ht="17.100000000000001" customHeight="1" x14ac:dyDescent="0.2">
      <c r="A14" s="136" t="s">
        <v>307</v>
      </c>
      <c r="B14" s="128">
        <v>1945</v>
      </c>
      <c r="C14" s="128">
        <v>956</v>
      </c>
      <c r="D14" s="128">
        <v>989</v>
      </c>
      <c r="E14" s="128"/>
      <c r="F14" s="128">
        <v>337</v>
      </c>
      <c r="G14" s="128">
        <v>172</v>
      </c>
      <c r="H14" s="128">
        <v>165</v>
      </c>
      <c r="I14" s="128"/>
      <c r="J14" s="128">
        <v>369</v>
      </c>
      <c r="K14" s="128">
        <v>190</v>
      </c>
      <c r="L14" s="128">
        <v>179</v>
      </c>
      <c r="M14" s="128"/>
      <c r="N14" s="128">
        <v>294</v>
      </c>
      <c r="O14" s="128">
        <v>137</v>
      </c>
      <c r="P14" s="128">
        <v>157</v>
      </c>
      <c r="Q14" s="128"/>
      <c r="R14" s="128">
        <v>337</v>
      </c>
      <c r="S14" s="128">
        <v>166</v>
      </c>
      <c r="T14" s="128">
        <v>171</v>
      </c>
      <c r="U14" s="128"/>
      <c r="V14" s="128">
        <v>262</v>
      </c>
      <c r="W14" s="128">
        <v>111</v>
      </c>
      <c r="X14" s="128">
        <v>151</v>
      </c>
      <c r="Y14" s="128"/>
      <c r="Z14" s="128">
        <v>346</v>
      </c>
      <c r="AA14" s="128">
        <v>180</v>
      </c>
      <c r="AB14" s="128">
        <v>166</v>
      </c>
    </row>
    <row r="15" spans="1:30" ht="17.100000000000001" customHeight="1" x14ac:dyDescent="0.2">
      <c r="A15" s="136" t="s">
        <v>308</v>
      </c>
      <c r="B15" s="128">
        <v>2968</v>
      </c>
      <c r="C15" s="128">
        <v>1431</v>
      </c>
      <c r="D15" s="128">
        <v>1537</v>
      </c>
      <c r="E15" s="128"/>
      <c r="F15" s="128">
        <v>522</v>
      </c>
      <c r="G15" s="128">
        <v>254</v>
      </c>
      <c r="H15" s="128">
        <v>268</v>
      </c>
      <c r="I15" s="128"/>
      <c r="J15" s="128">
        <v>597</v>
      </c>
      <c r="K15" s="128">
        <v>283</v>
      </c>
      <c r="L15" s="128">
        <v>314</v>
      </c>
      <c r="M15" s="128"/>
      <c r="N15" s="128">
        <v>582</v>
      </c>
      <c r="O15" s="128">
        <v>290</v>
      </c>
      <c r="P15" s="128">
        <v>292</v>
      </c>
      <c r="Q15" s="128"/>
      <c r="R15" s="128">
        <v>421</v>
      </c>
      <c r="S15" s="128">
        <v>205</v>
      </c>
      <c r="T15" s="128">
        <v>216</v>
      </c>
      <c r="U15" s="128"/>
      <c r="V15" s="128">
        <v>450</v>
      </c>
      <c r="W15" s="128">
        <v>218</v>
      </c>
      <c r="X15" s="128">
        <v>232</v>
      </c>
      <c r="Y15" s="128"/>
      <c r="Z15" s="128">
        <v>396</v>
      </c>
      <c r="AA15" s="128">
        <v>181</v>
      </c>
      <c r="AB15" s="128">
        <v>215</v>
      </c>
    </row>
    <row r="16" spans="1:30" ht="17.100000000000001" customHeight="1" x14ac:dyDescent="0.2">
      <c r="A16" s="136" t="s">
        <v>309</v>
      </c>
      <c r="B16" s="128">
        <v>1042</v>
      </c>
      <c r="C16" s="128">
        <v>508</v>
      </c>
      <c r="D16" s="128">
        <v>534</v>
      </c>
      <c r="E16" s="128"/>
      <c r="F16" s="128">
        <v>250</v>
      </c>
      <c r="G16" s="128">
        <v>124</v>
      </c>
      <c r="H16" s="128">
        <v>126</v>
      </c>
      <c r="I16" s="128"/>
      <c r="J16" s="128">
        <v>177</v>
      </c>
      <c r="K16" s="128">
        <v>97</v>
      </c>
      <c r="L16" s="128">
        <v>80</v>
      </c>
      <c r="M16" s="128"/>
      <c r="N16" s="128">
        <v>189</v>
      </c>
      <c r="O16" s="128">
        <v>97</v>
      </c>
      <c r="P16" s="128">
        <v>92</v>
      </c>
      <c r="Q16" s="128"/>
      <c r="R16" s="128">
        <v>167</v>
      </c>
      <c r="S16" s="128">
        <v>88</v>
      </c>
      <c r="T16" s="128">
        <v>79</v>
      </c>
      <c r="U16" s="128"/>
      <c r="V16" s="128">
        <v>120</v>
      </c>
      <c r="W16" s="128">
        <v>43</v>
      </c>
      <c r="X16" s="128">
        <v>77</v>
      </c>
      <c r="Y16" s="128"/>
      <c r="Z16" s="128">
        <v>139</v>
      </c>
      <c r="AA16" s="128">
        <v>59</v>
      </c>
      <c r="AB16" s="128">
        <v>80</v>
      </c>
    </row>
    <row r="17" spans="1:28" ht="17.100000000000001" customHeight="1" x14ac:dyDescent="0.2">
      <c r="A17" s="136" t="s">
        <v>310</v>
      </c>
      <c r="B17" s="128">
        <v>6258</v>
      </c>
      <c r="C17" s="128">
        <v>3005</v>
      </c>
      <c r="D17" s="128">
        <v>3253</v>
      </c>
      <c r="E17" s="128"/>
      <c r="F17" s="128">
        <v>1117</v>
      </c>
      <c r="G17" s="128">
        <v>572</v>
      </c>
      <c r="H17" s="128">
        <v>545</v>
      </c>
      <c r="I17" s="128"/>
      <c r="J17" s="128">
        <v>949</v>
      </c>
      <c r="K17" s="128">
        <v>467</v>
      </c>
      <c r="L17" s="128">
        <v>482</v>
      </c>
      <c r="M17" s="128"/>
      <c r="N17" s="128">
        <v>899</v>
      </c>
      <c r="O17" s="128">
        <v>423</v>
      </c>
      <c r="P17" s="128">
        <v>476</v>
      </c>
      <c r="Q17" s="128"/>
      <c r="R17" s="128">
        <v>1134</v>
      </c>
      <c r="S17" s="128">
        <v>507</v>
      </c>
      <c r="T17" s="128">
        <v>627</v>
      </c>
      <c r="U17" s="128"/>
      <c r="V17" s="128">
        <v>1023</v>
      </c>
      <c r="W17" s="128">
        <v>478</v>
      </c>
      <c r="X17" s="128">
        <v>545</v>
      </c>
      <c r="Y17" s="128"/>
      <c r="Z17" s="128">
        <v>1136</v>
      </c>
      <c r="AA17" s="128">
        <v>558</v>
      </c>
      <c r="AB17" s="128">
        <v>578</v>
      </c>
    </row>
    <row r="18" spans="1:28" ht="17.100000000000001" customHeight="1" x14ac:dyDescent="0.2">
      <c r="A18" s="136" t="s">
        <v>311</v>
      </c>
      <c r="B18" s="128">
        <v>2845</v>
      </c>
      <c r="C18" s="128">
        <v>1373</v>
      </c>
      <c r="D18" s="128">
        <v>1472</v>
      </c>
      <c r="E18" s="128"/>
      <c r="F18" s="128">
        <v>626</v>
      </c>
      <c r="G18" s="128">
        <v>304</v>
      </c>
      <c r="H18" s="128">
        <v>322</v>
      </c>
      <c r="I18" s="128"/>
      <c r="J18" s="128">
        <v>535</v>
      </c>
      <c r="K18" s="128">
        <v>253</v>
      </c>
      <c r="L18" s="128">
        <v>282</v>
      </c>
      <c r="M18" s="128"/>
      <c r="N18" s="128">
        <v>543</v>
      </c>
      <c r="O18" s="128">
        <v>267</v>
      </c>
      <c r="P18" s="128">
        <v>276</v>
      </c>
      <c r="Q18" s="128"/>
      <c r="R18" s="128">
        <v>370</v>
      </c>
      <c r="S18" s="128">
        <v>176</v>
      </c>
      <c r="T18" s="128">
        <v>194</v>
      </c>
      <c r="U18" s="128"/>
      <c r="V18" s="128">
        <v>351</v>
      </c>
      <c r="W18" s="128">
        <v>177</v>
      </c>
      <c r="X18" s="128">
        <v>174</v>
      </c>
      <c r="Y18" s="128"/>
      <c r="Z18" s="128">
        <v>420</v>
      </c>
      <c r="AA18" s="128">
        <v>196</v>
      </c>
      <c r="AB18" s="128">
        <v>224</v>
      </c>
    </row>
    <row r="19" spans="1:28" ht="17.100000000000001" customHeight="1" x14ac:dyDescent="0.2">
      <c r="A19" s="136" t="s">
        <v>312</v>
      </c>
      <c r="B19" s="128">
        <v>5855</v>
      </c>
      <c r="C19" s="128">
        <v>2772</v>
      </c>
      <c r="D19" s="128">
        <v>3083</v>
      </c>
      <c r="E19" s="128"/>
      <c r="F19" s="128">
        <v>1249</v>
      </c>
      <c r="G19" s="128">
        <v>605</v>
      </c>
      <c r="H19" s="128">
        <v>644</v>
      </c>
      <c r="I19" s="128"/>
      <c r="J19" s="128">
        <v>1006</v>
      </c>
      <c r="K19" s="128">
        <v>501</v>
      </c>
      <c r="L19" s="128">
        <v>505</v>
      </c>
      <c r="M19" s="128"/>
      <c r="N19" s="128">
        <v>1066</v>
      </c>
      <c r="O19" s="128">
        <v>495</v>
      </c>
      <c r="P19" s="128">
        <v>571</v>
      </c>
      <c r="Q19" s="128"/>
      <c r="R19" s="128">
        <v>956</v>
      </c>
      <c r="S19" s="128">
        <v>419</v>
      </c>
      <c r="T19" s="128">
        <v>537</v>
      </c>
      <c r="U19" s="128"/>
      <c r="V19" s="128">
        <v>763</v>
      </c>
      <c r="W19" s="128">
        <v>354</v>
      </c>
      <c r="X19" s="128">
        <v>409</v>
      </c>
      <c r="Y19" s="128"/>
      <c r="Z19" s="128">
        <v>815</v>
      </c>
      <c r="AA19" s="128">
        <v>398</v>
      </c>
      <c r="AB19" s="128">
        <v>417</v>
      </c>
    </row>
    <row r="20" spans="1:28" ht="17.100000000000001" customHeight="1" x14ac:dyDescent="0.2">
      <c r="A20" s="136" t="s">
        <v>313</v>
      </c>
      <c r="B20" s="128">
        <v>1301</v>
      </c>
      <c r="C20" s="128">
        <v>581</v>
      </c>
      <c r="D20" s="128">
        <v>720</v>
      </c>
      <c r="E20" s="128"/>
      <c r="F20" s="128">
        <v>312</v>
      </c>
      <c r="G20" s="128">
        <v>153</v>
      </c>
      <c r="H20" s="128">
        <v>159</v>
      </c>
      <c r="I20" s="128"/>
      <c r="J20" s="128">
        <v>248</v>
      </c>
      <c r="K20" s="128">
        <v>116</v>
      </c>
      <c r="L20" s="128">
        <v>132</v>
      </c>
      <c r="M20" s="128"/>
      <c r="N20" s="128">
        <v>256</v>
      </c>
      <c r="O20" s="128">
        <v>125</v>
      </c>
      <c r="P20" s="128">
        <v>131</v>
      </c>
      <c r="Q20" s="128"/>
      <c r="R20" s="128">
        <v>188</v>
      </c>
      <c r="S20" s="128">
        <v>71</v>
      </c>
      <c r="T20" s="128">
        <v>117</v>
      </c>
      <c r="U20" s="128"/>
      <c r="V20" s="128">
        <v>130</v>
      </c>
      <c r="W20" s="128">
        <v>54</v>
      </c>
      <c r="X20" s="128">
        <v>76</v>
      </c>
      <c r="Y20" s="128"/>
      <c r="Z20" s="128">
        <v>167</v>
      </c>
      <c r="AA20" s="128">
        <v>62</v>
      </c>
      <c r="AB20" s="128">
        <v>105</v>
      </c>
    </row>
    <row r="21" spans="1:28" ht="17.100000000000001" customHeight="1" x14ac:dyDescent="0.2">
      <c r="A21" s="138" t="s">
        <v>314</v>
      </c>
      <c r="B21" s="128">
        <v>5706</v>
      </c>
      <c r="C21" s="128">
        <v>2943</v>
      </c>
      <c r="D21" s="128">
        <v>2763</v>
      </c>
      <c r="E21" s="128"/>
      <c r="F21" s="128">
        <v>875</v>
      </c>
      <c r="G21" s="128">
        <v>457</v>
      </c>
      <c r="H21" s="128">
        <v>418</v>
      </c>
      <c r="I21" s="128"/>
      <c r="J21" s="128">
        <v>868</v>
      </c>
      <c r="K21" s="128">
        <v>459</v>
      </c>
      <c r="L21" s="128">
        <v>409</v>
      </c>
      <c r="M21" s="128"/>
      <c r="N21" s="128">
        <v>890</v>
      </c>
      <c r="O21" s="128">
        <v>466</v>
      </c>
      <c r="P21" s="128">
        <v>424</v>
      </c>
      <c r="Q21" s="128"/>
      <c r="R21" s="128">
        <v>936</v>
      </c>
      <c r="S21" s="128">
        <v>484</v>
      </c>
      <c r="T21" s="128">
        <v>452</v>
      </c>
      <c r="U21" s="128"/>
      <c r="V21" s="128">
        <v>946</v>
      </c>
      <c r="W21" s="128">
        <v>496</v>
      </c>
      <c r="X21" s="128">
        <v>450</v>
      </c>
      <c r="Y21" s="128"/>
      <c r="Z21" s="128">
        <v>1191</v>
      </c>
      <c r="AA21" s="128">
        <v>581</v>
      </c>
      <c r="AB21" s="128">
        <v>610</v>
      </c>
    </row>
    <row r="22" spans="1:28" ht="17.100000000000001" customHeight="1" x14ac:dyDescent="0.2">
      <c r="A22" s="136" t="s">
        <v>315</v>
      </c>
      <c r="B22" s="128">
        <v>848</v>
      </c>
      <c r="C22" s="128">
        <v>407</v>
      </c>
      <c r="D22" s="128">
        <v>441</v>
      </c>
      <c r="E22" s="128"/>
      <c r="F22" s="128">
        <v>188</v>
      </c>
      <c r="G22" s="128">
        <v>87</v>
      </c>
      <c r="H22" s="128">
        <v>101</v>
      </c>
      <c r="I22" s="128"/>
      <c r="J22" s="128">
        <v>166</v>
      </c>
      <c r="K22" s="128">
        <v>81</v>
      </c>
      <c r="L22" s="128">
        <v>85</v>
      </c>
      <c r="M22" s="128"/>
      <c r="N22" s="128">
        <v>144</v>
      </c>
      <c r="O22" s="128">
        <v>71</v>
      </c>
      <c r="P22" s="128">
        <v>73</v>
      </c>
      <c r="Q22" s="128"/>
      <c r="R22" s="128">
        <v>118</v>
      </c>
      <c r="S22" s="128">
        <v>53</v>
      </c>
      <c r="T22" s="128">
        <v>65</v>
      </c>
      <c r="U22" s="128"/>
      <c r="V22" s="128">
        <v>133</v>
      </c>
      <c r="W22" s="128">
        <v>66</v>
      </c>
      <c r="X22" s="128">
        <v>67</v>
      </c>
      <c r="Y22" s="128"/>
      <c r="Z22" s="128">
        <v>99</v>
      </c>
      <c r="AA22" s="128">
        <v>49</v>
      </c>
      <c r="AB22" s="128">
        <v>50</v>
      </c>
    </row>
    <row r="23" spans="1:28" ht="17.100000000000001" customHeight="1" x14ac:dyDescent="0.2">
      <c r="A23" s="136" t="s">
        <v>316</v>
      </c>
      <c r="B23" s="128">
        <v>5588</v>
      </c>
      <c r="C23" s="128">
        <v>2699</v>
      </c>
      <c r="D23" s="128">
        <v>2889</v>
      </c>
      <c r="E23" s="128"/>
      <c r="F23" s="128">
        <v>627</v>
      </c>
      <c r="G23" s="128">
        <v>338</v>
      </c>
      <c r="H23" s="128">
        <v>289</v>
      </c>
      <c r="I23" s="128"/>
      <c r="J23" s="128">
        <v>527</v>
      </c>
      <c r="K23" s="128">
        <v>283</v>
      </c>
      <c r="L23" s="128">
        <v>244</v>
      </c>
      <c r="M23" s="128"/>
      <c r="N23" s="128">
        <v>558</v>
      </c>
      <c r="O23" s="128">
        <v>275</v>
      </c>
      <c r="P23" s="128">
        <v>283</v>
      </c>
      <c r="Q23" s="128"/>
      <c r="R23" s="128">
        <v>1315</v>
      </c>
      <c r="S23" s="128">
        <v>628</v>
      </c>
      <c r="T23" s="128">
        <v>687</v>
      </c>
      <c r="U23" s="128"/>
      <c r="V23" s="128">
        <v>1250</v>
      </c>
      <c r="W23" s="128">
        <v>563</v>
      </c>
      <c r="X23" s="128">
        <v>687</v>
      </c>
      <c r="Y23" s="128"/>
      <c r="Z23" s="128">
        <v>1311</v>
      </c>
      <c r="AA23" s="128">
        <v>612</v>
      </c>
      <c r="AB23" s="128">
        <v>699</v>
      </c>
    </row>
    <row r="24" spans="1:28" ht="17.100000000000001" customHeight="1" x14ac:dyDescent="0.2">
      <c r="A24" s="136" t="s">
        <v>317</v>
      </c>
      <c r="B24" s="128">
        <v>849</v>
      </c>
      <c r="C24" s="128">
        <v>426</v>
      </c>
      <c r="D24" s="128">
        <v>423</v>
      </c>
      <c r="E24" s="128"/>
      <c r="F24" s="128">
        <v>240</v>
      </c>
      <c r="G24" s="128">
        <v>117</v>
      </c>
      <c r="H24" s="128">
        <v>123</v>
      </c>
      <c r="I24" s="128"/>
      <c r="J24" s="128">
        <v>187</v>
      </c>
      <c r="K24" s="128">
        <v>80</v>
      </c>
      <c r="L24" s="128">
        <v>107</v>
      </c>
      <c r="M24" s="128"/>
      <c r="N24" s="128">
        <v>134</v>
      </c>
      <c r="O24" s="128">
        <v>65</v>
      </c>
      <c r="P24" s="128">
        <v>69</v>
      </c>
      <c r="Q24" s="128"/>
      <c r="R24" s="128">
        <v>126</v>
      </c>
      <c r="S24" s="128">
        <v>70</v>
      </c>
      <c r="T24" s="128">
        <v>56</v>
      </c>
      <c r="U24" s="128"/>
      <c r="V24" s="128">
        <v>104</v>
      </c>
      <c r="W24" s="128">
        <v>65</v>
      </c>
      <c r="X24" s="128">
        <v>39</v>
      </c>
      <c r="Y24" s="128"/>
      <c r="Z24" s="128">
        <v>58</v>
      </c>
      <c r="AA24" s="128">
        <v>29</v>
      </c>
      <c r="AB24" s="128">
        <v>29</v>
      </c>
    </row>
    <row r="25" spans="1:28" ht="17.100000000000001" customHeight="1" x14ac:dyDescent="0.2">
      <c r="A25" s="136" t="s">
        <v>318</v>
      </c>
      <c r="B25" s="128">
        <v>1584</v>
      </c>
      <c r="C25" s="128">
        <v>747</v>
      </c>
      <c r="D25" s="128">
        <v>837</v>
      </c>
      <c r="E25" s="128"/>
      <c r="F25" s="128">
        <v>316</v>
      </c>
      <c r="G25" s="128">
        <v>159</v>
      </c>
      <c r="H25" s="128">
        <v>157</v>
      </c>
      <c r="I25" s="128"/>
      <c r="J25" s="128">
        <v>346</v>
      </c>
      <c r="K25" s="128">
        <v>168</v>
      </c>
      <c r="L25" s="128">
        <v>178</v>
      </c>
      <c r="M25" s="128"/>
      <c r="N25" s="128">
        <v>313</v>
      </c>
      <c r="O25" s="128">
        <v>148</v>
      </c>
      <c r="P25" s="128">
        <v>165</v>
      </c>
      <c r="Q25" s="128"/>
      <c r="R25" s="128">
        <v>195</v>
      </c>
      <c r="S25" s="128">
        <v>77</v>
      </c>
      <c r="T25" s="128">
        <v>118</v>
      </c>
      <c r="U25" s="128"/>
      <c r="V25" s="128">
        <v>186</v>
      </c>
      <c r="W25" s="128">
        <v>72</v>
      </c>
      <c r="X25" s="128">
        <v>114</v>
      </c>
      <c r="Y25" s="128"/>
      <c r="Z25" s="128">
        <v>228</v>
      </c>
      <c r="AA25" s="128">
        <v>123</v>
      </c>
      <c r="AB25" s="128">
        <v>105</v>
      </c>
    </row>
    <row r="26" spans="1:28" ht="17.100000000000001" customHeight="1" x14ac:dyDescent="0.2">
      <c r="A26" s="136" t="s">
        <v>319</v>
      </c>
      <c r="B26" s="128">
        <v>2166</v>
      </c>
      <c r="C26" s="128">
        <v>1071</v>
      </c>
      <c r="D26" s="128">
        <v>1095</v>
      </c>
      <c r="E26" s="128"/>
      <c r="F26" s="128">
        <v>404</v>
      </c>
      <c r="G26" s="128">
        <v>200</v>
      </c>
      <c r="H26" s="128">
        <v>204</v>
      </c>
      <c r="I26" s="128"/>
      <c r="J26" s="128">
        <v>388</v>
      </c>
      <c r="K26" s="128">
        <v>189</v>
      </c>
      <c r="L26" s="128">
        <v>199</v>
      </c>
      <c r="M26" s="128"/>
      <c r="N26" s="128">
        <v>372</v>
      </c>
      <c r="O26" s="128">
        <v>169</v>
      </c>
      <c r="P26" s="128">
        <v>203</v>
      </c>
      <c r="Q26" s="128"/>
      <c r="R26" s="128">
        <v>327</v>
      </c>
      <c r="S26" s="128">
        <v>169</v>
      </c>
      <c r="T26" s="128">
        <v>158</v>
      </c>
      <c r="U26" s="128"/>
      <c r="V26" s="128">
        <v>337</v>
      </c>
      <c r="W26" s="128">
        <v>158</v>
      </c>
      <c r="X26" s="128">
        <v>179</v>
      </c>
      <c r="Y26" s="128"/>
      <c r="Z26" s="128">
        <v>338</v>
      </c>
      <c r="AA26" s="128">
        <v>186</v>
      </c>
      <c r="AB26" s="128">
        <v>152</v>
      </c>
    </row>
    <row r="27" spans="1:28" ht="17.100000000000001" customHeight="1" x14ac:dyDescent="0.2">
      <c r="A27" s="136" t="s">
        <v>320</v>
      </c>
      <c r="B27" s="128">
        <v>3014</v>
      </c>
      <c r="C27" s="128">
        <v>1496</v>
      </c>
      <c r="D27" s="128">
        <v>1518</v>
      </c>
      <c r="E27" s="128"/>
      <c r="F27" s="128">
        <v>659</v>
      </c>
      <c r="G27" s="128">
        <v>353</v>
      </c>
      <c r="H27" s="128">
        <v>306</v>
      </c>
      <c r="I27" s="128"/>
      <c r="J27" s="128">
        <v>620</v>
      </c>
      <c r="K27" s="128">
        <v>323</v>
      </c>
      <c r="L27" s="128">
        <v>297</v>
      </c>
      <c r="M27" s="128"/>
      <c r="N27" s="128">
        <v>576</v>
      </c>
      <c r="O27" s="128">
        <v>272</v>
      </c>
      <c r="P27" s="128">
        <v>304</v>
      </c>
      <c r="Q27" s="128"/>
      <c r="R27" s="128">
        <v>441</v>
      </c>
      <c r="S27" s="128">
        <v>203</v>
      </c>
      <c r="T27" s="128">
        <v>238</v>
      </c>
      <c r="U27" s="128"/>
      <c r="V27" s="128">
        <v>372</v>
      </c>
      <c r="W27" s="128">
        <v>180</v>
      </c>
      <c r="X27" s="128">
        <v>192</v>
      </c>
      <c r="Y27" s="128"/>
      <c r="Z27" s="128">
        <v>346</v>
      </c>
      <c r="AA27" s="128">
        <v>165</v>
      </c>
      <c r="AB27" s="128">
        <v>181</v>
      </c>
    </row>
    <row r="28" spans="1:28" ht="17.100000000000001" customHeight="1" x14ac:dyDescent="0.2">
      <c r="A28" s="136" t="s">
        <v>321</v>
      </c>
      <c r="B28" s="128">
        <v>1313</v>
      </c>
      <c r="C28" s="128">
        <v>621</v>
      </c>
      <c r="D28" s="128">
        <v>692</v>
      </c>
      <c r="E28" s="128"/>
      <c r="F28" s="128">
        <v>266</v>
      </c>
      <c r="G28" s="128">
        <v>125</v>
      </c>
      <c r="H28" s="128">
        <v>141</v>
      </c>
      <c r="I28" s="128"/>
      <c r="J28" s="128">
        <v>210</v>
      </c>
      <c r="K28" s="128">
        <v>85</v>
      </c>
      <c r="L28" s="128">
        <v>125</v>
      </c>
      <c r="M28" s="128"/>
      <c r="N28" s="128">
        <v>269</v>
      </c>
      <c r="O28" s="128">
        <v>142</v>
      </c>
      <c r="P28" s="128">
        <v>127</v>
      </c>
      <c r="Q28" s="128"/>
      <c r="R28" s="128">
        <v>216</v>
      </c>
      <c r="S28" s="128">
        <v>107</v>
      </c>
      <c r="T28" s="128">
        <v>109</v>
      </c>
      <c r="U28" s="128"/>
      <c r="V28" s="128">
        <v>154</v>
      </c>
      <c r="W28" s="128">
        <v>73</v>
      </c>
      <c r="X28" s="128">
        <v>81</v>
      </c>
      <c r="Y28" s="128"/>
      <c r="Z28" s="128">
        <v>198</v>
      </c>
      <c r="AA28" s="128">
        <v>89</v>
      </c>
      <c r="AB28" s="128">
        <v>109</v>
      </c>
    </row>
    <row r="29" spans="1:28" ht="17.100000000000001" customHeight="1" x14ac:dyDescent="0.2">
      <c r="A29" s="136" t="s">
        <v>322</v>
      </c>
      <c r="B29" s="128">
        <v>1751</v>
      </c>
      <c r="C29" s="128">
        <v>849</v>
      </c>
      <c r="D29" s="128">
        <v>902</v>
      </c>
      <c r="E29" s="128"/>
      <c r="F29" s="128">
        <v>336</v>
      </c>
      <c r="G29" s="128">
        <v>170</v>
      </c>
      <c r="H29" s="128">
        <v>166</v>
      </c>
      <c r="I29" s="128"/>
      <c r="J29" s="128">
        <v>346</v>
      </c>
      <c r="K29" s="128">
        <v>156</v>
      </c>
      <c r="L29" s="128">
        <v>190</v>
      </c>
      <c r="M29" s="128"/>
      <c r="N29" s="128">
        <v>286</v>
      </c>
      <c r="O29" s="128">
        <v>133</v>
      </c>
      <c r="P29" s="128">
        <v>153</v>
      </c>
      <c r="Q29" s="128"/>
      <c r="R29" s="128">
        <v>303</v>
      </c>
      <c r="S29" s="128">
        <v>152</v>
      </c>
      <c r="T29" s="128">
        <v>151</v>
      </c>
      <c r="U29" s="128"/>
      <c r="V29" s="128">
        <v>218</v>
      </c>
      <c r="W29" s="128">
        <v>104</v>
      </c>
      <c r="X29" s="128">
        <v>114</v>
      </c>
      <c r="Y29" s="128"/>
      <c r="Z29" s="128">
        <v>262</v>
      </c>
      <c r="AA29" s="128">
        <v>134</v>
      </c>
      <c r="AB29" s="128">
        <v>128</v>
      </c>
    </row>
    <row r="30" spans="1:28" ht="17.100000000000001" customHeight="1" x14ac:dyDescent="0.2">
      <c r="A30" s="136" t="s">
        <v>323</v>
      </c>
      <c r="B30" s="128">
        <v>3769</v>
      </c>
      <c r="C30" s="128">
        <v>1775</v>
      </c>
      <c r="D30" s="128">
        <v>1994</v>
      </c>
      <c r="E30" s="128"/>
      <c r="F30" s="128">
        <v>802</v>
      </c>
      <c r="G30" s="128">
        <v>404</v>
      </c>
      <c r="H30" s="128">
        <v>398</v>
      </c>
      <c r="I30" s="128"/>
      <c r="J30" s="128">
        <v>781</v>
      </c>
      <c r="K30" s="128">
        <v>372</v>
      </c>
      <c r="L30" s="128">
        <v>409</v>
      </c>
      <c r="M30" s="128"/>
      <c r="N30" s="128">
        <v>713</v>
      </c>
      <c r="O30" s="128">
        <v>339</v>
      </c>
      <c r="P30" s="128">
        <v>374</v>
      </c>
      <c r="Q30" s="128"/>
      <c r="R30" s="128">
        <v>562</v>
      </c>
      <c r="S30" s="128">
        <v>236</v>
      </c>
      <c r="T30" s="128">
        <v>326</v>
      </c>
      <c r="U30" s="128"/>
      <c r="V30" s="128">
        <v>485</v>
      </c>
      <c r="W30" s="128">
        <v>227</v>
      </c>
      <c r="X30" s="128">
        <v>258</v>
      </c>
      <c r="Y30" s="128"/>
      <c r="Z30" s="128">
        <v>426</v>
      </c>
      <c r="AA30" s="128">
        <v>197</v>
      </c>
      <c r="AB30" s="128">
        <v>229</v>
      </c>
    </row>
    <row r="31" spans="1:28" ht="17.100000000000001" customHeight="1" x14ac:dyDescent="0.2">
      <c r="A31" s="136" t="s">
        <v>324</v>
      </c>
      <c r="B31" s="128">
        <v>3324</v>
      </c>
      <c r="C31" s="128">
        <v>1675</v>
      </c>
      <c r="D31" s="128">
        <v>1649</v>
      </c>
      <c r="E31" s="128"/>
      <c r="F31" s="128">
        <v>731</v>
      </c>
      <c r="G31" s="128">
        <v>350</v>
      </c>
      <c r="H31" s="128">
        <v>381</v>
      </c>
      <c r="I31" s="128"/>
      <c r="J31" s="128">
        <v>639</v>
      </c>
      <c r="K31" s="128">
        <v>342</v>
      </c>
      <c r="L31" s="128">
        <v>297</v>
      </c>
      <c r="M31" s="128"/>
      <c r="N31" s="128">
        <v>651</v>
      </c>
      <c r="O31" s="128">
        <v>333</v>
      </c>
      <c r="P31" s="128">
        <v>318</v>
      </c>
      <c r="Q31" s="128"/>
      <c r="R31" s="128">
        <v>505</v>
      </c>
      <c r="S31" s="128">
        <v>246</v>
      </c>
      <c r="T31" s="128">
        <v>259</v>
      </c>
      <c r="U31" s="128"/>
      <c r="V31" s="128">
        <v>398</v>
      </c>
      <c r="W31" s="128">
        <v>193</v>
      </c>
      <c r="X31" s="128">
        <v>205</v>
      </c>
      <c r="Y31" s="128"/>
      <c r="Z31" s="128">
        <v>400</v>
      </c>
      <c r="AA31" s="128">
        <v>211</v>
      </c>
      <c r="AB31" s="128">
        <v>189</v>
      </c>
    </row>
    <row r="32" spans="1:28" ht="17.100000000000001" customHeight="1" x14ac:dyDescent="0.2">
      <c r="A32" s="136" t="s">
        <v>325</v>
      </c>
      <c r="B32" s="128">
        <v>1044</v>
      </c>
      <c r="C32" s="128">
        <v>502</v>
      </c>
      <c r="D32" s="128">
        <v>542</v>
      </c>
      <c r="E32" s="128"/>
      <c r="F32" s="128">
        <v>247</v>
      </c>
      <c r="G32" s="128">
        <v>114</v>
      </c>
      <c r="H32" s="128">
        <v>133</v>
      </c>
      <c r="I32" s="128"/>
      <c r="J32" s="128">
        <v>187</v>
      </c>
      <c r="K32" s="128">
        <v>85</v>
      </c>
      <c r="L32" s="128">
        <v>102</v>
      </c>
      <c r="M32" s="128"/>
      <c r="N32" s="128">
        <v>203</v>
      </c>
      <c r="O32" s="128">
        <v>100</v>
      </c>
      <c r="P32" s="128">
        <v>103</v>
      </c>
      <c r="Q32" s="128"/>
      <c r="R32" s="128">
        <v>154</v>
      </c>
      <c r="S32" s="128">
        <v>68</v>
      </c>
      <c r="T32" s="128">
        <v>86</v>
      </c>
      <c r="U32" s="128"/>
      <c r="V32" s="128">
        <v>124</v>
      </c>
      <c r="W32" s="128">
        <v>72</v>
      </c>
      <c r="X32" s="128">
        <v>52</v>
      </c>
      <c r="Y32" s="128"/>
      <c r="Z32" s="128">
        <v>129</v>
      </c>
      <c r="AA32" s="128">
        <v>63</v>
      </c>
      <c r="AB32" s="128">
        <v>66</v>
      </c>
    </row>
    <row r="33" spans="1:28" ht="17.100000000000001" customHeight="1" x14ac:dyDescent="0.2">
      <c r="A33" s="136" t="s">
        <v>326</v>
      </c>
      <c r="B33" s="128">
        <v>927</v>
      </c>
      <c r="C33" s="128">
        <v>490</v>
      </c>
      <c r="D33" s="128">
        <v>437</v>
      </c>
      <c r="E33" s="128"/>
      <c r="F33" s="128">
        <v>168</v>
      </c>
      <c r="G33" s="128">
        <v>83</v>
      </c>
      <c r="H33" s="128">
        <v>85</v>
      </c>
      <c r="I33" s="128"/>
      <c r="J33" s="128">
        <v>164</v>
      </c>
      <c r="K33" s="128">
        <v>84</v>
      </c>
      <c r="L33" s="128">
        <v>80</v>
      </c>
      <c r="M33" s="128"/>
      <c r="N33" s="128">
        <v>190</v>
      </c>
      <c r="O33" s="128">
        <v>106</v>
      </c>
      <c r="P33" s="128">
        <v>84</v>
      </c>
      <c r="Q33" s="128"/>
      <c r="R33" s="128">
        <v>135</v>
      </c>
      <c r="S33" s="128">
        <v>71</v>
      </c>
      <c r="T33" s="128">
        <v>64</v>
      </c>
      <c r="U33" s="128"/>
      <c r="V33" s="128">
        <v>113</v>
      </c>
      <c r="W33" s="128">
        <v>65</v>
      </c>
      <c r="X33" s="128">
        <v>48</v>
      </c>
      <c r="Y33" s="128"/>
      <c r="Z33" s="128">
        <v>157</v>
      </c>
      <c r="AA33" s="128">
        <v>81</v>
      </c>
      <c r="AB33" s="128">
        <v>76</v>
      </c>
    </row>
    <row r="34" spans="1:28" ht="17.100000000000001" customHeight="1" x14ac:dyDescent="0.2">
      <c r="A34" s="136" t="s">
        <v>327</v>
      </c>
      <c r="B34" s="128">
        <v>4927</v>
      </c>
      <c r="C34" s="128">
        <v>2360</v>
      </c>
      <c r="D34" s="128">
        <v>2567</v>
      </c>
      <c r="E34" s="128"/>
      <c r="F34" s="128">
        <v>1011</v>
      </c>
      <c r="G34" s="128">
        <v>517</v>
      </c>
      <c r="H34" s="128">
        <v>494</v>
      </c>
      <c r="I34" s="128"/>
      <c r="J34" s="128">
        <v>934</v>
      </c>
      <c r="K34" s="128">
        <v>471</v>
      </c>
      <c r="L34" s="128">
        <v>463</v>
      </c>
      <c r="M34" s="128"/>
      <c r="N34" s="128">
        <v>928</v>
      </c>
      <c r="O34" s="128">
        <v>449</v>
      </c>
      <c r="P34" s="128">
        <v>479</v>
      </c>
      <c r="Q34" s="128"/>
      <c r="R34" s="128">
        <v>748</v>
      </c>
      <c r="S34" s="128">
        <v>333</v>
      </c>
      <c r="T34" s="128">
        <v>415</v>
      </c>
      <c r="U34" s="128"/>
      <c r="V34" s="128">
        <v>641</v>
      </c>
      <c r="W34" s="128">
        <v>290</v>
      </c>
      <c r="X34" s="128">
        <v>351</v>
      </c>
      <c r="Y34" s="128"/>
      <c r="Z34" s="128">
        <v>665</v>
      </c>
      <c r="AA34" s="128">
        <v>300</v>
      </c>
      <c r="AB34" s="128">
        <v>365</v>
      </c>
    </row>
    <row r="35" spans="1:28" ht="17.100000000000001" customHeight="1" x14ac:dyDescent="0.2">
      <c r="A35" s="136" t="s">
        <v>328</v>
      </c>
      <c r="B35" s="128">
        <v>3606</v>
      </c>
      <c r="C35" s="128">
        <v>1731</v>
      </c>
      <c r="D35" s="128">
        <v>1875</v>
      </c>
      <c r="E35" s="128"/>
      <c r="F35" s="128">
        <v>760</v>
      </c>
      <c r="G35" s="128">
        <v>362</v>
      </c>
      <c r="H35" s="128">
        <v>398</v>
      </c>
      <c r="I35" s="128"/>
      <c r="J35" s="128">
        <v>709</v>
      </c>
      <c r="K35" s="128">
        <v>333</v>
      </c>
      <c r="L35" s="128">
        <v>376</v>
      </c>
      <c r="M35" s="128"/>
      <c r="N35" s="128">
        <v>619</v>
      </c>
      <c r="O35" s="128">
        <v>295</v>
      </c>
      <c r="P35" s="128">
        <v>324</v>
      </c>
      <c r="Q35" s="128"/>
      <c r="R35" s="128">
        <v>553</v>
      </c>
      <c r="S35" s="128">
        <v>277</v>
      </c>
      <c r="T35" s="128">
        <v>276</v>
      </c>
      <c r="U35" s="128"/>
      <c r="V35" s="128">
        <v>453</v>
      </c>
      <c r="W35" s="128">
        <v>220</v>
      </c>
      <c r="X35" s="128">
        <v>233</v>
      </c>
      <c r="Y35" s="128"/>
      <c r="Z35" s="128">
        <v>512</v>
      </c>
      <c r="AA35" s="128">
        <v>244</v>
      </c>
      <c r="AB35" s="128">
        <v>268</v>
      </c>
    </row>
    <row r="36" spans="1:28" ht="17.100000000000001" customHeight="1" thickBot="1" x14ac:dyDescent="0.25">
      <c r="A36" s="139" t="s">
        <v>329</v>
      </c>
      <c r="B36" s="140">
        <v>1232</v>
      </c>
      <c r="C36" s="140">
        <v>596</v>
      </c>
      <c r="D36" s="140">
        <v>636</v>
      </c>
      <c r="E36" s="140"/>
      <c r="F36" s="140">
        <v>250</v>
      </c>
      <c r="G36" s="140">
        <v>110</v>
      </c>
      <c r="H36" s="140">
        <v>140</v>
      </c>
      <c r="I36" s="140"/>
      <c r="J36" s="140">
        <v>271</v>
      </c>
      <c r="K36" s="140">
        <v>132</v>
      </c>
      <c r="L36" s="140">
        <v>139</v>
      </c>
      <c r="M36" s="140"/>
      <c r="N36" s="140">
        <v>229</v>
      </c>
      <c r="O36" s="140">
        <v>115</v>
      </c>
      <c r="P36" s="140">
        <v>114</v>
      </c>
      <c r="Q36" s="140"/>
      <c r="R36" s="140">
        <v>205</v>
      </c>
      <c r="S36" s="140">
        <v>106</v>
      </c>
      <c r="T36" s="140">
        <v>99</v>
      </c>
      <c r="U36" s="140"/>
      <c r="V36" s="140">
        <v>146</v>
      </c>
      <c r="W36" s="140">
        <v>69</v>
      </c>
      <c r="X36" s="140">
        <v>77</v>
      </c>
      <c r="Y36" s="140"/>
      <c r="Z36" s="140">
        <v>131</v>
      </c>
      <c r="AA36" s="140">
        <v>64</v>
      </c>
      <c r="AB36" s="140">
        <v>67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642A2A25-F232-4108-9B0D-FFD0F84BF747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AD37"/>
  <sheetViews>
    <sheetView showGridLines="0" workbookViewId="0">
      <selection activeCell="T15" sqref="T15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402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405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42">
        <v>77.815075357327018</v>
      </c>
      <c r="C9" s="142">
        <v>74.816426434593424</v>
      </c>
      <c r="D9" s="142">
        <v>80.824187605996229</v>
      </c>
      <c r="E9" s="142"/>
      <c r="F9" s="142">
        <v>76.365292888150492</v>
      </c>
      <c r="G9" s="142">
        <v>73.430551246250914</v>
      </c>
      <c r="H9" s="142">
        <v>79.521690767519473</v>
      </c>
      <c r="I9" s="142"/>
      <c r="J9" s="142">
        <v>75.325788751714668</v>
      </c>
      <c r="K9" s="142">
        <v>72.379571810883135</v>
      </c>
      <c r="L9" s="142">
        <v>78.424015009380867</v>
      </c>
      <c r="M9" s="142"/>
      <c r="N9" s="142">
        <v>77.773126831310165</v>
      </c>
      <c r="O9" s="142">
        <v>74.683544303797461</v>
      </c>
      <c r="P9" s="142">
        <v>80.931076178960097</v>
      </c>
      <c r="Q9" s="142"/>
      <c r="R9" s="142">
        <v>72.578756917837367</v>
      </c>
      <c r="S9" s="142">
        <v>69.247358205736461</v>
      </c>
      <c r="T9" s="142">
        <v>75.824753099390634</v>
      </c>
      <c r="U9" s="142"/>
      <c r="V9" s="142">
        <v>77.374773309986864</v>
      </c>
      <c r="W9" s="142">
        <v>73.90468870099923</v>
      </c>
      <c r="X9" s="142">
        <v>80.684178375076357</v>
      </c>
      <c r="Y9" s="142"/>
      <c r="Z9" s="142">
        <v>89.507806297962418</v>
      </c>
      <c r="AA9" s="142">
        <v>87.835249042145591</v>
      </c>
      <c r="AB9" s="142">
        <v>91.073258196721312</v>
      </c>
    </row>
    <row r="10" spans="1:30" ht="17.100000000000001" customHeight="1" x14ac:dyDescent="0.2">
      <c r="A10" s="136" t="s">
        <v>303</v>
      </c>
      <c r="B10" s="163">
        <v>75.262454666921158</v>
      </c>
      <c r="C10" s="163">
        <v>73.863202139854806</v>
      </c>
      <c r="D10" s="163">
        <v>76.659038901601832</v>
      </c>
      <c r="E10" s="143"/>
      <c r="F10" s="163">
        <v>72.23684210526315</v>
      </c>
      <c r="G10" s="163">
        <v>69.270833333333343</v>
      </c>
      <c r="H10" s="163">
        <v>75.2659574468085</v>
      </c>
      <c r="I10" s="143"/>
      <c r="J10" s="163">
        <v>71.059431524547804</v>
      </c>
      <c r="K10" s="163">
        <v>67.594936708860757</v>
      </c>
      <c r="L10" s="163">
        <v>74.670184696569919</v>
      </c>
      <c r="M10" s="143"/>
      <c r="N10" s="163">
        <v>74.054054054054049</v>
      </c>
      <c r="O10" s="163">
        <v>71.505376344086031</v>
      </c>
      <c r="P10" s="163">
        <v>76.630434782608688</v>
      </c>
      <c r="Q10" s="143"/>
      <c r="R10" s="163">
        <v>64.516129032258064</v>
      </c>
      <c r="S10" s="163">
        <v>67.537313432835816</v>
      </c>
      <c r="T10" s="163">
        <v>61.56648451730419</v>
      </c>
      <c r="U10" s="143"/>
      <c r="V10" s="163">
        <v>74.919957310565636</v>
      </c>
      <c r="W10" s="163">
        <v>71.023965141612194</v>
      </c>
      <c r="X10" s="163">
        <v>78.661087866108787</v>
      </c>
      <c r="Y10" s="143"/>
      <c r="Z10" s="163">
        <v>94.803817603393426</v>
      </c>
      <c r="AA10" s="163">
        <v>94.692144373673031</v>
      </c>
      <c r="AB10" s="163">
        <v>94.915254237288138</v>
      </c>
    </row>
    <row r="11" spans="1:30" ht="17.100000000000001" customHeight="1" x14ac:dyDescent="0.2">
      <c r="A11" s="136" t="s">
        <v>304</v>
      </c>
      <c r="B11" s="163">
        <v>74.793524942186991</v>
      </c>
      <c r="C11" s="163">
        <v>70.422535211267601</v>
      </c>
      <c r="D11" s="163">
        <v>78.655880522713133</v>
      </c>
      <c r="E11" s="143"/>
      <c r="F11" s="163">
        <v>53.995157384987891</v>
      </c>
      <c r="G11" s="163">
        <v>50.232558139534888</v>
      </c>
      <c r="H11" s="163">
        <v>58.080808080808076</v>
      </c>
      <c r="I11" s="143"/>
      <c r="J11" s="163">
        <v>66.846361185983824</v>
      </c>
      <c r="K11" s="163">
        <v>59.770114942528743</v>
      </c>
      <c r="L11" s="163">
        <v>73.096446700507613</v>
      </c>
      <c r="M11" s="143"/>
      <c r="N11" s="163">
        <v>73.573573573573569</v>
      </c>
      <c r="O11" s="163">
        <v>65.131578947368425</v>
      </c>
      <c r="P11" s="163">
        <v>80.662983425414367</v>
      </c>
      <c r="Q11" s="143"/>
      <c r="R11" s="163">
        <v>80.400572246065806</v>
      </c>
      <c r="S11" s="163">
        <v>80.368098159509202</v>
      </c>
      <c r="T11" s="163">
        <v>80.428954423592486</v>
      </c>
      <c r="U11" s="143"/>
      <c r="V11" s="163">
        <v>73.934426229508205</v>
      </c>
      <c r="W11" s="163">
        <v>68.197879858657245</v>
      </c>
      <c r="X11" s="163">
        <v>78.899082568807344</v>
      </c>
      <c r="Y11" s="143"/>
      <c r="Z11" s="163">
        <v>89.018302828618971</v>
      </c>
      <c r="AA11" s="163">
        <v>86.666666666666671</v>
      </c>
      <c r="AB11" s="163">
        <v>90.936555891238669</v>
      </c>
    </row>
    <row r="12" spans="1:30" ht="17.100000000000001" customHeight="1" x14ac:dyDescent="0.2">
      <c r="A12" s="136" t="s">
        <v>305</v>
      </c>
      <c r="B12" s="163">
        <v>89.191919191919183</v>
      </c>
      <c r="C12" s="163">
        <v>87.75</v>
      </c>
      <c r="D12" s="163">
        <v>90.169491525423723</v>
      </c>
      <c r="E12" s="143"/>
      <c r="F12" s="163">
        <v>87.301587301587304</v>
      </c>
      <c r="G12" s="163">
        <v>86.486486486486484</v>
      </c>
      <c r="H12" s="163">
        <v>88.461538461538453</v>
      </c>
      <c r="I12" s="143"/>
      <c r="J12" s="163">
        <v>82.8125</v>
      </c>
      <c r="K12" s="163">
        <v>80.555555555555557</v>
      </c>
      <c r="L12" s="163">
        <v>85.714285714285708</v>
      </c>
      <c r="M12" s="143"/>
      <c r="N12" s="163">
        <v>75</v>
      </c>
      <c r="O12" s="163">
        <v>73.076923076923066</v>
      </c>
      <c r="P12" s="163">
        <v>76.666666666666671</v>
      </c>
      <c r="Q12" s="143"/>
      <c r="R12" s="163">
        <v>86.419753086419746</v>
      </c>
      <c r="S12" s="163">
        <v>84.732824427480907</v>
      </c>
      <c r="T12" s="163">
        <v>87.564766839378237</v>
      </c>
      <c r="U12" s="143"/>
      <c r="V12" s="163">
        <v>87.317073170731703</v>
      </c>
      <c r="W12" s="163">
        <v>87.394957983193279</v>
      </c>
      <c r="X12" s="163">
        <v>87.267904509283824</v>
      </c>
      <c r="Y12" s="143"/>
      <c r="Z12" s="163">
        <v>97.19101123595506</v>
      </c>
      <c r="AA12" s="163">
        <v>95.522388059701484</v>
      </c>
      <c r="AB12" s="163">
        <v>98.198198198198199</v>
      </c>
    </row>
    <row r="13" spans="1:30" ht="17.100000000000001" customHeight="1" x14ac:dyDescent="0.2">
      <c r="A13" s="136" t="s">
        <v>306</v>
      </c>
      <c r="B13" s="163">
        <v>79.712131596984236</v>
      </c>
      <c r="C13" s="163">
        <v>76.854245376814475</v>
      </c>
      <c r="D13" s="163">
        <v>82.48456790123457</v>
      </c>
      <c r="E13" s="143"/>
      <c r="F13" s="163">
        <v>74.718729318332237</v>
      </c>
      <c r="G13" s="163">
        <v>73.4375</v>
      </c>
      <c r="H13" s="163">
        <v>76.043068640646027</v>
      </c>
      <c r="I13" s="143"/>
      <c r="J13" s="163">
        <v>76.933797909407659</v>
      </c>
      <c r="K13" s="163">
        <v>74.723756906077341</v>
      </c>
      <c r="L13" s="163">
        <v>79.184247538677923</v>
      </c>
      <c r="M13" s="143"/>
      <c r="N13" s="163">
        <v>82.112767336357734</v>
      </c>
      <c r="O13" s="163">
        <v>80.548302872062663</v>
      </c>
      <c r="P13" s="163">
        <v>83.655083655083644</v>
      </c>
      <c r="Q13" s="143"/>
      <c r="R13" s="163">
        <v>73.908469226722772</v>
      </c>
      <c r="S13" s="163">
        <v>68.951194184839053</v>
      </c>
      <c r="T13" s="163">
        <v>78.997867803837948</v>
      </c>
      <c r="U13" s="143"/>
      <c r="V13" s="163">
        <v>81.323372465314833</v>
      </c>
      <c r="W13" s="163">
        <v>77.196885428253609</v>
      </c>
      <c r="X13" s="163">
        <v>85.128205128205124</v>
      </c>
      <c r="Y13" s="143"/>
      <c r="Z13" s="163">
        <v>87.83991790661878</v>
      </c>
      <c r="AA13" s="163">
        <v>86.358635863586358</v>
      </c>
      <c r="AB13" s="163">
        <v>89.134615384615387</v>
      </c>
    </row>
    <row r="14" spans="1:30" ht="17.100000000000001" customHeight="1" x14ac:dyDescent="0.2">
      <c r="A14" s="136" t="s">
        <v>307</v>
      </c>
      <c r="B14" s="163">
        <v>79.876796714579058</v>
      </c>
      <c r="C14" s="163">
        <v>74.281274281274278</v>
      </c>
      <c r="D14" s="163">
        <v>86.149825783972119</v>
      </c>
      <c r="E14" s="143"/>
      <c r="F14" s="163">
        <v>81.009615384615387</v>
      </c>
      <c r="G14" s="163">
        <v>74.458874458874462</v>
      </c>
      <c r="H14" s="163">
        <v>89.189189189189193</v>
      </c>
      <c r="I14" s="143"/>
      <c r="J14" s="163">
        <v>83.86363636363636</v>
      </c>
      <c r="K14" s="163">
        <v>80.168776371308013</v>
      </c>
      <c r="L14" s="163">
        <v>88.177339901477836</v>
      </c>
      <c r="M14" s="143"/>
      <c r="N14" s="163">
        <v>76.96335078534031</v>
      </c>
      <c r="O14" s="163">
        <v>72.486772486772495</v>
      </c>
      <c r="P14" s="163">
        <v>81.347150259067362</v>
      </c>
      <c r="Q14" s="143"/>
      <c r="R14" s="163">
        <v>74.557522123893804</v>
      </c>
      <c r="S14" s="163">
        <v>69.166666666666671</v>
      </c>
      <c r="T14" s="163">
        <v>80.660377358490564</v>
      </c>
      <c r="U14" s="143"/>
      <c r="V14" s="163">
        <v>67.700258397932828</v>
      </c>
      <c r="W14" s="163">
        <v>55.223880597014926</v>
      </c>
      <c r="X14" s="163">
        <v>81.182795698924721</v>
      </c>
      <c r="Y14" s="143"/>
      <c r="Z14" s="163">
        <v>96.648044692737429</v>
      </c>
      <c r="AA14" s="163">
        <v>95.238095238095227</v>
      </c>
      <c r="AB14" s="163">
        <v>98.224852071005913</v>
      </c>
    </row>
    <row r="15" spans="1:30" ht="17.100000000000001" customHeight="1" x14ac:dyDescent="0.2">
      <c r="A15" s="136" t="s">
        <v>308</v>
      </c>
      <c r="B15" s="163">
        <v>84.606613454960083</v>
      </c>
      <c r="C15" s="163">
        <v>81.631488876212217</v>
      </c>
      <c r="D15" s="163">
        <v>87.578347578347575</v>
      </c>
      <c r="E15" s="143"/>
      <c r="F15" s="163">
        <v>82.857142857142861</v>
      </c>
      <c r="G15" s="163">
        <v>80.126182965299691</v>
      </c>
      <c r="H15" s="163">
        <v>85.623003194888184</v>
      </c>
      <c r="I15" s="143"/>
      <c r="J15" s="163">
        <v>82.801664355062414</v>
      </c>
      <c r="K15" s="163">
        <v>79.050279329608941</v>
      </c>
      <c r="L15" s="163">
        <v>86.501377410468322</v>
      </c>
      <c r="M15" s="143"/>
      <c r="N15" s="163">
        <v>91.653543307086622</v>
      </c>
      <c r="O15" s="163">
        <v>90.342679127725859</v>
      </c>
      <c r="P15" s="163">
        <v>92.99363057324841</v>
      </c>
      <c r="Q15" s="143"/>
      <c r="R15" s="163">
        <v>75.0445632798574</v>
      </c>
      <c r="S15" s="163">
        <v>71.929824561403507</v>
      </c>
      <c r="T15" s="163">
        <v>78.260869565217391</v>
      </c>
      <c r="U15" s="143"/>
      <c r="V15" s="163">
        <v>87.719298245614027</v>
      </c>
      <c r="W15" s="163">
        <v>83.846153846153854</v>
      </c>
      <c r="X15" s="163">
        <v>91.699604743083</v>
      </c>
      <c r="Y15" s="143"/>
      <c r="Z15" s="163">
        <v>88.392857142857139</v>
      </c>
      <c r="AA15" s="163">
        <v>85.377358490566039</v>
      </c>
      <c r="AB15" s="163">
        <v>91.101694915254242</v>
      </c>
    </row>
    <row r="16" spans="1:30" ht="17.100000000000001" customHeight="1" x14ac:dyDescent="0.2">
      <c r="A16" s="136" t="s">
        <v>309</v>
      </c>
      <c r="B16" s="163">
        <v>84.853420195439739</v>
      </c>
      <c r="C16" s="163">
        <v>80</v>
      </c>
      <c r="D16" s="163">
        <v>90.050590219224276</v>
      </c>
      <c r="E16" s="143"/>
      <c r="F16" s="163">
        <v>92.592592592592595</v>
      </c>
      <c r="G16" s="163">
        <v>93.233082706766908</v>
      </c>
      <c r="H16" s="163">
        <v>91.970802919708035</v>
      </c>
      <c r="I16" s="143"/>
      <c r="J16" s="163">
        <v>82.325581395348834</v>
      </c>
      <c r="K16" s="163">
        <v>80.833333333333329</v>
      </c>
      <c r="L16" s="163">
        <v>84.210526315789465</v>
      </c>
      <c r="M16" s="143"/>
      <c r="N16" s="163">
        <v>87.906976744186053</v>
      </c>
      <c r="O16" s="163">
        <v>80.833333333333329</v>
      </c>
      <c r="P16" s="163">
        <v>96.84210526315789</v>
      </c>
      <c r="Q16" s="143"/>
      <c r="R16" s="163">
        <v>75.225225225225216</v>
      </c>
      <c r="S16" s="163">
        <v>72.131147540983605</v>
      </c>
      <c r="T16" s="163">
        <v>79</v>
      </c>
      <c r="U16" s="143"/>
      <c r="V16" s="163">
        <v>80</v>
      </c>
      <c r="W16" s="163">
        <v>64.179104477611943</v>
      </c>
      <c r="X16" s="163">
        <v>92.771084337349393</v>
      </c>
      <c r="Y16" s="143"/>
      <c r="Z16" s="163">
        <v>89.102564102564102</v>
      </c>
      <c r="AA16" s="163">
        <v>80.821917808219183</v>
      </c>
      <c r="AB16" s="163">
        <v>96.385542168674704</v>
      </c>
    </row>
    <row r="17" spans="1:28" ht="17.100000000000001" customHeight="1" x14ac:dyDescent="0.2">
      <c r="A17" s="136" t="s">
        <v>310</v>
      </c>
      <c r="B17" s="163">
        <v>73.606210303458013</v>
      </c>
      <c r="C17" s="163">
        <v>70.292397660818722</v>
      </c>
      <c r="D17" s="163">
        <v>76.957653181925707</v>
      </c>
      <c r="E17" s="143"/>
      <c r="F17" s="163">
        <v>74.21926910299004</v>
      </c>
      <c r="G17" s="163">
        <v>73.52185089974293</v>
      </c>
      <c r="H17" s="163">
        <v>74.965612104539204</v>
      </c>
      <c r="I17" s="143"/>
      <c r="J17" s="163">
        <v>70.557620817843869</v>
      </c>
      <c r="K17" s="163">
        <v>65.589887640449433</v>
      </c>
      <c r="L17" s="163">
        <v>76.145339652448669</v>
      </c>
      <c r="M17" s="143"/>
      <c r="N17" s="163">
        <v>68.678380443086326</v>
      </c>
      <c r="O17" s="163">
        <v>65.07692307692308</v>
      </c>
      <c r="P17" s="163">
        <v>72.230652503793621</v>
      </c>
      <c r="Q17" s="143"/>
      <c r="R17" s="163">
        <v>68.39565741857659</v>
      </c>
      <c r="S17" s="163">
        <v>63.533834586466163</v>
      </c>
      <c r="T17" s="163">
        <v>72.906976744186053</v>
      </c>
      <c r="U17" s="143"/>
      <c r="V17" s="163">
        <v>74.671532846715323</v>
      </c>
      <c r="W17" s="163">
        <v>69.78102189781022</v>
      </c>
      <c r="X17" s="163">
        <v>79.56204379562044</v>
      </c>
      <c r="Y17" s="143"/>
      <c r="Z17" s="163">
        <v>86.387832699619764</v>
      </c>
      <c r="AA17" s="163">
        <v>85.582822085889575</v>
      </c>
      <c r="AB17" s="163">
        <v>87.179487179487182</v>
      </c>
    </row>
    <row r="18" spans="1:28" ht="17.100000000000001" customHeight="1" x14ac:dyDescent="0.2">
      <c r="A18" s="136" t="s">
        <v>311</v>
      </c>
      <c r="B18" s="163">
        <v>73.896103896103895</v>
      </c>
      <c r="C18" s="163">
        <v>69.203629032258064</v>
      </c>
      <c r="D18" s="163">
        <v>78.885316184351552</v>
      </c>
      <c r="E18" s="143"/>
      <c r="F18" s="163">
        <v>77.66749379652606</v>
      </c>
      <c r="G18" s="163">
        <v>72.037914691943129</v>
      </c>
      <c r="H18" s="163">
        <v>83.854166666666657</v>
      </c>
      <c r="I18" s="143"/>
      <c r="J18" s="163">
        <v>71.333333333333343</v>
      </c>
      <c r="K18" s="163">
        <v>66.578947368421055</v>
      </c>
      <c r="L18" s="163">
        <v>76.21621621621621</v>
      </c>
      <c r="M18" s="143"/>
      <c r="N18" s="163">
        <v>78.24207492795388</v>
      </c>
      <c r="O18" s="163">
        <v>73.150684931506845</v>
      </c>
      <c r="P18" s="163">
        <v>83.890577507598778</v>
      </c>
      <c r="Q18" s="143"/>
      <c r="R18" s="163">
        <v>59.390048154093101</v>
      </c>
      <c r="S18" s="163">
        <v>53.822629969418955</v>
      </c>
      <c r="T18" s="163">
        <v>65.540540540540533</v>
      </c>
      <c r="U18" s="143"/>
      <c r="V18" s="163">
        <v>74.364406779661024</v>
      </c>
      <c r="W18" s="163">
        <v>73.443983402489636</v>
      </c>
      <c r="X18" s="163">
        <v>75.324675324675326</v>
      </c>
      <c r="Y18" s="143"/>
      <c r="Z18" s="163">
        <v>83.168316831683171</v>
      </c>
      <c r="AA18" s="163">
        <v>78.714859437751002</v>
      </c>
      <c r="AB18" s="163">
        <v>87.5</v>
      </c>
    </row>
    <row r="19" spans="1:28" ht="17.100000000000001" customHeight="1" x14ac:dyDescent="0.2">
      <c r="A19" s="136" t="s">
        <v>312</v>
      </c>
      <c r="B19" s="163">
        <v>69.208037825059094</v>
      </c>
      <c r="C19" s="163">
        <v>65.905848787446502</v>
      </c>
      <c r="D19" s="163">
        <v>72.472966619652084</v>
      </c>
      <c r="E19" s="143"/>
      <c r="F19" s="163">
        <v>69.350360910605218</v>
      </c>
      <c r="G19" s="163">
        <v>64.983888292158966</v>
      </c>
      <c r="H19" s="163">
        <v>74.022988505747122</v>
      </c>
      <c r="I19" s="143"/>
      <c r="J19" s="163">
        <v>62.640099626400989</v>
      </c>
      <c r="K19" s="163">
        <v>61.246943765281173</v>
      </c>
      <c r="L19" s="163">
        <v>64.086294416243646</v>
      </c>
      <c r="M19" s="143"/>
      <c r="N19" s="163">
        <v>70.924817032601467</v>
      </c>
      <c r="O19" s="163">
        <v>66.621803499327044</v>
      </c>
      <c r="P19" s="163">
        <v>75.131578947368411</v>
      </c>
      <c r="Q19" s="143"/>
      <c r="R19" s="163">
        <v>67.897727272727266</v>
      </c>
      <c r="S19" s="163">
        <v>60.901162790697668</v>
      </c>
      <c r="T19" s="163">
        <v>74.583333333333329</v>
      </c>
      <c r="U19" s="143"/>
      <c r="V19" s="163">
        <v>67.462422634836429</v>
      </c>
      <c r="W19" s="163">
        <v>67.55725190839695</v>
      </c>
      <c r="X19" s="163">
        <v>67.380560131795718</v>
      </c>
      <c r="Y19" s="143"/>
      <c r="Z19" s="163">
        <v>80.613254203758657</v>
      </c>
      <c r="AA19" s="163">
        <v>79.282868525896404</v>
      </c>
      <c r="AB19" s="163">
        <v>81.925343811394896</v>
      </c>
    </row>
    <row r="20" spans="1:28" ht="17.100000000000001" customHeight="1" x14ac:dyDescent="0.2">
      <c r="A20" s="136" t="s">
        <v>313</v>
      </c>
      <c r="B20" s="163">
        <v>65.773508594539948</v>
      </c>
      <c r="C20" s="163">
        <v>59.896907216494846</v>
      </c>
      <c r="D20" s="163">
        <v>71.428571428571431</v>
      </c>
      <c r="E20" s="143"/>
      <c r="F20" s="163">
        <v>66.809421841541763</v>
      </c>
      <c r="G20" s="163">
        <v>63.485477178423231</v>
      </c>
      <c r="H20" s="163">
        <v>70.353982300884951</v>
      </c>
      <c r="I20" s="143"/>
      <c r="J20" s="163">
        <v>62.311557788944725</v>
      </c>
      <c r="K20" s="163">
        <v>59.183673469387756</v>
      </c>
      <c r="L20" s="163">
        <v>65.346534653465355</v>
      </c>
      <c r="M20" s="143"/>
      <c r="N20" s="163">
        <v>69.189189189189193</v>
      </c>
      <c r="O20" s="163">
        <v>64.766839378238345</v>
      </c>
      <c r="P20" s="163">
        <v>74.011299435028249</v>
      </c>
      <c r="Q20" s="143"/>
      <c r="R20" s="163">
        <v>60.645161290322577</v>
      </c>
      <c r="S20" s="163">
        <v>50</v>
      </c>
      <c r="T20" s="163">
        <v>69.642857142857139</v>
      </c>
      <c r="U20" s="143"/>
      <c r="V20" s="163">
        <v>57.777777777777771</v>
      </c>
      <c r="W20" s="163">
        <v>49.541284403669728</v>
      </c>
      <c r="X20" s="163">
        <v>65.517241379310349</v>
      </c>
      <c r="Y20" s="143"/>
      <c r="Z20" s="163">
        <v>80.288461538461547</v>
      </c>
      <c r="AA20" s="163">
        <v>69.662921348314612</v>
      </c>
      <c r="AB20" s="163">
        <v>88.235294117647058</v>
      </c>
    </row>
    <row r="21" spans="1:28" ht="17.100000000000001" customHeight="1" x14ac:dyDescent="0.2">
      <c r="A21" s="138" t="s">
        <v>314</v>
      </c>
      <c r="B21" s="163">
        <v>78.068135175810653</v>
      </c>
      <c r="C21" s="163">
        <v>76.900966814737387</v>
      </c>
      <c r="D21" s="163">
        <v>79.350947731188967</v>
      </c>
      <c r="E21" s="143"/>
      <c r="F21" s="163">
        <v>76.687116564417181</v>
      </c>
      <c r="G21" s="163">
        <v>74.06807131280388</v>
      </c>
      <c r="H21" s="163">
        <v>79.770992366412216</v>
      </c>
      <c r="I21" s="143"/>
      <c r="J21" s="163">
        <v>82.98279158699809</v>
      </c>
      <c r="K21" s="163">
        <v>82.702702702702709</v>
      </c>
      <c r="L21" s="163">
        <v>83.299389002036662</v>
      </c>
      <c r="M21" s="143"/>
      <c r="N21" s="163">
        <v>84.440227703984817</v>
      </c>
      <c r="O21" s="163">
        <v>82.186948853615519</v>
      </c>
      <c r="P21" s="163">
        <v>87.063655030800817</v>
      </c>
      <c r="Q21" s="143"/>
      <c r="R21" s="163">
        <v>62.692565304755519</v>
      </c>
      <c r="S21" s="163">
        <v>62.051282051282051</v>
      </c>
      <c r="T21" s="163">
        <v>63.394109396914445</v>
      </c>
      <c r="U21" s="143"/>
      <c r="V21" s="163">
        <v>71.93916349809885</v>
      </c>
      <c r="W21" s="163">
        <v>71.780028943560055</v>
      </c>
      <c r="X21" s="163">
        <v>72.115384615384613</v>
      </c>
      <c r="Y21" s="143"/>
      <c r="Z21" s="163">
        <v>94.523809523809518</v>
      </c>
      <c r="AA21" s="163">
        <v>94.165316045380877</v>
      </c>
      <c r="AB21" s="163">
        <v>94.867807153965785</v>
      </c>
    </row>
    <row r="22" spans="1:28" ht="17.100000000000001" customHeight="1" x14ac:dyDescent="0.2">
      <c r="A22" s="136" t="s">
        <v>315</v>
      </c>
      <c r="B22" s="163">
        <v>85.226130653266324</v>
      </c>
      <c r="C22" s="163">
        <v>79.960707269155208</v>
      </c>
      <c r="D22" s="163">
        <v>90.740740740740748</v>
      </c>
      <c r="E22" s="143"/>
      <c r="F22" s="163">
        <v>91.262135922330103</v>
      </c>
      <c r="G22" s="163">
        <v>85.294117647058826</v>
      </c>
      <c r="H22" s="163">
        <v>97.115384615384613</v>
      </c>
      <c r="I22" s="143"/>
      <c r="J22" s="163">
        <v>88.297872340425528</v>
      </c>
      <c r="K22" s="163">
        <v>82.653061224489804</v>
      </c>
      <c r="L22" s="163">
        <v>94.444444444444443</v>
      </c>
      <c r="M22" s="143"/>
      <c r="N22" s="163">
        <v>90.566037735849065</v>
      </c>
      <c r="O22" s="163">
        <v>87.654320987654316</v>
      </c>
      <c r="P22" s="163">
        <v>93.589743589743591</v>
      </c>
      <c r="Q22" s="143"/>
      <c r="R22" s="163">
        <v>81.944444444444443</v>
      </c>
      <c r="S22" s="163">
        <v>71.621621621621628</v>
      </c>
      <c r="T22" s="163">
        <v>92.857142857142861</v>
      </c>
      <c r="U22" s="143"/>
      <c r="V22" s="163">
        <v>83.125</v>
      </c>
      <c r="W22" s="163">
        <v>77.64705882352942</v>
      </c>
      <c r="X22" s="163">
        <v>89.333333333333329</v>
      </c>
      <c r="Y22" s="143"/>
      <c r="Z22" s="163">
        <v>71.739130434782609</v>
      </c>
      <c r="AA22" s="163">
        <v>71.014492753623188</v>
      </c>
      <c r="AB22" s="163">
        <v>72.463768115942031</v>
      </c>
    </row>
    <row r="23" spans="1:28" ht="17.100000000000001" customHeight="1" x14ac:dyDescent="0.2">
      <c r="A23" s="136" t="s">
        <v>316</v>
      </c>
      <c r="B23" s="163">
        <v>90.143571543797378</v>
      </c>
      <c r="C23" s="163">
        <v>88.753699440973364</v>
      </c>
      <c r="D23" s="163">
        <v>91.481950601646616</v>
      </c>
      <c r="E23" s="143"/>
      <c r="F23" s="163">
        <v>93.303571428571431</v>
      </c>
      <c r="G23" s="163">
        <v>92.602739726027394</v>
      </c>
      <c r="H23" s="163">
        <v>94.13680781758957</v>
      </c>
      <c r="I23" s="143"/>
      <c r="J23" s="163">
        <v>90.862068965517238</v>
      </c>
      <c r="K23" s="163">
        <v>88.4375</v>
      </c>
      <c r="L23" s="163">
        <v>93.84615384615384</v>
      </c>
      <c r="M23" s="143"/>
      <c r="N23" s="163">
        <v>95.547945205479451</v>
      </c>
      <c r="O23" s="163">
        <v>95.155709342560556</v>
      </c>
      <c r="P23" s="163">
        <v>95.932203389830505</v>
      </c>
      <c r="Q23" s="143"/>
      <c r="R23" s="163">
        <v>85.003232062055588</v>
      </c>
      <c r="S23" s="163">
        <v>84.86486486486487</v>
      </c>
      <c r="T23" s="163">
        <v>85.130111524163567</v>
      </c>
      <c r="U23" s="143"/>
      <c r="V23" s="163">
        <v>86.625086625086624</v>
      </c>
      <c r="W23" s="163">
        <v>82.430453879941439</v>
      </c>
      <c r="X23" s="163">
        <v>90.39473684210526</v>
      </c>
      <c r="Y23" s="143"/>
      <c r="Z23" s="163">
        <v>95.48434085943191</v>
      </c>
      <c r="AA23" s="163">
        <v>95.031055900621126</v>
      </c>
      <c r="AB23" s="163">
        <v>95.884773662551439</v>
      </c>
    </row>
    <row r="24" spans="1:28" ht="17.100000000000001" customHeight="1" x14ac:dyDescent="0.2">
      <c r="A24" s="136" t="s">
        <v>317</v>
      </c>
      <c r="B24" s="163">
        <v>85.412474849094565</v>
      </c>
      <c r="C24" s="163">
        <v>84.523809523809518</v>
      </c>
      <c r="D24" s="163">
        <v>86.326530612244895</v>
      </c>
      <c r="E24" s="143"/>
      <c r="F24" s="163">
        <v>93.023255813953483</v>
      </c>
      <c r="G24" s="163">
        <v>92.125984251968504</v>
      </c>
      <c r="H24" s="163">
        <v>93.893129770992374</v>
      </c>
      <c r="I24" s="143"/>
      <c r="J24" s="163">
        <v>85.77981651376146</v>
      </c>
      <c r="K24" s="163">
        <v>84.210526315789465</v>
      </c>
      <c r="L24" s="163">
        <v>86.99186991869918</v>
      </c>
      <c r="M24" s="143"/>
      <c r="N24" s="163">
        <v>73.626373626373635</v>
      </c>
      <c r="O24" s="163">
        <v>74.712643678160916</v>
      </c>
      <c r="P24" s="163">
        <v>72.631578947368425</v>
      </c>
      <c r="Q24" s="143"/>
      <c r="R24" s="163">
        <v>86.896551724137922</v>
      </c>
      <c r="S24" s="163">
        <v>85.365853658536579</v>
      </c>
      <c r="T24" s="163">
        <v>88.888888888888886</v>
      </c>
      <c r="U24" s="143"/>
      <c r="V24" s="163">
        <v>87.394957983193279</v>
      </c>
      <c r="W24" s="163">
        <v>85.526315789473685</v>
      </c>
      <c r="X24" s="163">
        <v>90.697674418604649</v>
      </c>
      <c r="Y24" s="143"/>
      <c r="Z24" s="163">
        <v>80.555555555555557</v>
      </c>
      <c r="AA24" s="163">
        <v>78.378378378378372</v>
      </c>
      <c r="AB24" s="163">
        <v>82.857142857142861</v>
      </c>
    </row>
    <row r="25" spans="1:28" ht="17.100000000000001" customHeight="1" x14ac:dyDescent="0.2">
      <c r="A25" s="136" t="s">
        <v>318</v>
      </c>
      <c r="B25" s="163">
        <v>65.698880132725009</v>
      </c>
      <c r="C25" s="163">
        <v>62.878787878787875</v>
      </c>
      <c r="D25" s="163">
        <v>68.438266557645136</v>
      </c>
      <c r="E25" s="143"/>
      <c r="F25" s="163">
        <v>63.2</v>
      </c>
      <c r="G25" s="163">
        <v>60</v>
      </c>
      <c r="H25" s="163">
        <v>66.808510638297875</v>
      </c>
      <c r="I25" s="143"/>
      <c r="J25" s="163">
        <v>70.901639344262293</v>
      </c>
      <c r="K25" s="163">
        <v>68.852459016393439</v>
      </c>
      <c r="L25" s="163">
        <v>72.950819672131146</v>
      </c>
      <c r="M25" s="143"/>
      <c r="N25" s="163">
        <v>72.621809744779583</v>
      </c>
      <c r="O25" s="163">
        <v>72.549019607843135</v>
      </c>
      <c r="P25" s="163">
        <v>72.687224669603523</v>
      </c>
      <c r="Q25" s="143"/>
      <c r="R25" s="163">
        <v>48.872180451127818</v>
      </c>
      <c r="S25" s="163">
        <v>42.076502732240442</v>
      </c>
      <c r="T25" s="163">
        <v>54.629629629629626</v>
      </c>
      <c r="U25" s="143"/>
      <c r="V25" s="163">
        <v>57.055214723926383</v>
      </c>
      <c r="W25" s="163">
        <v>48.979591836734691</v>
      </c>
      <c r="X25" s="163">
        <v>63.687150837988824</v>
      </c>
      <c r="Y25" s="143"/>
      <c r="Z25" s="163">
        <v>85.393258426966284</v>
      </c>
      <c r="AA25" s="163">
        <v>84.827586206896555</v>
      </c>
      <c r="AB25" s="163">
        <v>86.065573770491795</v>
      </c>
    </row>
    <row r="26" spans="1:28" ht="17.100000000000001" customHeight="1" x14ac:dyDescent="0.2">
      <c r="A26" s="136" t="s">
        <v>319</v>
      </c>
      <c r="B26" s="163">
        <v>74.896265560165972</v>
      </c>
      <c r="C26" s="163">
        <v>69.863013698630141</v>
      </c>
      <c r="D26" s="163">
        <v>80.573951434878595</v>
      </c>
      <c r="E26" s="143"/>
      <c r="F26" s="163">
        <v>75.514018691588774</v>
      </c>
      <c r="G26" s="163">
        <v>70.422535211267601</v>
      </c>
      <c r="H26" s="163">
        <v>81.274900398406373</v>
      </c>
      <c r="I26" s="143"/>
      <c r="J26" s="163">
        <v>71.192660550458726</v>
      </c>
      <c r="K26" s="163">
        <v>64.948453608247419</v>
      </c>
      <c r="L26" s="163">
        <v>78.346456692913392</v>
      </c>
      <c r="M26" s="143"/>
      <c r="N26" s="163">
        <v>72.79843444227005</v>
      </c>
      <c r="O26" s="163">
        <v>65</v>
      </c>
      <c r="P26" s="163">
        <v>80.876494023904371</v>
      </c>
      <c r="Q26" s="143"/>
      <c r="R26" s="163">
        <v>67.983367983367984</v>
      </c>
      <c r="S26" s="163">
        <v>64.258555133079852</v>
      </c>
      <c r="T26" s="163">
        <v>72.477064220183479</v>
      </c>
      <c r="U26" s="143"/>
      <c r="V26" s="163">
        <v>77.116704805491992</v>
      </c>
      <c r="W26" s="163">
        <v>71.171171171171167</v>
      </c>
      <c r="X26" s="163">
        <v>83.255813953488371</v>
      </c>
      <c r="Y26" s="143"/>
      <c r="Z26" s="163">
        <v>88.250652741514358</v>
      </c>
      <c r="AA26" s="163">
        <v>87.323943661971825</v>
      </c>
      <c r="AB26" s="163">
        <v>89.411764705882362</v>
      </c>
    </row>
    <row r="27" spans="1:28" ht="17.100000000000001" customHeight="1" x14ac:dyDescent="0.2">
      <c r="A27" s="136" t="s">
        <v>320</v>
      </c>
      <c r="B27" s="163">
        <v>82.711306256860595</v>
      </c>
      <c r="C27" s="163">
        <v>79.574468085106389</v>
      </c>
      <c r="D27" s="163">
        <v>86.054421768707485</v>
      </c>
      <c r="E27" s="143"/>
      <c r="F27" s="163">
        <v>83.102143757881464</v>
      </c>
      <c r="G27" s="163">
        <v>81.712962962962962</v>
      </c>
      <c r="H27" s="163">
        <v>84.764542936288095</v>
      </c>
      <c r="I27" s="143"/>
      <c r="J27" s="163">
        <v>85.872576177285325</v>
      </c>
      <c r="K27" s="163">
        <v>83.033419023136247</v>
      </c>
      <c r="L27" s="163">
        <v>89.189189189189193</v>
      </c>
      <c r="M27" s="143"/>
      <c r="N27" s="163">
        <v>79.229711141678123</v>
      </c>
      <c r="O27" s="163">
        <v>74.316939890710387</v>
      </c>
      <c r="P27" s="163">
        <v>84.210526315789465</v>
      </c>
      <c r="Q27" s="143"/>
      <c r="R27" s="163">
        <v>79.316546762589923</v>
      </c>
      <c r="S27" s="163">
        <v>72.759856630824373</v>
      </c>
      <c r="T27" s="163">
        <v>85.920577617328519</v>
      </c>
      <c r="U27" s="143"/>
      <c r="V27" s="163">
        <v>83.408071748878925</v>
      </c>
      <c r="W27" s="163">
        <v>81.081081081081081</v>
      </c>
      <c r="X27" s="163">
        <v>85.714285714285708</v>
      </c>
      <c r="Y27" s="143"/>
      <c r="Z27" s="163">
        <v>86.5</v>
      </c>
      <c r="AA27" s="163">
        <v>85.9375</v>
      </c>
      <c r="AB27" s="163">
        <v>87.019230769230774</v>
      </c>
    </row>
    <row r="28" spans="1:28" ht="17.100000000000001" customHeight="1" x14ac:dyDescent="0.2">
      <c r="A28" s="136" t="s">
        <v>321</v>
      </c>
      <c r="B28" s="163">
        <v>76.337209302325576</v>
      </c>
      <c r="C28" s="163">
        <v>71.875</v>
      </c>
      <c r="D28" s="163">
        <v>80.841121495327101</v>
      </c>
      <c r="E28" s="143"/>
      <c r="F28" s="163">
        <v>74.094707520891362</v>
      </c>
      <c r="G28" s="163">
        <v>69.832402234636874</v>
      </c>
      <c r="H28" s="163">
        <v>78.333333333333329</v>
      </c>
      <c r="I28" s="143"/>
      <c r="J28" s="163">
        <v>63.444108761329311</v>
      </c>
      <c r="K28" s="163">
        <v>54.487179487179482</v>
      </c>
      <c r="L28" s="163">
        <v>71.428571428571431</v>
      </c>
      <c r="M28" s="143"/>
      <c r="N28" s="163">
        <v>80.538922155688624</v>
      </c>
      <c r="O28" s="163">
        <v>77.173913043478265</v>
      </c>
      <c r="P28" s="163">
        <v>84.666666666666671</v>
      </c>
      <c r="Q28" s="143"/>
      <c r="R28" s="163">
        <v>74.226804123711347</v>
      </c>
      <c r="S28" s="163">
        <v>72.297297297297305</v>
      </c>
      <c r="T28" s="163">
        <v>76.223776223776213</v>
      </c>
      <c r="U28" s="143"/>
      <c r="V28" s="163">
        <v>75.490196078431367</v>
      </c>
      <c r="W28" s="163">
        <v>67.592592592592595</v>
      </c>
      <c r="X28" s="163">
        <v>84.375</v>
      </c>
      <c r="Y28" s="143"/>
      <c r="Z28" s="163">
        <v>98.507462686567166</v>
      </c>
      <c r="AA28" s="163">
        <v>100</v>
      </c>
      <c r="AB28" s="163">
        <v>97.321428571428569</v>
      </c>
    </row>
    <row r="29" spans="1:28" ht="17.100000000000001" customHeight="1" x14ac:dyDescent="0.2">
      <c r="A29" s="136" t="s">
        <v>322</v>
      </c>
      <c r="B29" s="163">
        <v>76.362843436546015</v>
      </c>
      <c r="C29" s="163">
        <v>71.404541631623204</v>
      </c>
      <c r="D29" s="163">
        <v>81.70289855072464</v>
      </c>
      <c r="E29" s="143"/>
      <c r="F29" s="163">
        <v>72.258064516129025</v>
      </c>
      <c r="G29" s="163">
        <v>67.193675889328063</v>
      </c>
      <c r="H29" s="163">
        <v>78.301886792452834</v>
      </c>
      <c r="I29" s="143"/>
      <c r="J29" s="163">
        <v>73.773987206823037</v>
      </c>
      <c r="K29" s="163">
        <v>64.730290456431533</v>
      </c>
      <c r="L29" s="163">
        <v>83.333333333333343</v>
      </c>
      <c r="M29" s="143"/>
      <c r="N29" s="163">
        <v>73.711340206185568</v>
      </c>
      <c r="O29" s="163">
        <v>69.633507853403145</v>
      </c>
      <c r="P29" s="163">
        <v>77.664974619289339</v>
      </c>
      <c r="Q29" s="143"/>
      <c r="R29" s="163">
        <v>74.083129584352079</v>
      </c>
      <c r="S29" s="163">
        <v>72.727272727272734</v>
      </c>
      <c r="T29" s="163">
        <v>75.5</v>
      </c>
      <c r="U29" s="143"/>
      <c r="V29" s="163">
        <v>75.172413793103445</v>
      </c>
      <c r="W29" s="163">
        <v>68.421052631578945</v>
      </c>
      <c r="X29" s="163">
        <v>82.608695652173907</v>
      </c>
      <c r="Y29" s="143"/>
      <c r="Z29" s="163">
        <v>96.32352941176471</v>
      </c>
      <c r="AA29" s="163">
        <v>93.706293706293707</v>
      </c>
      <c r="AB29" s="163">
        <v>99.224806201550393</v>
      </c>
    </row>
    <row r="30" spans="1:28" ht="17.100000000000001" customHeight="1" x14ac:dyDescent="0.2">
      <c r="A30" s="136" t="s">
        <v>323</v>
      </c>
      <c r="B30" s="163">
        <v>78.390183028286188</v>
      </c>
      <c r="C30" s="163">
        <v>74.081803005008354</v>
      </c>
      <c r="D30" s="163">
        <v>82.669983416252066</v>
      </c>
      <c r="E30" s="143"/>
      <c r="F30" s="163">
        <v>78.167641325536067</v>
      </c>
      <c r="G30" s="163">
        <v>74.676524953789283</v>
      </c>
      <c r="H30" s="163">
        <v>82.061855670103085</v>
      </c>
      <c r="I30" s="143"/>
      <c r="J30" s="163">
        <v>75.75169738118332</v>
      </c>
      <c r="K30" s="163">
        <v>70.857142857142847</v>
      </c>
      <c r="L30" s="163">
        <v>80.830039525691703</v>
      </c>
      <c r="M30" s="143"/>
      <c r="N30" s="163">
        <v>78.43784378437843</v>
      </c>
      <c r="O30" s="163">
        <v>74.505494505494511</v>
      </c>
      <c r="P30" s="163">
        <v>82.378854625550659</v>
      </c>
      <c r="Q30" s="143"/>
      <c r="R30" s="163">
        <v>75.537634408602145</v>
      </c>
      <c r="S30" s="163">
        <v>70.029673590504444</v>
      </c>
      <c r="T30" s="163">
        <v>80.0982800982801</v>
      </c>
      <c r="U30" s="143"/>
      <c r="V30" s="163">
        <v>79.638752052545158</v>
      </c>
      <c r="W30" s="163">
        <v>74.671052631578945</v>
      </c>
      <c r="X30" s="163">
        <v>84.590163934426229</v>
      </c>
      <c r="Y30" s="143"/>
      <c r="Z30" s="163">
        <v>87.116564417177912</v>
      </c>
      <c r="AA30" s="163">
        <v>84.188034188034194</v>
      </c>
      <c r="AB30" s="163">
        <v>89.803921568627459</v>
      </c>
    </row>
    <row r="31" spans="1:28" ht="17.100000000000001" customHeight="1" x14ac:dyDescent="0.2">
      <c r="A31" s="136" t="s">
        <v>324</v>
      </c>
      <c r="B31" s="163">
        <v>78.767772511848349</v>
      </c>
      <c r="C31" s="163">
        <v>77.979515828677833</v>
      </c>
      <c r="D31" s="163">
        <v>79.584942084942085</v>
      </c>
      <c r="E31" s="143"/>
      <c r="F31" s="163">
        <v>79.456521739130437</v>
      </c>
      <c r="G31" s="163">
        <v>76.08695652173914</v>
      </c>
      <c r="H31" s="163">
        <v>82.826086956521735</v>
      </c>
      <c r="I31" s="143"/>
      <c r="J31" s="163">
        <v>72.696245733788402</v>
      </c>
      <c r="K31" s="163">
        <v>73.866090712742988</v>
      </c>
      <c r="L31" s="163">
        <v>71.394230769230774</v>
      </c>
      <c r="M31" s="143"/>
      <c r="N31" s="163">
        <v>77.592371871275319</v>
      </c>
      <c r="O31" s="163">
        <v>78.723404255319153</v>
      </c>
      <c r="P31" s="163">
        <v>76.442307692307693</v>
      </c>
      <c r="Q31" s="143"/>
      <c r="R31" s="163">
        <v>73.615160349854222</v>
      </c>
      <c r="S31" s="163">
        <v>70.487106017191977</v>
      </c>
      <c r="T31" s="163">
        <v>76.854599406528195</v>
      </c>
      <c r="U31" s="143"/>
      <c r="V31" s="163">
        <v>85.224839400428266</v>
      </c>
      <c r="W31" s="163">
        <v>85.398230088495581</v>
      </c>
      <c r="X31" s="163">
        <v>85.062240663900411</v>
      </c>
      <c r="Y31" s="143"/>
      <c r="Z31" s="163">
        <v>93.240093240093231</v>
      </c>
      <c r="AA31" s="163">
        <v>92.951541850220266</v>
      </c>
      <c r="AB31" s="163">
        <v>93.564356435643575</v>
      </c>
    </row>
    <row r="32" spans="1:28" ht="17.100000000000001" customHeight="1" x14ac:dyDescent="0.2">
      <c r="A32" s="136" t="s">
        <v>325</v>
      </c>
      <c r="B32" s="163">
        <v>78.496240601503757</v>
      </c>
      <c r="C32" s="163">
        <v>75.488721804511286</v>
      </c>
      <c r="D32" s="163">
        <v>81.503759398496243</v>
      </c>
      <c r="E32" s="143"/>
      <c r="F32" s="163">
        <v>80.45602605863192</v>
      </c>
      <c r="G32" s="163">
        <v>78.620689655172413</v>
      </c>
      <c r="H32" s="163">
        <v>82.098765432098759</v>
      </c>
      <c r="I32" s="143"/>
      <c r="J32" s="163">
        <v>73.046875</v>
      </c>
      <c r="K32" s="163">
        <v>72.033898305084747</v>
      </c>
      <c r="L32" s="163">
        <v>73.91304347826086</v>
      </c>
      <c r="M32" s="143"/>
      <c r="N32" s="163">
        <v>89.035087719298247</v>
      </c>
      <c r="O32" s="163">
        <v>84.033613445378151</v>
      </c>
      <c r="P32" s="163">
        <v>94.495412844036693</v>
      </c>
      <c r="Q32" s="143"/>
      <c r="R32" s="163">
        <v>71.296296296296291</v>
      </c>
      <c r="S32" s="163">
        <v>65.384615384615387</v>
      </c>
      <c r="T32" s="163">
        <v>76.785714285714292</v>
      </c>
      <c r="U32" s="143"/>
      <c r="V32" s="163">
        <v>73.372781065088759</v>
      </c>
      <c r="W32" s="163">
        <v>73.469387755102048</v>
      </c>
      <c r="X32" s="163">
        <v>73.239436619718319</v>
      </c>
      <c r="Y32" s="143"/>
      <c r="Z32" s="163">
        <v>83.766233766233768</v>
      </c>
      <c r="AA32" s="163">
        <v>77.777777777777786</v>
      </c>
      <c r="AB32" s="163">
        <v>90.410958904109577</v>
      </c>
    </row>
    <row r="33" spans="1:28" ht="17.100000000000001" customHeight="1" x14ac:dyDescent="0.2">
      <c r="A33" s="136" t="s">
        <v>326</v>
      </c>
      <c r="B33" s="163">
        <v>60.826771653543311</v>
      </c>
      <c r="C33" s="163">
        <v>60.122699386503065</v>
      </c>
      <c r="D33" s="163">
        <v>61.636107193229904</v>
      </c>
      <c r="E33" s="143"/>
      <c r="F33" s="163">
        <v>59.574468085106382</v>
      </c>
      <c r="G33" s="163">
        <v>54.966887417218544</v>
      </c>
      <c r="H33" s="163">
        <v>64.885496183206101</v>
      </c>
      <c r="I33" s="143"/>
      <c r="J33" s="163">
        <v>52.903225806451616</v>
      </c>
      <c r="K33" s="163">
        <v>51.219512195121951</v>
      </c>
      <c r="L33" s="163">
        <v>54.794520547945204</v>
      </c>
      <c r="M33" s="143"/>
      <c r="N33" s="163">
        <v>58.103975535168196</v>
      </c>
      <c r="O33" s="163">
        <v>57.923497267759558</v>
      </c>
      <c r="P33" s="163">
        <v>58.333333333333336</v>
      </c>
      <c r="Q33" s="143"/>
      <c r="R33" s="163">
        <v>61.085972850678736</v>
      </c>
      <c r="S33" s="163">
        <v>64.545454545454547</v>
      </c>
      <c r="T33" s="163">
        <v>57.657657657657658</v>
      </c>
      <c r="U33" s="143"/>
      <c r="V33" s="163">
        <v>55.392156862745104</v>
      </c>
      <c r="W33" s="163">
        <v>56.521739130434781</v>
      </c>
      <c r="X33" s="163">
        <v>53.932584269662918</v>
      </c>
      <c r="Y33" s="143"/>
      <c r="Z33" s="163">
        <v>87.222222222222229</v>
      </c>
      <c r="AA33" s="163">
        <v>88.043478260869563</v>
      </c>
      <c r="AB33" s="163">
        <v>86.36363636363636</v>
      </c>
    </row>
    <row r="34" spans="1:28" ht="17.100000000000001" customHeight="1" x14ac:dyDescent="0.2">
      <c r="A34" s="136" t="s">
        <v>327</v>
      </c>
      <c r="B34" s="163">
        <v>78.343138813801872</v>
      </c>
      <c r="C34" s="163">
        <v>75.835475578406175</v>
      </c>
      <c r="D34" s="163">
        <v>80.799496380232924</v>
      </c>
      <c r="E34" s="143"/>
      <c r="F34" s="163">
        <v>76.07223476297969</v>
      </c>
      <c r="G34" s="163">
        <v>74.819102749638205</v>
      </c>
      <c r="H34" s="163">
        <v>77.429467084639498</v>
      </c>
      <c r="I34" s="143"/>
      <c r="J34" s="163">
        <v>80.102915951972548</v>
      </c>
      <c r="K34" s="163">
        <v>78.239202657807311</v>
      </c>
      <c r="L34" s="163">
        <v>82.092198581560282</v>
      </c>
      <c r="M34" s="143"/>
      <c r="N34" s="163">
        <v>79.588336192109779</v>
      </c>
      <c r="O34" s="163">
        <v>77.547495682210709</v>
      </c>
      <c r="P34" s="163">
        <v>81.60136286201022</v>
      </c>
      <c r="Q34" s="143"/>
      <c r="R34" s="163">
        <v>71.71620325982741</v>
      </c>
      <c r="S34" s="163">
        <v>67.545638945233264</v>
      </c>
      <c r="T34" s="163">
        <v>75.454545454545453</v>
      </c>
      <c r="U34" s="143"/>
      <c r="V34" s="163">
        <v>79.627329192546583</v>
      </c>
      <c r="W34" s="163">
        <v>76.923076923076934</v>
      </c>
      <c r="X34" s="163">
        <v>82.009345794392516</v>
      </c>
      <c r="Y34" s="143"/>
      <c r="Z34" s="163">
        <v>85.256410256410248</v>
      </c>
      <c r="AA34" s="163">
        <v>81.081081081081081</v>
      </c>
      <c r="AB34" s="163">
        <v>89.024390243902445</v>
      </c>
    </row>
    <row r="35" spans="1:28" ht="17.100000000000001" customHeight="1" x14ac:dyDescent="0.2">
      <c r="A35" s="136" t="s">
        <v>328</v>
      </c>
      <c r="B35" s="163">
        <v>81.602172437202995</v>
      </c>
      <c r="C35" s="163">
        <v>79.185727355901193</v>
      </c>
      <c r="D35" s="163">
        <v>83.967756381549492</v>
      </c>
      <c r="E35" s="143"/>
      <c r="F35" s="163">
        <v>82.073434125269983</v>
      </c>
      <c r="G35" s="163">
        <v>78.185745140388775</v>
      </c>
      <c r="H35" s="163">
        <v>85.961123110151178</v>
      </c>
      <c r="I35" s="143"/>
      <c r="J35" s="163">
        <v>82.155272305909619</v>
      </c>
      <c r="K35" s="163">
        <v>79.856115107913666</v>
      </c>
      <c r="L35" s="163">
        <v>84.304932735426007</v>
      </c>
      <c r="M35" s="143"/>
      <c r="N35" s="163">
        <v>71.976744186046517</v>
      </c>
      <c r="O35" s="163">
        <v>67.045454545454547</v>
      </c>
      <c r="P35" s="163">
        <v>77.142857142857153</v>
      </c>
      <c r="Q35" s="143"/>
      <c r="R35" s="163">
        <v>85.736434108527121</v>
      </c>
      <c r="S35" s="163">
        <v>84.451219512195124</v>
      </c>
      <c r="T35" s="163">
        <v>87.066246056782333</v>
      </c>
      <c r="U35" s="143"/>
      <c r="V35" s="163">
        <v>79.894179894179899</v>
      </c>
      <c r="W35" s="163">
        <v>83.018867924528308</v>
      </c>
      <c r="X35" s="163">
        <v>77.152317880794712</v>
      </c>
      <c r="Y35" s="143"/>
      <c r="Z35" s="163">
        <v>91.756272401433691</v>
      </c>
      <c r="AA35" s="163">
        <v>89.377289377289387</v>
      </c>
      <c r="AB35" s="163">
        <v>94.035087719298247</v>
      </c>
    </row>
    <row r="36" spans="1:28" ht="17.100000000000001" customHeight="1" thickBot="1" x14ac:dyDescent="0.25">
      <c r="A36" s="139" t="s">
        <v>329</v>
      </c>
      <c r="B36" s="164">
        <v>94.045801526717554</v>
      </c>
      <c r="C36" s="164">
        <v>92.403100775193806</v>
      </c>
      <c r="D36" s="164">
        <v>95.639097744360896</v>
      </c>
      <c r="E36" s="144"/>
      <c r="F36" s="164">
        <v>83.892617449664428</v>
      </c>
      <c r="G36" s="164">
        <v>80.291970802919707</v>
      </c>
      <c r="H36" s="164">
        <v>86.956521739130437</v>
      </c>
      <c r="I36" s="144"/>
      <c r="J36" s="164">
        <v>95.087719298245617</v>
      </c>
      <c r="K36" s="164">
        <v>94.285714285714278</v>
      </c>
      <c r="L36" s="164">
        <v>95.862068965517238</v>
      </c>
      <c r="M36" s="144"/>
      <c r="N36" s="164">
        <v>93.852459016393439</v>
      </c>
      <c r="O36" s="164">
        <v>89.84375</v>
      </c>
      <c r="P36" s="164">
        <v>98.275862068965509</v>
      </c>
      <c r="Q36" s="144"/>
      <c r="R36" s="164">
        <v>100</v>
      </c>
      <c r="S36" s="164">
        <v>100</v>
      </c>
      <c r="T36" s="164">
        <v>100</v>
      </c>
      <c r="U36" s="144"/>
      <c r="V36" s="164">
        <v>100</v>
      </c>
      <c r="W36" s="164">
        <v>100</v>
      </c>
      <c r="X36" s="164">
        <v>100</v>
      </c>
      <c r="Y36" s="144"/>
      <c r="Z36" s="164">
        <v>99.242424242424249</v>
      </c>
      <c r="AA36" s="164">
        <v>98.461538461538467</v>
      </c>
      <c r="AB36" s="164">
        <v>100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CC794993-71E0-4999-9F53-854C2EF7D78F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AD37"/>
  <sheetViews>
    <sheetView showGridLines="0" workbookViewId="0">
      <selection activeCell="T15" sqref="T15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403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407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24">
        <v>22801</v>
      </c>
      <c r="C9" s="124">
        <v>12964</v>
      </c>
      <c r="D9" s="124">
        <v>9837</v>
      </c>
      <c r="E9" s="124"/>
      <c r="F9" s="124">
        <v>4410</v>
      </c>
      <c r="G9" s="124">
        <v>2569</v>
      </c>
      <c r="H9" s="124">
        <v>1841</v>
      </c>
      <c r="I9" s="124"/>
      <c r="J9" s="124">
        <v>4317</v>
      </c>
      <c r="K9" s="124">
        <v>2477</v>
      </c>
      <c r="L9" s="124">
        <v>1840</v>
      </c>
      <c r="M9" s="124"/>
      <c r="N9" s="124">
        <v>3717</v>
      </c>
      <c r="O9" s="124">
        <v>2140</v>
      </c>
      <c r="P9" s="124">
        <v>1577</v>
      </c>
      <c r="Q9" s="124"/>
      <c r="R9" s="124">
        <v>5153</v>
      </c>
      <c r="S9" s="124">
        <v>2852</v>
      </c>
      <c r="T9" s="124">
        <v>2301</v>
      </c>
      <c r="U9" s="124"/>
      <c r="V9" s="124">
        <v>3618</v>
      </c>
      <c r="W9" s="124">
        <v>2037</v>
      </c>
      <c r="X9" s="124">
        <v>1581</v>
      </c>
      <c r="Y9" s="124"/>
      <c r="Z9" s="124">
        <v>1586</v>
      </c>
      <c r="AA9" s="124">
        <v>889</v>
      </c>
      <c r="AB9" s="124">
        <v>697</v>
      </c>
    </row>
    <row r="10" spans="1:30" ht="17.100000000000001" customHeight="1" x14ac:dyDescent="0.2">
      <c r="A10" s="136" t="s">
        <v>303</v>
      </c>
      <c r="B10" s="128">
        <v>1296</v>
      </c>
      <c r="C10" s="128">
        <v>684</v>
      </c>
      <c r="D10" s="128">
        <v>612</v>
      </c>
      <c r="E10" s="128"/>
      <c r="F10" s="128">
        <v>211</v>
      </c>
      <c r="G10" s="128">
        <v>118</v>
      </c>
      <c r="H10" s="128">
        <v>93</v>
      </c>
      <c r="I10" s="128"/>
      <c r="J10" s="128">
        <v>224</v>
      </c>
      <c r="K10" s="128">
        <v>128</v>
      </c>
      <c r="L10" s="128">
        <v>96</v>
      </c>
      <c r="M10" s="128"/>
      <c r="N10" s="128">
        <v>192</v>
      </c>
      <c r="O10" s="128">
        <v>106</v>
      </c>
      <c r="P10" s="128">
        <v>86</v>
      </c>
      <c r="Q10" s="128"/>
      <c r="R10" s="128">
        <v>385</v>
      </c>
      <c r="S10" s="128">
        <v>174</v>
      </c>
      <c r="T10" s="128">
        <v>211</v>
      </c>
      <c r="U10" s="128"/>
      <c r="V10" s="128">
        <v>235</v>
      </c>
      <c r="W10" s="128">
        <v>133</v>
      </c>
      <c r="X10" s="128">
        <v>102</v>
      </c>
      <c r="Y10" s="128"/>
      <c r="Z10" s="128">
        <v>49</v>
      </c>
      <c r="AA10" s="128">
        <v>25</v>
      </c>
      <c r="AB10" s="128">
        <v>24</v>
      </c>
    </row>
    <row r="11" spans="1:30" ht="17.100000000000001" customHeight="1" x14ac:dyDescent="0.2">
      <c r="A11" s="136" t="s">
        <v>304</v>
      </c>
      <c r="B11" s="128">
        <v>763</v>
      </c>
      <c r="C11" s="128">
        <v>420</v>
      </c>
      <c r="D11" s="128">
        <v>343</v>
      </c>
      <c r="E11" s="128"/>
      <c r="F11" s="128">
        <v>190</v>
      </c>
      <c r="G11" s="128">
        <v>107</v>
      </c>
      <c r="H11" s="128">
        <v>83</v>
      </c>
      <c r="I11" s="128"/>
      <c r="J11" s="128">
        <v>123</v>
      </c>
      <c r="K11" s="128">
        <v>70</v>
      </c>
      <c r="L11" s="128">
        <v>53</v>
      </c>
      <c r="M11" s="128"/>
      <c r="N11" s="128">
        <v>88</v>
      </c>
      <c r="O11" s="128">
        <v>53</v>
      </c>
      <c r="P11" s="128">
        <v>35</v>
      </c>
      <c r="Q11" s="128"/>
      <c r="R11" s="128">
        <v>137</v>
      </c>
      <c r="S11" s="128">
        <v>64</v>
      </c>
      <c r="T11" s="128">
        <v>73</v>
      </c>
      <c r="U11" s="128"/>
      <c r="V11" s="128">
        <v>159</v>
      </c>
      <c r="W11" s="128">
        <v>90</v>
      </c>
      <c r="X11" s="128">
        <v>69</v>
      </c>
      <c r="Y11" s="128"/>
      <c r="Z11" s="128">
        <v>66</v>
      </c>
      <c r="AA11" s="128">
        <v>36</v>
      </c>
      <c r="AB11" s="128">
        <v>30</v>
      </c>
    </row>
    <row r="12" spans="1:30" ht="17.100000000000001" customHeight="1" x14ac:dyDescent="0.2">
      <c r="A12" s="136" t="s">
        <v>305</v>
      </c>
      <c r="B12" s="128">
        <v>214</v>
      </c>
      <c r="C12" s="128">
        <v>98</v>
      </c>
      <c r="D12" s="128">
        <v>116</v>
      </c>
      <c r="E12" s="128"/>
      <c r="F12" s="128">
        <v>8</v>
      </c>
      <c r="G12" s="128">
        <v>5</v>
      </c>
      <c r="H12" s="128">
        <v>3</v>
      </c>
      <c r="I12" s="128"/>
      <c r="J12" s="128">
        <v>11</v>
      </c>
      <c r="K12" s="128">
        <v>7</v>
      </c>
      <c r="L12" s="128">
        <v>4</v>
      </c>
      <c r="M12" s="128"/>
      <c r="N12" s="128">
        <v>14</v>
      </c>
      <c r="O12" s="128">
        <v>7</v>
      </c>
      <c r="P12" s="128">
        <v>7</v>
      </c>
      <c r="Q12" s="128"/>
      <c r="R12" s="128">
        <v>88</v>
      </c>
      <c r="S12" s="128">
        <v>40</v>
      </c>
      <c r="T12" s="128">
        <v>48</v>
      </c>
      <c r="U12" s="128"/>
      <c r="V12" s="128">
        <v>78</v>
      </c>
      <c r="W12" s="128">
        <v>30</v>
      </c>
      <c r="X12" s="128">
        <v>48</v>
      </c>
      <c r="Y12" s="128"/>
      <c r="Z12" s="128">
        <v>15</v>
      </c>
      <c r="AA12" s="128">
        <v>9</v>
      </c>
      <c r="AB12" s="128">
        <v>6</v>
      </c>
    </row>
    <row r="13" spans="1:30" ht="17.100000000000001" customHeight="1" x14ac:dyDescent="0.2">
      <c r="A13" s="136" t="s">
        <v>306</v>
      </c>
      <c r="B13" s="128">
        <v>2072</v>
      </c>
      <c r="C13" s="128">
        <v>1164</v>
      </c>
      <c r="D13" s="128">
        <v>908</v>
      </c>
      <c r="E13" s="128"/>
      <c r="F13" s="128">
        <v>382</v>
      </c>
      <c r="G13" s="128">
        <v>204</v>
      </c>
      <c r="H13" s="128">
        <v>178</v>
      </c>
      <c r="I13" s="128"/>
      <c r="J13" s="128">
        <v>331</v>
      </c>
      <c r="K13" s="128">
        <v>183</v>
      </c>
      <c r="L13" s="128">
        <v>148</v>
      </c>
      <c r="M13" s="128"/>
      <c r="N13" s="128">
        <v>276</v>
      </c>
      <c r="O13" s="128">
        <v>149</v>
      </c>
      <c r="P13" s="128">
        <v>127</v>
      </c>
      <c r="Q13" s="128"/>
      <c r="R13" s="128">
        <v>496</v>
      </c>
      <c r="S13" s="128">
        <v>299</v>
      </c>
      <c r="T13" s="128">
        <v>197</v>
      </c>
      <c r="U13" s="128"/>
      <c r="V13" s="128">
        <v>350</v>
      </c>
      <c r="W13" s="128">
        <v>205</v>
      </c>
      <c r="X13" s="128">
        <v>145</v>
      </c>
      <c r="Y13" s="128"/>
      <c r="Z13" s="128">
        <v>237</v>
      </c>
      <c r="AA13" s="128">
        <v>124</v>
      </c>
      <c r="AB13" s="128">
        <v>113</v>
      </c>
    </row>
    <row r="14" spans="1:30" ht="17.100000000000001" customHeight="1" x14ac:dyDescent="0.2">
      <c r="A14" s="136" t="s">
        <v>307</v>
      </c>
      <c r="B14" s="128">
        <v>490</v>
      </c>
      <c r="C14" s="128">
        <v>331</v>
      </c>
      <c r="D14" s="128">
        <v>159</v>
      </c>
      <c r="E14" s="128"/>
      <c r="F14" s="128">
        <v>79</v>
      </c>
      <c r="G14" s="128">
        <v>59</v>
      </c>
      <c r="H14" s="128">
        <v>20</v>
      </c>
      <c r="I14" s="128"/>
      <c r="J14" s="128">
        <v>71</v>
      </c>
      <c r="K14" s="128">
        <v>47</v>
      </c>
      <c r="L14" s="128">
        <v>24</v>
      </c>
      <c r="M14" s="128"/>
      <c r="N14" s="128">
        <v>88</v>
      </c>
      <c r="O14" s="128">
        <v>52</v>
      </c>
      <c r="P14" s="128">
        <v>36</v>
      </c>
      <c r="Q14" s="128"/>
      <c r="R14" s="128">
        <v>115</v>
      </c>
      <c r="S14" s="128">
        <v>74</v>
      </c>
      <c r="T14" s="128">
        <v>41</v>
      </c>
      <c r="U14" s="128"/>
      <c r="V14" s="128">
        <v>125</v>
      </c>
      <c r="W14" s="128">
        <v>90</v>
      </c>
      <c r="X14" s="128">
        <v>35</v>
      </c>
      <c r="Y14" s="128"/>
      <c r="Z14" s="128">
        <v>12</v>
      </c>
      <c r="AA14" s="128">
        <v>9</v>
      </c>
      <c r="AB14" s="128">
        <v>3</v>
      </c>
    </row>
    <row r="15" spans="1:30" ht="17.100000000000001" customHeight="1" x14ac:dyDescent="0.2">
      <c r="A15" s="136" t="s">
        <v>308</v>
      </c>
      <c r="B15" s="128">
        <v>540</v>
      </c>
      <c r="C15" s="128">
        <v>322</v>
      </c>
      <c r="D15" s="128">
        <v>218</v>
      </c>
      <c r="E15" s="128"/>
      <c r="F15" s="128">
        <v>108</v>
      </c>
      <c r="G15" s="128">
        <v>63</v>
      </c>
      <c r="H15" s="128">
        <v>45</v>
      </c>
      <c r="I15" s="128"/>
      <c r="J15" s="128">
        <v>124</v>
      </c>
      <c r="K15" s="128">
        <v>75</v>
      </c>
      <c r="L15" s="128">
        <v>49</v>
      </c>
      <c r="M15" s="128"/>
      <c r="N15" s="128">
        <v>53</v>
      </c>
      <c r="O15" s="128">
        <v>31</v>
      </c>
      <c r="P15" s="128">
        <v>22</v>
      </c>
      <c r="Q15" s="128"/>
      <c r="R15" s="128">
        <v>140</v>
      </c>
      <c r="S15" s="128">
        <v>80</v>
      </c>
      <c r="T15" s="128">
        <v>60</v>
      </c>
      <c r="U15" s="128"/>
      <c r="V15" s="128">
        <v>63</v>
      </c>
      <c r="W15" s="128">
        <v>42</v>
      </c>
      <c r="X15" s="128">
        <v>21</v>
      </c>
      <c r="Y15" s="128"/>
      <c r="Z15" s="128">
        <v>52</v>
      </c>
      <c r="AA15" s="128">
        <v>31</v>
      </c>
      <c r="AB15" s="128">
        <v>21</v>
      </c>
    </row>
    <row r="16" spans="1:30" ht="17.100000000000001" customHeight="1" x14ac:dyDescent="0.2">
      <c r="A16" s="136" t="s">
        <v>309</v>
      </c>
      <c r="B16" s="128">
        <v>186</v>
      </c>
      <c r="C16" s="128">
        <v>127</v>
      </c>
      <c r="D16" s="128">
        <v>59</v>
      </c>
      <c r="E16" s="128"/>
      <c r="F16" s="128">
        <v>20</v>
      </c>
      <c r="G16" s="128">
        <v>9</v>
      </c>
      <c r="H16" s="128">
        <v>11</v>
      </c>
      <c r="I16" s="128"/>
      <c r="J16" s="128">
        <v>38</v>
      </c>
      <c r="K16" s="128">
        <v>23</v>
      </c>
      <c r="L16" s="128">
        <v>15</v>
      </c>
      <c r="M16" s="128"/>
      <c r="N16" s="128">
        <v>26</v>
      </c>
      <c r="O16" s="128">
        <v>23</v>
      </c>
      <c r="P16" s="128">
        <v>3</v>
      </c>
      <c r="Q16" s="128"/>
      <c r="R16" s="128">
        <v>55</v>
      </c>
      <c r="S16" s="128">
        <v>34</v>
      </c>
      <c r="T16" s="128">
        <v>21</v>
      </c>
      <c r="U16" s="128"/>
      <c r="V16" s="128">
        <v>30</v>
      </c>
      <c r="W16" s="128">
        <v>24</v>
      </c>
      <c r="X16" s="128">
        <v>6</v>
      </c>
      <c r="Y16" s="128"/>
      <c r="Z16" s="128">
        <v>17</v>
      </c>
      <c r="AA16" s="128">
        <v>14</v>
      </c>
      <c r="AB16" s="128">
        <v>3</v>
      </c>
    </row>
    <row r="17" spans="1:28" ht="17.100000000000001" customHeight="1" x14ac:dyDescent="0.2">
      <c r="A17" s="136" t="s">
        <v>310</v>
      </c>
      <c r="B17" s="128">
        <v>2244</v>
      </c>
      <c r="C17" s="128">
        <v>1270</v>
      </c>
      <c r="D17" s="128">
        <v>974</v>
      </c>
      <c r="E17" s="128"/>
      <c r="F17" s="128">
        <v>388</v>
      </c>
      <c r="G17" s="128">
        <v>206</v>
      </c>
      <c r="H17" s="128">
        <v>182</v>
      </c>
      <c r="I17" s="128"/>
      <c r="J17" s="128">
        <v>396</v>
      </c>
      <c r="K17" s="128">
        <v>245</v>
      </c>
      <c r="L17" s="128">
        <v>151</v>
      </c>
      <c r="M17" s="128"/>
      <c r="N17" s="128">
        <v>410</v>
      </c>
      <c r="O17" s="128">
        <v>227</v>
      </c>
      <c r="P17" s="128">
        <v>183</v>
      </c>
      <c r="Q17" s="128"/>
      <c r="R17" s="128">
        <v>524</v>
      </c>
      <c r="S17" s="128">
        <v>291</v>
      </c>
      <c r="T17" s="128">
        <v>233</v>
      </c>
      <c r="U17" s="128"/>
      <c r="V17" s="128">
        <v>347</v>
      </c>
      <c r="W17" s="128">
        <v>207</v>
      </c>
      <c r="X17" s="128">
        <v>140</v>
      </c>
      <c r="Y17" s="128"/>
      <c r="Z17" s="128">
        <v>179</v>
      </c>
      <c r="AA17" s="128">
        <v>94</v>
      </c>
      <c r="AB17" s="128">
        <v>85</v>
      </c>
    </row>
    <row r="18" spans="1:28" ht="17.100000000000001" customHeight="1" x14ac:dyDescent="0.2">
      <c r="A18" s="136" t="s">
        <v>311</v>
      </c>
      <c r="B18" s="128">
        <v>1005</v>
      </c>
      <c r="C18" s="128">
        <v>611</v>
      </c>
      <c r="D18" s="128">
        <v>394</v>
      </c>
      <c r="E18" s="128"/>
      <c r="F18" s="128">
        <v>180</v>
      </c>
      <c r="G18" s="128">
        <v>118</v>
      </c>
      <c r="H18" s="128">
        <v>62</v>
      </c>
      <c r="I18" s="128"/>
      <c r="J18" s="128">
        <v>215</v>
      </c>
      <c r="K18" s="128">
        <v>127</v>
      </c>
      <c r="L18" s="128">
        <v>88</v>
      </c>
      <c r="M18" s="128"/>
      <c r="N18" s="128">
        <v>151</v>
      </c>
      <c r="O18" s="128">
        <v>98</v>
      </c>
      <c r="P18" s="128">
        <v>53</v>
      </c>
      <c r="Q18" s="128"/>
      <c r="R18" s="128">
        <v>253</v>
      </c>
      <c r="S18" s="128">
        <v>151</v>
      </c>
      <c r="T18" s="128">
        <v>102</v>
      </c>
      <c r="U18" s="128"/>
      <c r="V18" s="128">
        <v>121</v>
      </c>
      <c r="W18" s="128">
        <v>64</v>
      </c>
      <c r="X18" s="128">
        <v>57</v>
      </c>
      <c r="Y18" s="128"/>
      <c r="Z18" s="128">
        <v>85</v>
      </c>
      <c r="AA18" s="128">
        <v>53</v>
      </c>
      <c r="AB18" s="128">
        <v>32</v>
      </c>
    </row>
    <row r="19" spans="1:28" ht="17.100000000000001" customHeight="1" x14ac:dyDescent="0.2">
      <c r="A19" s="136" t="s">
        <v>312</v>
      </c>
      <c r="B19" s="128">
        <v>2605</v>
      </c>
      <c r="C19" s="128">
        <v>1434</v>
      </c>
      <c r="D19" s="128">
        <v>1171</v>
      </c>
      <c r="E19" s="128"/>
      <c r="F19" s="128">
        <v>552</v>
      </c>
      <c r="G19" s="128">
        <v>326</v>
      </c>
      <c r="H19" s="128">
        <v>226</v>
      </c>
      <c r="I19" s="128"/>
      <c r="J19" s="128">
        <v>600</v>
      </c>
      <c r="K19" s="128">
        <v>317</v>
      </c>
      <c r="L19" s="128">
        <v>283</v>
      </c>
      <c r="M19" s="128"/>
      <c r="N19" s="128">
        <v>437</v>
      </c>
      <c r="O19" s="128">
        <v>248</v>
      </c>
      <c r="P19" s="128">
        <v>189</v>
      </c>
      <c r="Q19" s="128"/>
      <c r="R19" s="128">
        <v>452</v>
      </c>
      <c r="S19" s="128">
        <v>269</v>
      </c>
      <c r="T19" s="128">
        <v>183</v>
      </c>
      <c r="U19" s="128"/>
      <c r="V19" s="128">
        <v>368</v>
      </c>
      <c r="W19" s="128">
        <v>170</v>
      </c>
      <c r="X19" s="128">
        <v>198</v>
      </c>
      <c r="Y19" s="128"/>
      <c r="Z19" s="128">
        <v>196</v>
      </c>
      <c r="AA19" s="128">
        <v>104</v>
      </c>
      <c r="AB19" s="128">
        <v>92</v>
      </c>
    </row>
    <row r="20" spans="1:28" ht="17.100000000000001" customHeight="1" x14ac:dyDescent="0.2">
      <c r="A20" s="136" t="s">
        <v>313</v>
      </c>
      <c r="B20" s="128">
        <v>677</v>
      </c>
      <c r="C20" s="128">
        <v>389</v>
      </c>
      <c r="D20" s="128">
        <v>288</v>
      </c>
      <c r="E20" s="128"/>
      <c r="F20" s="128">
        <v>155</v>
      </c>
      <c r="G20" s="128">
        <v>88</v>
      </c>
      <c r="H20" s="128">
        <v>67</v>
      </c>
      <c r="I20" s="128"/>
      <c r="J20" s="128">
        <v>150</v>
      </c>
      <c r="K20" s="128">
        <v>80</v>
      </c>
      <c r="L20" s="128">
        <v>70</v>
      </c>
      <c r="M20" s="128"/>
      <c r="N20" s="128">
        <v>114</v>
      </c>
      <c r="O20" s="128">
        <v>68</v>
      </c>
      <c r="P20" s="128">
        <v>46</v>
      </c>
      <c r="Q20" s="128"/>
      <c r="R20" s="128">
        <v>122</v>
      </c>
      <c r="S20" s="128">
        <v>71</v>
      </c>
      <c r="T20" s="128">
        <v>51</v>
      </c>
      <c r="U20" s="128"/>
      <c r="V20" s="128">
        <v>95</v>
      </c>
      <c r="W20" s="128">
        <v>55</v>
      </c>
      <c r="X20" s="128">
        <v>40</v>
      </c>
      <c r="Y20" s="128"/>
      <c r="Z20" s="128">
        <v>41</v>
      </c>
      <c r="AA20" s="128">
        <v>27</v>
      </c>
      <c r="AB20" s="128">
        <v>14</v>
      </c>
    </row>
    <row r="21" spans="1:28" ht="17.100000000000001" customHeight="1" x14ac:dyDescent="0.2">
      <c r="A21" s="138" t="s">
        <v>314</v>
      </c>
      <c r="B21" s="128">
        <v>1603</v>
      </c>
      <c r="C21" s="128">
        <v>884</v>
      </c>
      <c r="D21" s="128">
        <v>719</v>
      </c>
      <c r="E21" s="128"/>
      <c r="F21" s="128">
        <v>266</v>
      </c>
      <c r="G21" s="128">
        <v>160</v>
      </c>
      <c r="H21" s="128">
        <v>106</v>
      </c>
      <c r="I21" s="128"/>
      <c r="J21" s="128">
        <v>178</v>
      </c>
      <c r="K21" s="128">
        <v>96</v>
      </c>
      <c r="L21" s="128">
        <v>82</v>
      </c>
      <c r="M21" s="128"/>
      <c r="N21" s="128">
        <v>164</v>
      </c>
      <c r="O21" s="128">
        <v>101</v>
      </c>
      <c r="P21" s="128">
        <v>63</v>
      </c>
      <c r="Q21" s="128"/>
      <c r="R21" s="128">
        <v>557</v>
      </c>
      <c r="S21" s="128">
        <v>296</v>
      </c>
      <c r="T21" s="128">
        <v>261</v>
      </c>
      <c r="U21" s="128"/>
      <c r="V21" s="128">
        <v>369</v>
      </c>
      <c r="W21" s="128">
        <v>195</v>
      </c>
      <c r="X21" s="128">
        <v>174</v>
      </c>
      <c r="Y21" s="128"/>
      <c r="Z21" s="128">
        <v>69</v>
      </c>
      <c r="AA21" s="128">
        <v>36</v>
      </c>
      <c r="AB21" s="128">
        <v>33</v>
      </c>
    </row>
    <row r="22" spans="1:28" ht="17.100000000000001" customHeight="1" x14ac:dyDescent="0.2">
      <c r="A22" s="136" t="s">
        <v>315</v>
      </c>
      <c r="B22" s="128">
        <v>147</v>
      </c>
      <c r="C22" s="128">
        <v>102</v>
      </c>
      <c r="D22" s="128">
        <v>45</v>
      </c>
      <c r="E22" s="128"/>
      <c r="F22" s="128">
        <v>18</v>
      </c>
      <c r="G22" s="128">
        <v>15</v>
      </c>
      <c r="H22" s="128">
        <v>3</v>
      </c>
      <c r="I22" s="128"/>
      <c r="J22" s="128">
        <v>22</v>
      </c>
      <c r="K22" s="128">
        <v>17</v>
      </c>
      <c r="L22" s="128">
        <v>5</v>
      </c>
      <c r="M22" s="128"/>
      <c r="N22" s="128">
        <v>15</v>
      </c>
      <c r="O22" s="128">
        <v>10</v>
      </c>
      <c r="P22" s="128">
        <v>5</v>
      </c>
      <c r="Q22" s="128"/>
      <c r="R22" s="128">
        <v>26</v>
      </c>
      <c r="S22" s="128">
        <v>21</v>
      </c>
      <c r="T22" s="128">
        <v>5</v>
      </c>
      <c r="U22" s="128"/>
      <c r="V22" s="128">
        <v>27</v>
      </c>
      <c r="W22" s="128">
        <v>19</v>
      </c>
      <c r="X22" s="128">
        <v>8</v>
      </c>
      <c r="Y22" s="128"/>
      <c r="Z22" s="128">
        <v>39</v>
      </c>
      <c r="AA22" s="128">
        <v>20</v>
      </c>
      <c r="AB22" s="128">
        <v>19</v>
      </c>
    </row>
    <row r="23" spans="1:28" ht="17.100000000000001" customHeight="1" x14ac:dyDescent="0.2">
      <c r="A23" s="136" t="s">
        <v>316</v>
      </c>
      <c r="B23" s="128">
        <v>611</v>
      </c>
      <c r="C23" s="128">
        <v>342</v>
      </c>
      <c r="D23" s="128">
        <v>269</v>
      </c>
      <c r="E23" s="128"/>
      <c r="F23" s="128">
        <v>45</v>
      </c>
      <c r="G23" s="128">
        <v>27</v>
      </c>
      <c r="H23" s="128">
        <v>18</v>
      </c>
      <c r="I23" s="128"/>
      <c r="J23" s="128">
        <v>53</v>
      </c>
      <c r="K23" s="128">
        <v>37</v>
      </c>
      <c r="L23" s="128">
        <v>16</v>
      </c>
      <c r="M23" s="128"/>
      <c r="N23" s="128">
        <v>26</v>
      </c>
      <c r="O23" s="128">
        <v>14</v>
      </c>
      <c r="P23" s="128">
        <v>12</v>
      </c>
      <c r="Q23" s="128"/>
      <c r="R23" s="128">
        <v>232</v>
      </c>
      <c r="S23" s="128">
        <v>112</v>
      </c>
      <c r="T23" s="128">
        <v>120</v>
      </c>
      <c r="U23" s="128"/>
      <c r="V23" s="128">
        <v>193</v>
      </c>
      <c r="W23" s="128">
        <v>120</v>
      </c>
      <c r="X23" s="128">
        <v>73</v>
      </c>
      <c r="Y23" s="128"/>
      <c r="Z23" s="128">
        <v>62</v>
      </c>
      <c r="AA23" s="128">
        <v>32</v>
      </c>
      <c r="AB23" s="128">
        <v>30</v>
      </c>
    </row>
    <row r="24" spans="1:28" ht="17.100000000000001" customHeight="1" x14ac:dyDescent="0.2">
      <c r="A24" s="136" t="s">
        <v>317</v>
      </c>
      <c r="B24" s="128">
        <v>145</v>
      </c>
      <c r="C24" s="128">
        <v>78</v>
      </c>
      <c r="D24" s="128">
        <v>67</v>
      </c>
      <c r="E24" s="128"/>
      <c r="F24" s="128">
        <v>18</v>
      </c>
      <c r="G24" s="128">
        <v>10</v>
      </c>
      <c r="H24" s="128">
        <v>8</v>
      </c>
      <c r="I24" s="128"/>
      <c r="J24" s="128">
        <v>31</v>
      </c>
      <c r="K24" s="128">
        <v>15</v>
      </c>
      <c r="L24" s="128">
        <v>16</v>
      </c>
      <c r="M24" s="128"/>
      <c r="N24" s="128">
        <v>48</v>
      </c>
      <c r="O24" s="128">
        <v>22</v>
      </c>
      <c r="P24" s="128">
        <v>26</v>
      </c>
      <c r="Q24" s="128"/>
      <c r="R24" s="128">
        <v>19</v>
      </c>
      <c r="S24" s="128">
        <v>12</v>
      </c>
      <c r="T24" s="128">
        <v>7</v>
      </c>
      <c r="U24" s="128"/>
      <c r="V24" s="128">
        <v>15</v>
      </c>
      <c r="W24" s="128">
        <v>11</v>
      </c>
      <c r="X24" s="128">
        <v>4</v>
      </c>
      <c r="Y24" s="128"/>
      <c r="Z24" s="128">
        <v>14</v>
      </c>
      <c r="AA24" s="128">
        <v>8</v>
      </c>
      <c r="AB24" s="128">
        <v>6</v>
      </c>
    </row>
    <row r="25" spans="1:28" ht="17.100000000000001" customHeight="1" x14ac:dyDescent="0.2">
      <c r="A25" s="136" t="s">
        <v>318</v>
      </c>
      <c r="B25" s="128">
        <v>827</v>
      </c>
      <c r="C25" s="128">
        <v>441</v>
      </c>
      <c r="D25" s="128">
        <v>386</v>
      </c>
      <c r="E25" s="128"/>
      <c r="F25" s="128">
        <v>184</v>
      </c>
      <c r="G25" s="128">
        <v>106</v>
      </c>
      <c r="H25" s="128">
        <v>78</v>
      </c>
      <c r="I25" s="128"/>
      <c r="J25" s="128">
        <v>142</v>
      </c>
      <c r="K25" s="128">
        <v>76</v>
      </c>
      <c r="L25" s="128">
        <v>66</v>
      </c>
      <c r="M25" s="128"/>
      <c r="N25" s="128">
        <v>118</v>
      </c>
      <c r="O25" s="128">
        <v>56</v>
      </c>
      <c r="P25" s="128">
        <v>62</v>
      </c>
      <c r="Q25" s="128"/>
      <c r="R25" s="128">
        <v>204</v>
      </c>
      <c r="S25" s="128">
        <v>106</v>
      </c>
      <c r="T25" s="128">
        <v>98</v>
      </c>
      <c r="U25" s="128"/>
      <c r="V25" s="128">
        <v>140</v>
      </c>
      <c r="W25" s="128">
        <v>75</v>
      </c>
      <c r="X25" s="128">
        <v>65</v>
      </c>
      <c r="Y25" s="128"/>
      <c r="Z25" s="128">
        <v>39</v>
      </c>
      <c r="AA25" s="128">
        <v>22</v>
      </c>
      <c r="AB25" s="128">
        <v>17</v>
      </c>
    </row>
    <row r="26" spans="1:28" ht="17.100000000000001" customHeight="1" x14ac:dyDescent="0.2">
      <c r="A26" s="136" t="s">
        <v>319</v>
      </c>
      <c r="B26" s="128">
        <v>726</v>
      </c>
      <c r="C26" s="128">
        <v>462</v>
      </c>
      <c r="D26" s="128">
        <v>264</v>
      </c>
      <c r="E26" s="128"/>
      <c r="F26" s="128">
        <v>131</v>
      </c>
      <c r="G26" s="128">
        <v>84</v>
      </c>
      <c r="H26" s="128">
        <v>47</v>
      </c>
      <c r="I26" s="128"/>
      <c r="J26" s="128">
        <v>157</v>
      </c>
      <c r="K26" s="128">
        <v>102</v>
      </c>
      <c r="L26" s="128">
        <v>55</v>
      </c>
      <c r="M26" s="128"/>
      <c r="N26" s="128">
        <v>139</v>
      </c>
      <c r="O26" s="128">
        <v>91</v>
      </c>
      <c r="P26" s="128">
        <v>48</v>
      </c>
      <c r="Q26" s="128"/>
      <c r="R26" s="128">
        <v>154</v>
      </c>
      <c r="S26" s="128">
        <v>94</v>
      </c>
      <c r="T26" s="128">
        <v>60</v>
      </c>
      <c r="U26" s="128"/>
      <c r="V26" s="128">
        <v>100</v>
      </c>
      <c r="W26" s="128">
        <v>64</v>
      </c>
      <c r="X26" s="128">
        <v>36</v>
      </c>
      <c r="Y26" s="128"/>
      <c r="Z26" s="128">
        <v>45</v>
      </c>
      <c r="AA26" s="128">
        <v>27</v>
      </c>
      <c r="AB26" s="128">
        <v>18</v>
      </c>
    </row>
    <row r="27" spans="1:28" ht="17.100000000000001" customHeight="1" x14ac:dyDescent="0.2">
      <c r="A27" s="136" t="s">
        <v>320</v>
      </c>
      <c r="B27" s="128">
        <v>630</v>
      </c>
      <c r="C27" s="128">
        <v>384</v>
      </c>
      <c r="D27" s="128">
        <v>246</v>
      </c>
      <c r="E27" s="128"/>
      <c r="F27" s="128">
        <v>134</v>
      </c>
      <c r="G27" s="128">
        <v>79</v>
      </c>
      <c r="H27" s="128">
        <v>55</v>
      </c>
      <c r="I27" s="128"/>
      <c r="J27" s="128">
        <v>102</v>
      </c>
      <c r="K27" s="128">
        <v>66</v>
      </c>
      <c r="L27" s="128">
        <v>36</v>
      </c>
      <c r="M27" s="128"/>
      <c r="N27" s="128">
        <v>151</v>
      </c>
      <c r="O27" s="128">
        <v>94</v>
      </c>
      <c r="P27" s="128">
        <v>57</v>
      </c>
      <c r="Q27" s="128"/>
      <c r="R27" s="128">
        <v>115</v>
      </c>
      <c r="S27" s="128">
        <v>76</v>
      </c>
      <c r="T27" s="128">
        <v>39</v>
      </c>
      <c r="U27" s="128"/>
      <c r="V27" s="128">
        <v>74</v>
      </c>
      <c r="W27" s="128">
        <v>42</v>
      </c>
      <c r="X27" s="128">
        <v>32</v>
      </c>
      <c r="Y27" s="128"/>
      <c r="Z27" s="128">
        <v>54</v>
      </c>
      <c r="AA27" s="128">
        <v>27</v>
      </c>
      <c r="AB27" s="128">
        <v>27</v>
      </c>
    </row>
    <row r="28" spans="1:28" ht="17.100000000000001" customHeight="1" x14ac:dyDescent="0.2">
      <c r="A28" s="136" t="s">
        <v>321</v>
      </c>
      <c r="B28" s="128">
        <v>407</v>
      </c>
      <c r="C28" s="128">
        <v>243</v>
      </c>
      <c r="D28" s="128">
        <v>164</v>
      </c>
      <c r="E28" s="128"/>
      <c r="F28" s="128">
        <v>93</v>
      </c>
      <c r="G28" s="128">
        <v>54</v>
      </c>
      <c r="H28" s="128">
        <v>39</v>
      </c>
      <c r="I28" s="128"/>
      <c r="J28" s="128">
        <v>121</v>
      </c>
      <c r="K28" s="128">
        <v>71</v>
      </c>
      <c r="L28" s="128">
        <v>50</v>
      </c>
      <c r="M28" s="128"/>
      <c r="N28" s="128">
        <v>65</v>
      </c>
      <c r="O28" s="128">
        <v>42</v>
      </c>
      <c r="P28" s="128">
        <v>23</v>
      </c>
      <c r="Q28" s="128"/>
      <c r="R28" s="128">
        <v>75</v>
      </c>
      <c r="S28" s="128">
        <v>41</v>
      </c>
      <c r="T28" s="128">
        <v>34</v>
      </c>
      <c r="U28" s="128"/>
      <c r="V28" s="128">
        <v>50</v>
      </c>
      <c r="W28" s="128">
        <v>35</v>
      </c>
      <c r="X28" s="128">
        <v>15</v>
      </c>
      <c r="Y28" s="128"/>
      <c r="Z28" s="128">
        <v>3</v>
      </c>
      <c r="AA28" s="128">
        <v>0</v>
      </c>
      <c r="AB28" s="128">
        <v>3</v>
      </c>
    </row>
    <row r="29" spans="1:28" ht="17.100000000000001" customHeight="1" x14ac:dyDescent="0.2">
      <c r="A29" s="136" t="s">
        <v>322</v>
      </c>
      <c r="B29" s="128">
        <v>542</v>
      </c>
      <c r="C29" s="128">
        <v>340</v>
      </c>
      <c r="D29" s="128">
        <v>202</v>
      </c>
      <c r="E29" s="128"/>
      <c r="F29" s="128">
        <v>129</v>
      </c>
      <c r="G29" s="128">
        <v>83</v>
      </c>
      <c r="H29" s="128">
        <v>46</v>
      </c>
      <c r="I29" s="128"/>
      <c r="J29" s="128">
        <v>123</v>
      </c>
      <c r="K29" s="128">
        <v>85</v>
      </c>
      <c r="L29" s="128">
        <v>38</v>
      </c>
      <c r="M29" s="128"/>
      <c r="N29" s="128">
        <v>102</v>
      </c>
      <c r="O29" s="128">
        <v>58</v>
      </c>
      <c r="P29" s="128">
        <v>44</v>
      </c>
      <c r="Q29" s="128"/>
      <c r="R29" s="128">
        <v>106</v>
      </c>
      <c r="S29" s="128">
        <v>57</v>
      </c>
      <c r="T29" s="128">
        <v>49</v>
      </c>
      <c r="U29" s="128"/>
      <c r="V29" s="128">
        <v>72</v>
      </c>
      <c r="W29" s="128">
        <v>48</v>
      </c>
      <c r="X29" s="128">
        <v>24</v>
      </c>
      <c r="Y29" s="128"/>
      <c r="Z29" s="128">
        <v>10</v>
      </c>
      <c r="AA29" s="128">
        <v>9</v>
      </c>
      <c r="AB29" s="128">
        <v>1</v>
      </c>
    </row>
    <row r="30" spans="1:28" ht="17.100000000000001" customHeight="1" x14ac:dyDescent="0.2">
      <c r="A30" s="136" t="s">
        <v>323</v>
      </c>
      <c r="B30" s="128">
        <v>1039</v>
      </c>
      <c r="C30" s="128">
        <v>621</v>
      </c>
      <c r="D30" s="128">
        <v>418</v>
      </c>
      <c r="E30" s="128"/>
      <c r="F30" s="128">
        <v>224</v>
      </c>
      <c r="G30" s="128">
        <v>137</v>
      </c>
      <c r="H30" s="128">
        <v>87</v>
      </c>
      <c r="I30" s="128"/>
      <c r="J30" s="128">
        <v>250</v>
      </c>
      <c r="K30" s="128">
        <v>153</v>
      </c>
      <c r="L30" s="128">
        <v>97</v>
      </c>
      <c r="M30" s="128"/>
      <c r="N30" s="128">
        <v>196</v>
      </c>
      <c r="O30" s="128">
        <v>116</v>
      </c>
      <c r="P30" s="128">
        <v>80</v>
      </c>
      <c r="Q30" s="128"/>
      <c r="R30" s="128">
        <v>182</v>
      </c>
      <c r="S30" s="128">
        <v>101</v>
      </c>
      <c r="T30" s="128">
        <v>81</v>
      </c>
      <c r="U30" s="128"/>
      <c r="V30" s="128">
        <v>124</v>
      </c>
      <c r="W30" s="128">
        <v>77</v>
      </c>
      <c r="X30" s="128">
        <v>47</v>
      </c>
      <c r="Y30" s="128"/>
      <c r="Z30" s="128">
        <v>63</v>
      </c>
      <c r="AA30" s="128">
        <v>37</v>
      </c>
      <c r="AB30" s="128">
        <v>26</v>
      </c>
    </row>
    <row r="31" spans="1:28" ht="17.100000000000001" customHeight="1" x14ac:dyDescent="0.2">
      <c r="A31" s="136" t="s">
        <v>324</v>
      </c>
      <c r="B31" s="128">
        <v>896</v>
      </c>
      <c r="C31" s="128">
        <v>473</v>
      </c>
      <c r="D31" s="128">
        <v>423</v>
      </c>
      <c r="E31" s="128"/>
      <c r="F31" s="128">
        <v>189</v>
      </c>
      <c r="G31" s="128">
        <v>110</v>
      </c>
      <c r="H31" s="128">
        <v>79</v>
      </c>
      <c r="I31" s="128"/>
      <c r="J31" s="128">
        <v>240</v>
      </c>
      <c r="K31" s="128">
        <v>121</v>
      </c>
      <c r="L31" s="128">
        <v>119</v>
      </c>
      <c r="M31" s="128"/>
      <c r="N31" s="128">
        <v>188</v>
      </c>
      <c r="O31" s="128">
        <v>90</v>
      </c>
      <c r="P31" s="128">
        <v>98</v>
      </c>
      <c r="Q31" s="128"/>
      <c r="R31" s="128">
        <v>181</v>
      </c>
      <c r="S31" s="128">
        <v>103</v>
      </c>
      <c r="T31" s="128">
        <v>78</v>
      </c>
      <c r="U31" s="128"/>
      <c r="V31" s="128">
        <v>69</v>
      </c>
      <c r="W31" s="128">
        <v>33</v>
      </c>
      <c r="X31" s="128">
        <v>36</v>
      </c>
      <c r="Y31" s="128"/>
      <c r="Z31" s="128">
        <v>29</v>
      </c>
      <c r="AA31" s="128">
        <v>16</v>
      </c>
      <c r="AB31" s="128">
        <v>13</v>
      </c>
    </row>
    <row r="32" spans="1:28" ht="17.100000000000001" customHeight="1" x14ac:dyDescent="0.2">
      <c r="A32" s="136" t="s">
        <v>325</v>
      </c>
      <c r="B32" s="128">
        <v>286</v>
      </c>
      <c r="C32" s="128">
        <v>163</v>
      </c>
      <c r="D32" s="128">
        <v>123</v>
      </c>
      <c r="E32" s="128"/>
      <c r="F32" s="128">
        <v>60</v>
      </c>
      <c r="G32" s="128">
        <v>31</v>
      </c>
      <c r="H32" s="128">
        <v>29</v>
      </c>
      <c r="I32" s="128"/>
      <c r="J32" s="128">
        <v>69</v>
      </c>
      <c r="K32" s="128">
        <v>33</v>
      </c>
      <c r="L32" s="128">
        <v>36</v>
      </c>
      <c r="M32" s="128"/>
      <c r="N32" s="128">
        <v>25</v>
      </c>
      <c r="O32" s="128">
        <v>19</v>
      </c>
      <c r="P32" s="128">
        <v>6</v>
      </c>
      <c r="Q32" s="128"/>
      <c r="R32" s="128">
        <v>62</v>
      </c>
      <c r="S32" s="128">
        <v>36</v>
      </c>
      <c r="T32" s="128">
        <v>26</v>
      </c>
      <c r="U32" s="128"/>
      <c r="V32" s="128">
        <v>45</v>
      </c>
      <c r="W32" s="128">
        <v>26</v>
      </c>
      <c r="X32" s="128">
        <v>19</v>
      </c>
      <c r="Y32" s="128"/>
      <c r="Z32" s="128">
        <v>25</v>
      </c>
      <c r="AA32" s="128">
        <v>18</v>
      </c>
      <c r="AB32" s="128">
        <v>7</v>
      </c>
    </row>
    <row r="33" spans="1:28" ht="17.100000000000001" customHeight="1" x14ac:dyDescent="0.2">
      <c r="A33" s="136" t="s">
        <v>326</v>
      </c>
      <c r="B33" s="128">
        <v>597</v>
      </c>
      <c r="C33" s="128">
        <v>325</v>
      </c>
      <c r="D33" s="128">
        <v>272</v>
      </c>
      <c r="E33" s="128"/>
      <c r="F33" s="128">
        <v>114</v>
      </c>
      <c r="G33" s="128">
        <v>68</v>
      </c>
      <c r="H33" s="128">
        <v>46</v>
      </c>
      <c r="I33" s="128"/>
      <c r="J33" s="128">
        <v>146</v>
      </c>
      <c r="K33" s="128">
        <v>80</v>
      </c>
      <c r="L33" s="128">
        <v>66</v>
      </c>
      <c r="M33" s="128"/>
      <c r="N33" s="128">
        <v>137</v>
      </c>
      <c r="O33" s="128">
        <v>77</v>
      </c>
      <c r="P33" s="128">
        <v>60</v>
      </c>
      <c r="Q33" s="128"/>
      <c r="R33" s="128">
        <v>86</v>
      </c>
      <c r="S33" s="128">
        <v>39</v>
      </c>
      <c r="T33" s="128">
        <v>47</v>
      </c>
      <c r="U33" s="128"/>
      <c r="V33" s="128">
        <v>91</v>
      </c>
      <c r="W33" s="128">
        <v>50</v>
      </c>
      <c r="X33" s="128">
        <v>41</v>
      </c>
      <c r="Y33" s="128"/>
      <c r="Z33" s="128">
        <v>23</v>
      </c>
      <c r="AA33" s="128">
        <v>11</v>
      </c>
      <c r="AB33" s="128">
        <v>12</v>
      </c>
    </row>
    <row r="34" spans="1:28" ht="17.100000000000001" customHeight="1" x14ac:dyDescent="0.2">
      <c r="A34" s="136" t="s">
        <v>327</v>
      </c>
      <c r="B34" s="128">
        <v>1362</v>
      </c>
      <c r="C34" s="128">
        <v>752</v>
      </c>
      <c r="D34" s="128">
        <v>610</v>
      </c>
      <c r="E34" s="128"/>
      <c r="F34" s="128">
        <v>318</v>
      </c>
      <c r="G34" s="128">
        <v>174</v>
      </c>
      <c r="H34" s="128">
        <v>144</v>
      </c>
      <c r="I34" s="128"/>
      <c r="J34" s="128">
        <v>232</v>
      </c>
      <c r="K34" s="128">
        <v>131</v>
      </c>
      <c r="L34" s="128">
        <v>101</v>
      </c>
      <c r="M34" s="128"/>
      <c r="N34" s="128">
        <v>238</v>
      </c>
      <c r="O34" s="128">
        <v>130</v>
      </c>
      <c r="P34" s="128">
        <v>108</v>
      </c>
      <c r="Q34" s="128"/>
      <c r="R34" s="128">
        <v>295</v>
      </c>
      <c r="S34" s="128">
        <v>160</v>
      </c>
      <c r="T34" s="128">
        <v>135</v>
      </c>
      <c r="U34" s="128"/>
      <c r="V34" s="128">
        <v>164</v>
      </c>
      <c r="W34" s="128">
        <v>87</v>
      </c>
      <c r="X34" s="128">
        <v>77</v>
      </c>
      <c r="Y34" s="128"/>
      <c r="Z34" s="128">
        <v>115</v>
      </c>
      <c r="AA34" s="128">
        <v>70</v>
      </c>
      <c r="AB34" s="128">
        <v>45</v>
      </c>
    </row>
    <row r="35" spans="1:28" ht="17.100000000000001" customHeight="1" x14ac:dyDescent="0.2">
      <c r="A35" s="136" t="s">
        <v>328</v>
      </c>
      <c r="B35" s="128">
        <v>813</v>
      </c>
      <c r="C35" s="128">
        <v>455</v>
      </c>
      <c r="D35" s="128">
        <v>358</v>
      </c>
      <c r="E35" s="128"/>
      <c r="F35" s="128">
        <v>166</v>
      </c>
      <c r="G35" s="128">
        <v>101</v>
      </c>
      <c r="H35" s="128">
        <v>65</v>
      </c>
      <c r="I35" s="128"/>
      <c r="J35" s="128">
        <v>154</v>
      </c>
      <c r="K35" s="128">
        <v>84</v>
      </c>
      <c r="L35" s="128">
        <v>70</v>
      </c>
      <c r="M35" s="128"/>
      <c r="N35" s="128">
        <v>241</v>
      </c>
      <c r="O35" s="128">
        <v>145</v>
      </c>
      <c r="P35" s="128">
        <v>96</v>
      </c>
      <c r="Q35" s="128"/>
      <c r="R35" s="128">
        <v>92</v>
      </c>
      <c r="S35" s="128">
        <v>51</v>
      </c>
      <c r="T35" s="128">
        <v>41</v>
      </c>
      <c r="U35" s="128"/>
      <c r="V35" s="128">
        <v>114</v>
      </c>
      <c r="W35" s="128">
        <v>45</v>
      </c>
      <c r="X35" s="128">
        <v>69</v>
      </c>
      <c r="Y35" s="128"/>
      <c r="Z35" s="128">
        <v>46</v>
      </c>
      <c r="AA35" s="128">
        <v>29</v>
      </c>
      <c r="AB35" s="128">
        <v>17</v>
      </c>
    </row>
    <row r="36" spans="1:28" ht="17.100000000000001" customHeight="1" thickBot="1" x14ac:dyDescent="0.25">
      <c r="A36" s="139" t="s">
        <v>329</v>
      </c>
      <c r="B36" s="140">
        <v>78</v>
      </c>
      <c r="C36" s="140">
        <v>49</v>
      </c>
      <c r="D36" s="140">
        <v>29</v>
      </c>
      <c r="E36" s="140"/>
      <c r="F36" s="140">
        <v>48</v>
      </c>
      <c r="G36" s="140">
        <v>27</v>
      </c>
      <c r="H36" s="140">
        <v>21</v>
      </c>
      <c r="I36" s="140"/>
      <c r="J36" s="140">
        <v>14</v>
      </c>
      <c r="K36" s="140">
        <v>8</v>
      </c>
      <c r="L36" s="140">
        <v>6</v>
      </c>
      <c r="M36" s="140"/>
      <c r="N36" s="140">
        <v>15</v>
      </c>
      <c r="O36" s="140">
        <v>13</v>
      </c>
      <c r="P36" s="140">
        <v>2</v>
      </c>
      <c r="Q36" s="140"/>
      <c r="R36" s="140">
        <v>0</v>
      </c>
      <c r="S36" s="140">
        <v>0</v>
      </c>
      <c r="T36" s="140">
        <v>0</v>
      </c>
      <c r="U36" s="140"/>
      <c r="V36" s="140">
        <v>0</v>
      </c>
      <c r="W36" s="140">
        <v>0</v>
      </c>
      <c r="X36" s="140">
        <v>0</v>
      </c>
      <c r="Y36" s="140"/>
      <c r="Z36" s="140">
        <v>1</v>
      </c>
      <c r="AA36" s="140">
        <v>1</v>
      </c>
      <c r="AB36" s="140">
        <v>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102B2E51-69D5-4259-B27D-71B56C38C056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AD37"/>
  <sheetViews>
    <sheetView showGridLines="0" workbookViewId="0">
      <selection activeCell="T15" sqref="T15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25" width="1.42578125" style="141" customWidth="1"/>
    <col min="26" max="28" width="7.28515625" style="141" customWidth="1"/>
    <col min="29" max="116" width="10.7109375" style="6" customWidth="1"/>
    <col min="117" max="16384" width="23.42578125" style="6"/>
  </cols>
  <sheetData>
    <row r="1" spans="1:30" ht="15" customHeight="1" x14ac:dyDescent="0.2">
      <c r="A1" s="247" t="s">
        <v>404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13"/>
    </row>
    <row r="2" spans="1:30" ht="15" customHeight="1" x14ac:dyDescent="0.2">
      <c r="A2" s="248" t="s">
        <v>409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13"/>
      <c r="AD2" s="232" t="s">
        <v>47</v>
      </c>
    </row>
    <row r="3" spans="1:30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13"/>
      <c r="AD3" s="232"/>
    </row>
    <row r="4" spans="1:30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</row>
    <row r="5" spans="1:30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</row>
    <row r="6" spans="1:30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</row>
    <row r="7" spans="1:30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  <c r="Y7" s="111"/>
      <c r="Z7" s="244" t="s">
        <v>254</v>
      </c>
      <c r="AA7" s="244"/>
      <c r="AB7" s="244"/>
    </row>
    <row r="8" spans="1:30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  <c r="Y8" s="111"/>
      <c r="Z8" s="112" t="s">
        <v>206</v>
      </c>
      <c r="AA8" s="112" t="s">
        <v>285</v>
      </c>
      <c r="AB8" s="112" t="s">
        <v>286</v>
      </c>
    </row>
    <row r="9" spans="1:30" ht="17.100000000000001" customHeight="1" x14ac:dyDescent="0.2">
      <c r="A9" s="137" t="s">
        <v>206</v>
      </c>
      <c r="B9" s="142">
        <v>22.184924642672971</v>
      </c>
      <c r="C9" s="142">
        <v>25.183573565406579</v>
      </c>
      <c r="D9" s="142">
        <v>19.175812394003781</v>
      </c>
      <c r="E9" s="142"/>
      <c r="F9" s="142">
        <v>23.634707111849508</v>
      </c>
      <c r="G9" s="142">
        <v>26.569448753749096</v>
      </c>
      <c r="H9" s="142">
        <v>20.478309232480534</v>
      </c>
      <c r="I9" s="142"/>
      <c r="J9" s="142">
        <v>24.674211248285321</v>
      </c>
      <c r="K9" s="142">
        <v>27.620428189116858</v>
      </c>
      <c r="L9" s="142">
        <v>21.575984990619137</v>
      </c>
      <c r="M9" s="142"/>
      <c r="N9" s="142">
        <v>22.226873168689828</v>
      </c>
      <c r="O9" s="142">
        <v>25.316455696202532</v>
      </c>
      <c r="P9" s="142">
        <v>19.068923821039903</v>
      </c>
      <c r="Q9" s="142"/>
      <c r="R9" s="142">
        <v>27.421243082162622</v>
      </c>
      <c r="S9" s="142">
        <v>30.752641794263528</v>
      </c>
      <c r="T9" s="142">
        <v>24.17524690060937</v>
      </c>
      <c r="U9" s="142"/>
      <c r="V9" s="142">
        <v>22.625226690013132</v>
      </c>
      <c r="W9" s="142">
        <v>26.095311299000766</v>
      </c>
      <c r="X9" s="142">
        <v>19.31582162492364</v>
      </c>
      <c r="Y9" s="142"/>
      <c r="Z9" s="142">
        <v>10.492193702037577</v>
      </c>
      <c r="AA9" s="142">
        <v>12.164750957854405</v>
      </c>
      <c r="AB9" s="142">
        <v>8.9267418032786878</v>
      </c>
    </row>
    <row r="10" spans="1:30" ht="17.100000000000001" customHeight="1" x14ac:dyDescent="0.2">
      <c r="A10" s="136" t="s">
        <v>303</v>
      </c>
      <c r="B10" s="163">
        <v>24.737545333078831</v>
      </c>
      <c r="C10" s="163">
        <v>26.136797860145204</v>
      </c>
      <c r="D10" s="163">
        <v>23.340961098398168</v>
      </c>
      <c r="E10" s="143"/>
      <c r="F10" s="163">
        <v>27.763157894736839</v>
      </c>
      <c r="G10" s="163">
        <v>30.729166666666668</v>
      </c>
      <c r="H10" s="163">
        <v>24.73404255319149</v>
      </c>
      <c r="I10" s="143"/>
      <c r="J10" s="163">
        <v>28.940568475452196</v>
      </c>
      <c r="K10" s="163">
        <v>32.405063291139243</v>
      </c>
      <c r="L10" s="163">
        <v>25.329815303430081</v>
      </c>
      <c r="M10" s="143"/>
      <c r="N10" s="163">
        <v>25.945945945945947</v>
      </c>
      <c r="O10" s="163">
        <v>28.49462365591398</v>
      </c>
      <c r="P10" s="163">
        <v>23.369565217391305</v>
      </c>
      <c r="Q10" s="143"/>
      <c r="R10" s="163">
        <v>35.483870967741936</v>
      </c>
      <c r="S10" s="163">
        <v>32.462686567164177</v>
      </c>
      <c r="T10" s="163">
        <v>38.43351548269581</v>
      </c>
      <c r="U10" s="143"/>
      <c r="V10" s="163">
        <v>25.080042689434368</v>
      </c>
      <c r="W10" s="163">
        <v>28.976034858387798</v>
      </c>
      <c r="X10" s="163">
        <v>21.338912133891213</v>
      </c>
      <c r="Y10" s="143"/>
      <c r="Z10" s="163">
        <v>5.1961823966065745</v>
      </c>
      <c r="AA10" s="163">
        <v>5.3078556263269645</v>
      </c>
      <c r="AB10" s="163">
        <v>5.0847457627118651</v>
      </c>
    </row>
    <row r="11" spans="1:30" ht="17.100000000000001" customHeight="1" x14ac:dyDescent="0.2">
      <c r="A11" s="136" t="s">
        <v>304</v>
      </c>
      <c r="B11" s="163">
        <v>25.206475057813016</v>
      </c>
      <c r="C11" s="163">
        <v>29.577464788732392</v>
      </c>
      <c r="D11" s="163">
        <v>21.344119477286867</v>
      </c>
      <c r="E11" s="143"/>
      <c r="F11" s="163">
        <v>46.004842615012109</v>
      </c>
      <c r="G11" s="163">
        <v>49.767441860465119</v>
      </c>
      <c r="H11" s="163">
        <v>41.919191919191917</v>
      </c>
      <c r="I11" s="143"/>
      <c r="J11" s="163">
        <v>33.153638814016176</v>
      </c>
      <c r="K11" s="163">
        <v>40.229885057471265</v>
      </c>
      <c r="L11" s="163">
        <v>26.903553299492383</v>
      </c>
      <c r="M11" s="143"/>
      <c r="N11" s="163">
        <v>26.426426426426424</v>
      </c>
      <c r="O11" s="163">
        <v>34.868421052631575</v>
      </c>
      <c r="P11" s="163">
        <v>19.337016574585636</v>
      </c>
      <c r="Q11" s="143"/>
      <c r="R11" s="163">
        <v>19.599427753934194</v>
      </c>
      <c r="S11" s="163">
        <v>19.631901840490798</v>
      </c>
      <c r="T11" s="163">
        <v>19.571045576407506</v>
      </c>
      <c r="U11" s="143"/>
      <c r="V11" s="163">
        <v>26.065573770491802</v>
      </c>
      <c r="W11" s="163">
        <v>31.802120141342755</v>
      </c>
      <c r="X11" s="163">
        <v>21.100917431192663</v>
      </c>
      <c r="Y11" s="143"/>
      <c r="Z11" s="163">
        <v>10.981697171381031</v>
      </c>
      <c r="AA11" s="163">
        <v>13.333333333333334</v>
      </c>
      <c r="AB11" s="163">
        <v>9.0634441087613293</v>
      </c>
    </row>
    <row r="12" spans="1:30" ht="17.100000000000001" customHeight="1" x14ac:dyDescent="0.2">
      <c r="A12" s="136" t="s">
        <v>305</v>
      </c>
      <c r="B12" s="163">
        <v>10.808080808080808</v>
      </c>
      <c r="C12" s="163">
        <v>12.25</v>
      </c>
      <c r="D12" s="163">
        <v>9.8305084745762716</v>
      </c>
      <c r="E12" s="143"/>
      <c r="F12" s="163">
        <v>12.698412698412698</v>
      </c>
      <c r="G12" s="163">
        <v>13.513513513513514</v>
      </c>
      <c r="H12" s="163">
        <v>11.538461538461538</v>
      </c>
      <c r="I12" s="143"/>
      <c r="J12" s="163">
        <v>17.1875</v>
      </c>
      <c r="K12" s="163">
        <v>19.444444444444446</v>
      </c>
      <c r="L12" s="163">
        <v>14.285714285714285</v>
      </c>
      <c r="M12" s="143"/>
      <c r="N12" s="163">
        <v>25</v>
      </c>
      <c r="O12" s="163">
        <v>26.923076923076923</v>
      </c>
      <c r="P12" s="163">
        <v>23.333333333333332</v>
      </c>
      <c r="Q12" s="143"/>
      <c r="R12" s="163">
        <v>13.580246913580247</v>
      </c>
      <c r="S12" s="163">
        <v>15.267175572519085</v>
      </c>
      <c r="T12" s="163">
        <v>12.435233160621761</v>
      </c>
      <c r="U12" s="143"/>
      <c r="V12" s="163">
        <v>12.682926829268293</v>
      </c>
      <c r="W12" s="163">
        <v>12.605042016806722</v>
      </c>
      <c r="X12" s="163">
        <v>12.73209549071618</v>
      </c>
      <c r="Y12" s="143"/>
      <c r="Z12" s="163">
        <v>2.8089887640449436</v>
      </c>
      <c r="AA12" s="163">
        <v>4.4776119402985071</v>
      </c>
      <c r="AB12" s="163">
        <v>1.8018018018018018</v>
      </c>
    </row>
    <row r="13" spans="1:30" ht="17.100000000000001" customHeight="1" x14ac:dyDescent="0.2">
      <c r="A13" s="136" t="s">
        <v>306</v>
      </c>
      <c r="B13" s="163">
        <v>20.287868403015764</v>
      </c>
      <c r="C13" s="163">
        <v>23.145754623185525</v>
      </c>
      <c r="D13" s="163">
        <v>17.515432098765434</v>
      </c>
      <c r="E13" s="143"/>
      <c r="F13" s="163">
        <v>25.281270681667774</v>
      </c>
      <c r="G13" s="163">
        <v>26.5625</v>
      </c>
      <c r="H13" s="163">
        <v>23.95693135935397</v>
      </c>
      <c r="I13" s="143"/>
      <c r="J13" s="163">
        <v>23.066202090592334</v>
      </c>
      <c r="K13" s="163">
        <v>25.276243093922652</v>
      </c>
      <c r="L13" s="163">
        <v>20.815752461322081</v>
      </c>
      <c r="M13" s="143"/>
      <c r="N13" s="163">
        <v>17.887232663642255</v>
      </c>
      <c r="O13" s="163">
        <v>19.451697127937337</v>
      </c>
      <c r="P13" s="163">
        <v>16.344916344916342</v>
      </c>
      <c r="Q13" s="143"/>
      <c r="R13" s="163">
        <v>26.091530773277221</v>
      </c>
      <c r="S13" s="163">
        <v>31.048805815160957</v>
      </c>
      <c r="T13" s="163">
        <v>21.002132196162044</v>
      </c>
      <c r="U13" s="143"/>
      <c r="V13" s="163">
        <v>18.676627534685167</v>
      </c>
      <c r="W13" s="163">
        <v>22.803114571746384</v>
      </c>
      <c r="X13" s="163">
        <v>14.871794871794872</v>
      </c>
      <c r="Y13" s="143"/>
      <c r="Z13" s="163">
        <v>12.16008209338122</v>
      </c>
      <c r="AA13" s="163">
        <v>13.641364136413642</v>
      </c>
      <c r="AB13" s="163">
        <v>10.865384615384615</v>
      </c>
    </row>
    <row r="14" spans="1:30" ht="17.100000000000001" customHeight="1" x14ac:dyDescent="0.2">
      <c r="A14" s="136" t="s">
        <v>307</v>
      </c>
      <c r="B14" s="163">
        <v>20.123203285420946</v>
      </c>
      <c r="C14" s="163">
        <v>25.718725718725722</v>
      </c>
      <c r="D14" s="163">
        <v>13.850174216027874</v>
      </c>
      <c r="E14" s="143"/>
      <c r="F14" s="163">
        <v>18.990384615384613</v>
      </c>
      <c r="G14" s="163">
        <v>25.541125541125542</v>
      </c>
      <c r="H14" s="163">
        <v>10.810810810810811</v>
      </c>
      <c r="I14" s="143"/>
      <c r="J14" s="163">
        <v>16.136363636363637</v>
      </c>
      <c r="K14" s="163">
        <v>19.831223628691983</v>
      </c>
      <c r="L14" s="163">
        <v>11.822660098522167</v>
      </c>
      <c r="M14" s="143"/>
      <c r="N14" s="163">
        <v>23.036649214659686</v>
      </c>
      <c r="O14" s="163">
        <v>27.513227513227513</v>
      </c>
      <c r="P14" s="163">
        <v>18.652849740932641</v>
      </c>
      <c r="Q14" s="143"/>
      <c r="R14" s="163">
        <v>25.442477876106196</v>
      </c>
      <c r="S14" s="163">
        <v>30.833333333333336</v>
      </c>
      <c r="T14" s="163">
        <v>19.339622641509436</v>
      </c>
      <c r="U14" s="143"/>
      <c r="V14" s="163">
        <v>32.299741602067186</v>
      </c>
      <c r="W14" s="163">
        <v>44.776119402985074</v>
      </c>
      <c r="X14" s="163">
        <v>18.817204301075268</v>
      </c>
      <c r="Y14" s="143"/>
      <c r="Z14" s="163">
        <v>3.3519553072625698</v>
      </c>
      <c r="AA14" s="163">
        <v>4.7619047619047619</v>
      </c>
      <c r="AB14" s="163">
        <v>1.7751479289940828</v>
      </c>
    </row>
    <row r="15" spans="1:30" ht="17.100000000000001" customHeight="1" x14ac:dyDescent="0.2">
      <c r="A15" s="136" t="s">
        <v>308</v>
      </c>
      <c r="B15" s="163">
        <v>15.393386545039908</v>
      </c>
      <c r="C15" s="163">
        <v>18.368511123787794</v>
      </c>
      <c r="D15" s="163">
        <v>12.421652421652421</v>
      </c>
      <c r="E15" s="143"/>
      <c r="F15" s="163">
        <v>17.142857142857142</v>
      </c>
      <c r="G15" s="163">
        <v>19.873817034700316</v>
      </c>
      <c r="H15" s="163">
        <v>14.376996805111823</v>
      </c>
      <c r="I15" s="143"/>
      <c r="J15" s="163">
        <v>17.198335644937586</v>
      </c>
      <c r="K15" s="163">
        <v>20.949720670391063</v>
      </c>
      <c r="L15" s="163">
        <v>13.498622589531681</v>
      </c>
      <c r="M15" s="143"/>
      <c r="N15" s="163">
        <v>8.3464566929133852</v>
      </c>
      <c r="O15" s="163">
        <v>9.657320872274143</v>
      </c>
      <c r="P15" s="163">
        <v>7.0063694267515926</v>
      </c>
      <c r="Q15" s="143"/>
      <c r="R15" s="163">
        <v>24.9554367201426</v>
      </c>
      <c r="S15" s="163">
        <v>28.07017543859649</v>
      </c>
      <c r="T15" s="163">
        <v>21.739130434782609</v>
      </c>
      <c r="U15" s="143"/>
      <c r="V15" s="163">
        <v>12.280701754385964</v>
      </c>
      <c r="W15" s="163">
        <v>16.153846153846153</v>
      </c>
      <c r="X15" s="163">
        <v>8.3003952569169961</v>
      </c>
      <c r="Y15" s="143"/>
      <c r="Z15" s="163">
        <v>11.607142857142858</v>
      </c>
      <c r="AA15" s="163">
        <v>14.622641509433961</v>
      </c>
      <c r="AB15" s="163">
        <v>8.898305084745763</v>
      </c>
    </row>
    <row r="16" spans="1:30" ht="17.100000000000001" customHeight="1" x14ac:dyDescent="0.2">
      <c r="A16" s="136" t="s">
        <v>309</v>
      </c>
      <c r="B16" s="163">
        <v>15.146579804560261</v>
      </c>
      <c r="C16" s="163">
        <v>20</v>
      </c>
      <c r="D16" s="163">
        <v>9.9494097807757171</v>
      </c>
      <c r="E16" s="143"/>
      <c r="F16" s="163">
        <v>7.4074074074074066</v>
      </c>
      <c r="G16" s="163">
        <v>6.7669172932330826</v>
      </c>
      <c r="H16" s="163">
        <v>8.0291970802919703</v>
      </c>
      <c r="I16" s="143"/>
      <c r="J16" s="163">
        <v>17.674418604651162</v>
      </c>
      <c r="K16" s="163">
        <v>19.166666666666668</v>
      </c>
      <c r="L16" s="163">
        <v>15.789473684210526</v>
      </c>
      <c r="M16" s="143"/>
      <c r="N16" s="163">
        <v>12.093023255813954</v>
      </c>
      <c r="O16" s="163">
        <v>19.166666666666668</v>
      </c>
      <c r="P16" s="163">
        <v>3.1578947368421053</v>
      </c>
      <c r="Q16" s="143"/>
      <c r="R16" s="163">
        <v>24.774774774774773</v>
      </c>
      <c r="S16" s="163">
        <v>27.868852459016392</v>
      </c>
      <c r="T16" s="163">
        <v>21</v>
      </c>
      <c r="U16" s="143"/>
      <c r="V16" s="163">
        <v>20</v>
      </c>
      <c r="W16" s="163">
        <v>35.820895522388057</v>
      </c>
      <c r="X16" s="163">
        <v>7.2289156626506017</v>
      </c>
      <c r="Y16" s="143"/>
      <c r="Z16" s="163">
        <v>10.897435897435898</v>
      </c>
      <c r="AA16" s="163">
        <v>19.17808219178082</v>
      </c>
      <c r="AB16" s="163">
        <v>3.6144578313253009</v>
      </c>
    </row>
    <row r="17" spans="1:28" ht="17.100000000000001" customHeight="1" x14ac:dyDescent="0.2">
      <c r="A17" s="136" t="s">
        <v>310</v>
      </c>
      <c r="B17" s="163">
        <v>26.39378969654199</v>
      </c>
      <c r="C17" s="163">
        <v>29.707602339181289</v>
      </c>
      <c r="D17" s="163">
        <v>23.042346818074282</v>
      </c>
      <c r="E17" s="143"/>
      <c r="F17" s="163">
        <v>25.780730897009967</v>
      </c>
      <c r="G17" s="163">
        <v>26.47814910025707</v>
      </c>
      <c r="H17" s="163">
        <v>25.034387895460796</v>
      </c>
      <c r="I17" s="143"/>
      <c r="J17" s="163">
        <v>29.442379182156138</v>
      </c>
      <c r="K17" s="163">
        <v>34.41011235955056</v>
      </c>
      <c r="L17" s="163">
        <v>23.854660347551341</v>
      </c>
      <c r="M17" s="143"/>
      <c r="N17" s="163">
        <v>31.321619556913678</v>
      </c>
      <c r="O17" s="163">
        <v>34.92307692307692</v>
      </c>
      <c r="P17" s="163">
        <v>27.769347496206375</v>
      </c>
      <c r="Q17" s="143"/>
      <c r="R17" s="163">
        <v>31.604342581423399</v>
      </c>
      <c r="S17" s="163">
        <v>36.466165413533837</v>
      </c>
      <c r="T17" s="163">
        <v>27.093023255813954</v>
      </c>
      <c r="U17" s="143"/>
      <c r="V17" s="163">
        <v>25.328467153284674</v>
      </c>
      <c r="W17" s="163">
        <v>30.21897810218978</v>
      </c>
      <c r="X17" s="163">
        <v>20.437956204379564</v>
      </c>
      <c r="Y17" s="143"/>
      <c r="Z17" s="163">
        <v>13.612167300380229</v>
      </c>
      <c r="AA17" s="163">
        <v>14.417177914110429</v>
      </c>
      <c r="AB17" s="163">
        <v>12.820512820512819</v>
      </c>
    </row>
    <row r="18" spans="1:28" ht="17.100000000000001" customHeight="1" x14ac:dyDescent="0.2">
      <c r="A18" s="136" t="s">
        <v>311</v>
      </c>
      <c r="B18" s="163">
        <v>26.103896103896101</v>
      </c>
      <c r="C18" s="163">
        <v>30.796370967741936</v>
      </c>
      <c r="D18" s="163">
        <v>21.114683815648448</v>
      </c>
      <c r="E18" s="143"/>
      <c r="F18" s="163">
        <v>22.332506203473944</v>
      </c>
      <c r="G18" s="163">
        <v>27.962085308056871</v>
      </c>
      <c r="H18" s="163">
        <v>16.145833333333336</v>
      </c>
      <c r="I18" s="143"/>
      <c r="J18" s="163">
        <v>28.666666666666668</v>
      </c>
      <c r="K18" s="163">
        <v>33.421052631578945</v>
      </c>
      <c r="L18" s="163">
        <v>23.783783783783786</v>
      </c>
      <c r="M18" s="143"/>
      <c r="N18" s="163">
        <v>21.75792507204611</v>
      </c>
      <c r="O18" s="163">
        <v>26.849315068493151</v>
      </c>
      <c r="P18" s="163">
        <v>16.109422492401215</v>
      </c>
      <c r="Q18" s="143"/>
      <c r="R18" s="163">
        <v>40.609951845906899</v>
      </c>
      <c r="S18" s="163">
        <v>46.177370030581038</v>
      </c>
      <c r="T18" s="163">
        <v>34.45945945945946</v>
      </c>
      <c r="U18" s="143"/>
      <c r="V18" s="163">
        <v>25.635593220338983</v>
      </c>
      <c r="W18" s="163">
        <v>26.556016597510375</v>
      </c>
      <c r="X18" s="163">
        <v>24.675324675324674</v>
      </c>
      <c r="Y18" s="143"/>
      <c r="Z18" s="163">
        <v>16.831683168316832</v>
      </c>
      <c r="AA18" s="163">
        <v>21.285140562248998</v>
      </c>
      <c r="AB18" s="163">
        <v>12.5</v>
      </c>
    </row>
    <row r="19" spans="1:28" ht="17.100000000000001" customHeight="1" x14ac:dyDescent="0.2">
      <c r="A19" s="136" t="s">
        <v>312</v>
      </c>
      <c r="B19" s="163">
        <v>30.791962174940895</v>
      </c>
      <c r="C19" s="163">
        <v>34.094151212553498</v>
      </c>
      <c r="D19" s="163">
        <v>27.527033380347909</v>
      </c>
      <c r="E19" s="143"/>
      <c r="F19" s="163">
        <v>30.649639089394782</v>
      </c>
      <c r="G19" s="163">
        <v>35.016111707841027</v>
      </c>
      <c r="H19" s="163">
        <v>25.977011494252871</v>
      </c>
      <c r="I19" s="143"/>
      <c r="J19" s="163">
        <v>37.359900373599004</v>
      </c>
      <c r="K19" s="163">
        <v>38.753056234718827</v>
      </c>
      <c r="L19" s="163">
        <v>35.913705583756347</v>
      </c>
      <c r="M19" s="143"/>
      <c r="N19" s="163">
        <v>29.07518296739854</v>
      </c>
      <c r="O19" s="163">
        <v>33.378196500672949</v>
      </c>
      <c r="P19" s="163">
        <v>24.868421052631579</v>
      </c>
      <c r="Q19" s="143"/>
      <c r="R19" s="163">
        <v>32.102272727272727</v>
      </c>
      <c r="S19" s="163">
        <v>39.098837209302324</v>
      </c>
      <c r="T19" s="163">
        <v>25.416666666666664</v>
      </c>
      <c r="U19" s="143"/>
      <c r="V19" s="163">
        <v>32.537577365163571</v>
      </c>
      <c r="W19" s="163">
        <v>32.44274809160305</v>
      </c>
      <c r="X19" s="163">
        <v>32.619439868204282</v>
      </c>
      <c r="Y19" s="143"/>
      <c r="Z19" s="163">
        <v>19.386745796241346</v>
      </c>
      <c r="AA19" s="163">
        <v>20.717131474103585</v>
      </c>
      <c r="AB19" s="163">
        <v>18.074656188605111</v>
      </c>
    </row>
    <row r="20" spans="1:28" ht="17.100000000000001" customHeight="1" x14ac:dyDescent="0.2">
      <c r="A20" s="136" t="s">
        <v>313</v>
      </c>
      <c r="B20" s="163">
        <v>34.226491405460067</v>
      </c>
      <c r="C20" s="163">
        <v>40.103092783505154</v>
      </c>
      <c r="D20" s="163">
        <v>28.571428571428569</v>
      </c>
      <c r="E20" s="143"/>
      <c r="F20" s="163">
        <v>33.190578158458244</v>
      </c>
      <c r="G20" s="163">
        <v>36.514522821576762</v>
      </c>
      <c r="H20" s="163">
        <v>29.646017699115045</v>
      </c>
      <c r="I20" s="143"/>
      <c r="J20" s="163">
        <v>37.688442211055282</v>
      </c>
      <c r="K20" s="163">
        <v>40.816326530612244</v>
      </c>
      <c r="L20" s="163">
        <v>34.653465346534652</v>
      </c>
      <c r="M20" s="143"/>
      <c r="N20" s="163">
        <v>30.810810810810814</v>
      </c>
      <c r="O20" s="163">
        <v>35.233160621761655</v>
      </c>
      <c r="P20" s="163">
        <v>25.988700564971751</v>
      </c>
      <c r="Q20" s="143"/>
      <c r="R20" s="163">
        <v>39.354838709677423</v>
      </c>
      <c r="S20" s="163">
        <v>50</v>
      </c>
      <c r="T20" s="163">
        <v>30.357142857142854</v>
      </c>
      <c r="U20" s="143"/>
      <c r="V20" s="163">
        <v>42.222222222222221</v>
      </c>
      <c r="W20" s="163">
        <v>50.458715596330272</v>
      </c>
      <c r="X20" s="163">
        <v>34.482758620689658</v>
      </c>
      <c r="Y20" s="143"/>
      <c r="Z20" s="163">
        <v>19.71153846153846</v>
      </c>
      <c r="AA20" s="163">
        <v>30.337078651685395</v>
      </c>
      <c r="AB20" s="163">
        <v>11.76470588235294</v>
      </c>
    </row>
    <row r="21" spans="1:28" ht="17.100000000000001" customHeight="1" x14ac:dyDescent="0.2">
      <c r="A21" s="138" t="s">
        <v>314</v>
      </c>
      <c r="B21" s="163">
        <v>21.931864824189358</v>
      </c>
      <c r="C21" s="163">
        <v>23.099033185262606</v>
      </c>
      <c r="D21" s="163">
        <v>20.649052268811026</v>
      </c>
      <c r="E21" s="143"/>
      <c r="F21" s="163">
        <v>23.312883435582819</v>
      </c>
      <c r="G21" s="163">
        <v>25.931928687196109</v>
      </c>
      <c r="H21" s="163">
        <v>20.229007633587788</v>
      </c>
      <c r="I21" s="143"/>
      <c r="J21" s="163">
        <v>17.01720841300191</v>
      </c>
      <c r="K21" s="163">
        <v>17.297297297297298</v>
      </c>
      <c r="L21" s="163">
        <v>16.700610997963338</v>
      </c>
      <c r="M21" s="143"/>
      <c r="N21" s="163">
        <v>15.559772296015181</v>
      </c>
      <c r="O21" s="163">
        <v>17.813051146384478</v>
      </c>
      <c r="P21" s="163">
        <v>12.93634496919918</v>
      </c>
      <c r="Q21" s="143"/>
      <c r="R21" s="163">
        <v>37.307434695244474</v>
      </c>
      <c r="S21" s="163">
        <v>37.948717948717949</v>
      </c>
      <c r="T21" s="163">
        <v>36.605890603085555</v>
      </c>
      <c r="U21" s="143"/>
      <c r="V21" s="163">
        <v>28.060836501901143</v>
      </c>
      <c r="W21" s="163">
        <v>28.219971056439942</v>
      </c>
      <c r="X21" s="163">
        <v>27.884615384615387</v>
      </c>
      <c r="Y21" s="143"/>
      <c r="Z21" s="163">
        <v>5.4761904761904763</v>
      </c>
      <c r="AA21" s="163">
        <v>5.8346839546191251</v>
      </c>
      <c r="AB21" s="163">
        <v>5.132192846034215</v>
      </c>
    </row>
    <row r="22" spans="1:28" ht="17.100000000000001" customHeight="1" x14ac:dyDescent="0.2">
      <c r="A22" s="136" t="s">
        <v>315</v>
      </c>
      <c r="B22" s="163">
        <v>14.773869346733667</v>
      </c>
      <c r="C22" s="163">
        <v>20.039292730844792</v>
      </c>
      <c r="D22" s="163">
        <v>9.2592592592592595</v>
      </c>
      <c r="E22" s="143"/>
      <c r="F22" s="163">
        <v>8.7378640776699026</v>
      </c>
      <c r="G22" s="163">
        <v>14.705882352941178</v>
      </c>
      <c r="H22" s="163">
        <v>2.8846153846153846</v>
      </c>
      <c r="I22" s="143"/>
      <c r="J22" s="163">
        <v>11.702127659574469</v>
      </c>
      <c r="K22" s="163">
        <v>17.346938775510203</v>
      </c>
      <c r="L22" s="163">
        <v>5.5555555555555554</v>
      </c>
      <c r="M22" s="143"/>
      <c r="N22" s="163">
        <v>9.433962264150944</v>
      </c>
      <c r="O22" s="163">
        <v>12.345679012345679</v>
      </c>
      <c r="P22" s="163">
        <v>6.4102564102564097</v>
      </c>
      <c r="Q22" s="143"/>
      <c r="R22" s="163">
        <v>18.055555555555554</v>
      </c>
      <c r="S22" s="163">
        <v>28.378378378378379</v>
      </c>
      <c r="T22" s="163">
        <v>7.1428571428571423</v>
      </c>
      <c r="U22" s="143"/>
      <c r="V22" s="163">
        <v>16.875</v>
      </c>
      <c r="W22" s="163">
        <v>22.352941176470591</v>
      </c>
      <c r="X22" s="163">
        <v>10.666666666666668</v>
      </c>
      <c r="Y22" s="143"/>
      <c r="Z22" s="163">
        <v>28.260869565217391</v>
      </c>
      <c r="AA22" s="163">
        <v>28.985507246376812</v>
      </c>
      <c r="AB22" s="163">
        <v>27.536231884057973</v>
      </c>
    </row>
    <row r="23" spans="1:28" ht="17.100000000000001" customHeight="1" x14ac:dyDescent="0.2">
      <c r="A23" s="136" t="s">
        <v>316</v>
      </c>
      <c r="B23" s="163">
        <v>9.8564284562026128</v>
      </c>
      <c r="C23" s="163">
        <v>11.246300559026636</v>
      </c>
      <c r="D23" s="163">
        <v>8.5180493983533871</v>
      </c>
      <c r="E23" s="143"/>
      <c r="F23" s="163">
        <v>6.6964285714285712</v>
      </c>
      <c r="G23" s="163">
        <v>7.397260273972603</v>
      </c>
      <c r="H23" s="163">
        <v>5.8631921824104234</v>
      </c>
      <c r="I23" s="143"/>
      <c r="J23" s="163">
        <v>9.137931034482758</v>
      </c>
      <c r="K23" s="163">
        <v>11.5625</v>
      </c>
      <c r="L23" s="163">
        <v>6.1538461538461542</v>
      </c>
      <c r="M23" s="143"/>
      <c r="N23" s="163">
        <v>4.4520547945205475</v>
      </c>
      <c r="O23" s="163">
        <v>4.844290657439446</v>
      </c>
      <c r="P23" s="163">
        <v>4.0677966101694913</v>
      </c>
      <c r="Q23" s="143"/>
      <c r="R23" s="163">
        <v>14.996767937944409</v>
      </c>
      <c r="S23" s="163">
        <v>15.135135135135137</v>
      </c>
      <c r="T23" s="163">
        <v>14.869888475836431</v>
      </c>
      <c r="U23" s="143"/>
      <c r="V23" s="163">
        <v>13.374913374913374</v>
      </c>
      <c r="W23" s="163">
        <v>17.569546120058565</v>
      </c>
      <c r="X23" s="163">
        <v>9.6052631578947363</v>
      </c>
      <c r="Y23" s="143"/>
      <c r="Z23" s="163">
        <v>4.5156591405680988</v>
      </c>
      <c r="AA23" s="163">
        <v>4.9689440993788816</v>
      </c>
      <c r="AB23" s="163">
        <v>4.1152263374485596</v>
      </c>
    </row>
    <row r="24" spans="1:28" ht="17.100000000000001" customHeight="1" x14ac:dyDescent="0.2">
      <c r="A24" s="136" t="s">
        <v>317</v>
      </c>
      <c r="B24" s="163">
        <v>14.587525150905433</v>
      </c>
      <c r="C24" s="163">
        <v>15.476190476190476</v>
      </c>
      <c r="D24" s="163">
        <v>13.673469387755102</v>
      </c>
      <c r="E24" s="143"/>
      <c r="F24" s="163">
        <v>6.9767441860465116</v>
      </c>
      <c r="G24" s="163">
        <v>7.8740157480314963</v>
      </c>
      <c r="H24" s="163">
        <v>6.1068702290076331</v>
      </c>
      <c r="I24" s="143"/>
      <c r="J24" s="163">
        <v>14.220183486238533</v>
      </c>
      <c r="K24" s="163">
        <v>15.789473684210526</v>
      </c>
      <c r="L24" s="163">
        <v>13.008130081300814</v>
      </c>
      <c r="M24" s="143"/>
      <c r="N24" s="163">
        <v>26.373626373626376</v>
      </c>
      <c r="O24" s="163">
        <v>25.287356321839084</v>
      </c>
      <c r="P24" s="163">
        <v>27.368421052631582</v>
      </c>
      <c r="Q24" s="143"/>
      <c r="R24" s="163">
        <v>13.103448275862069</v>
      </c>
      <c r="S24" s="163">
        <v>14.634146341463413</v>
      </c>
      <c r="T24" s="163">
        <v>11.111111111111111</v>
      </c>
      <c r="U24" s="143"/>
      <c r="V24" s="163">
        <v>12.605042016806722</v>
      </c>
      <c r="W24" s="163">
        <v>14.473684210526317</v>
      </c>
      <c r="X24" s="163">
        <v>9.3023255813953494</v>
      </c>
      <c r="Y24" s="143"/>
      <c r="Z24" s="163">
        <v>19.444444444444446</v>
      </c>
      <c r="AA24" s="163">
        <v>21.621621621621621</v>
      </c>
      <c r="AB24" s="163">
        <v>17.142857142857142</v>
      </c>
    </row>
    <row r="25" spans="1:28" ht="17.100000000000001" customHeight="1" x14ac:dyDescent="0.2">
      <c r="A25" s="136" t="s">
        <v>318</v>
      </c>
      <c r="B25" s="163">
        <v>34.301119867274984</v>
      </c>
      <c r="C25" s="163">
        <v>37.121212121212125</v>
      </c>
      <c r="D25" s="163">
        <v>31.561733442354868</v>
      </c>
      <c r="E25" s="143"/>
      <c r="F25" s="163">
        <v>36.799999999999997</v>
      </c>
      <c r="G25" s="163">
        <v>40</v>
      </c>
      <c r="H25" s="163">
        <v>33.191489361702125</v>
      </c>
      <c r="I25" s="143"/>
      <c r="J25" s="163">
        <v>29.098360655737704</v>
      </c>
      <c r="K25" s="163">
        <v>31.147540983606557</v>
      </c>
      <c r="L25" s="163">
        <v>27.049180327868854</v>
      </c>
      <c r="M25" s="143"/>
      <c r="N25" s="163">
        <v>27.378190255220421</v>
      </c>
      <c r="O25" s="163">
        <v>27.450980392156865</v>
      </c>
      <c r="P25" s="163">
        <v>27.312775330396477</v>
      </c>
      <c r="Q25" s="143"/>
      <c r="R25" s="163">
        <v>51.127819548872175</v>
      </c>
      <c r="S25" s="163">
        <v>57.923497267759558</v>
      </c>
      <c r="T25" s="163">
        <v>45.370370370370374</v>
      </c>
      <c r="U25" s="143"/>
      <c r="V25" s="163">
        <v>42.944785276073624</v>
      </c>
      <c r="W25" s="163">
        <v>51.020408163265309</v>
      </c>
      <c r="X25" s="163">
        <v>36.312849162011176</v>
      </c>
      <c r="Y25" s="143"/>
      <c r="Z25" s="163">
        <v>14.606741573033707</v>
      </c>
      <c r="AA25" s="163">
        <v>15.172413793103448</v>
      </c>
      <c r="AB25" s="163">
        <v>13.934426229508196</v>
      </c>
    </row>
    <row r="26" spans="1:28" ht="17.100000000000001" customHeight="1" x14ac:dyDescent="0.2">
      <c r="A26" s="136" t="s">
        <v>319</v>
      </c>
      <c r="B26" s="163">
        <v>25.103734439834025</v>
      </c>
      <c r="C26" s="163">
        <v>30.136986301369863</v>
      </c>
      <c r="D26" s="163">
        <v>19.426048565121413</v>
      </c>
      <c r="E26" s="143"/>
      <c r="F26" s="163">
        <v>24.485981308411215</v>
      </c>
      <c r="G26" s="163">
        <v>29.577464788732392</v>
      </c>
      <c r="H26" s="163">
        <v>18.725099601593627</v>
      </c>
      <c r="I26" s="143"/>
      <c r="J26" s="163">
        <v>28.807339449541285</v>
      </c>
      <c r="K26" s="163">
        <v>35.051546391752574</v>
      </c>
      <c r="L26" s="163">
        <v>21.653543307086615</v>
      </c>
      <c r="M26" s="143"/>
      <c r="N26" s="163">
        <v>27.201565557729939</v>
      </c>
      <c r="O26" s="163">
        <v>35</v>
      </c>
      <c r="P26" s="163">
        <v>19.123505976095618</v>
      </c>
      <c r="Q26" s="143"/>
      <c r="R26" s="163">
        <v>32.016632016632016</v>
      </c>
      <c r="S26" s="163">
        <v>35.741444866920155</v>
      </c>
      <c r="T26" s="163">
        <v>27.522935779816514</v>
      </c>
      <c r="U26" s="143"/>
      <c r="V26" s="163">
        <v>22.883295194508012</v>
      </c>
      <c r="W26" s="163">
        <v>28.828828828828829</v>
      </c>
      <c r="X26" s="163">
        <v>16.744186046511629</v>
      </c>
      <c r="Y26" s="143"/>
      <c r="Z26" s="163">
        <v>11.74934725848564</v>
      </c>
      <c r="AA26" s="163">
        <v>12.676056338028168</v>
      </c>
      <c r="AB26" s="163">
        <v>10.588235294117647</v>
      </c>
    </row>
    <row r="27" spans="1:28" ht="17.100000000000001" customHeight="1" x14ac:dyDescent="0.2">
      <c r="A27" s="136" t="s">
        <v>320</v>
      </c>
      <c r="B27" s="163">
        <v>17.288693743139408</v>
      </c>
      <c r="C27" s="163">
        <v>20.425531914893615</v>
      </c>
      <c r="D27" s="163">
        <v>13.945578231292515</v>
      </c>
      <c r="E27" s="143"/>
      <c r="F27" s="163">
        <v>16.897856242118536</v>
      </c>
      <c r="G27" s="163">
        <v>18.287037037037038</v>
      </c>
      <c r="H27" s="163">
        <v>15.235457063711911</v>
      </c>
      <c r="I27" s="143"/>
      <c r="J27" s="163">
        <v>14.127423822714682</v>
      </c>
      <c r="K27" s="163">
        <v>16.966580976863753</v>
      </c>
      <c r="L27" s="163">
        <v>10.810810810810811</v>
      </c>
      <c r="M27" s="143"/>
      <c r="N27" s="163">
        <v>20.770288858321869</v>
      </c>
      <c r="O27" s="163">
        <v>25.683060109289617</v>
      </c>
      <c r="P27" s="163">
        <v>15.789473684210526</v>
      </c>
      <c r="Q27" s="143"/>
      <c r="R27" s="163">
        <v>20.68345323741007</v>
      </c>
      <c r="S27" s="163">
        <v>27.24014336917563</v>
      </c>
      <c r="T27" s="163">
        <v>14.079422382671481</v>
      </c>
      <c r="U27" s="143"/>
      <c r="V27" s="163">
        <v>16.591928251121075</v>
      </c>
      <c r="W27" s="163">
        <v>18.918918918918919</v>
      </c>
      <c r="X27" s="163">
        <v>14.285714285714285</v>
      </c>
      <c r="Y27" s="143"/>
      <c r="Z27" s="163">
        <v>13.5</v>
      </c>
      <c r="AA27" s="163">
        <v>14.0625</v>
      </c>
      <c r="AB27" s="163">
        <v>12.980769230769232</v>
      </c>
    </row>
    <row r="28" spans="1:28" ht="17.100000000000001" customHeight="1" x14ac:dyDescent="0.2">
      <c r="A28" s="136" t="s">
        <v>321</v>
      </c>
      <c r="B28" s="163">
        <v>23.662790697674417</v>
      </c>
      <c r="C28" s="163">
        <v>28.125</v>
      </c>
      <c r="D28" s="163">
        <v>19.158878504672895</v>
      </c>
      <c r="E28" s="143"/>
      <c r="F28" s="163">
        <v>25.905292479108631</v>
      </c>
      <c r="G28" s="163">
        <v>30.16759776536313</v>
      </c>
      <c r="H28" s="163">
        <v>21.666666666666668</v>
      </c>
      <c r="I28" s="143"/>
      <c r="J28" s="163">
        <v>36.555891238670696</v>
      </c>
      <c r="K28" s="163">
        <v>45.512820512820511</v>
      </c>
      <c r="L28" s="163">
        <v>28.571428571428569</v>
      </c>
      <c r="M28" s="143"/>
      <c r="N28" s="163">
        <v>19.461077844311379</v>
      </c>
      <c r="O28" s="163">
        <v>22.826086956521738</v>
      </c>
      <c r="P28" s="163">
        <v>15.333333333333332</v>
      </c>
      <c r="Q28" s="143"/>
      <c r="R28" s="163">
        <v>25.773195876288657</v>
      </c>
      <c r="S28" s="163">
        <v>27.702702702702702</v>
      </c>
      <c r="T28" s="163">
        <v>23.776223776223777</v>
      </c>
      <c r="U28" s="143"/>
      <c r="V28" s="163">
        <v>24.509803921568626</v>
      </c>
      <c r="W28" s="163">
        <v>32.407407407407405</v>
      </c>
      <c r="X28" s="163">
        <v>15.625</v>
      </c>
      <c r="Y28" s="143"/>
      <c r="Z28" s="163">
        <v>1.4925373134328357</v>
      </c>
      <c r="AA28" s="163">
        <v>0</v>
      </c>
      <c r="AB28" s="163">
        <v>2.6785714285714284</v>
      </c>
    </row>
    <row r="29" spans="1:28" ht="17.100000000000001" customHeight="1" x14ac:dyDescent="0.2">
      <c r="A29" s="136" t="s">
        <v>322</v>
      </c>
      <c r="B29" s="163">
        <v>23.637156563453988</v>
      </c>
      <c r="C29" s="163">
        <v>28.595458368376786</v>
      </c>
      <c r="D29" s="163">
        <v>18.297101449275363</v>
      </c>
      <c r="E29" s="143"/>
      <c r="F29" s="163">
        <v>27.741935483870968</v>
      </c>
      <c r="G29" s="163">
        <v>32.806324110671937</v>
      </c>
      <c r="H29" s="163">
        <v>21.69811320754717</v>
      </c>
      <c r="I29" s="143"/>
      <c r="J29" s="163">
        <v>26.226012793176974</v>
      </c>
      <c r="K29" s="163">
        <v>35.269709543568467</v>
      </c>
      <c r="L29" s="163">
        <v>16.666666666666664</v>
      </c>
      <c r="M29" s="143"/>
      <c r="N29" s="163">
        <v>26.288659793814436</v>
      </c>
      <c r="O29" s="163">
        <v>30.366492146596858</v>
      </c>
      <c r="P29" s="163">
        <v>22.335025380710661</v>
      </c>
      <c r="Q29" s="143"/>
      <c r="R29" s="163">
        <v>25.916870415647921</v>
      </c>
      <c r="S29" s="163">
        <v>27.27272727272727</v>
      </c>
      <c r="T29" s="163">
        <v>24.5</v>
      </c>
      <c r="U29" s="143"/>
      <c r="V29" s="163">
        <v>24.827586206896552</v>
      </c>
      <c r="W29" s="163">
        <v>31.578947368421051</v>
      </c>
      <c r="X29" s="163">
        <v>17.391304347826086</v>
      </c>
      <c r="Y29" s="143"/>
      <c r="Z29" s="163">
        <v>3.6764705882352944</v>
      </c>
      <c r="AA29" s="163">
        <v>6.2937062937062942</v>
      </c>
      <c r="AB29" s="163">
        <v>0.77519379844961245</v>
      </c>
    </row>
    <row r="30" spans="1:28" ht="17.100000000000001" customHeight="1" x14ac:dyDescent="0.2">
      <c r="A30" s="136" t="s">
        <v>323</v>
      </c>
      <c r="B30" s="163">
        <v>21.609816971713812</v>
      </c>
      <c r="C30" s="163">
        <v>25.918196994991654</v>
      </c>
      <c r="D30" s="163">
        <v>17.330016583747927</v>
      </c>
      <c r="E30" s="143"/>
      <c r="F30" s="163">
        <v>21.832358674463936</v>
      </c>
      <c r="G30" s="163">
        <v>25.323475046210721</v>
      </c>
      <c r="H30" s="163">
        <v>17.938144329896907</v>
      </c>
      <c r="I30" s="143"/>
      <c r="J30" s="163">
        <v>24.248302618816684</v>
      </c>
      <c r="K30" s="163">
        <v>29.142857142857142</v>
      </c>
      <c r="L30" s="163">
        <v>19.169960474308301</v>
      </c>
      <c r="M30" s="143"/>
      <c r="N30" s="163">
        <v>21.56215621562156</v>
      </c>
      <c r="O30" s="163">
        <v>25.494505494505493</v>
      </c>
      <c r="P30" s="163">
        <v>17.621145374449341</v>
      </c>
      <c r="Q30" s="143"/>
      <c r="R30" s="163">
        <v>24.462365591397848</v>
      </c>
      <c r="S30" s="163">
        <v>29.970326409495552</v>
      </c>
      <c r="T30" s="163">
        <v>19.901719901719904</v>
      </c>
      <c r="U30" s="143"/>
      <c r="V30" s="163">
        <v>20.361247947454846</v>
      </c>
      <c r="W30" s="163">
        <v>25.328947368421051</v>
      </c>
      <c r="X30" s="163">
        <v>15.409836065573771</v>
      </c>
      <c r="Y30" s="143"/>
      <c r="Z30" s="163">
        <v>12.883435582822086</v>
      </c>
      <c r="AA30" s="163">
        <v>15.811965811965811</v>
      </c>
      <c r="AB30" s="163">
        <v>10.196078431372548</v>
      </c>
    </row>
    <row r="31" spans="1:28" ht="17.100000000000001" customHeight="1" x14ac:dyDescent="0.2">
      <c r="A31" s="136" t="s">
        <v>324</v>
      </c>
      <c r="B31" s="163">
        <v>21.232227488151658</v>
      </c>
      <c r="C31" s="163">
        <v>22.02048417132216</v>
      </c>
      <c r="D31" s="163">
        <v>20.415057915057915</v>
      </c>
      <c r="E31" s="143"/>
      <c r="F31" s="163">
        <v>20.543478260869566</v>
      </c>
      <c r="G31" s="163">
        <v>23.913043478260871</v>
      </c>
      <c r="H31" s="163">
        <v>17.173913043478262</v>
      </c>
      <c r="I31" s="143"/>
      <c r="J31" s="163">
        <v>27.303754266211605</v>
      </c>
      <c r="K31" s="163">
        <v>26.133909287257019</v>
      </c>
      <c r="L31" s="163">
        <v>28.60576923076923</v>
      </c>
      <c r="M31" s="143"/>
      <c r="N31" s="163">
        <v>22.407628128724671</v>
      </c>
      <c r="O31" s="163">
        <v>21.276595744680851</v>
      </c>
      <c r="P31" s="163">
        <v>23.557692307692307</v>
      </c>
      <c r="Q31" s="143"/>
      <c r="R31" s="163">
        <v>26.384839650145775</v>
      </c>
      <c r="S31" s="163">
        <v>29.512893982808023</v>
      </c>
      <c r="T31" s="163">
        <v>23.145400593471809</v>
      </c>
      <c r="U31" s="143"/>
      <c r="V31" s="163">
        <v>14.775160599571734</v>
      </c>
      <c r="W31" s="163">
        <v>14.601769911504425</v>
      </c>
      <c r="X31" s="163">
        <v>14.937759336099585</v>
      </c>
      <c r="Y31" s="143"/>
      <c r="Z31" s="163">
        <v>6.7599067599067597</v>
      </c>
      <c r="AA31" s="163">
        <v>7.0484581497797363</v>
      </c>
      <c r="AB31" s="163">
        <v>6.435643564356436</v>
      </c>
    </row>
    <row r="32" spans="1:28" ht="17.100000000000001" customHeight="1" x14ac:dyDescent="0.2">
      <c r="A32" s="136" t="s">
        <v>325</v>
      </c>
      <c r="B32" s="163">
        <v>21.503759398496243</v>
      </c>
      <c r="C32" s="163">
        <v>24.511278195488721</v>
      </c>
      <c r="D32" s="163">
        <v>18.496240601503761</v>
      </c>
      <c r="E32" s="143"/>
      <c r="F32" s="163">
        <v>19.54397394136808</v>
      </c>
      <c r="G32" s="163">
        <v>21.379310344827587</v>
      </c>
      <c r="H32" s="163">
        <v>17.901234567901234</v>
      </c>
      <c r="I32" s="143"/>
      <c r="J32" s="163">
        <v>26.953125</v>
      </c>
      <c r="K32" s="163">
        <v>27.966101694915253</v>
      </c>
      <c r="L32" s="163">
        <v>26.086956521739129</v>
      </c>
      <c r="M32" s="143"/>
      <c r="N32" s="163">
        <v>10.964912280701753</v>
      </c>
      <c r="O32" s="163">
        <v>15.966386554621847</v>
      </c>
      <c r="P32" s="163">
        <v>5.5045871559633035</v>
      </c>
      <c r="Q32" s="143"/>
      <c r="R32" s="163">
        <v>28.703703703703702</v>
      </c>
      <c r="S32" s="163">
        <v>34.615384615384613</v>
      </c>
      <c r="T32" s="163">
        <v>23.214285714285715</v>
      </c>
      <c r="U32" s="143"/>
      <c r="V32" s="163">
        <v>26.627218934911244</v>
      </c>
      <c r="W32" s="163">
        <v>26.530612244897959</v>
      </c>
      <c r="X32" s="163">
        <v>26.760563380281688</v>
      </c>
      <c r="Y32" s="143"/>
      <c r="Z32" s="163">
        <v>16.233766233766232</v>
      </c>
      <c r="AA32" s="163">
        <v>22.222222222222221</v>
      </c>
      <c r="AB32" s="163">
        <v>9.5890410958904102</v>
      </c>
    </row>
    <row r="33" spans="1:28" ht="17.100000000000001" customHeight="1" x14ac:dyDescent="0.2">
      <c r="A33" s="136" t="s">
        <v>326</v>
      </c>
      <c r="B33" s="163">
        <v>39.173228346456696</v>
      </c>
      <c r="C33" s="163">
        <v>39.877300613496928</v>
      </c>
      <c r="D33" s="163">
        <v>38.363892806770103</v>
      </c>
      <c r="E33" s="143"/>
      <c r="F33" s="163">
        <v>40.425531914893611</v>
      </c>
      <c r="G33" s="163">
        <v>45.033112582781456</v>
      </c>
      <c r="H33" s="163">
        <v>35.114503816793892</v>
      </c>
      <c r="I33" s="143"/>
      <c r="J33" s="163">
        <v>47.096774193548384</v>
      </c>
      <c r="K33" s="163">
        <v>48.780487804878049</v>
      </c>
      <c r="L33" s="163">
        <v>45.205479452054789</v>
      </c>
      <c r="M33" s="143"/>
      <c r="N33" s="163">
        <v>41.896024464831804</v>
      </c>
      <c r="O33" s="163">
        <v>42.076502732240442</v>
      </c>
      <c r="P33" s="163">
        <v>41.666666666666671</v>
      </c>
      <c r="Q33" s="143"/>
      <c r="R33" s="163">
        <v>38.914027149321271</v>
      </c>
      <c r="S33" s="163">
        <v>35.454545454545453</v>
      </c>
      <c r="T33" s="163">
        <v>42.342342342342342</v>
      </c>
      <c r="U33" s="143"/>
      <c r="V33" s="163">
        <v>44.607843137254903</v>
      </c>
      <c r="W33" s="163">
        <v>43.478260869565219</v>
      </c>
      <c r="X33" s="163">
        <v>46.067415730337082</v>
      </c>
      <c r="Y33" s="143"/>
      <c r="Z33" s="163">
        <v>12.777777777777777</v>
      </c>
      <c r="AA33" s="163">
        <v>11.956521739130435</v>
      </c>
      <c r="AB33" s="163">
        <v>13.636363636363635</v>
      </c>
    </row>
    <row r="34" spans="1:28" ht="17.100000000000001" customHeight="1" x14ac:dyDescent="0.2">
      <c r="A34" s="136" t="s">
        <v>327</v>
      </c>
      <c r="B34" s="163">
        <v>21.656861186198125</v>
      </c>
      <c r="C34" s="163">
        <v>24.164524421593832</v>
      </c>
      <c r="D34" s="163">
        <v>19.200503619767076</v>
      </c>
      <c r="E34" s="143"/>
      <c r="F34" s="163">
        <v>23.927765237020317</v>
      </c>
      <c r="G34" s="163">
        <v>25.180897250361795</v>
      </c>
      <c r="H34" s="163">
        <v>22.570532915360502</v>
      </c>
      <c r="I34" s="143"/>
      <c r="J34" s="163">
        <v>19.897084048027445</v>
      </c>
      <c r="K34" s="163">
        <v>21.760797342192692</v>
      </c>
      <c r="L34" s="163">
        <v>17.907801418439718</v>
      </c>
      <c r="M34" s="143"/>
      <c r="N34" s="163">
        <v>20.411663807890225</v>
      </c>
      <c r="O34" s="163">
        <v>22.452504317789295</v>
      </c>
      <c r="P34" s="163">
        <v>18.39863713798978</v>
      </c>
      <c r="Q34" s="143"/>
      <c r="R34" s="163">
        <v>28.28379674017258</v>
      </c>
      <c r="S34" s="163">
        <v>32.454361054766736</v>
      </c>
      <c r="T34" s="163">
        <v>24.545454545454547</v>
      </c>
      <c r="U34" s="143"/>
      <c r="V34" s="163">
        <v>20.372670807453417</v>
      </c>
      <c r="W34" s="163">
        <v>23.076923076923077</v>
      </c>
      <c r="X34" s="163">
        <v>17.990654205607477</v>
      </c>
      <c r="Y34" s="143"/>
      <c r="Z34" s="163">
        <v>14.743589743589745</v>
      </c>
      <c r="AA34" s="163">
        <v>18.918918918918919</v>
      </c>
      <c r="AB34" s="163">
        <v>10.975609756097562</v>
      </c>
    </row>
    <row r="35" spans="1:28" ht="17.100000000000001" customHeight="1" x14ac:dyDescent="0.2">
      <c r="A35" s="136" t="s">
        <v>328</v>
      </c>
      <c r="B35" s="163">
        <v>18.397827562797012</v>
      </c>
      <c r="C35" s="163">
        <v>20.814272644098811</v>
      </c>
      <c r="D35" s="163">
        <v>16.032243618450515</v>
      </c>
      <c r="E35" s="143"/>
      <c r="F35" s="163">
        <v>17.92656587473002</v>
      </c>
      <c r="G35" s="163">
        <v>21.814254859611232</v>
      </c>
      <c r="H35" s="163">
        <v>14.038876889848812</v>
      </c>
      <c r="I35" s="143"/>
      <c r="J35" s="163">
        <v>17.844727694090381</v>
      </c>
      <c r="K35" s="163">
        <v>20.14388489208633</v>
      </c>
      <c r="L35" s="163">
        <v>15.695067264573993</v>
      </c>
      <c r="M35" s="143"/>
      <c r="N35" s="163">
        <v>28.02325581395349</v>
      </c>
      <c r="O35" s="163">
        <v>32.954545454545453</v>
      </c>
      <c r="P35" s="163">
        <v>22.857142857142858</v>
      </c>
      <c r="Q35" s="143"/>
      <c r="R35" s="163">
        <v>14.263565891472869</v>
      </c>
      <c r="S35" s="163">
        <v>15.548780487804878</v>
      </c>
      <c r="T35" s="163">
        <v>12.933753943217665</v>
      </c>
      <c r="U35" s="143"/>
      <c r="V35" s="163">
        <v>20.105820105820104</v>
      </c>
      <c r="W35" s="163">
        <v>16.981132075471699</v>
      </c>
      <c r="X35" s="163">
        <v>22.847682119205299</v>
      </c>
      <c r="Y35" s="143"/>
      <c r="Z35" s="163">
        <v>8.2437275985663092</v>
      </c>
      <c r="AA35" s="163">
        <v>10.622710622710622</v>
      </c>
      <c r="AB35" s="163">
        <v>5.9649122807017543</v>
      </c>
    </row>
    <row r="36" spans="1:28" ht="17.100000000000001" customHeight="1" thickBot="1" x14ac:dyDescent="0.25">
      <c r="A36" s="139" t="s">
        <v>329</v>
      </c>
      <c r="B36" s="164">
        <v>5.9541984732824424</v>
      </c>
      <c r="C36" s="164">
        <v>7.5968992248062017</v>
      </c>
      <c r="D36" s="164">
        <v>4.3609022556390977</v>
      </c>
      <c r="E36" s="144"/>
      <c r="F36" s="164">
        <v>16.107382550335569</v>
      </c>
      <c r="G36" s="164">
        <v>19.708029197080293</v>
      </c>
      <c r="H36" s="164">
        <v>13.043478260869565</v>
      </c>
      <c r="I36" s="144"/>
      <c r="J36" s="164">
        <v>4.9122807017543861</v>
      </c>
      <c r="K36" s="164">
        <v>5.7142857142857144</v>
      </c>
      <c r="L36" s="164">
        <v>4.1379310344827589</v>
      </c>
      <c r="M36" s="144"/>
      <c r="N36" s="164">
        <v>6.1475409836065573</v>
      </c>
      <c r="O36" s="164">
        <v>10.15625</v>
      </c>
      <c r="P36" s="164">
        <v>1.7241379310344827</v>
      </c>
      <c r="Q36" s="144"/>
      <c r="R36" s="164">
        <v>0</v>
      </c>
      <c r="S36" s="164">
        <v>0</v>
      </c>
      <c r="T36" s="164">
        <v>0</v>
      </c>
      <c r="U36" s="144"/>
      <c r="V36" s="164">
        <v>0</v>
      </c>
      <c r="W36" s="164">
        <v>0</v>
      </c>
      <c r="X36" s="164">
        <v>0</v>
      </c>
      <c r="Y36" s="144"/>
      <c r="Z36" s="164">
        <v>0.75757575757575757</v>
      </c>
      <c r="AA36" s="164">
        <v>1.5384615384615385</v>
      </c>
      <c r="AB36" s="164">
        <v>0</v>
      </c>
    </row>
    <row r="37" spans="1:28" ht="15" customHeight="1" x14ac:dyDescent="0.2">
      <c r="A37" s="245" t="s">
        <v>287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</sheetData>
  <mergeCells count="15">
    <mergeCell ref="A1:AB1"/>
    <mergeCell ref="A2:AB2"/>
    <mergeCell ref="AD2:AD3"/>
    <mergeCell ref="A3:AB3"/>
    <mergeCell ref="A37:AB37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</mergeCells>
  <hyperlinks>
    <hyperlink ref="AD2" location="INDICE!A1" display="INDICE" xr:uid="{11EE3A78-2BC2-4A06-9954-FDED1C4606F0}"/>
  </hyperlinks>
  <printOptions horizontalCentered="1"/>
  <pageMargins left="0.70866141732283472" right="0.70866141732283472" top="0.74803149606299213" bottom="0.74803149606299213" header="0.31496062992125984" footer="0.31496062992125984"/>
  <pageSetup scale="67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P41"/>
  <sheetViews>
    <sheetView showGridLines="0" topLeftCell="A17" workbookViewId="0">
      <selection activeCell="D17" sqref="D17"/>
    </sheetView>
  </sheetViews>
  <sheetFormatPr baseColWidth="10" defaultColWidth="23.42578125" defaultRowHeight="15" customHeight="1" x14ac:dyDescent="0.2"/>
  <cols>
    <col min="1" max="1" width="21" style="73" customWidth="1"/>
    <col min="2" max="13" width="8.28515625" style="68" customWidth="1"/>
    <col min="14" max="14" width="9.5703125" style="6" bestFit="1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221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225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222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223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238" t="s">
        <v>224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6" ht="1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40"/>
    </row>
    <row r="7" spans="1:16" ht="15" customHeight="1" x14ac:dyDescent="0.2">
      <c r="A7" s="43" t="s">
        <v>212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8.1" customHeight="1" x14ac:dyDescent="0.2">
      <c r="A8" s="67"/>
      <c r="N8" s="68"/>
    </row>
    <row r="9" spans="1:16" ht="15" customHeight="1" x14ac:dyDescent="0.2">
      <c r="A9" s="69" t="s">
        <v>186</v>
      </c>
      <c r="B9" s="70">
        <v>410497</v>
      </c>
      <c r="C9" s="70">
        <v>403489</v>
      </c>
      <c r="D9" s="70">
        <v>391991</v>
      </c>
      <c r="E9" s="70">
        <v>391855</v>
      </c>
      <c r="F9" s="70">
        <v>397591</v>
      </c>
      <c r="G9" s="70">
        <v>394914</v>
      </c>
      <c r="H9" s="70">
        <v>395478</v>
      </c>
      <c r="I9" s="70">
        <v>398299</v>
      </c>
      <c r="J9" s="70">
        <v>438685</v>
      </c>
      <c r="K9" s="70">
        <v>424141</v>
      </c>
      <c r="L9" s="70">
        <v>449361</v>
      </c>
      <c r="M9" s="70">
        <v>426014</v>
      </c>
      <c r="N9" s="70">
        <v>420319</v>
      </c>
    </row>
    <row r="10" spans="1:16" ht="15" customHeight="1" x14ac:dyDescent="0.2">
      <c r="A10" s="71" t="s">
        <v>213</v>
      </c>
      <c r="B10" s="70">
        <v>204021</v>
      </c>
      <c r="C10" s="70">
        <v>201892</v>
      </c>
      <c r="D10" s="70">
        <v>198404</v>
      </c>
      <c r="E10" s="70">
        <v>200179</v>
      </c>
      <c r="F10" s="70">
        <v>206485</v>
      </c>
      <c r="G10" s="70">
        <v>206524</v>
      </c>
      <c r="H10" s="70">
        <v>206913</v>
      </c>
      <c r="I10" s="70">
        <v>206298</v>
      </c>
      <c r="J10" s="70">
        <v>224605</v>
      </c>
      <c r="K10" s="70">
        <v>218361</v>
      </c>
      <c r="L10" s="70">
        <v>233087</v>
      </c>
      <c r="M10" s="70">
        <v>213591</v>
      </c>
      <c r="N10" s="70">
        <v>201771</v>
      </c>
    </row>
    <row r="11" spans="1:16" ht="15" customHeight="1" x14ac:dyDescent="0.2">
      <c r="A11" s="72" t="s">
        <v>214</v>
      </c>
      <c r="B11" s="56">
        <v>68425</v>
      </c>
      <c r="C11" s="56">
        <v>67181</v>
      </c>
      <c r="D11" s="56">
        <v>66009</v>
      </c>
      <c r="E11" s="56">
        <v>67737</v>
      </c>
      <c r="F11" s="56">
        <v>74143</v>
      </c>
      <c r="G11" s="56">
        <v>74173</v>
      </c>
      <c r="H11" s="56">
        <v>72441</v>
      </c>
      <c r="I11" s="56">
        <v>69574</v>
      </c>
      <c r="J11" s="56">
        <v>79062</v>
      </c>
      <c r="K11" s="56">
        <v>80721</v>
      </c>
      <c r="L11" s="56">
        <v>71720</v>
      </c>
      <c r="M11" s="56">
        <v>71064</v>
      </c>
      <c r="N11" s="56">
        <v>71865</v>
      </c>
    </row>
    <row r="12" spans="1:16" ht="15" customHeight="1" x14ac:dyDescent="0.2">
      <c r="A12" s="72" t="s">
        <v>215</v>
      </c>
      <c r="B12" s="56">
        <v>67873</v>
      </c>
      <c r="C12" s="56">
        <v>67579</v>
      </c>
      <c r="D12" s="56">
        <v>65999</v>
      </c>
      <c r="E12" s="56">
        <v>66262</v>
      </c>
      <c r="F12" s="56">
        <v>66713</v>
      </c>
      <c r="G12" s="56">
        <v>67028</v>
      </c>
      <c r="H12" s="56">
        <v>68130</v>
      </c>
      <c r="I12" s="56">
        <v>68083</v>
      </c>
      <c r="J12" s="56">
        <v>71726</v>
      </c>
      <c r="K12" s="56">
        <v>70868</v>
      </c>
      <c r="L12" s="56">
        <v>84267</v>
      </c>
      <c r="M12" s="56">
        <v>63812</v>
      </c>
      <c r="N12" s="56">
        <v>65510</v>
      </c>
    </row>
    <row r="13" spans="1:16" ht="15" customHeight="1" x14ac:dyDescent="0.2">
      <c r="A13" s="72" t="s">
        <v>216</v>
      </c>
      <c r="B13" s="56">
        <v>67723</v>
      </c>
      <c r="C13" s="56">
        <v>67132</v>
      </c>
      <c r="D13" s="56">
        <v>66396</v>
      </c>
      <c r="E13" s="56">
        <v>66180</v>
      </c>
      <c r="F13" s="56">
        <v>65629</v>
      </c>
      <c r="G13" s="56">
        <v>65323</v>
      </c>
      <c r="H13" s="56">
        <v>66342</v>
      </c>
      <c r="I13" s="56">
        <v>68641</v>
      </c>
      <c r="J13" s="56">
        <v>73817</v>
      </c>
      <c r="K13" s="56">
        <v>66772</v>
      </c>
      <c r="L13" s="56">
        <v>77100</v>
      </c>
      <c r="M13" s="56">
        <v>78715</v>
      </c>
      <c r="N13" s="56">
        <v>64396</v>
      </c>
    </row>
    <row r="14" spans="1:16" ht="8.1" customHeight="1" x14ac:dyDescent="0.2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6" ht="15" customHeight="1" x14ac:dyDescent="0.2">
      <c r="A15" s="71" t="s">
        <v>217</v>
      </c>
      <c r="B15" s="70">
        <v>206476</v>
      </c>
      <c r="C15" s="70">
        <v>201597</v>
      </c>
      <c r="D15" s="70">
        <v>193587</v>
      </c>
      <c r="E15" s="70">
        <v>191676</v>
      </c>
      <c r="F15" s="70">
        <v>191106</v>
      </c>
      <c r="G15" s="70">
        <v>188390</v>
      </c>
      <c r="H15" s="70">
        <v>188565</v>
      </c>
      <c r="I15" s="70">
        <v>192001</v>
      </c>
      <c r="J15" s="70">
        <v>214080</v>
      </c>
      <c r="K15" s="70">
        <v>205780</v>
      </c>
      <c r="L15" s="70">
        <v>216274</v>
      </c>
      <c r="M15" s="70">
        <v>212423</v>
      </c>
      <c r="N15" s="70">
        <v>218548</v>
      </c>
    </row>
    <row r="16" spans="1:16" ht="15" customHeight="1" x14ac:dyDescent="0.2">
      <c r="A16" s="72" t="s">
        <v>218</v>
      </c>
      <c r="B16" s="56">
        <v>67642</v>
      </c>
      <c r="C16" s="56">
        <v>62962</v>
      </c>
      <c r="D16" s="56">
        <v>61834</v>
      </c>
      <c r="E16" s="56">
        <v>62895</v>
      </c>
      <c r="F16" s="56">
        <v>62233</v>
      </c>
      <c r="G16" s="56">
        <v>61696</v>
      </c>
      <c r="H16" s="56">
        <v>62612</v>
      </c>
      <c r="I16" s="56">
        <v>64130</v>
      </c>
      <c r="J16" s="56">
        <v>73946</v>
      </c>
      <c r="K16" s="56">
        <v>67963</v>
      </c>
      <c r="L16" s="56">
        <v>71151</v>
      </c>
      <c r="M16" s="56">
        <v>73768</v>
      </c>
      <c r="N16" s="56">
        <v>76330</v>
      </c>
    </row>
    <row r="17" spans="1:14" ht="15" customHeight="1" x14ac:dyDescent="0.2">
      <c r="A17" s="72" t="s">
        <v>219</v>
      </c>
      <c r="B17" s="56">
        <v>69680</v>
      </c>
      <c r="C17" s="56">
        <v>67484</v>
      </c>
      <c r="D17" s="56">
        <v>62580</v>
      </c>
      <c r="E17" s="56">
        <v>62903</v>
      </c>
      <c r="F17" s="56">
        <v>63446</v>
      </c>
      <c r="G17" s="56">
        <v>61515</v>
      </c>
      <c r="H17" s="56">
        <v>61540</v>
      </c>
      <c r="I17" s="56">
        <v>63234</v>
      </c>
      <c r="J17" s="56">
        <v>70745</v>
      </c>
      <c r="K17" s="56">
        <v>68600</v>
      </c>
      <c r="L17" s="56">
        <v>71951</v>
      </c>
      <c r="M17" s="56">
        <v>67579</v>
      </c>
      <c r="N17" s="56">
        <v>72180</v>
      </c>
    </row>
    <row r="18" spans="1:14" ht="15" customHeight="1" x14ac:dyDescent="0.2">
      <c r="A18" s="72" t="s">
        <v>220</v>
      </c>
      <c r="B18" s="56">
        <v>69154</v>
      </c>
      <c r="C18" s="56">
        <v>71151</v>
      </c>
      <c r="D18" s="56">
        <v>69173</v>
      </c>
      <c r="E18" s="56">
        <v>65878</v>
      </c>
      <c r="F18" s="56">
        <v>65427</v>
      </c>
      <c r="G18" s="56">
        <v>65179</v>
      </c>
      <c r="H18" s="56">
        <v>64413</v>
      </c>
      <c r="I18" s="56">
        <v>64637</v>
      </c>
      <c r="J18" s="56">
        <v>69389</v>
      </c>
      <c r="K18" s="56">
        <v>69217</v>
      </c>
      <c r="L18" s="56">
        <v>73172</v>
      </c>
      <c r="M18" s="56">
        <v>71076</v>
      </c>
      <c r="N18" s="56">
        <v>70038</v>
      </c>
    </row>
    <row r="19" spans="1:14" ht="8.1" customHeight="1" x14ac:dyDescent="0.2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5" customHeight="1" x14ac:dyDescent="0.2">
      <c r="A20" s="69" t="s">
        <v>187</v>
      </c>
      <c r="B20" s="70">
        <v>50672</v>
      </c>
      <c r="C20" s="70">
        <v>48888</v>
      </c>
      <c r="D20" s="70">
        <v>45652</v>
      </c>
      <c r="E20" s="70">
        <v>41298</v>
      </c>
      <c r="F20" s="70">
        <v>32072</v>
      </c>
      <c r="G20" s="70">
        <v>33148</v>
      </c>
      <c r="H20" s="70">
        <v>31831</v>
      </c>
      <c r="I20" s="70">
        <v>31077</v>
      </c>
      <c r="J20" s="70">
        <v>8343</v>
      </c>
      <c r="K20" s="70">
        <v>27599</v>
      </c>
      <c r="L20" s="70">
        <v>12480</v>
      </c>
      <c r="M20" s="70">
        <v>29791</v>
      </c>
      <c r="N20" s="70">
        <v>26551</v>
      </c>
    </row>
    <row r="21" spans="1:14" ht="15" customHeight="1" x14ac:dyDescent="0.2">
      <c r="A21" s="71" t="s">
        <v>213</v>
      </c>
      <c r="B21" s="70">
        <v>21120</v>
      </c>
      <c r="C21" s="70">
        <v>20039</v>
      </c>
      <c r="D21" s="70">
        <v>18677</v>
      </c>
      <c r="E21" s="70">
        <v>16922</v>
      </c>
      <c r="F21" s="70">
        <v>10254</v>
      </c>
      <c r="G21" s="70">
        <v>11764</v>
      </c>
      <c r="H21" s="70">
        <v>12335</v>
      </c>
      <c r="I21" s="70">
        <v>12423</v>
      </c>
      <c r="J21" s="70">
        <v>5022</v>
      </c>
      <c r="K21" s="70">
        <v>12412</v>
      </c>
      <c r="L21" s="70">
        <v>6111</v>
      </c>
      <c r="M21" s="70">
        <v>16178</v>
      </c>
      <c r="N21" s="70">
        <v>12597</v>
      </c>
    </row>
    <row r="22" spans="1:14" ht="15" customHeight="1" x14ac:dyDescent="0.2">
      <c r="A22" s="72" t="s">
        <v>214</v>
      </c>
      <c r="B22" s="56">
        <v>7628</v>
      </c>
      <c r="C22" s="56">
        <v>7514</v>
      </c>
      <c r="D22" s="56">
        <v>7252</v>
      </c>
      <c r="E22" s="56">
        <v>6596</v>
      </c>
      <c r="F22" s="74">
        <v>141</v>
      </c>
      <c r="G22" s="74">
        <v>76</v>
      </c>
      <c r="H22" s="74">
        <v>82</v>
      </c>
      <c r="I22" s="74">
        <v>139</v>
      </c>
      <c r="J22" s="74">
        <v>82</v>
      </c>
      <c r="K22" s="74">
        <v>86</v>
      </c>
      <c r="L22" s="74">
        <v>68</v>
      </c>
      <c r="M22" s="74">
        <v>79</v>
      </c>
      <c r="N22" s="74">
        <v>92</v>
      </c>
    </row>
    <row r="23" spans="1:14" ht="15" customHeight="1" x14ac:dyDescent="0.2">
      <c r="A23" s="72" t="s">
        <v>215</v>
      </c>
      <c r="B23" s="56">
        <v>6343</v>
      </c>
      <c r="C23" s="56">
        <v>5918</v>
      </c>
      <c r="D23" s="56">
        <v>5431</v>
      </c>
      <c r="E23" s="56">
        <v>4961</v>
      </c>
      <c r="F23" s="56">
        <v>5180</v>
      </c>
      <c r="G23" s="56">
        <v>6312</v>
      </c>
      <c r="H23" s="56">
        <v>6776</v>
      </c>
      <c r="I23" s="56">
        <v>6859</v>
      </c>
      <c r="J23" s="56">
        <v>3645</v>
      </c>
      <c r="K23" s="56">
        <v>7026</v>
      </c>
      <c r="L23" s="56">
        <v>3836</v>
      </c>
      <c r="M23" s="56">
        <v>7904</v>
      </c>
      <c r="N23" s="56">
        <v>7040</v>
      </c>
    </row>
    <row r="24" spans="1:14" ht="15" customHeight="1" x14ac:dyDescent="0.2">
      <c r="A24" s="72" t="s">
        <v>216</v>
      </c>
      <c r="B24" s="56">
        <v>7149</v>
      </c>
      <c r="C24" s="56">
        <v>6607</v>
      </c>
      <c r="D24" s="56">
        <v>5994</v>
      </c>
      <c r="E24" s="56">
        <v>5365</v>
      </c>
      <c r="F24" s="56">
        <v>4933</v>
      </c>
      <c r="G24" s="56">
        <v>5376</v>
      </c>
      <c r="H24" s="56">
        <v>5477</v>
      </c>
      <c r="I24" s="56">
        <v>5425</v>
      </c>
      <c r="J24" s="56">
        <v>1295</v>
      </c>
      <c r="K24" s="56">
        <v>5300</v>
      </c>
      <c r="L24" s="56">
        <v>2207</v>
      </c>
      <c r="M24" s="56">
        <v>8195</v>
      </c>
      <c r="N24" s="56">
        <v>5465</v>
      </c>
    </row>
    <row r="25" spans="1:14" ht="8.1" customHeight="1" x14ac:dyDescent="0.2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75"/>
      <c r="N25" s="75"/>
    </row>
    <row r="26" spans="1:14" ht="15" customHeight="1" x14ac:dyDescent="0.2">
      <c r="A26" s="71" t="s">
        <v>217</v>
      </c>
      <c r="B26" s="70">
        <v>29552</v>
      </c>
      <c r="C26" s="70">
        <v>28849</v>
      </c>
      <c r="D26" s="70">
        <v>26975</v>
      </c>
      <c r="E26" s="70">
        <v>24376</v>
      </c>
      <c r="F26" s="70">
        <v>21818</v>
      </c>
      <c r="G26" s="70">
        <v>21384</v>
      </c>
      <c r="H26" s="70">
        <v>19496</v>
      </c>
      <c r="I26" s="70">
        <v>18654</v>
      </c>
      <c r="J26" s="70">
        <v>3321</v>
      </c>
      <c r="K26" s="70">
        <v>15187</v>
      </c>
      <c r="L26" s="70">
        <v>6369</v>
      </c>
      <c r="M26" s="70">
        <v>13613</v>
      </c>
      <c r="N26" s="70">
        <v>13954</v>
      </c>
    </row>
    <row r="27" spans="1:14" ht="15" customHeight="1" x14ac:dyDescent="0.2">
      <c r="A27" s="72" t="s">
        <v>218</v>
      </c>
      <c r="B27" s="56">
        <v>12541</v>
      </c>
      <c r="C27" s="56">
        <v>11779</v>
      </c>
      <c r="D27" s="56">
        <v>11103</v>
      </c>
      <c r="E27" s="56">
        <v>10151</v>
      </c>
      <c r="F27" s="56">
        <v>9151</v>
      </c>
      <c r="G27" s="56">
        <v>8617</v>
      </c>
      <c r="H27" s="56">
        <v>7866</v>
      </c>
      <c r="I27" s="56">
        <v>7855</v>
      </c>
      <c r="J27" s="56">
        <v>1630</v>
      </c>
      <c r="K27" s="56">
        <v>6233</v>
      </c>
      <c r="L27" s="56">
        <v>2372</v>
      </c>
      <c r="M27" s="56">
        <v>5016</v>
      </c>
      <c r="N27" s="56">
        <v>6407</v>
      </c>
    </row>
    <row r="28" spans="1:14" ht="15" customHeight="1" x14ac:dyDescent="0.2">
      <c r="A28" s="72" t="s">
        <v>219</v>
      </c>
      <c r="B28" s="56">
        <v>10412</v>
      </c>
      <c r="C28" s="56">
        <v>10154</v>
      </c>
      <c r="D28" s="56">
        <v>9848</v>
      </c>
      <c r="E28" s="56">
        <v>8528</v>
      </c>
      <c r="F28" s="56">
        <v>7640</v>
      </c>
      <c r="G28" s="56">
        <v>7796</v>
      </c>
      <c r="H28" s="56">
        <v>7424</v>
      </c>
      <c r="I28" s="56">
        <v>6865</v>
      </c>
      <c r="J28" s="56">
        <v>1178</v>
      </c>
      <c r="K28" s="56">
        <v>5982</v>
      </c>
      <c r="L28" s="56">
        <v>2650</v>
      </c>
      <c r="M28" s="56">
        <v>5411</v>
      </c>
      <c r="N28" s="56">
        <v>5307</v>
      </c>
    </row>
    <row r="29" spans="1:14" ht="15" customHeight="1" x14ac:dyDescent="0.2">
      <c r="A29" s="72" t="s">
        <v>220</v>
      </c>
      <c r="B29" s="56">
        <v>6599</v>
      </c>
      <c r="C29" s="56">
        <v>6916</v>
      </c>
      <c r="D29" s="56">
        <v>6024</v>
      </c>
      <c r="E29" s="56">
        <v>5697</v>
      </c>
      <c r="F29" s="56">
        <v>5027</v>
      </c>
      <c r="G29" s="56">
        <v>4971</v>
      </c>
      <c r="H29" s="56">
        <v>4206</v>
      </c>
      <c r="I29" s="56">
        <v>3934</v>
      </c>
      <c r="J29" s="56">
        <v>513</v>
      </c>
      <c r="K29" s="56">
        <v>2972</v>
      </c>
      <c r="L29" s="56">
        <v>1347</v>
      </c>
      <c r="M29" s="56">
        <v>3186</v>
      </c>
      <c r="N29" s="56">
        <v>2240</v>
      </c>
    </row>
    <row r="30" spans="1:14" ht="8.1" customHeight="1" x14ac:dyDescent="0.2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75"/>
      <c r="M30" s="75"/>
      <c r="N30" s="75"/>
    </row>
    <row r="31" spans="1:14" ht="15" customHeight="1" x14ac:dyDescent="0.2">
      <c r="A31" s="69" t="s">
        <v>188</v>
      </c>
      <c r="B31" s="70">
        <v>16823</v>
      </c>
      <c r="C31" s="70">
        <v>16575</v>
      </c>
      <c r="D31" s="70">
        <v>15203</v>
      </c>
      <c r="E31" s="70">
        <v>11106</v>
      </c>
      <c r="F31" s="70">
        <v>9706</v>
      </c>
      <c r="G31" s="70">
        <v>9724</v>
      </c>
      <c r="H31" s="70">
        <v>10710</v>
      </c>
      <c r="I31" s="70">
        <v>9943</v>
      </c>
      <c r="J31" s="70">
        <v>2558</v>
      </c>
      <c r="K31" s="70">
        <v>10341</v>
      </c>
      <c r="L31" s="76">
        <v>207</v>
      </c>
      <c r="M31" s="76">
        <v>935</v>
      </c>
      <c r="N31" s="76">
        <v>8443</v>
      </c>
    </row>
    <row r="32" spans="1:14" ht="15" customHeight="1" x14ac:dyDescent="0.2">
      <c r="A32" s="71" t="s">
        <v>213</v>
      </c>
      <c r="B32" s="70">
        <v>11134</v>
      </c>
      <c r="C32" s="70">
        <v>10899</v>
      </c>
      <c r="D32" s="70">
        <v>9995</v>
      </c>
      <c r="E32" s="70">
        <v>7157</v>
      </c>
      <c r="F32" s="70">
        <v>6362</v>
      </c>
      <c r="G32" s="70">
        <v>6251</v>
      </c>
      <c r="H32" s="70">
        <v>7331</v>
      </c>
      <c r="I32" s="70">
        <v>6903</v>
      </c>
      <c r="J32" s="70">
        <v>2044</v>
      </c>
      <c r="K32" s="70">
        <v>7425</v>
      </c>
      <c r="L32" s="76">
        <v>96</v>
      </c>
      <c r="M32" s="76">
        <v>659</v>
      </c>
      <c r="N32" s="76">
        <v>5386</v>
      </c>
    </row>
    <row r="33" spans="1:14" ht="15" customHeight="1" x14ac:dyDescent="0.2">
      <c r="A33" s="72" t="s">
        <v>214</v>
      </c>
      <c r="B33" s="56">
        <v>5695</v>
      </c>
      <c r="C33" s="56">
        <v>5776</v>
      </c>
      <c r="D33" s="56">
        <v>5358</v>
      </c>
      <c r="E33" s="56">
        <v>3776</v>
      </c>
      <c r="F33" s="56">
        <v>3188</v>
      </c>
      <c r="G33" s="56">
        <v>932</v>
      </c>
      <c r="H33" s="49">
        <v>779</v>
      </c>
      <c r="I33" s="49">
        <v>576</v>
      </c>
      <c r="J33" s="49">
        <v>303</v>
      </c>
      <c r="K33" s="49">
        <v>606</v>
      </c>
      <c r="L33" s="74">
        <v>22</v>
      </c>
      <c r="M33" s="74">
        <v>256</v>
      </c>
      <c r="N33" s="74">
        <v>241</v>
      </c>
    </row>
    <row r="34" spans="1:14" ht="15" customHeight="1" x14ac:dyDescent="0.2">
      <c r="A34" s="72" t="s">
        <v>215</v>
      </c>
      <c r="B34" s="56">
        <v>3138</v>
      </c>
      <c r="C34" s="56">
        <v>2906</v>
      </c>
      <c r="D34" s="56">
        <v>2735</v>
      </c>
      <c r="E34" s="56">
        <v>1983</v>
      </c>
      <c r="F34" s="56">
        <v>1879</v>
      </c>
      <c r="G34" s="56">
        <v>3775</v>
      </c>
      <c r="H34" s="56">
        <v>4797</v>
      </c>
      <c r="I34" s="56">
        <v>4705</v>
      </c>
      <c r="J34" s="56">
        <v>1383</v>
      </c>
      <c r="K34" s="56">
        <v>4376</v>
      </c>
      <c r="L34" s="74">
        <v>42</v>
      </c>
      <c r="M34" s="74">
        <v>190</v>
      </c>
      <c r="N34" s="74">
        <v>3075</v>
      </c>
    </row>
    <row r="35" spans="1:14" ht="15" customHeight="1" x14ac:dyDescent="0.2">
      <c r="A35" s="72" t="s">
        <v>216</v>
      </c>
      <c r="B35" s="56">
        <v>2301</v>
      </c>
      <c r="C35" s="56">
        <v>2217</v>
      </c>
      <c r="D35" s="56">
        <v>1902</v>
      </c>
      <c r="E35" s="56">
        <v>1398</v>
      </c>
      <c r="F35" s="56">
        <v>1295</v>
      </c>
      <c r="G35" s="56">
        <v>1544</v>
      </c>
      <c r="H35" s="56">
        <v>1755</v>
      </c>
      <c r="I35" s="56">
        <v>1622</v>
      </c>
      <c r="J35" s="56">
        <v>358</v>
      </c>
      <c r="K35" s="56">
        <v>2443</v>
      </c>
      <c r="L35" s="74">
        <v>32</v>
      </c>
      <c r="M35" s="74">
        <v>213</v>
      </c>
      <c r="N35" s="74">
        <v>2070</v>
      </c>
    </row>
    <row r="36" spans="1:14" ht="8.1" customHeight="1" x14ac:dyDescent="0.2"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4"/>
      <c r="M36" s="75"/>
      <c r="N36" s="75"/>
    </row>
    <row r="37" spans="1:14" ht="15" customHeight="1" x14ac:dyDescent="0.2">
      <c r="A37" s="71" t="s">
        <v>217</v>
      </c>
      <c r="B37" s="70">
        <v>5689</v>
      </c>
      <c r="C37" s="70">
        <v>5676</v>
      </c>
      <c r="D37" s="70">
        <v>5208</v>
      </c>
      <c r="E37" s="70">
        <v>3949</v>
      </c>
      <c r="F37" s="70">
        <v>3344</v>
      </c>
      <c r="G37" s="70">
        <v>3473</v>
      </c>
      <c r="H37" s="70">
        <v>3379</v>
      </c>
      <c r="I37" s="70">
        <v>3040</v>
      </c>
      <c r="J37" s="77">
        <v>514</v>
      </c>
      <c r="K37" s="70">
        <v>2916</v>
      </c>
      <c r="L37" s="76">
        <v>111</v>
      </c>
      <c r="M37" s="76">
        <v>276</v>
      </c>
      <c r="N37" s="76">
        <v>3057</v>
      </c>
    </row>
    <row r="38" spans="1:14" ht="15" customHeight="1" x14ac:dyDescent="0.2">
      <c r="A38" s="72" t="s">
        <v>218</v>
      </c>
      <c r="B38" s="56">
        <v>3411</v>
      </c>
      <c r="C38" s="56">
        <v>3219</v>
      </c>
      <c r="D38" s="56">
        <v>3077</v>
      </c>
      <c r="E38" s="56">
        <v>2300</v>
      </c>
      <c r="F38" s="56">
        <v>1960</v>
      </c>
      <c r="G38" s="56">
        <v>1919</v>
      </c>
      <c r="H38" s="56">
        <v>1831</v>
      </c>
      <c r="I38" s="56">
        <v>1713</v>
      </c>
      <c r="J38" s="75">
        <v>279</v>
      </c>
      <c r="K38" s="56">
        <v>1621</v>
      </c>
      <c r="L38" s="74">
        <v>47</v>
      </c>
      <c r="M38" s="74">
        <v>118</v>
      </c>
      <c r="N38" s="74">
        <v>1918</v>
      </c>
    </row>
    <row r="39" spans="1:14" ht="15" customHeight="1" x14ac:dyDescent="0.2">
      <c r="A39" s="72" t="s">
        <v>219</v>
      </c>
      <c r="B39" s="56">
        <v>1784</v>
      </c>
      <c r="C39" s="56">
        <v>1856</v>
      </c>
      <c r="D39" s="56">
        <v>1614</v>
      </c>
      <c r="E39" s="56">
        <v>1240</v>
      </c>
      <c r="F39" s="56">
        <v>1030</v>
      </c>
      <c r="G39" s="56">
        <v>1182</v>
      </c>
      <c r="H39" s="56">
        <v>1219</v>
      </c>
      <c r="I39" s="56">
        <v>1050</v>
      </c>
      <c r="J39" s="75">
        <v>157</v>
      </c>
      <c r="K39" s="56">
        <v>1043</v>
      </c>
      <c r="L39" s="74">
        <v>19</v>
      </c>
      <c r="M39" s="74">
        <v>71</v>
      </c>
      <c r="N39" s="74">
        <v>921</v>
      </c>
    </row>
    <row r="40" spans="1:14" ht="15" customHeight="1" thickBot="1" x14ac:dyDescent="0.25">
      <c r="A40" s="78" t="s">
        <v>220</v>
      </c>
      <c r="B40" s="79">
        <v>494</v>
      </c>
      <c r="C40" s="79">
        <v>601</v>
      </c>
      <c r="D40" s="79">
        <v>517</v>
      </c>
      <c r="E40" s="79">
        <v>409</v>
      </c>
      <c r="F40" s="79">
        <v>354</v>
      </c>
      <c r="G40" s="79">
        <v>372</v>
      </c>
      <c r="H40" s="79">
        <v>329</v>
      </c>
      <c r="I40" s="79">
        <v>277</v>
      </c>
      <c r="J40" s="79">
        <v>78</v>
      </c>
      <c r="K40" s="79">
        <v>252</v>
      </c>
      <c r="L40" s="79">
        <v>45</v>
      </c>
      <c r="M40" s="79">
        <v>87</v>
      </c>
      <c r="N40" s="79">
        <v>218</v>
      </c>
    </row>
    <row r="41" spans="1:14" ht="15" customHeight="1" x14ac:dyDescent="0.2">
      <c r="A41" s="240" t="s">
        <v>193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</row>
  </sheetData>
  <mergeCells count="7">
    <mergeCell ref="P2:P3"/>
    <mergeCell ref="A41:M41"/>
    <mergeCell ref="A1:N1"/>
    <mergeCell ref="A2:N2"/>
    <mergeCell ref="A3:N3"/>
    <mergeCell ref="A4:N4"/>
    <mergeCell ref="A5:N5"/>
  </mergeCells>
  <phoneticPr fontId="22" type="noConversion"/>
  <hyperlinks>
    <hyperlink ref="P2" location="INDICE!A1" display="INDICE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4732-8C85-436A-8E8B-BA904A5675CF}">
  <sheetPr>
    <tabColor theme="4" tint="-0.499984740745262"/>
    <pageSetUpPr fitToPage="1"/>
  </sheetPr>
  <dimension ref="A1:M54"/>
  <sheetViews>
    <sheetView showGridLines="0" workbookViewId="0">
      <selection activeCell="Q18" sqref="Q18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55" t="s">
        <v>175</v>
      </c>
      <c r="C15" s="256"/>
      <c r="D15" s="256"/>
      <c r="E15" s="256"/>
      <c r="F15" s="256"/>
      <c r="G15" s="256"/>
      <c r="H15" s="256"/>
      <c r="I15" s="256"/>
      <c r="J15" s="256"/>
      <c r="K15" s="257"/>
      <c r="L15" s="14"/>
    </row>
    <row r="16" spans="1:13" ht="15" customHeight="1" x14ac:dyDescent="0.2">
      <c r="A16" s="14"/>
      <c r="B16" s="255"/>
      <c r="C16" s="256"/>
      <c r="D16" s="256"/>
      <c r="E16" s="256"/>
      <c r="F16" s="256"/>
      <c r="G16" s="256"/>
      <c r="H16" s="256"/>
      <c r="I16" s="256"/>
      <c r="J16" s="256"/>
      <c r="K16" s="257"/>
      <c r="L16" s="14"/>
    </row>
    <row r="17" spans="1:12" ht="15" customHeight="1" x14ac:dyDescent="0.2">
      <c r="A17" s="14"/>
      <c r="B17" s="255"/>
      <c r="C17" s="256"/>
      <c r="D17" s="256"/>
      <c r="E17" s="256"/>
      <c r="F17" s="256"/>
      <c r="G17" s="256"/>
      <c r="H17" s="256"/>
      <c r="I17" s="256"/>
      <c r="J17" s="256"/>
      <c r="K17" s="257"/>
      <c r="L17" s="14"/>
    </row>
    <row r="18" spans="1:12" ht="15" customHeight="1" x14ac:dyDescent="0.2">
      <c r="A18" s="14"/>
      <c r="B18" s="255"/>
      <c r="C18" s="256"/>
      <c r="D18" s="256"/>
      <c r="E18" s="256"/>
      <c r="F18" s="256"/>
      <c r="G18" s="256"/>
      <c r="H18" s="256"/>
      <c r="I18" s="256"/>
      <c r="J18" s="256"/>
      <c r="K18" s="257"/>
      <c r="L18" s="14"/>
    </row>
    <row r="19" spans="1:12" ht="15" customHeight="1" x14ac:dyDescent="0.2">
      <c r="A19" s="14"/>
      <c r="B19" s="255"/>
      <c r="C19" s="256"/>
      <c r="D19" s="256"/>
      <c r="E19" s="256"/>
      <c r="F19" s="256"/>
      <c r="G19" s="256"/>
      <c r="H19" s="256"/>
      <c r="I19" s="256"/>
      <c r="J19" s="256"/>
      <c r="K19" s="257"/>
      <c r="L19" s="14"/>
    </row>
    <row r="20" spans="1:12" ht="15" customHeight="1" x14ac:dyDescent="0.2">
      <c r="A20" s="14"/>
      <c r="B20" s="255"/>
      <c r="C20" s="256"/>
      <c r="D20" s="256"/>
      <c r="E20" s="256"/>
      <c r="F20" s="256"/>
      <c r="G20" s="256"/>
      <c r="H20" s="256"/>
      <c r="I20" s="256"/>
      <c r="J20" s="256"/>
      <c r="K20" s="257"/>
      <c r="L20" s="14"/>
    </row>
    <row r="21" spans="1:12" ht="15" customHeight="1" x14ac:dyDescent="0.2">
      <c r="A21" s="14"/>
      <c r="B21" s="255"/>
      <c r="C21" s="256"/>
      <c r="D21" s="256"/>
      <c r="E21" s="256"/>
      <c r="F21" s="256"/>
      <c r="G21" s="256"/>
      <c r="H21" s="256"/>
      <c r="I21" s="256"/>
      <c r="J21" s="256"/>
      <c r="K21" s="257"/>
      <c r="L21" s="14"/>
    </row>
    <row r="22" spans="1:12" ht="15" customHeight="1" x14ac:dyDescent="0.2">
      <c r="A22" s="14"/>
      <c r="B22" s="255"/>
      <c r="C22" s="256"/>
      <c r="D22" s="256"/>
      <c r="E22" s="256"/>
      <c r="F22" s="256"/>
      <c r="G22" s="256"/>
      <c r="H22" s="256"/>
      <c r="I22" s="256"/>
      <c r="J22" s="256"/>
      <c r="K22" s="257"/>
      <c r="L22" s="14"/>
    </row>
    <row r="23" spans="1:12" ht="15" customHeight="1" x14ac:dyDescent="0.2">
      <c r="A23" s="14"/>
      <c r="B23" s="255"/>
      <c r="C23" s="256"/>
      <c r="D23" s="256"/>
      <c r="E23" s="256"/>
      <c r="F23" s="256"/>
      <c r="G23" s="256"/>
      <c r="H23" s="256"/>
      <c r="I23" s="256"/>
      <c r="J23" s="256"/>
      <c r="K23" s="257"/>
      <c r="L23" s="14"/>
    </row>
    <row r="24" spans="1:12" ht="15" customHeight="1" x14ac:dyDescent="0.2">
      <c r="A24" s="14"/>
      <c r="B24" s="255"/>
      <c r="C24" s="256"/>
      <c r="D24" s="256"/>
      <c r="E24" s="256"/>
      <c r="F24" s="256"/>
      <c r="G24" s="256"/>
      <c r="H24" s="256"/>
      <c r="I24" s="256"/>
      <c r="J24" s="256"/>
      <c r="K24" s="257"/>
      <c r="L24" s="14"/>
    </row>
    <row r="25" spans="1:12" ht="15" customHeight="1" x14ac:dyDescent="0.2">
      <c r="A25" s="14"/>
      <c r="B25" s="255"/>
      <c r="C25" s="256"/>
      <c r="D25" s="256"/>
      <c r="E25" s="256"/>
      <c r="F25" s="256"/>
      <c r="G25" s="256"/>
      <c r="H25" s="256"/>
      <c r="I25" s="256"/>
      <c r="J25" s="256"/>
      <c r="K25" s="257"/>
      <c r="L25" s="14"/>
    </row>
    <row r="26" spans="1:12" ht="15" customHeight="1" x14ac:dyDescent="0.2">
      <c r="A26" s="14"/>
      <c r="B26" s="255"/>
      <c r="C26" s="256"/>
      <c r="D26" s="256"/>
      <c r="E26" s="256"/>
      <c r="F26" s="256"/>
      <c r="G26" s="256"/>
      <c r="H26" s="256"/>
      <c r="I26" s="256"/>
      <c r="J26" s="256"/>
      <c r="K26" s="257"/>
      <c r="L26" s="14"/>
    </row>
    <row r="27" spans="1:12" ht="15" customHeight="1" x14ac:dyDescent="0.2">
      <c r="A27" s="14"/>
      <c r="B27" s="255"/>
      <c r="C27" s="256"/>
      <c r="D27" s="256"/>
      <c r="E27" s="256"/>
      <c r="F27" s="256"/>
      <c r="G27" s="256"/>
      <c r="H27" s="256"/>
      <c r="I27" s="256"/>
      <c r="J27" s="256"/>
      <c r="K27" s="257"/>
      <c r="L27" s="14"/>
    </row>
    <row r="28" spans="1:12" ht="15" customHeight="1" x14ac:dyDescent="0.2">
      <c r="A28" s="14"/>
      <c r="B28" s="255"/>
      <c r="C28" s="256"/>
      <c r="D28" s="256"/>
      <c r="E28" s="256"/>
      <c r="F28" s="256"/>
      <c r="G28" s="256"/>
      <c r="H28" s="256"/>
      <c r="I28" s="256"/>
      <c r="J28" s="256"/>
      <c r="K28" s="257"/>
      <c r="L28" s="14"/>
    </row>
    <row r="29" spans="1:12" ht="15" customHeight="1" x14ac:dyDescent="0.2">
      <c r="A29" s="14"/>
      <c r="B29" s="255"/>
      <c r="C29" s="256"/>
      <c r="D29" s="256"/>
      <c r="E29" s="256"/>
      <c r="F29" s="256"/>
      <c r="G29" s="256"/>
      <c r="H29" s="256"/>
      <c r="I29" s="256"/>
      <c r="J29" s="256"/>
      <c r="K29" s="257"/>
      <c r="L29" s="14"/>
    </row>
    <row r="30" spans="1:12" ht="15" customHeight="1" x14ac:dyDescent="0.2">
      <c r="B30" s="255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M2:M3"/>
    <mergeCell ref="B15:K30"/>
  </mergeCells>
  <hyperlinks>
    <hyperlink ref="M2" location="INDICE!A1" display="INDICE" xr:uid="{934246EC-7E4D-43F6-8E88-FBFAE6E16591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Z2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2.42578125" style="109" customWidth="1"/>
    <col min="2" max="4" width="8.28515625" style="109" customWidth="1"/>
    <col min="5" max="5" width="1.7109375" style="109" customWidth="1"/>
    <col min="6" max="8" width="7.28515625" style="109" customWidth="1"/>
    <col min="9" max="9" width="1.7109375" style="109" customWidth="1"/>
    <col min="10" max="12" width="7.28515625" style="109" customWidth="1"/>
    <col min="13" max="13" width="1.7109375" style="109" customWidth="1"/>
    <col min="14" max="16" width="7.28515625" style="109" customWidth="1"/>
    <col min="17" max="17" width="1.7109375" style="109" customWidth="1"/>
    <col min="18" max="20" width="7.28515625" style="109" customWidth="1"/>
    <col min="21" max="21" width="1.7109375" style="109" customWidth="1"/>
    <col min="22" max="24" width="7.28515625" style="109" customWidth="1"/>
    <col min="25" max="112" width="10.7109375" style="6" customWidth="1"/>
    <col min="113" max="16384" width="23.42578125" style="6"/>
  </cols>
  <sheetData>
    <row r="1" spans="1:26" ht="15" customHeight="1" x14ac:dyDescent="0.2">
      <c r="A1" s="242" t="s">
        <v>406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162"/>
    </row>
    <row r="2" spans="1:26" ht="15" customHeight="1" x14ac:dyDescent="0.2">
      <c r="A2" s="243" t="s">
        <v>414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162"/>
      <c r="Z2" s="232" t="s">
        <v>47</v>
      </c>
    </row>
    <row r="3" spans="1:26" ht="15" customHeight="1" x14ac:dyDescent="0.2">
      <c r="A3" s="242" t="s">
        <v>290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162"/>
      <c r="Z3" s="232"/>
    </row>
    <row r="4" spans="1:26" ht="15" customHeight="1" x14ac:dyDescent="0.2">
      <c r="A4" s="243" t="s">
        <v>291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</row>
    <row r="5" spans="1:26" ht="15" customHeight="1" x14ac:dyDescent="0.2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</row>
    <row r="6" spans="1:26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</row>
    <row r="7" spans="1:26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</row>
    <row r="8" spans="1:26" ht="15" customHeight="1" x14ac:dyDescent="0.2">
      <c r="A8" s="102"/>
      <c r="B8" s="103"/>
      <c r="C8" s="103"/>
      <c r="D8" s="103"/>
      <c r="E8" s="104"/>
      <c r="F8" s="103"/>
      <c r="G8" s="103"/>
      <c r="H8" s="103"/>
      <c r="I8" s="104"/>
      <c r="J8" s="103"/>
      <c r="K8" s="103"/>
      <c r="L8" s="103"/>
      <c r="M8" s="104"/>
      <c r="N8" s="103"/>
      <c r="O8" s="103"/>
      <c r="P8" s="103"/>
      <c r="Q8" s="104"/>
      <c r="R8" s="103"/>
      <c r="S8" s="103"/>
      <c r="T8" s="103"/>
      <c r="U8" s="104"/>
      <c r="V8" s="103"/>
      <c r="W8" s="103"/>
      <c r="X8" s="103"/>
    </row>
    <row r="9" spans="1:26" ht="15" customHeight="1" x14ac:dyDescent="0.2">
      <c r="A9" s="105" t="s">
        <v>206</v>
      </c>
      <c r="B9" s="103"/>
      <c r="C9" s="103"/>
      <c r="D9" s="103"/>
      <c r="E9" s="104"/>
      <c r="F9" s="103"/>
      <c r="G9" s="103"/>
      <c r="H9" s="103"/>
      <c r="I9" s="104"/>
      <c r="J9" s="103"/>
      <c r="K9" s="103"/>
      <c r="L9" s="103"/>
      <c r="M9" s="104"/>
      <c r="N9" s="103"/>
      <c r="O9" s="103"/>
      <c r="P9" s="103"/>
      <c r="Q9" s="104"/>
      <c r="R9" s="103"/>
      <c r="S9" s="103"/>
      <c r="T9" s="103"/>
      <c r="U9" s="104"/>
      <c r="V9" s="103"/>
      <c r="W9" s="103"/>
      <c r="X9" s="103"/>
    </row>
    <row r="10" spans="1:26" ht="15" customHeight="1" x14ac:dyDescent="0.2">
      <c r="A10" s="106" t="s">
        <v>206</v>
      </c>
      <c r="B10" s="194">
        <v>28457</v>
      </c>
      <c r="C10" s="194">
        <v>12598</v>
      </c>
      <c r="D10" s="194">
        <v>15859</v>
      </c>
      <c r="E10" s="194"/>
      <c r="F10" s="194">
        <v>3215</v>
      </c>
      <c r="G10" s="194">
        <v>1544</v>
      </c>
      <c r="H10" s="194">
        <v>1671</v>
      </c>
      <c r="I10" s="194"/>
      <c r="J10" s="194">
        <v>4120</v>
      </c>
      <c r="K10" s="194">
        <v>1854</v>
      </c>
      <c r="L10" s="194">
        <v>2266</v>
      </c>
      <c r="M10" s="194"/>
      <c r="N10" s="194">
        <v>5364</v>
      </c>
      <c r="O10" s="194">
        <v>2350</v>
      </c>
      <c r="P10" s="194">
        <v>3014</v>
      </c>
      <c r="Q10" s="194"/>
      <c r="R10" s="194">
        <v>8033</v>
      </c>
      <c r="S10" s="194">
        <v>3645</v>
      </c>
      <c r="T10" s="194">
        <v>4388</v>
      </c>
      <c r="U10" s="194"/>
      <c r="V10" s="194">
        <v>7725</v>
      </c>
      <c r="W10" s="194">
        <v>3205</v>
      </c>
      <c r="X10" s="194">
        <v>4520</v>
      </c>
    </row>
    <row r="11" spans="1:26" ht="15" customHeight="1" x14ac:dyDescent="0.2">
      <c r="A11" s="100" t="s">
        <v>280</v>
      </c>
      <c r="B11" s="96">
        <v>28323</v>
      </c>
      <c r="C11" s="96">
        <v>12480</v>
      </c>
      <c r="D11" s="96">
        <v>15843</v>
      </c>
      <c r="E11" s="96"/>
      <c r="F11" s="96">
        <v>3183</v>
      </c>
      <c r="G11" s="96">
        <v>1513</v>
      </c>
      <c r="H11" s="96">
        <v>1670</v>
      </c>
      <c r="I11" s="96"/>
      <c r="J11" s="96">
        <v>4091</v>
      </c>
      <c r="K11" s="96">
        <v>1827</v>
      </c>
      <c r="L11" s="96">
        <v>2264</v>
      </c>
      <c r="M11" s="96"/>
      <c r="N11" s="96">
        <v>5329</v>
      </c>
      <c r="O11" s="96">
        <v>2318</v>
      </c>
      <c r="P11" s="96">
        <v>3011</v>
      </c>
      <c r="Q11" s="96"/>
      <c r="R11" s="96">
        <v>8013</v>
      </c>
      <c r="S11" s="96">
        <v>3628</v>
      </c>
      <c r="T11" s="96">
        <v>4385</v>
      </c>
      <c r="U11" s="96"/>
      <c r="V11" s="96">
        <v>7707</v>
      </c>
      <c r="W11" s="96">
        <v>3194</v>
      </c>
      <c r="X11" s="96">
        <v>4513</v>
      </c>
    </row>
    <row r="12" spans="1:26" ht="15" customHeight="1" x14ac:dyDescent="0.2">
      <c r="A12" s="100" t="s">
        <v>281</v>
      </c>
      <c r="B12" s="96">
        <v>134</v>
      </c>
      <c r="C12" s="96">
        <v>118</v>
      </c>
      <c r="D12" s="96">
        <v>16</v>
      </c>
      <c r="E12" s="96"/>
      <c r="F12" s="96">
        <v>32</v>
      </c>
      <c r="G12" s="96">
        <v>31</v>
      </c>
      <c r="H12" s="96">
        <v>1</v>
      </c>
      <c r="I12" s="96"/>
      <c r="J12" s="96">
        <v>29</v>
      </c>
      <c r="K12" s="96">
        <v>27</v>
      </c>
      <c r="L12" s="96">
        <v>2</v>
      </c>
      <c r="M12" s="96"/>
      <c r="N12" s="96">
        <v>35</v>
      </c>
      <c r="O12" s="96">
        <v>32</v>
      </c>
      <c r="P12" s="96">
        <v>3</v>
      </c>
      <c r="Q12" s="96"/>
      <c r="R12" s="96">
        <v>20</v>
      </c>
      <c r="S12" s="96">
        <v>17</v>
      </c>
      <c r="T12" s="96">
        <v>3</v>
      </c>
      <c r="U12" s="96"/>
      <c r="V12" s="96">
        <v>18</v>
      </c>
      <c r="W12" s="96">
        <v>11</v>
      </c>
      <c r="X12" s="96">
        <v>7</v>
      </c>
    </row>
    <row r="13" spans="1:26" ht="15" customHeight="1" x14ac:dyDescent="0.2">
      <c r="A13" s="100" t="s">
        <v>282</v>
      </c>
      <c r="B13" s="96" t="s">
        <v>455</v>
      </c>
      <c r="C13" s="96" t="s">
        <v>455</v>
      </c>
      <c r="D13" s="96" t="s">
        <v>455</v>
      </c>
      <c r="E13" s="96"/>
      <c r="F13" s="96" t="s">
        <v>455</v>
      </c>
      <c r="G13" s="96" t="s">
        <v>455</v>
      </c>
      <c r="H13" s="96" t="s">
        <v>455</v>
      </c>
      <c r="I13" s="96"/>
      <c r="J13" s="96" t="s">
        <v>455</v>
      </c>
      <c r="K13" s="96" t="s">
        <v>455</v>
      </c>
      <c r="L13" s="96" t="s">
        <v>455</v>
      </c>
      <c r="M13" s="96"/>
      <c r="N13" s="96" t="s">
        <v>455</v>
      </c>
      <c r="O13" s="96" t="s">
        <v>455</v>
      </c>
      <c r="P13" s="96" t="s">
        <v>455</v>
      </c>
      <c r="Q13" s="96"/>
      <c r="R13" s="96" t="s">
        <v>455</v>
      </c>
      <c r="S13" s="96" t="s">
        <v>455</v>
      </c>
      <c r="T13" s="96" t="s">
        <v>455</v>
      </c>
      <c r="U13" s="96"/>
      <c r="V13" s="96" t="s">
        <v>455</v>
      </c>
      <c r="W13" s="96" t="s">
        <v>455</v>
      </c>
      <c r="X13" s="96" t="s">
        <v>455</v>
      </c>
    </row>
    <row r="14" spans="1:26" ht="15" customHeight="1" x14ac:dyDescent="0.2">
      <c r="A14" s="102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</row>
    <row r="15" spans="1:26" ht="15" customHeight="1" x14ac:dyDescent="0.2">
      <c r="A15" s="105" t="s">
        <v>283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</row>
    <row r="16" spans="1:26" ht="15" customHeight="1" x14ac:dyDescent="0.2">
      <c r="A16" s="106" t="s">
        <v>206</v>
      </c>
      <c r="B16" s="194">
        <v>24152</v>
      </c>
      <c r="C16" s="194">
        <v>10560</v>
      </c>
      <c r="D16" s="194">
        <v>13592</v>
      </c>
      <c r="E16" s="194"/>
      <c r="F16" s="194">
        <v>2732</v>
      </c>
      <c r="G16" s="194">
        <v>1277</v>
      </c>
      <c r="H16" s="194">
        <v>1455</v>
      </c>
      <c r="I16" s="194"/>
      <c r="J16" s="194">
        <v>3550</v>
      </c>
      <c r="K16" s="194">
        <v>1584</v>
      </c>
      <c r="L16" s="194">
        <v>1966</v>
      </c>
      <c r="M16" s="194"/>
      <c r="N16" s="194">
        <v>4581</v>
      </c>
      <c r="O16" s="194">
        <v>1989</v>
      </c>
      <c r="P16" s="194">
        <v>2592</v>
      </c>
      <c r="Q16" s="194"/>
      <c r="R16" s="194">
        <v>6764</v>
      </c>
      <c r="S16" s="194">
        <v>3041</v>
      </c>
      <c r="T16" s="194">
        <v>3723</v>
      </c>
      <c r="U16" s="194"/>
      <c r="V16" s="194">
        <v>6525</v>
      </c>
      <c r="W16" s="194">
        <v>2669</v>
      </c>
      <c r="X16" s="194">
        <v>3856</v>
      </c>
    </row>
    <row r="17" spans="1:24" ht="15" customHeight="1" x14ac:dyDescent="0.2">
      <c r="A17" s="100" t="s">
        <v>280</v>
      </c>
      <c r="B17" s="96">
        <v>24018</v>
      </c>
      <c r="C17" s="96">
        <v>10442</v>
      </c>
      <c r="D17" s="96">
        <v>13576</v>
      </c>
      <c r="E17" s="96"/>
      <c r="F17" s="96">
        <v>2700</v>
      </c>
      <c r="G17" s="96">
        <v>1246</v>
      </c>
      <c r="H17" s="96">
        <v>1454</v>
      </c>
      <c r="I17" s="96"/>
      <c r="J17" s="96">
        <v>3521</v>
      </c>
      <c r="K17" s="96">
        <v>1557</v>
      </c>
      <c r="L17" s="96">
        <v>1964</v>
      </c>
      <c r="M17" s="96"/>
      <c r="N17" s="96">
        <v>4546</v>
      </c>
      <c r="O17" s="96">
        <v>1957</v>
      </c>
      <c r="P17" s="96">
        <v>2589</v>
      </c>
      <c r="Q17" s="96"/>
      <c r="R17" s="96">
        <v>6744</v>
      </c>
      <c r="S17" s="96">
        <v>3024</v>
      </c>
      <c r="T17" s="96">
        <v>3720</v>
      </c>
      <c r="U17" s="96"/>
      <c r="V17" s="96">
        <v>6507</v>
      </c>
      <c r="W17" s="96">
        <v>2658</v>
      </c>
      <c r="X17" s="96">
        <v>3849</v>
      </c>
    </row>
    <row r="18" spans="1:24" ht="15" customHeight="1" x14ac:dyDescent="0.2">
      <c r="A18" s="100" t="s">
        <v>281</v>
      </c>
      <c r="B18" s="96">
        <v>134</v>
      </c>
      <c r="C18" s="96">
        <v>118</v>
      </c>
      <c r="D18" s="96">
        <v>16</v>
      </c>
      <c r="E18" s="96"/>
      <c r="F18" s="96">
        <v>32</v>
      </c>
      <c r="G18" s="96">
        <v>31</v>
      </c>
      <c r="H18" s="96">
        <v>1</v>
      </c>
      <c r="I18" s="96"/>
      <c r="J18" s="96">
        <v>29</v>
      </c>
      <c r="K18" s="96">
        <v>27</v>
      </c>
      <c r="L18" s="96">
        <v>2</v>
      </c>
      <c r="M18" s="96"/>
      <c r="N18" s="96">
        <v>35</v>
      </c>
      <c r="O18" s="96">
        <v>32</v>
      </c>
      <c r="P18" s="96">
        <v>3</v>
      </c>
      <c r="Q18" s="96"/>
      <c r="R18" s="96">
        <v>20</v>
      </c>
      <c r="S18" s="96">
        <v>17</v>
      </c>
      <c r="T18" s="96">
        <v>3</v>
      </c>
      <c r="U18" s="96"/>
      <c r="V18" s="96">
        <v>18</v>
      </c>
      <c r="W18" s="96">
        <v>11</v>
      </c>
      <c r="X18" s="96">
        <v>7</v>
      </c>
    </row>
    <row r="19" spans="1:24" ht="15" customHeight="1" x14ac:dyDescent="0.2">
      <c r="A19" s="100" t="s">
        <v>282</v>
      </c>
      <c r="B19" s="96" t="s">
        <v>455</v>
      </c>
      <c r="C19" s="96" t="s">
        <v>455</v>
      </c>
      <c r="D19" s="96" t="s">
        <v>455</v>
      </c>
      <c r="E19" s="96"/>
      <c r="F19" s="96" t="s">
        <v>455</v>
      </c>
      <c r="G19" s="96" t="s">
        <v>455</v>
      </c>
      <c r="H19" s="96" t="s">
        <v>455</v>
      </c>
      <c r="I19" s="96"/>
      <c r="J19" s="96" t="s">
        <v>455</v>
      </c>
      <c r="K19" s="96" t="s">
        <v>455</v>
      </c>
      <c r="L19" s="96" t="s">
        <v>455</v>
      </c>
      <c r="M19" s="96"/>
      <c r="N19" s="96" t="s">
        <v>455</v>
      </c>
      <c r="O19" s="96" t="s">
        <v>455</v>
      </c>
      <c r="P19" s="96" t="s">
        <v>455</v>
      </c>
      <c r="Q19" s="96"/>
      <c r="R19" s="96" t="s">
        <v>455</v>
      </c>
      <c r="S19" s="96" t="s">
        <v>455</v>
      </c>
      <c r="T19" s="96" t="s">
        <v>455</v>
      </c>
      <c r="U19" s="96"/>
      <c r="V19" s="96" t="s">
        <v>455</v>
      </c>
      <c r="W19" s="96" t="s">
        <v>455</v>
      </c>
      <c r="X19" s="96" t="s">
        <v>455</v>
      </c>
    </row>
    <row r="20" spans="1:24" ht="15" customHeight="1" x14ac:dyDescent="0.2">
      <c r="A20" s="100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</row>
    <row r="21" spans="1:24" ht="15" customHeight="1" x14ac:dyDescent="0.2">
      <c r="A21" s="105" t="s">
        <v>284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</row>
    <row r="22" spans="1:24" ht="15" customHeight="1" x14ac:dyDescent="0.2">
      <c r="A22" s="106" t="s">
        <v>206</v>
      </c>
      <c r="B22" s="194">
        <v>4305</v>
      </c>
      <c r="C22" s="194">
        <v>2038</v>
      </c>
      <c r="D22" s="194">
        <v>2267</v>
      </c>
      <c r="E22" s="194"/>
      <c r="F22" s="194">
        <v>483</v>
      </c>
      <c r="G22" s="194">
        <v>267</v>
      </c>
      <c r="H22" s="194">
        <v>216</v>
      </c>
      <c r="I22" s="194"/>
      <c r="J22" s="194">
        <v>570</v>
      </c>
      <c r="K22" s="194">
        <v>270</v>
      </c>
      <c r="L22" s="194">
        <v>300</v>
      </c>
      <c r="M22" s="194"/>
      <c r="N22" s="194">
        <v>783</v>
      </c>
      <c r="O22" s="194">
        <v>361</v>
      </c>
      <c r="P22" s="194">
        <v>422</v>
      </c>
      <c r="Q22" s="194"/>
      <c r="R22" s="194">
        <v>1269</v>
      </c>
      <c r="S22" s="194">
        <v>604</v>
      </c>
      <c r="T22" s="194">
        <v>665</v>
      </c>
      <c r="U22" s="194"/>
      <c r="V22" s="194">
        <v>1200</v>
      </c>
      <c r="W22" s="194">
        <v>536</v>
      </c>
      <c r="X22" s="194">
        <v>664</v>
      </c>
    </row>
    <row r="23" spans="1:24" ht="15" customHeight="1" x14ac:dyDescent="0.2">
      <c r="A23" s="100" t="s">
        <v>280</v>
      </c>
      <c r="B23" s="96">
        <v>4305</v>
      </c>
      <c r="C23" s="96">
        <v>2038</v>
      </c>
      <c r="D23" s="96">
        <v>2267</v>
      </c>
      <c r="E23" s="96"/>
      <c r="F23" s="96">
        <v>483</v>
      </c>
      <c r="G23" s="96">
        <v>267</v>
      </c>
      <c r="H23" s="96">
        <v>216</v>
      </c>
      <c r="I23" s="96"/>
      <c r="J23" s="96">
        <v>570</v>
      </c>
      <c r="K23" s="96">
        <v>270</v>
      </c>
      <c r="L23" s="96">
        <v>300</v>
      </c>
      <c r="M23" s="96"/>
      <c r="N23" s="96">
        <v>783</v>
      </c>
      <c r="O23" s="96">
        <v>361</v>
      </c>
      <c r="P23" s="96">
        <v>422</v>
      </c>
      <c r="Q23" s="96"/>
      <c r="R23" s="96">
        <v>1269</v>
      </c>
      <c r="S23" s="96">
        <v>604</v>
      </c>
      <c r="T23" s="96">
        <v>665</v>
      </c>
      <c r="U23" s="96"/>
      <c r="V23" s="96">
        <v>1200</v>
      </c>
      <c r="W23" s="96">
        <v>536</v>
      </c>
      <c r="X23" s="96">
        <v>664</v>
      </c>
    </row>
    <row r="24" spans="1:24" ht="15" customHeight="1" x14ac:dyDescent="0.2">
      <c r="A24" s="100" t="s">
        <v>281</v>
      </c>
      <c r="B24" s="96" t="s">
        <v>455</v>
      </c>
      <c r="C24" s="96" t="s">
        <v>455</v>
      </c>
      <c r="D24" s="96" t="s">
        <v>455</v>
      </c>
      <c r="E24" s="96"/>
      <c r="F24" s="96" t="s">
        <v>455</v>
      </c>
      <c r="G24" s="96" t="s">
        <v>455</v>
      </c>
      <c r="H24" s="96" t="s">
        <v>455</v>
      </c>
      <c r="I24" s="96"/>
      <c r="J24" s="96" t="s">
        <v>455</v>
      </c>
      <c r="K24" s="96" t="s">
        <v>455</v>
      </c>
      <c r="L24" s="96" t="s">
        <v>455</v>
      </c>
      <c r="M24" s="96"/>
      <c r="N24" s="96" t="s">
        <v>455</v>
      </c>
      <c r="O24" s="96" t="s">
        <v>455</v>
      </c>
      <c r="P24" s="96" t="s">
        <v>455</v>
      </c>
      <c r="Q24" s="96"/>
      <c r="R24" s="96" t="s">
        <v>455</v>
      </c>
      <c r="S24" s="96" t="s">
        <v>455</v>
      </c>
      <c r="T24" s="96" t="s">
        <v>455</v>
      </c>
      <c r="U24" s="96"/>
      <c r="V24" s="96" t="s">
        <v>455</v>
      </c>
      <c r="W24" s="96" t="s">
        <v>455</v>
      </c>
      <c r="X24" s="96" t="s">
        <v>455</v>
      </c>
    </row>
    <row r="25" spans="1:24" ht="15" customHeight="1" thickBot="1" x14ac:dyDescent="0.25">
      <c r="A25" s="107" t="s">
        <v>282</v>
      </c>
      <c r="B25" s="180" t="s">
        <v>455</v>
      </c>
      <c r="C25" s="180" t="s">
        <v>455</v>
      </c>
      <c r="D25" s="180" t="s">
        <v>455</v>
      </c>
      <c r="E25" s="180"/>
      <c r="F25" s="180" t="s">
        <v>455</v>
      </c>
      <c r="G25" s="180" t="s">
        <v>455</v>
      </c>
      <c r="H25" s="180" t="s">
        <v>455</v>
      </c>
      <c r="I25" s="180"/>
      <c r="J25" s="180" t="s">
        <v>455</v>
      </c>
      <c r="K25" s="180" t="s">
        <v>455</v>
      </c>
      <c r="L25" s="180" t="s">
        <v>455</v>
      </c>
      <c r="M25" s="180"/>
      <c r="N25" s="180" t="s">
        <v>455</v>
      </c>
      <c r="O25" s="180" t="s">
        <v>455</v>
      </c>
      <c r="P25" s="180" t="s">
        <v>455</v>
      </c>
      <c r="Q25" s="180"/>
      <c r="R25" s="180" t="s">
        <v>455</v>
      </c>
      <c r="S25" s="180" t="s">
        <v>455</v>
      </c>
      <c r="T25" s="180" t="s">
        <v>455</v>
      </c>
      <c r="U25" s="180"/>
      <c r="V25" s="180" t="s">
        <v>455</v>
      </c>
      <c r="W25" s="180" t="s">
        <v>455</v>
      </c>
      <c r="X25" s="180" t="s">
        <v>455</v>
      </c>
    </row>
    <row r="26" spans="1:24" ht="15" customHeight="1" x14ac:dyDescent="0.2">
      <c r="A26" s="245" t="s">
        <v>287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</row>
    <row r="27" spans="1:24" ht="15" customHeight="1" x14ac:dyDescent="0.2">
      <c r="A27" s="100"/>
    </row>
  </sheetData>
  <mergeCells count="13">
    <mergeCell ref="A1:X1"/>
    <mergeCell ref="A2:X2"/>
    <mergeCell ref="A6:A7"/>
    <mergeCell ref="B6:D6"/>
    <mergeCell ref="F6:H6"/>
    <mergeCell ref="J6:L6"/>
    <mergeCell ref="N6:P6"/>
    <mergeCell ref="Z2:Z3"/>
    <mergeCell ref="A3:X3"/>
    <mergeCell ref="R6:T6"/>
    <mergeCell ref="V6:X6"/>
    <mergeCell ref="A26:X26"/>
    <mergeCell ref="A4:X4"/>
  </mergeCells>
  <hyperlinks>
    <hyperlink ref="Z2" location="INDICE!A1" display="INDICE" xr:uid="{11F69BED-7504-4880-96BC-B2BAA1815B57}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landscape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Z4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112" width="10.7109375" style="6" customWidth="1"/>
    <col min="113" max="16384" width="23.42578125" style="6"/>
  </cols>
  <sheetData>
    <row r="1" spans="1:26" ht="15" customHeight="1" x14ac:dyDescent="0.2">
      <c r="A1" s="247" t="s">
        <v>410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3"/>
    </row>
    <row r="2" spans="1:26" ht="15" customHeight="1" x14ac:dyDescent="0.2">
      <c r="A2" s="248" t="s">
        <v>416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13"/>
      <c r="Z2" s="232" t="s">
        <v>47</v>
      </c>
    </row>
    <row r="3" spans="1:26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13"/>
      <c r="Z3" s="232"/>
    </row>
    <row r="4" spans="1:26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</row>
    <row r="5" spans="1:26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</row>
    <row r="6" spans="1:26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</row>
    <row r="7" spans="1:26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</row>
    <row r="8" spans="1:26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</row>
    <row r="9" spans="1:26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spans="1:26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</row>
    <row r="11" spans="1:26" ht="15" customHeight="1" x14ac:dyDescent="0.2">
      <c r="A11" s="123" t="s">
        <v>206</v>
      </c>
      <c r="B11" s="124">
        <v>17681</v>
      </c>
      <c r="C11" s="124">
        <v>7037</v>
      </c>
      <c r="D11" s="124">
        <v>10644</v>
      </c>
      <c r="E11" s="124"/>
      <c r="F11" s="124">
        <v>1814</v>
      </c>
      <c r="G11" s="124">
        <v>762</v>
      </c>
      <c r="H11" s="124">
        <v>1052</v>
      </c>
      <c r="I11" s="199"/>
      <c r="J11" s="124">
        <v>2416</v>
      </c>
      <c r="K11" s="124">
        <v>987</v>
      </c>
      <c r="L11" s="124">
        <v>1429</v>
      </c>
      <c r="M11" s="199"/>
      <c r="N11" s="124">
        <v>3472</v>
      </c>
      <c r="O11" s="124">
        <v>1328</v>
      </c>
      <c r="P11" s="124">
        <v>2144</v>
      </c>
      <c r="Q11" s="199"/>
      <c r="R11" s="124">
        <v>4366</v>
      </c>
      <c r="S11" s="124">
        <v>1819</v>
      </c>
      <c r="T11" s="124">
        <v>2547</v>
      </c>
      <c r="U11" s="199"/>
      <c r="V11" s="124">
        <v>5613</v>
      </c>
      <c r="W11" s="124">
        <v>2141</v>
      </c>
      <c r="X11" s="124">
        <v>3472</v>
      </c>
    </row>
    <row r="12" spans="1:26" ht="15" customHeight="1" x14ac:dyDescent="0.2">
      <c r="A12" s="126" t="s">
        <v>280</v>
      </c>
      <c r="B12" s="127">
        <v>17584</v>
      </c>
      <c r="C12" s="127">
        <v>6948</v>
      </c>
      <c r="D12" s="127">
        <v>10636</v>
      </c>
      <c r="E12" s="127"/>
      <c r="F12" s="127">
        <v>1789</v>
      </c>
      <c r="G12" s="127">
        <v>738</v>
      </c>
      <c r="H12" s="127">
        <v>1051</v>
      </c>
      <c r="I12" s="127"/>
      <c r="J12" s="127">
        <v>2395</v>
      </c>
      <c r="K12" s="127">
        <v>967</v>
      </c>
      <c r="L12" s="127">
        <v>1428</v>
      </c>
      <c r="M12" s="127"/>
      <c r="N12" s="127">
        <v>3446</v>
      </c>
      <c r="O12" s="127">
        <v>1304</v>
      </c>
      <c r="P12" s="127">
        <v>2142</v>
      </c>
      <c r="Q12" s="127"/>
      <c r="R12" s="127">
        <v>4352</v>
      </c>
      <c r="S12" s="127">
        <v>1806</v>
      </c>
      <c r="T12" s="127">
        <v>2546</v>
      </c>
      <c r="U12" s="127"/>
      <c r="V12" s="127">
        <v>5602</v>
      </c>
      <c r="W12" s="127">
        <v>2133</v>
      </c>
      <c r="X12" s="127">
        <v>3469</v>
      </c>
    </row>
    <row r="13" spans="1:26" ht="15" customHeight="1" x14ac:dyDescent="0.2">
      <c r="A13" s="126" t="s">
        <v>281</v>
      </c>
      <c r="B13" s="127">
        <v>97</v>
      </c>
      <c r="C13" s="127">
        <v>89</v>
      </c>
      <c r="D13" s="127">
        <v>8</v>
      </c>
      <c r="E13" s="127"/>
      <c r="F13" s="127">
        <v>25</v>
      </c>
      <c r="G13" s="127">
        <v>24</v>
      </c>
      <c r="H13" s="127">
        <v>1</v>
      </c>
      <c r="I13" s="127"/>
      <c r="J13" s="127">
        <v>21</v>
      </c>
      <c r="K13" s="127">
        <v>20</v>
      </c>
      <c r="L13" s="127">
        <v>1</v>
      </c>
      <c r="M13" s="127"/>
      <c r="N13" s="127">
        <v>26</v>
      </c>
      <c r="O13" s="127">
        <v>24</v>
      </c>
      <c r="P13" s="127">
        <v>2</v>
      </c>
      <c r="Q13" s="127"/>
      <c r="R13" s="127">
        <v>14</v>
      </c>
      <c r="S13" s="127">
        <v>13</v>
      </c>
      <c r="T13" s="127">
        <v>1</v>
      </c>
      <c r="U13" s="127"/>
      <c r="V13" s="127">
        <v>11</v>
      </c>
      <c r="W13" s="127">
        <v>8</v>
      </c>
      <c r="X13" s="127">
        <v>3</v>
      </c>
    </row>
    <row r="14" spans="1:26" ht="15" customHeight="1" x14ac:dyDescent="0.2">
      <c r="A14" s="126" t="s">
        <v>282</v>
      </c>
      <c r="B14" s="127" t="s">
        <v>455</v>
      </c>
      <c r="C14" s="127" t="s">
        <v>455</v>
      </c>
      <c r="D14" s="127" t="s">
        <v>455</v>
      </c>
      <c r="E14" s="127"/>
      <c r="F14" s="127" t="s">
        <v>455</v>
      </c>
      <c r="G14" s="127" t="s">
        <v>455</v>
      </c>
      <c r="H14" s="127" t="s">
        <v>455</v>
      </c>
      <c r="I14" s="127"/>
      <c r="J14" s="127" t="s">
        <v>455</v>
      </c>
      <c r="K14" s="127" t="s">
        <v>455</v>
      </c>
      <c r="L14" s="127" t="s">
        <v>455</v>
      </c>
      <c r="M14" s="127"/>
      <c r="N14" s="127" t="s">
        <v>455</v>
      </c>
      <c r="O14" s="127" t="s">
        <v>455</v>
      </c>
      <c r="P14" s="127" t="s">
        <v>455</v>
      </c>
      <c r="Q14" s="127"/>
      <c r="R14" s="127" t="s">
        <v>455</v>
      </c>
      <c r="S14" s="127" t="s">
        <v>455</v>
      </c>
      <c r="T14" s="127" t="s">
        <v>455</v>
      </c>
      <c r="U14" s="127"/>
      <c r="V14" s="127" t="s">
        <v>455</v>
      </c>
      <c r="W14" s="127" t="s">
        <v>455</v>
      </c>
      <c r="X14" s="127" t="s">
        <v>455</v>
      </c>
    </row>
    <row r="15" spans="1:26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</row>
    <row r="16" spans="1:26" ht="15" customHeight="1" x14ac:dyDescent="0.2">
      <c r="A16" s="120" t="s">
        <v>283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</row>
    <row r="17" spans="1:24" ht="15" customHeight="1" x14ac:dyDescent="0.2">
      <c r="A17" s="123" t="s">
        <v>206</v>
      </c>
      <c r="B17" s="124">
        <v>15179</v>
      </c>
      <c r="C17" s="124">
        <v>5994</v>
      </c>
      <c r="D17" s="124">
        <v>9185</v>
      </c>
      <c r="E17" s="124"/>
      <c r="F17" s="124">
        <v>1548</v>
      </c>
      <c r="G17" s="124">
        <v>633</v>
      </c>
      <c r="H17" s="124">
        <v>915</v>
      </c>
      <c r="I17" s="199"/>
      <c r="J17" s="124">
        <v>2112</v>
      </c>
      <c r="K17" s="124">
        <v>862</v>
      </c>
      <c r="L17" s="124">
        <v>1250</v>
      </c>
      <c r="M17" s="199"/>
      <c r="N17" s="124">
        <v>3003</v>
      </c>
      <c r="O17" s="124">
        <v>1144</v>
      </c>
      <c r="P17" s="124">
        <v>1859</v>
      </c>
      <c r="Q17" s="199"/>
      <c r="R17" s="124">
        <v>3679</v>
      </c>
      <c r="S17" s="124">
        <v>1531</v>
      </c>
      <c r="T17" s="124">
        <v>2148</v>
      </c>
      <c r="U17" s="199"/>
      <c r="V17" s="124">
        <v>4837</v>
      </c>
      <c r="W17" s="124">
        <v>1824</v>
      </c>
      <c r="X17" s="124">
        <v>3013</v>
      </c>
    </row>
    <row r="18" spans="1:24" ht="15" customHeight="1" x14ac:dyDescent="0.2">
      <c r="A18" s="126" t="s">
        <v>280</v>
      </c>
      <c r="B18" s="130">
        <v>15082</v>
      </c>
      <c r="C18" s="130">
        <v>5905</v>
      </c>
      <c r="D18" s="130">
        <v>9177</v>
      </c>
      <c r="E18" s="130"/>
      <c r="F18" s="130">
        <v>1523</v>
      </c>
      <c r="G18" s="130">
        <v>609</v>
      </c>
      <c r="H18" s="130">
        <v>914</v>
      </c>
      <c r="I18" s="130"/>
      <c r="J18" s="130">
        <v>2091</v>
      </c>
      <c r="K18" s="130">
        <v>842</v>
      </c>
      <c r="L18" s="130">
        <v>1249</v>
      </c>
      <c r="M18" s="130"/>
      <c r="N18" s="130">
        <v>2977</v>
      </c>
      <c r="O18" s="130">
        <v>1120</v>
      </c>
      <c r="P18" s="130">
        <v>1857</v>
      </c>
      <c r="Q18" s="130"/>
      <c r="R18" s="130">
        <v>3665</v>
      </c>
      <c r="S18" s="130">
        <v>1518</v>
      </c>
      <c r="T18" s="130">
        <v>2147</v>
      </c>
      <c r="U18" s="130"/>
      <c r="V18" s="130">
        <v>4826</v>
      </c>
      <c r="W18" s="130">
        <v>1816</v>
      </c>
      <c r="X18" s="130">
        <v>3010</v>
      </c>
    </row>
    <row r="19" spans="1:24" ht="15" customHeight="1" x14ac:dyDescent="0.2">
      <c r="A19" s="126" t="s">
        <v>281</v>
      </c>
      <c r="B19" s="130">
        <v>97</v>
      </c>
      <c r="C19" s="130">
        <v>89</v>
      </c>
      <c r="D19" s="130">
        <v>8</v>
      </c>
      <c r="E19" s="130"/>
      <c r="F19" s="130">
        <v>25</v>
      </c>
      <c r="G19" s="130">
        <v>24</v>
      </c>
      <c r="H19" s="130">
        <v>1</v>
      </c>
      <c r="I19" s="130"/>
      <c r="J19" s="130">
        <v>21</v>
      </c>
      <c r="K19" s="130">
        <v>20</v>
      </c>
      <c r="L19" s="130">
        <v>1</v>
      </c>
      <c r="M19" s="130"/>
      <c r="N19" s="130">
        <v>26</v>
      </c>
      <c r="O19" s="130">
        <v>24</v>
      </c>
      <c r="P19" s="130">
        <v>2</v>
      </c>
      <c r="Q19" s="130"/>
      <c r="R19" s="130">
        <v>14</v>
      </c>
      <c r="S19" s="130">
        <v>13</v>
      </c>
      <c r="T19" s="130">
        <v>1</v>
      </c>
      <c r="U19" s="130"/>
      <c r="V19" s="130">
        <v>11</v>
      </c>
      <c r="W19" s="130">
        <v>8</v>
      </c>
      <c r="X19" s="130">
        <v>3</v>
      </c>
    </row>
    <row r="20" spans="1:24" ht="15" customHeight="1" x14ac:dyDescent="0.2">
      <c r="A20" s="126" t="s">
        <v>282</v>
      </c>
      <c r="B20" s="130" t="s">
        <v>455</v>
      </c>
      <c r="C20" s="130" t="s">
        <v>455</v>
      </c>
      <c r="D20" s="130" t="s">
        <v>455</v>
      </c>
      <c r="E20" s="130"/>
      <c r="F20" s="130" t="s">
        <v>455</v>
      </c>
      <c r="G20" s="130" t="s">
        <v>455</v>
      </c>
      <c r="H20" s="130" t="s">
        <v>455</v>
      </c>
      <c r="I20" s="130"/>
      <c r="J20" s="130" t="s">
        <v>455</v>
      </c>
      <c r="K20" s="130" t="s">
        <v>455</v>
      </c>
      <c r="L20" s="130" t="s">
        <v>455</v>
      </c>
      <c r="M20" s="130"/>
      <c r="N20" s="130" t="s">
        <v>455</v>
      </c>
      <c r="O20" s="130" t="s">
        <v>455</v>
      </c>
      <c r="P20" s="130" t="s">
        <v>455</v>
      </c>
      <c r="Q20" s="130"/>
      <c r="R20" s="130" t="s">
        <v>455</v>
      </c>
      <c r="S20" s="130" t="s">
        <v>455</v>
      </c>
      <c r="T20" s="130" t="s">
        <v>455</v>
      </c>
      <c r="U20" s="130"/>
      <c r="V20" s="130" t="s">
        <v>455</v>
      </c>
      <c r="W20" s="130" t="s">
        <v>455</v>
      </c>
      <c r="X20" s="130" t="s">
        <v>455</v>
      </c>
    </row>
    <row r="21" spans="1:24" ht="15" customHeight="1" x14ac:dyDescent="0.2">
      <c r="A21" s="126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</row>
    <row r="22" spans="1:24" ht="15" customHeight="1" x14ac:dyDescent="0.2">
      <c r="A22" s="120" t="s">
        <v>284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</row>
    <row r="23" spans="1:24" ht="15" customHeight="1" x14ac:dyDescent="0.2">
      <c r="A23" s="129" t="s">
        <v>206</v>
      </c>
      <c r="B23" s="124">
        <v>2502</v>
      </c>
      <c r="C23" s="124">
        <v>1043</v>
      </c>
      <c r="D23" s="124">
        <v>1459</v>
      </c>
      <c r="E23" s="124"/>
      <c r="F23" s="124">
        <v>266</v>
      </c>
      <c r="G23" s="124">
        <v>129</v>
      </c>
      <c r="H23" s="124">
        <v>137</v>
      </c>
      <c r="I23" s="199"/>
      <c r="J23" s="124">
        <v>304</v>
      </c>
      <c r="K23" s="124">
        <v>125</v>
      </c>
      <c r="L23" s="124">
        <v>179</v>
      </c>
      <c r="M23" s="199"/>
      <c r="N23" s="124">
        <v>469</v>
      </c>
      <c r="O23" s="124">
        <v>184</v>
      </c>
      <c r="P23" s="124">
        <v>285</v>
      </c>
      <c r="Q23" s="199"/>
      <c r="R23" s="124">
        <v>687</v>
      </c>
      <c r="S23" s="124">
        <v>288</v>
      </c>
      <c r="T23" s="124">
        <v>399</v>
      </c>
      <c r="U23" s="199"/>
      <c r="V23" s="124">
        <v>776</v>
      </c>
      <c r="W23" s="124">
        <v>317</v>
      </c>
      <c r="X23" s="124">
        <v>459</v>
      </c>
    </row>
    <row r="24" spans="1:24" ht="15" customHeight="1" x14ac:dyDescent="0.2">
      <c r="A24" s="126" t="s">
        <v>280</v>
      </c>
      <c r="B24" s="130">
        <v>2502</v>
      </c>
      <c r="C24" s="130">
        <v>1043</v>
      </c>
      <c r="D24" s="130">
        <v>1459</v>
      </c>
      <c r="E24" s="130"/>
      <c r="F24" s="130">
        <v>266</v>
      </c>
      <c r="G24" s="130">
        <v>129</v>
      </c>
      <c r="H24" s="130">
        <v>137</v>
      </c>
      <c r="I24" s="130"/>
      <c r="J24" s="130">
        <v>304</v>
      </c>
      <c r="K24" s="130">
        <v>125</v>
      </c>
      <c r="L24" s="130">
        <v>179</v>
      </c>
      <c r="M24" s="130"/>
      <c r="N24" s="130">
        <v>469</v>
      </c>
      <c r="O24" s="130">
        <v>184</v>
      </c>
      <c r="P24" s="130">
        <v>285</v>
      </c>
      <c r="Q24" s="130"/>
      <c r="R24" s="130">
        <v>687</v>
      </c>
      <c r="S24" s="130">
        <v>288</v>
      </c>
      <c r="T24" s="130">
        <v>399</v>
      </c>
      <c r="U24" s="130"/>
      <c r="V24" s="130">
        <v>776</v>
      </c>
      <c r="W24" s="130">
        <v>317</v>
      </c>
      <c r="X24" s="130">
        <v>459</v>
      </c>
    </row>
    <row r="25" spans="1:24" ht="15" customHeight="1" x14ac:dyDescent="0.2">
      <c r="A25" s="126" t="s">
        <v>281</v>
      </c>
      <c r="B25" s="130" t="s">
        <v>455</v>
      </c>
      <c r="C25" s="130" t="s">
        <v>455</v>
      </c>
      <c r="D25" s="130" t="s">
        <v>455</v>
      </c>
      <c r="E25" s="130"/>
      <c r="F25" s="130" t="s">
        <v>455</v>
      </c>
      <c r="G25" s="130" t="s">
        <v>455</v>
      </c>
      <c r="H25" s="130" t="s">
        <v>455</v>
      </c>
      <c r="I25" s="130"/>
      <c r="J25" s="130" t="s">
        <v>455</v>
      </c>
      <c r="K25" s="130" t="s">
        <v>455</v>
      </c>
      <c r="L25" s="130" t="s">
        <v>455</v>
      </c>
      <c r="M25" s="130"/>
      <c r="N25" s="130" t="s">
        <v>455</v>
      </c>
      <c r="O25" s="130" t="s">
        <v>455</v>
      </c>
      <c r="P25" s="130" t="s">
        <v>455</v>
      </c>
      <c r="Q25" s="130"/>
      <c r="R25" s="130" t="s">
        <v>455</v>
      </c>
      <c r="S25" s="130" t="s">
        <v>455</v>
      </c>
      <c r="T25" s="130" t="s">
        <v>455</v>
      </c>
      <c r="U25" s="130"/>
      <c r="V25" s="130" t="s">
        <v>455</v>
      </c>
      <c r="W25" s="130" t="s">
        <v>455</v>
      </c>
      <c r="X25" s="130" t="s">
        <v>455</v>
      </c>
    </row>
    <row r="26" spans="1:24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30"/>
      <c r="F26" s="130" t="s">
        <v>455</v>
      </c>
      <c r="G26" s="130" t="s">
        <v>455</v>
      </c>
      <c r="H26" s="130" t="s">
        <v>455</v>
      </c>
      <c r="I26" s="130"/>
      <c r="J26" s="130" t="s">
        <v>455</v>
      </c>
      <c r="K26" s="130" t="s">
        <v>455</v>
      </c>
      <c r="L26" s="130" t="s">
        <v>455</v>
      </c>
      <c r="M26" s="130"/>
      <c r="N26" s="130" t="s">
        <v>455</v>
      </c>
      <c r="O26" s="130" t="s">
        <v>455</v>
      </c>
      <c r="P26" s="130" t="s">
        <v>455</v>
      </c>
      <c r="Q26" s="130"/>
      <c r="R26" s="130" t="s">
        <v>455</v>
      </c>
      <c r="S26" s="130" t="s">
        <v>455</v>
      </c>
      <c r="T26" s="130" t="s">
        <v>455</v>
      </c>
      <c r="U26" s="130"/>
      <c r="V26" s="130" t="s">
        <v>455</v>
      </c>
      <c r="W26" s="130" t="s">
        <v>455</v>
      </c>
      <c r="X26" s="130" t="s">
        <v>455</v>
      </c>
    </row>
    <row r="27" spans="1:24" ht="15" customHeight="1" x14ac:dyDescent="0.2">
      <c r="A27" s="126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</row>
    <row r="28" spans="1:24" ht="15" customHeight="1" x14ac:dyDescent="0.2">
      <c r="A28" s="119" t="s">
        <v>292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</row>
    <row r="29" spans="1:24" ht="15" customHeight="1" x14ac:dyDescent="0.2">
      <c r="A29" s="120" t="s">
        <v>202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</row>
    <row r="30" spans="1:24" ht="15" customHeight="1" x14ac:dyDescent="0.2">
      <c r="A30" s="123" t="s">
        <v>206</v>
      </c>
      <c r="B30" s="131">
        <v>62.132340021787257</v>
      </c>
      <c r="C30" s="131">
        <v>55.858072709953966</v>
      </c>
      <c r="D30" s="131">
        <v>67.116463837568574</v>
      </c>
      <c r="E30" s="131"/>
      <c r="F30" s="131">
        <v>56.423017107309491</v>
      </c>
      <c r="G30" s="131">
        <v>49.352331606217618</v>
      </c>
      <c r="H30" s="131">
        <v>62.956313584679833</v>
      </c>
      <c r="I30" s="131"/>
      <c r="J30" s="131">
        <v>58.640776699029132</v>
      </c>
      <c r="K30" s="131">
        <v>53.236245954692549</v>
      </c>
      <c r="L30" s="131">
        <v>63.062665489849955</v>
      </c>
      <c r="M30" s="131"/>
      <c r="N30" s="131">
        <v>64.727815063385535</v>
      </c>
      <c r="O30" s="131">
        <v>56.51063829787234</v>
      </c>
      <c r="P30" s="131">
        <v>71.134704711347055</v>
      </c>
      <c r="Q30" s="131"/>
      <c r="R30" s="131">
        <v>54.350802937881241</v>
      </c>
      <c r="S30" s="131">
        <v>49.903978052126199</v>
      </c>
      <c r="T30" s="131">
        <v>58.044667274384686</v>
      </c>
      <c r="U30" s="131"/>
      <c r="V30" s="131">
        <v>72.660194174757294</v>
      </c>
      <c r="W30" s="131">
        <v>66.801872074882994</v>
      </c>
      <c r="X30" s="131">
        <v>76.814159292035399</v>
      </c>
    </row>
    <row r="31" spans="1:24" ht="15" customHeight="1" x14ac:dyDescent="0.2">
      <c r="A31" s="126" t="s">
        <v>280</v>
      </c>
      <c r="B31" s="132">
        <v>62.083818804505178</v>
      </c>
      <c r="C31" s="132">
        <v>55.673076923076927</v>
      </c>
      <c r="D31" s="132">
        <v>67.133749921100801</v>
      </c>
      <c r="E31" s="132"/>
      <c r="F31" s="132">
        <v>56.204838202953191</v>
      </c>
      <c r="G31" s="132">
        <v>48.777263714474557</v>
      </c>
      <c r="H31" s="132">
        <v>62.934131736526943</v>
      </c>
      <c r="I31" s="132"/>
      <c r="J31" s="132">
        <v>58.54314348570032</v>
      </c>
      <c r="K31" s="132">
        <v>52.92829775588396</v>
      </c>
      <c r="L31" s="132">
        <v>63.074204946996474</v>
      </c>
      <c r="M31" s="132"/>
      <c r="N31" s="132">
        <v>64.665040345280545</v>
      </c>
      <c r="O31" s="132">
        <v>56.255392579810184</v>
      </c>
      <c r="P31" s="132">
        <v>71.139156426436401</v>
      </c>
      <c r="Q31" s="132"/>
      <c r="R31" s="132">
        <v>54.311743416947458</v>
      </c>
      <c r="S31" s="132">
        <v>49.779492833517089</v>
      </c>
      <c r="T31" s="132">
        <v>58.061573546180156</v>
      </c>
      <c r="U31" s="132"/>
      <c r="V31" s="132">
        <v>72.687167510055801</v>
      </c>
      <c r="W31" s="132">
        <v>66.781465247338758</v>
      </c>
      <c r="X31" s="132">
        <v>76.866829160203849</v>
      </c>
    </row>
    <row r="32" spans="1:24" ht="15" customHeight="1" x14ac:dyDescent="0.2">
      <c r="A32" s="126" t="s">
        <v>281</v>
      </c>
      <c r="B32" s="132">
        <v>72.388059701492537</v>
      </c>
      <c r="C32" s="132">
        <v>75.423728813559322</v>
      </c>
      <c r="D32" s="132">
        <v>50</v>
      </c>
      <c r="E32" s="132"/>
      <c r="F32" s="132">
        <v>78.125</v>
      </c>
      <c r="G32" s="132">
        <v>77.41935483870968</v>
      </c>
      <c r="H32" s="132">
        <v>100</v>
      </c>
      <c r="I32" s="132"/>
      <c r="J32" s="132">
        <v>72.41379310344827</v>
      </c>
      <c r="K32" s="132">
        <v>74.074074074074076</v>
      </c>
      <c r="L32" s="132">
        <v>50</v>
      </c>
      <c r="M32" s="132"/>
      <c r="N32" s="132">
        <v>74.285714285714292</v>
      </c>
      <c r="O32" s="132">
        <v>75</v>
      </c>
      <c r="P32" s="132">
        <v>66.666666666666657</v>
      </c>
      <c r="Q32" s="132"/>
      <c r="R32" s="132">
        <v>70</v>
      </c>
      <c r="S32" s="132">
        <v>76.470588235294116</v>
      </c>
      <c r="T32" s="132">
        <v>33.333333333333329</v>
      </c>
      <c r="U32" s="132"/>
      <c r="V32" s="132">
        <v>61.111111111111114</v>
      </c>
      <c r="W32" s="132">
        <v>72.727272727272734</v>
      </c>
      <c r="X32" s="132">
        <v>42.857142857142854</v>
      </c>
    </row>
    <row r="33" spans="1:24" ht="15" customHeight="1" x14ac:dyDescent="0.2">
      <c r="A33" s="126" t="s">
        <v>282</v>
      </c>
      <c r="B33" s="132" t="s">
        <v>455</v>
      </c>
      <c r="C33" s="132" t="s">
        <v>455</v>
      </c>
      <c r="D33" s="132" t="s">
        <v>455</v>
      </c>
      <c r="E33" s="132"/>
      <c r="F33" s="132" t="s">
        <v>455</v>
      </c>
      <c r="G33" s="132" t="s">
        <v>455</v>
      </c>
      <c r="H33" s="132" t="s">
        <v>455</v>
      </c>
      <c r="I33" s="132"/>
      <c r="J33" s="132" t="s">
        <v>455</v>
      </c>
      <c r="K33" s="132" t="s">
        <v>455</v>
      </c>
      <c r="L33" s="132" t="s">
        <v>455</v>
      </c>
      <c r="M33" s="132"/>
      <c r="N33" s="132" t="s">
        <v>455</v>
      </c>
      <c r="O33" s="132" t="s">
        <v>455</v>
      </c>
      <c r="P33" s="132" t="s">
        <v>455</v>
      </c>
      <c r="Q33" s="132"/>
      <c r="R33" s="132" t="s">
        <v>455</v>
      </c>
      <c r="S33" s="132" t="s">
        <v>455</v>
      </c>
      <c r="T33" s="132" t="s">
        <v>455</v>
      </c>
      <c r="U33" s="132"/>
      <c r="V33" s="132" t="s">
        <v>455</v>
      </c>
      <c r="W33" s="132" t="s">
        <v>455</v>
      </c>
      <c r="X33" s="132" t="s">
        <v>455</v>
      </c>
    </row>
    <row r="34" spans="1:24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</row>
    <row r="35" spans="1:24" ht="15" customHeight="1" x14ac:dyDescent="0.2">
      <c r="A35" s="120" t="s">
        <v>283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</row>
    <row r="36" spans="1:24" ht="15" customHeight="1" x14ac:dyDescent="0.2">
      <c r="A36" s="123" t="s">
        <v>206</v>
      </c>
      <c r="B36" s="131">
        <v>62.847797283868836</v>
      </c>
      <c r="C36" s="131">
        <v>56.76136363636364</v>
      </c>
      <c r="D36" s="131">
        <v>67.576515597410236</v>
      </c>
      <c r="E36" s="131"/>
      <c r="F36" s="131">
        <v>56.661786237188871</v>
      </c>
      <c r="G36" s="131">
        <v>49.569303054032886</v>
      </c>
      <c r="H36" s="131">
        <v>62.886597938144327</v>
      </c>
      <c r="I36" s="131"/>
      <c r="J36" s="131">
        <v>59.492957746478872</v>
      </c>
      <c r="K36" s="131">
        <v>54.419191919191924</v>
      </c>
      <c r="L36" s="131">
        <v>63.580874872838258</v>
      </c>
      <c r="M36" s="131"/>
      <c r="N36" s="131">
        <v>65.553372626064174</v>
      </c>
      <c r="O36" s="131">
        <v>57.51633986928104</v>
      </c>
      <c r="P36" s="131">
        <v>71.720679012345684</v>
      </c>
      <c r="Q36" s="131"/>
      <c r="R36" s="131">
        <v>54.390892962743941</v>
      </c>
      <c r="S36" s="131">
        <v>50.34528115751398</v>
      </c>
      <c r="T36" s="131">
        <v>57.695406929895242</v>
      </c>
      <c r="U36" s="131"/>
      <c r="V36" s="131">
        <v>74.130268199233711</v>
      </c>
      <c r="W36" s="131">
        <v>68.3402023229674</v>
      </c>
      <c r="X36" s="131">
        <v>78.137966804979257</v>
      </c>
    </row>
    <row r="37" spans="1:24" ht="15" customHeight="1" x14ac:dyDescent="0.2">
      <c r="A37" s="126" t="s">
        <v>280</v>
      </c>
      <c r="B37" s="132">
        <v>62.794570738612713</v>
      </c>
      <c r="C37" s="132">
        <v>56.550469258762689</v>
      </c>
      <c r="D37" s="132">
        <v>67.597230406599891</v>
      </c>
      <c r="E37" s="132"/>
      <c r="F37" s="132">
        <v>56.407407407407405</v>
      </c>
      <c r="G37" s="132">
        <v>48.876404494382022</v>
      </c>
      <c r="H37" s="132">
        <v>62.861072902338378</v>
      </c>
      <c r="I37" s="132"/>
      <c r="J37" s="132">
        <v>59.386537915364954</v>
      </c>
      <c r="K37" s="132">
        <v>54.078355812459854</v>
      </c>
      <c r="L37" s="132">
        <v>63.594704684317719</v>
      </c>
      <c r="M37" s="132"/>
      <c r="N37" s="132">
        <v>65.486141663000438</v>
      </c>
      <c r="O37" s="132">
        <v>57.230454777720993</v>
      </c>
      <c r="P37" s="132">
        <v>71.726535341830825</v>
      </c>
      <c r="Q37" s="132"/>
      <c r="R37" s="132">
        <v>54.344602609727168</v>
      </c>
      <c r="S37" s="132">
        <v>50.198412698412696</v>
      </c>
      <c r="T37" s="132">
        <v>57.715053763440864</v>
      </c>
      <c r="U37" s="132"/>
      <c r="V37" s="132">
        <v>74.166282465037654</v>
      </c>
      <c r="W37" s="132">
        <v>68.322046651617768</v>
      </c>
      <c r="X37" s="132">
        <v>78.202130423486622</v>
      </c>
    </row>
    <row r="38" spans="1:24" ht="15" customHeight="1" x14ac:dyDescent="0.2">
      <c r="A38" s="126" t="s">
        <v>281</v>
      </c>
      <c r="B38" s="132">
        <v>72.388059701492537</v>
      </c>
      <c r="C38" s="132">
        <v>75.423728813559322</v>
      </c>
      <c r="D38" s="132">
        <v>50</v>
      </c>
      <c r="E38" s="132"/>
      <c r="F38" s="132">
        <v>78.125</v>
      </c>
      <c r="G38" s="132">
        <v>77.41935483870968</v>
      </c>
      <c r="H38" s="132">
        <v>100</v>
      </c>
      <c r="I38" s="132"/>
      <c r="J38" s="132">
        <v>72.41379310344827</v>
      </c>
      <c r="K38" s="132">
        <v>74.074074074074076</v>
      </c>
      <c r="L38" s="132">
        <v>50</v>
      </c>
      <c r="M38" s="132"/>
      <c r="N38" s="132">
        <v>74.285714285714292</v>
      </c>
      <c r="O38" s="132">
        <v>75</v>
      </c>
      <c r="P38" s="132">
        <v>66.666666666666657</v>
      </c>
      <c r="Q38" s="132"/>
      <c r="R38" s="132">
        <v>70</v>
      </c>
      <c r="S38" s="132">
        <v>76.470588235294116</v>
      </c>
      <c r="T38" s="132">
        <v>33.333333333333329</v>
      </c>
      <c r="U38" s="132"/>
      <c r="V38" s="132">
        <v>61.111111111111114</v>
      </c>
      <c r="W38" s="132">
        <v>72.727272727272734</v>
      </c>
      <c r="X38" s="132">
        <v>42.857142857142854</v>
      </c>
    </row>
    <row r="39" spans="1:24" ht="15" customHeight="1" x14ac:dyDescent="0.2">
      <c r="A39" s="126" t="s">
        <v>282</v>
      </c>
      <c r="B39" s="132" t="s">
        <v>455</v>
      </c>
      <c r="C39" s="132" t="s">
        <v>455</v>
      </c>
      <c r="D39" s="132" t="s">
        <v>455</v>
      </c>
      <c r="E39" s="132"/>
      <c r="F39" s="132" t="s">
        <v>455</v>
      </c>
      <c r="G39" s="132" t="s">
        <v>455</v>
      </c>
      <c r="H39" s="132" t="s">
        <v>455</v>
      </c>
      <c r="I39" s="132"/>
      <c r="J39" s="132" t="s">
        <v>455</v>
      </c>
      <c r="K39" s="132" t="s">
        <v>455</v>
      </c>
      <c r="L39" s="132" t="s">
        <v>455</v>
      </c>
      <c r="M39" s="132"/>
      <c r="N39" s="132" t="s">
        <v>455</v>
      </c>
      <c r="O39" s="132" t="s">
        <v>455</v>
      </c>
      <c r="P39" s="132" t="s">
        <v>455</v>
      </c>
      <c r="Q39" s="132"/>
      <c r="R39" s="132" t="s">
        <v>455</v>
      </c>
      <c r="S39" s="132" t="s">
        <v>455</v>
      </c>
      <c r="T39" s="132" t="s">
        <v>455</v>
      </c>
      <c r="U39" s="132"/>
      <c r="V39" s="132" t="s">
        <v>455</v>
      </c>
      <c r="W39" s="132" t="s">
        <v>455</v>
      </c>
      <c r="X39" s="132" t="s">
        <v>455</v>
      </c>
    </row>
    <row r="40" spans="1:24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</row>
    <row r="41" spans="1:24" ht="15" customHeight="1" x14ac:dyDescent="0.2">
      <c r="A41" s="120" t="s">
        <v>284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</row>
    <row r="42" spans="1:24" ht="15" customHeight="1" x14ac:dyDescent="0.2">
      <c r="A42" s="129" t="s">
        <v>206</v>
      </c>
      <c r="B42" s="131">
        <v>58.118466898954701</v>
      </c>
      <c r="C42" s="131">
        <v>51.177625122669276</v>
      </c>
      <c r="D42" s="131">
        <v>64.358182620202911</v>
      </c>
      <c r="E42" s="131"/>
      <c r="F42" s="131">
        <v>55.072463768115945</v>
      </c>
      <c r="G42" s="131">
        <v>48.314606741573037</v>
      </c>
      <c r="H42" s="131">
        <v>63.425925925925931</v>
      </c>
      <c r="I42" s="131"/>
      <c r="J42" s="131">
        <v>53.333333333333336</v>
      </c>
      <c r="K42" s="131">
        <v>46.296296296296298</v>
      </c>
      <c r="L42" s="131">
        <v>59.666666666666671</v>
      </c>
      <c r="M42" s="131"/>
      <c r="N42" s="131">
        <v>59.897828863346106</v>
      </c>
      <c r="O42" s="131">
        <v>50.96952908587258</v>
      </c>
      <c r="P42" s="131">
        <v>67.535545023696685</v>
      </c>
      <c r="Q42" s="131"/>
      <c r="R42" s="131">
        <v>54.137115839243499</v>
      </c>
      <c r="S42" s="131">
        <v>47.682119205298015</v>
      </c>
      <c r="T42" s="131">
        <v>60</v>
      </c>
      <c r="U42" s="131"/>
      <c r="V42" s="131">
        <v>64.666666666666657</v>
      </c>
      <c r="W42" s="131">
        <v>59.141791044776113</v>
      </c>
      <c r="X42" s="131">
        <v>69.126506024096386</v>
      </c>
    </row>
    <row r="43" spans="1:24" ht="15" customHeight="1" x14ac:dyDescent="0.2">
      <c r="A43" s="126" t="s">
        <v>280</v>
      </c>
      <c r="B43" s="132">
        <v>58.118466898954701</v>
      </c>
      <c r="C43" s="132">
        <v>51.177625122669276</v>
      </c>
      <c r="D43" s="132">
        <v>64.358182620202911</v>
      </c>
      <c r="E43" s="132"/>
      <c r="F43" s="132">
        <v>55.072463768115945</v>
      </c>
      <c r="G43" s="132">
        <v>48.314606741573037</v>
      </c>
      <c r="H43" s="132">
        <v>63.425925925925931</v>
      </c>
      <c r="I43" s="132"/>
      <c r="J43" s="132">
        <v>53.333333333333336</v>
      </c>
      <c r="K43" s="132">
        <v>46.296296296296298</v>
      </c>
      <c r="L43" s="132">
        <v>59.666666666666671</v>
      </c>
      <c r="M43" s="132"/>
      <c r="N43" s="132">
        <v>59.897828863346106</v>
      </c>
      <c r="O43" s="132">
        <v>50.96952908587258</v>
      </c>
      <c r="P43" s="132">
        <v>67.535545023696685</v>
      </c>
      <c r="Q43" s="132"/>
      <c r="R43" s="132">
        <v>54.137115839243499</v>
      </c>
      <c r="S43" s="132">
        <v>47.682119205298015</v>
      </c>
      <c r="T43" s="132">
        <v>60</v>
      </c>
      <c r="U43" s="132"/>
      <c r="V43" s="132">
        <v>64.666666666666657</v>
      </c>
      <c r="W43" s="132">
        <v>59.141791044776113</v>
      </c>
      <c r="X43" s="132">
        <v>69.126506024096386</v>
      </c>
    </row>
    <row r="44" spans="1:24" ht="15" customHeight="1" x14ac:dyDescent="0.2">
      <c r="A44" s="126" t="s">
        <v>281</v>
      </c>
      <c r="B44" s="132" t="s">
        <v>455</v>
      </c>
      <c r="C44" s="132" t="s">
        <v>455</v>
      </c>
      <c r="D44" s="132" t="s">
        <v>455</v>
      </c>
      <c r="E44" s="132"/>
      <c r="F44" s="132" t="s">
        <v>455</v>
      </c>
      <c r="G44" s="132" t="s">
        <v>455</v>
      </c>
      <c r="H44" s="132" t="s">
        <v>455</v>
      </c>
      <c r="I44" s="132"/>
      <c r="J44" s="132" t="s">
        <v>455</v>
      </c>
      <c r="K44" s="132" t="s">
        <v>455</v>
      </c>
      <c r="L44" s="132" t="s">
        <v>455</v>
      </c>
      <c r="M44" s="132"/>
      <c r="N44" s="132" t="s">
        <v>455</v>
      </c>
      <c r="O44" s="132" t="s">
        <v>455</v>
      </c>
      <c r="P44" s="132" t="s">
        <v>455</v>
      </c>
      <c r="Q44" s="132"/>
      <c r="R44" s="132" t="s">
        <v>455</v>
      </c>
      <c r="S44" s="132" t="s">
        <v>455</v>
      </c>
      <c r="T44" s="132" t="s">
        <v>455</v>
      </c>
      <c r="U44" s="132"/>
      <c r="V44" s="132" t="s">
        <v>455</v>
      </c>
      <c r="W44" s="132" t="s">
        <v>455</v>
      </c>
      <c r="X44" s="132" t="s">
        <v>455</v>
      </c>
    </row>
    <row r="45" spans="1:24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</row>
    <row r="46" spans="1:24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</row>
    <row r="47" spans="1:24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</row>
  </sheetData>
  <mergeCells count="14">
    <mergeCell ref="R6:T6"/>
    <mergeCell ref="V6:X6"/>
    <mergeCell ref="A46:X46"/>
    <mergeCell ref="A47:X47"/>
    <mergeCell ref="A6:A7"/>
    <mergeCell ref="B6:D6"/>
    <mergeCell ref="F6:H6"/>
    <mergeCell ref="J6:L6"/>
    <mergeCell ref="N6:P6"/>
    <mergeCell ref="Z2:Z3"/>
    <mergeCell ref="A1:X1"/>
    <mergeCell ref="A2:X2"/>
    <mergeCell ref="A3:X3"/>
    <mergeCell ref="A4:X4"/>
  </mergeCells>
  <hyperlinks>
    <hyperlink ref="Z2" location="INDICE!A1" display="INDICE" xr:uid="{00000000-0004-0000-49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landscape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Z47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7" width="1.140625" style="136" customWidth="1"/>
    <col min="18" max="20" width="7.28515625" style="136" customWidth="1"/>
    <col min="21" max="21" width="1.140625" style="136" customWidth="1"/>
    <col min="22" max="24" width="7.28515625" style="136" customWidth="1"/>
    <col min="25" max="112" width="10.7109375" style="6" customWidth="1"/>
    <col min="113" max="16384" width="23.42578125" style="6"/>
  </cols>
  <sheetData>
    <row r="1" spans="1:26" ht="15" customHeight="1" x14ac:dyDescent="0.2">
      <c r="A1" s="247" t="s">
        <v>408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3"/>
    </row>
    <row r="2" spans="1:26" ht="15" customHeight="1" x14ac:dyDescent="0.2">
      <c r="A2" s="248" t="s">
        <v>418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13"/>
      <c r="Z2" s="232" t="s">
        <v>47</v>
      </c>
    </row>
    <row r="3" spans="1:26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13"/>
      <c r="Z3" s="232"/>
    </row>
    <row r="4" spans="1:26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</row>
    <row r="5" spans="1:26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</row>
    <row r="6" spans="1:26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248</v>
      </c>
      <c r="G6" s="244"/>
      <c r="H6" s="244"/>
      <c r="I6" s="111"/>
      <c r="J6" s="244" t="s">
        <v>249</v>
      </c>
      <c r="K6" s="244"/>
      <c r="L6" s="244"/>
      <c r="M6" s="111"/>
      <c r="N6" s="244" t="s">
        <v>250</v>
      </c>
      <c r="O6" s="244"/>
      <c r="P6" s="244"/>
      <c r="Q6" s="111"/>
      <c r="R6" s="244" t="s">
        <v>252</v>
      </c>
      <c r="S6" s="244"/>
      <c r="T6" s="244"/>
      <c r="U6" s="111"/>
      <c r="V6" s="244" t="s">
        <v>253</v>
      </c>
      <c r="W6" s="244"/>
      <c r="X6" s="244"/>
    </row>
    <row r="7" spans="1:26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  <c r="Q7" s="111"/>
      <c r="R7" s="112" t="s">
        <v>206</v>
      </c>
      <c r="S7" s="112" t="s">
        <v>285</v>
      </c>
      <c r="T7" s="112" t="s">
        <v>286</v>
      </c>
      <c r="U7" s="111"/>
      <c r="V7" s="112" t="s">
        <v>206</v>
      </c>
      <c r="W7" s="112" t="s">
        <v>285</v>
      </c>
      <c r="X7" s="112" t="s">
        <v>286</v>
      </c>
    </row>
    <row r="8" spans="1:26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  <c r="Q8" s="118"/>
      <c r="R8" s="117"/>
      <c r="S8" s="117"/>
      <c r="T8" s="117"/>
      <c r="U8" s="118"/>
      <c r="V8" s="117"/>
      <c r="W8" s="117"/>
      <c r="X8" s="117"/>
    </row>
    <row r="9" spans="1:26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spans="1:26" ht="15" customHeight="1" x14ac:dyDescent="0.2">
      <c r="A10" s="120" t="s">
        <v>202</v>
      </c>
      <c r="B10" s="121"/>
      <c r="C10" s="121"/>
      <c r="D10" s="121"/>
      <c r="E10" s="122"/>
      <c r="F10" s="121"/>
      <c r="G10" s="121"/>
      <c r="H10" s="121"/>
      <c r="I10" s="122"/>
      <c r="J10" s="121"/>
      <c r="K10" s="121"/>
      <c r="L10" s="121"/>
      <c r="M10" s="122"/>
      <c r="N10" s="121"/>
      <c r="O10" s="121"/>
      <c r="P10" s="121"/>
      <c r="Q10" s="122"/>
      <c r="R10" s="121"/>
      <c r="S10" s="121"/>
      <c r="T10" s="121"/>
      <c r="U10" s="122"/>
      <c r="V10" s="121"/>
      <c r="W10" s="121"/>
      <c r="X10" s="121"/>
    </row>
    <row r="11" spans="1:26" ht="15" customHeight="1" x14ac:dyDescent="0.2">
      <c r="A11" s="123" t="s">
        <v>206</v>
      </c>
      <c r="B11" s="124">
        <v>10776</v>
      </c>
      <c r="C11" s="124">
        <v>5561</v>
      </c>
      <c r="D11" s="124">
        <v>5215</v>
      </c>
      <c r="E11" s="124"/>
      <c r="F11" s="124">
        <v>1401</v>
      </c>
      <c r="G11" s="124">
        <v>782</v>
      </c>
      <c r="H11" s="124">
        <v>619</v>
      </c>
      <c r="I11" s="199"/>
      <c r="J11" s="124">
        <v>1704</v>
      </c>
      <c r="K11" s="124">
        <v>867</v>
      </c>
      <c r="L11" s="124">
        <v>837</v>
      </c>
      <c r="M11" s="199"/>
      <c r="N11" s="124">
        <v>1892</v>
      </c>
      <c r="O11" s="124">
        <v>1022</v>
      </c>
      <c r="P11" s="124">
        <v>870</v>
      </c>
      <c r="Q11" s="199"/>
      <c r="R11" s="124">
        <v>3667</v>
      </c>
      <c r="S11" s="124">
        <v>1826</v>
      </c>
      <c r="T11" s="124">
        <v>1841</v>
      </c>
      <c r="U11" s="199"/>
      <c r="V11" s="124">
        <v>2112</v>
      </c>
      <c r="W11" s="124">
        <v>1064</v>
      </c>
      <c r="X11" s="124">
        <v>1048</v>
      </c>
    </row>
    <row r="12" spans="1:26" ht="15" customHeight="1" x14ac:dyDescent="0.2">
      <c r="A12" s="126" t="s">
        <v>280</v>
      </c>
      <c r="B12" s="127">
        <v>10739</v>
      </c>
      <c r="C12" s="127">
        <v>5532</v>
      </c>
      <c r="D12" s="127">
        <v>5207</v>
      </c>
      <c r="E12" s="127"/>
      <c r="F12" s="127">
        <v>1394</v>
      </c>
      <c r="G12" s="127">
        <v>775</v>
      </c>
      <c r="H12" s="127">
        <v>619</v>
      </c>
      <c r="I12" s="127"/>
      <c r="J12" s="127">
        <v>1696</v>
      </c>
      <c r="K12" s="127">
        <v>860</v>
      </c>
      <c r="L12" s="127">
        <v>836</v>
      </c>
      <c r="M12" s="127"/>
      <c r="N12" s="127">
        <v>1883</v>
      </c>
      <c r="O12" s="127">
        <v>1014</v>
      </c>
      <c r="P12" s="127">
        <v>869</v>
      </c>
      <c r="Q12" s="127"/>
      <c r="R12" s="127">
        <v>3661</v>
      </c>
      <c r="S12" s="127">
        <v>1822</v>
      </c>
      <c r="T12" s="127">
        <v>1839</v>
      </c>
      <c r="U12" s="127"/>
      <c r="V12" s="127">
        <v>2105</v>
      </c>
      <c r="W12" s="127">
        <v>1061</v>
      </c>
      <c r="X12" s="127">
        <v>1044</v>
      </c>
    </row>
    <row r="13" spans="1:26" ht="15" customHeight="1" x14ac:dyDescent="0.2">
      <c r="A13" s="126" t="s">
        <v>281</v>
      </c>
      <c r="B13" s="127">
        <v>37</v>
      </c>
      <c r="C13" s="127">
        <v>29</v>
      </c>
      <c r="D13" s="127">
        <v>8</v>
      </c>
      <c r="E13" s="127"/>
      <c r="F13" s="127">
        <v>7</v>
      </c>
      <c r="G13" s="127">
        <v>7</v>
      </c>
      <c r="H13" s="127">
        <v>0</v>
      </c>
      <c r="I13" s="127"/>
      <c r="J13" s="127">
        <v>8</v>
      </c>
      <c r="K13" s="127">
        <v>7</v>
      </c>
      <c r="L13" s="127">
        <v>1</v>
      </c>
      <c r="M13" s="127"/>
      <c r="N13" s="127">
        <v>9</v>
      </c>
      <c r="O13" s="127">
        <v>8</v>
      </c>
      <c r="P13" s="127">
        <v>1</v>
      </c>
      <c r="Q13" s="127"/>
      <c r="R13" s="127">
        <v>6</v>
      </c>
      <c r="S13" s="127">
        <v>4</v>
      </c>
      <c r="T13" s="127">
        <v>2</v>
      </c>
      <c r="U13" s="127"/>
      <c r="V13" s="127">
        <v>7</v>
      </c>
      <c r="W13" s="127">
        <v>3</v>
      </c>
      <c r="X13" s="127">
        <v>4</v>
      </c>
    </row>
    <row r="14" spans="1:26" ht="15" customHeight="1" x14ac:dyDescent="0.2">
      <c r="A14" s="126" t="s">
        <v>282</v>
      </c>
      <c r="B14" s="127" t="s">
        <v>455</v>
      </c>
      <c r="C14" s="127" t="s">
        <v>455</v>
      </c>
      <c r="D14" s="127" t="s">
        <v>455</v>
      </c>
      <c r="E14" s="127"/>
      <c r="F14" s="127" t="s">
        <v>455</v>
      </c>
      <c r="G14" s="127" t="s">
        <v>455</v>
      </c>
      <c r="H14" s="127" t="s">
        <v>455</v>
      </c>
      <c r="I14" s="127"/>
      <c r="J14" s="127" t="s">
        <v>455</v>
      </c>
      <c r="K14" s="127" t="s">
        <v>455</v>
      </c>
      <c r="L14" s="127" t="s">
        <v>455</v>
      </c>
      <c r="M14" s="127"/>
      <c r="N14" s="127" t="s">
        <v>455</v>
      </c>
      <c r="O14" s="127" t="s">
        <v>455</v>
      </c>
      <c r="P14" s="127" t="s">
        <v>455</v>
      </c>
      <c r="Q14" s="127"/>
      <c r="R14" s="127" t="s">
        <v>455</v>
      </c>
      <c r="S14" s="127" t="s">
        <v>455</v>
      </c>
      <c r="T14" s="127" t="s">
        <v>455</v>
      </c>
      <c r="U14" s="127"/>
      <c r="V14" s="127" t="s">
        <v>455</v>
      </c>
      <c r="W14" s="127" t="s">
        <v>455</v>
      </c>
      <c r="X14" s="127" t="s">
        <v>455</v>
      </c>
    </row>
    <row r="15" spans="1:26" ht="1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</row>
    <row r="16" spans="1:26" ht="15" customHeight="1" x14ac:dyDescent="0.2">
      <c r="A16" s="120" t="s">
        <v>283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</row>
    <row r="17" spans="1:24" ht="15" customHeight="1" x14ac:dyDescent="0.2">
      <c r="A17" s="123" t="s">
        <v>206</v>
      </c>
      <c r="B17" s="124">
        <v>8973</v>
      </c>
      <c r="C17" s="124">
        <v>4566</v>
      </c>
      <c r="D17" s="124">
        <v>4407</v>
      </c>
      <c r="E17" s="124"/>
      <c r="F17" s="124">
        <v>1184</v>
      </c>
      <c r="G17" s="124">
        <v>644</v>
      </c>
      <c r="H17" s="124">
        <v>540</v>
      </c>
      <c r="I17" s="199"/>
      <c r="J17" s="124">
        <v>1438</v>
      </c>
      <c r="K17" s="124">
        <v>722</v>
      </c>
      <c r="L17" s="124">
        <v>716</v>
      </c>
      <c r="M17" s="199"/>
      <c r="N17" s="124">
        <v>1578</v>
      </c>
      <c r="O17" s="124">
        <v>845</v>
      </c>
      <c r="P17" s="124">
        <v>733</v>
      </c>
      <c r="Q17" s="199"/>
      <c r="R17" s="124">
        <v>3085</v>
      </c>
      <c r="S17" s="124">
        <v>1510</v>
      </c>
      <c r="T17" s="124">
        <v>1575</v>
      </c>
      <c r="U17" s="199"/>
      <c r="V17" s="124">
        <v>1688</v>
      </c>
      <c r="W17" s="124">
        <v>845</v>
      </c>
      <c r="X17" s="124">
        <v>843</v>
      </c>
    </row>
    <row r="18" spans="1:24" ht="15" customHeight="1" x14ac:dyDescent="0.2">
      <c r="A18" s="126" t="s">
        <v>280</v>
      </c>
      <c r="B18" s="130">
        <v>8936</v>
      </c>
      <c r="C18" s="130">
        <v>4537</v>
      </c>
      <c r="D18" s="130">
        <v>4399</v>
      </c>
      <c r="E18" s="130"/>
      <c r="F18" s="130">
        <v>1177</v>
      </c>
      <c r="G18" s="130">
        <v>637</v>
      </c>
      <c r="H18" s="130">
        <v>540</v>
      </c>
      <c r="I18" s="130"/>
      <c r="J18" s="130">
        <v>1430</v>
      </c>
      <c r="K18" s="130">
        <v>715</v>
      </c>
      <c r="L18" s="130">
        <v>715</v>
      </c>
      <c r="M18" s="130"/>
      <c r="N18" s="130">
        <v>1569</v>
      </c>
      <c r="O18" s="130">
        <v>837</v>
      </c>
      <c r="P18" s="130">
        <v>732</v>
      </c>
      <c r="Q18" s="130"/>
      <c r="R18" s="130">
        <v>3079</v>
      </c>
      <c r="S18" s="130">
        <v>1506</v>
      </c>
      <c r="T18" s="130">
        <v>1573</v>
      </c>
      <c r="U18" s="130"/>
      <c r="V18" s="130">
        <v>1681</v>
      </c>
      <c r="W18" s="130">
        <v>842</v>
      </c>
      <c r="X18" s="130">
        <v>839</v>
      </c>
    </row>
    <row r="19" spans="1:24" ht="15" customHeight="1" x14ac:dyDescent="0.2">
      <c r="A19" s="126" t="s">
        <v>281</v>
      </c>
      <c r="B19" s="130">
        <v>37</v>
      </c>
      <c r="C19" s="130">
        <v>29</v>
      </c>
      <c r="D19" s="130">
        <v>8</v>
      </c>
      <c r="E19" s="130"/>
      <c r="F19" s="130">
        <v>7</v>
      </c>
      <c r="G19" s="130">
        <v>7</v>
      </c>
      <c r="H19" s="130">
        <v>0</v>
      </c>
      <c r="I19" s="130"/>
      <c r="J19" s="130">
        <v>8</v>
      </c>
      <c r="K19" s="130">
        <v>7</v>
      </c>
      <c r="L19" s="130">
        <v>1</v>
      </c>
      <c r="M19" s="130"/>
      <c r="N19" s="130">
        <v>9</v>
      </c>
      <c r="O19" s="130">
        <v>8</v>
      </c>
      <c r="P19" s="130">
        <v>1</v>
      </c>
      <c r="Q19" s="130"/>
      <c r="R19" s="130">
        <v>6</v>
      </c>
      <c r="S19" s="130">
        <v>4</v>
      </c>
      <c r="T19" s="130">
        <v>2</v>
      </c>
      <c r="U19" s="130"/>
      <c r="V19" s="130">
        <v>7</v>
      </c>
      <c r="W19" s="130">
        <v>3</v>
      </c>
      <c r="X19" s="130">
        <v>4</v>
      </c>
    </row>
    <row r="20" spans="1:24" ht="15" customHeight="1" x14ac:dyDescent="0.2">
      <c r="A20" s="126" t="s">
        <v>282</v>
      </c>
      <c r="B20" s="130" t="s">
        <v>455</v>
      </c>
      <c r="C20" s="130" t="s">
        <v>455</v>
      </c>
      <c r="D20" s="130" t="s">
        <v>455</v>
      </c>
      <c r="E20" s="130"/>
      <c r="F20" s="130" t="s">
        <v>455</v>
      </c>
      <c r="G20" s="130" t="s">
        <v>455</v>
      </c>
      <c r="H20" s="130" t="s">
        <v>455</v>
      </c>
      <c r="I20" s="130"/>
      <c r="J20" s="130" t="s">
        <v>455</v>
      </c>
      <c r="K20" s="130" t="s">
        <v>455</v>
      </c>
      <c r="L20" s="130" t="s">
        <v>455</v>
      </c>
      <c r="M20" s="130"/>
      <c r="N20" s="130" t="s">
        <v>455</v>
      </c>
      <c r="O20" s="130" t="s">
        <v>455</v>
      </c>
      <c r="P20" s="130" t="s">
        <v>455</v>
      </c>
      <c r="Q20" s="130"/>
      <c r="R20" s="130" t="s">
        <v>455</v>
      </c>
      <c r="S20" s="130" t="s">
        <v>455</v>
      </c>
      <c r="T20" s="130" t="s">
        <v>455</v>
      </c>
      <c r="U20" s="130"/>
      <c r="V20" s="130" t="s">
        <v>455</v>
      </c>
      <c r="W20" s="130" t="s">
        <v>455</v>
      </c>
      <c r="X20" s="130" t="s">
        <v>455</v>
      </c>
    </row>
    <row r="21" spans="1:24" ht="15" customHeight="1" x14ac:dyDescent="0.2">
      <c r="A21" s="126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</row>
    <row r="22" spans="1:24" ht="15" customHeight="1" x14ac:dyDescent="0.2">
      <c r="A22" s="120" t="s">
        <v>284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</row>
    <row r="23" spans="1:24" ht="15" customHeight="1" x14ac:dyDescent="0.2">
      <c r="A23" s="129" t="s">
        <v>206</v>
      </c>
      <c r="B23" s="124">
        <v>1803</v>
      </c>
      <c r="C23" s="124">
        <v>995</v>
      </c>
      <c r="D23" s="124">
        <v>808</v>
      </c>
      <c r="E23" s="124"/>
      <c r="F23" s="124">
        <v>217</v>
      </c>
      <c r="G23" s="124">
        <v>138</v>
      </c>
      <c r="H23" s="124">
        <v>79</v>
      </c>
      <c r="I23" s="199"/>
      <c r="J23" s="124">
        <v>266</v>
      </c>
      <c r="K23" s="124">
        <v>145</v>
      </c>
      <c r="L23" s="124">
        <v>121</v>
      </c>
      <c r="M23" s="199"/>
      <c r="N23" s="124">
        <v>314</v>
      </c>
      <c r="O23" s="124">
        <v>177</v>
      </c>
      <c r="P23" s="124">
        <v>137</v>
      </c>
      <c r="Q23" s="199"/>
      <c r="R23" s="124">
        <v>582</v>
      </c>
      <c r="S23" s="124">
        <v>316</v>
      </c>
      <c r="T23" s="124">
        <v>266</v>
      </c>
      <c r="U23" s="199"/>
      <c r="V23" s="124">
        <v>424</v>
      </c>
      <c r="W23" s="124">
        <v>219</v>
      </c>
      <c r="X23" s="124">
        <v>205</v>
      </c>
    </row>
    <row r="24" spans="1:24" ht="15" customHeight="1" x14ac:dyDescent="0.2">
      <c r="A24" s="126" t="s">
        <v>280</v>
      </c>
      <c r="B24" s="130">
        <v>1803</v>
      </c>
      <c r="C24" s="130">
        <v>995</v>
      </c>
      <c r="D24" s="130">
        <v>808</v>
      </c>
      <c r="E24" s="130"/>
      <c r="F24" s="130">
        <v>217</v>
      </c>
      <c r="G24" s="130">
        <v>138</v>
      </c>
      <c r="H24" s="130">
        <v>79</v>
      </c>
      <c r="I24" s="130"/>
      <c r="J24" s="130">
        <v>266</v>
      </c>
      <c r="K24" s="130">
        <v>145</v>
      </c>
      <c r="L24" s="130">
        <v>121</v>
      </c>
      <c r="M24" s="130"/>
      <c r="N24" s="130">
        <v>314</v>
      </c>
      <c r="O24" s="130">
        <v>177</v>
      </c>
      <c r="P24" s="130">
        <v>137</v>
      </c>
      <c r="Q24" s="130"/>
      <c r="R24" s="130">
        <v>582</v>
      </c>
      <c r="S24" s="130">
        <v>316</v>
      </c>
      <c r="T24" s="130">
        <v>266</v>
      </c>
      <c r="U24" s="130"/>
      <c r="V24" s="130">
        <v>424</v>
      </c>
      <c r="W24" s="130">
        <v>219</v>
      </c>
      <c r="X24" s="130">
        <v>205</v>
      </c>
    </row>
    <row r="25" spans="1:24" ht="15" customHeight="1" x14ac:dyDescent="0.2">
      <c r="A25" s="126" t="s">
        <v>281</v>
      </c>
      <c r="B25" s="130" t="s">
        <v>455</v>
      </c>
      <c r="C25" s="130" t="s">
        <v>455</v>
      </c>
      <c r="D25" s="130" t="s">
        <v>455</v>
      </c>
      <c r="E25" s="130"/>
      <c r="F25" s="130" t="s">
        <v>455</v>
      </c>
      <c r="G25" s="130" t="s">
        <v>455</v>
      </c>
      <c r="H25" s="130" t="s">
        <v>455</v>
      </c>
      <c r="I25" s="130"/>
      <c r="J25" s="130" t="s">
        <v>455</v>
      </c>
      <c r="K25" s="130" t="s">
        <v>455</v>
      </c>
      <c r="L25" s="130" t="s">
        <v>455</v>
      </c>
      <c r="M25" s="130"/>
      <c r="N25" s="130" t="s">
        <v>455</v>
      </c>
      <c r="O25" s="130" t="s">
        <v>455</v>
      </c>
      <c r="P25" s="130" t="s">
        <v>455</v>
      </c>
      <c r="Q25" s="130"/>
      <c r="R25" s="130" t="s">
        <v>455</v>
      </c>
      <c r="S25" s="130" t="s">
        <v>455</v>
      </c>
      <c r="T25" s="130" t="s">
        <v>455</v>
      </c>
      <c r="U25" s="130"/>
      <c r="V25" s="130" t="s">
        <v>455</v>
      </c>
      <c r="W25" s="130" t="s">
        <v>455</v>
      </c>
      <c r="X25" s="130" t="s">
        <v>455</v>
      </c>
    </row>
    <row r="26" spans="1:24" ht="15" customHeight="1" x14ac:dyDescent="0.2">
      <c r="A26" s="126" t="s">
        <v>282</v>
      </c>
      <c r="B26" s="130" t="s">
        <v>455</v>
      </c>
      <c r="C26" s="130" t="s">
        <v>455</v>
      </c>
      <c r="D26" s="130" t="s">
        <v>455</v>
      </c>
      <c r="E26" s="130"/>
      <c r="F26" s="130" t="s">
        <v>455</v>
      </c>
      <c r="G26" s="130" t="s">
        <v>455</v>
      </c>
      <c r="H26" s="130" t="s">
        <v>455</v>
      </c>
      <c r="I26" s="130"/>
      <c r="J26" s="130" t="s">
        <v>455</v>
      </c>
      <c r="K26" s="130" t="s">
        <v>455</v>
      </c>
      <c r="L26" s="130" t="s">
        <v>455</v>
      </c>
      <c r="M26" s="130"/>
      <c r="N26" s="130" t="s">
        <v>455</v>
      </c>
      <c r="O26" s="130" t="s">
        <v>455</v>
      </c>
      <c r="P26" s="130" t="s">
        <v>455</v>
      </c>
      <c r="Q26" s="130"/>
      <c r="R26" s="130" t="s">
        <v>455</v>
      </c>
      <c r="S26" s="130" t="s">
        <v>455</v>
      </c>
      <c r="T26" s="130" t="s">
        <v>455</v>
      </c>
      <c r="U26" s="130"/>
      <c r="V26" s="130" t="s">
        <v>455</v>
      </c>
      <c r="W26" s="130" t="s">
        <v>455</v>
      </c>
      <c r="X26" s="130" t="s">
        <v>455</v>
      </c>
    </row>
    <row r="27" spans="1:24" ht="15" customHeight="1" x14ac:dyDescent="0.2">
      <c r="A27" s="126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</row>
    <row r="28" spans="1:24" ht="15" customHeight="1" x14ac:dyDescent="0.2">
      <c r="A28" s="119" t="s">
        <v>292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</row>
    <row r="29" spans="1:24" ht="15" customHeight="1" x14ac:dyDescent="0.2">
      <c r="A29" s="120" t="s">
        <v>202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</row>
    <row r="30" spans="1:24" ht="15" customHeight="1" x14ac:dyDescent="0.2">
      <c r="A30" s="123" t="s">
        <v>206</v>
      </c>
      <c r="B30" s="131">
        <v>37.867659978212743</v>
      </c>
      <c r="C30" s="131">
        <v>44.141927290046041</v>
      </c>
      <c r="D30" s="131">
        <v>32.883536162431426</v>
      </c>
      <c r="E30" s="131"/>
      <c r="F30" s="131">
        <v>43.576982892690516</v>
      </c>
      <c r="G30" s="131">
        <v>50.647668393782382</v>
      </c>
      <c r="H30" s="131">
        <v>37.043686415320167</v>
      </c>
      <c r="I30" s="131"/>
      <c r="J30" s="131">
        <v>41.359223300970875</v>
      </c>
      <c r="K30" s="131">
        <v>46.763754045307444</v>
      </c>
      <c r="L30" s="131">
        <v>36.937334510150045</v>
      </c>
      <c r="M30" s="131"/>
      <c r="N30" s="131">
        <v>35.272184936614465</v>
      </c>
      <c r="O30" s="131">
        <v>43.48936170212766</v>
      </c>
      <c r="P30" s="131">
        <v>28.865295288652952</v>
      </c>
      <c r="Q30" s="131"/>
      <c r="R30" s="131">
        <v>45.649197062118759</v>
      </c>
      <c r="S30" s="131">
        <v>50.096021947873801</v>
      </c>
      <c r="T30" s="131">
        <v>41.955332725615314</v>
      </c>
      <c r="U30" s="131"/>
      <c r="V30" s="131">
        <v>27.339805825242721</v>
      </c>
      <c r="W30" s="131">
        <v>33.198127925117006</v>
      </c>
      <c r="X30" s="131">
        <v>23.185840707964601</v>
      </c>
    </row>
    <row r="31" spans="1:24" ht="15" customHeight="1" x14ac:dyDescent="0.2">
      <c r="A31" s="126" t="s">
        <v>280</v>
      </c>
      <c r="B31" s="132">
        <v>37.916181195494829</v>
      </c>
      <c r="C31" s="132">
        <v>44.326923076923073</v>
      </c>
      <c r="D31" s="132">
        <v>32.866250078899199</v>
      </c>
      <c r="E31" s="132"/>
      <c r="F31" s="132">
        <v>43.795161797046809</v>
      </c>
      <c r="G31" s="132">
        <v>51.22273628552545</v>
      </c>
      <c r="H31" s="132">
        <v>37.065868263473057</v>
      </c>
      <c r="I31" s="132"/>
      <c r="J31" s="132">
        <v>41.45685651429968</v>
      </c>
      <c r="K31" s="132">
        <v>47.07170224411604</v>
      </c>
      <c r="L31" s="132">
        <v>36.925795053003533</v>
      </c>
      <c r="M31" s="132"/>
      <c r="N31" s="132">
        <v>35.334959654719462</v>
      </c>
      <c r="O31" s="132">
        <v>43.744607420189816</v>
      </c>
      <c r="P31" s="132">
        <v>28.860843573563599</v>
      </c>
      <c r="Q31" s="132"/>
      <c r="R31" s="132">
        <v>45.688256583052542</v>
      </c>
      <c r="S31" s="132">
        <v>50.220507166482911</v>
      </c>
      <c r="T31" s="132">
        <v>41.938426453819837</v>
      </c>
      <c r="U31" s="132"/>
      <c r="V31" s="132">
        <v>27.312832489944206</v>
      </c>
      <c r="W31" s="132">
        <v>33.218534752661242</v>
      </c>
      <c r="X31" s="132">
        <v>23.133170839796144</v>
      </c>
    </row>
    <row r="32" spans="1:24" ht="15" customHeight="1" x14ac:dyDescent="0.2">
      <c r="A32" s="126" t="s">
        <v>281</v>
      </c>
      <c r="B32" s="132">
        <v>27.611940298507463</v>
      </c>
      <c r="C32" s="132">
        <v>24.576271186440678</v>
      </c>
      <c r="D32" s="132">
        <v>50</v>
      </c>
      <c r="E32" s="132"/>
      <c r="F32" s="132">
        <v>21.875</v>
      </c>
      <c r="G32" s="132">
        <v>22.58064516129032</v>
      </c>
      <c r="H32" s="132">
        <v>0</v>
      </c>
      <c r="I32" s="132"/>
      <c r="J32" s="132">
        <v>27.586206896551722</v>
      </c>
      <c r="K32" s="132">
        <v>25.925925925925924</v>
      </c>
      <c r="L32" s="132">
        <v>50</v>
      </c>
      <c r="M32" s="132"/>
      <c r="N32" s="132">
        <v>25.714285714285712</v>
      </c>
      <c r="O32" s="132">
        <v>25</v>
      </c>
      <c r="P32" s="132">
        <v>33.333333333333329</v>
      </c>
      <c r="Q32" s="132"/>
      <c r="R32" s="132">
        <v>30</v>
      </c>
      <c r="S32" s="132">
        <v>23.52941176470588</v>
      </c>
      <c r="T32" s="132">
        <v>66.666666666666657</v>
      </c>
      <c r="U32" s="132"/>
      <c r="V32" s="132">
        <v>38.888888888888893</v>
      </c>
      <c r="W32" s="132">
        <v>27.27272727272727</v>
      </c>
      <c r="X32" s="132">
        <v>57.142857142857139</v>
      </c>
    </row>
    <row r="33" spans="1:24" ht="15" customHeight="1" x14ac:dyDescent="0.2">
      <c r="A33" s="126" t="s">
        <v>282</v>
      </c>
      <c r="B33" s="132" t="s">
        <v>455</v>
      </c>
      <c r="C33" s="132" t="s">
        <v>455</v>
      </c>
      <c r="D33" s="132" t="s">
        <v>455</v>
      </c>
      <c r="E33" s="132"/>
      <c r="F33" s="132" t="s">
        <v>455</v>
      </c>
      <c r="G33" s="132" t="s">
        <v>455</v>
      </c>
      <c r="H33" s="132" t="s">
        <v>455</v>
      </c>
      <c r="I33" s="132"/>
      <c r="J33" s="132" t="s">
        <v>455</v>
      </c>
      <c r="K33" s="132" t="s">
        <v>455</v>
      </c>
      <c r="L33" s="132" t="s">
        <v>455</v>
      </c>
      <c r="M33" s="132"/>
      <c r="N33" s="132" t="s">
        <v>455</v>
      </c>
      <c r="O33" s="132" t="s">
        <v>455</v>
      </c>
      <c r="P33" s="132" t="s">
        <v>455</v>
      </c>
      <c r="Q33" s="132"/>
      <c r="R33" s="132" t="s">
        <v>455</v>
      </c>
      <c r="S33" s="132" t="s">
        <v>455</v>
      </c>
      <c r="T33" s="132" t="s">
        <v>455</v>
      </c>
      <c r="U33" s="132"/>
      <c r="V33" s="132" t="s">
        <v>455</v>
      </c>
      <c r="W33" s="132" t="s">
        <v>455</v>
      </c>
      <c r="X33" s="132" t="s">
        <v>455</v>
      </c>
    </row>
    <row r="34" spans="1:24" ht="15" customHeight="1" x14ac:dyDescent="0.2">
      <c r="A34" s="126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</row>
    <row r="35" spans="1:24" ht="15" customHeight="1" x14ac:dyDescent="0.2">
      <c r="A35" s="120" t="s">
        <v>283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</row>
    <row r="36" spans="1:24" ht="15" customHeight="1" x14ac:dyDescent="0.2">
      <c r="A36" s="123" t="s">
        <v>206</v>
      </c>
      <c r="B36" s="131">
        <v>37.152202716131171</v>
      </c>
      <c r="C36" s="131">
        <v>43.23863636363636</v>
      </c>
      <c r="D36" s="131">
        <v>32.423484402589757</v>
      </c>
      <c r="E36" s="131"/>
      <c r="F36" s="131">
        <v>43.338213762811129</v>
      </c>
      <c r="G36" s="131">
        <v>50.430696945967114</v>
      </c>
      <c r="H36" s="131">
        <v>37.113402061855673</v>
      </c>
      <c r="I36" s="131"/>
      <c r="J36" s="131">
        <v>40.507042253521128</v>
      </c>
      <c r="K36" s="131">
        <v>45.580808080808083</v>
      </c>
      <c r="L36" s="131">
        <v>36.419125127161749</v>
      </c>
      <c r="M36" s="131"/>
      <c r="N36" s="131">
        <v>34.446627373935826</v>
      </c>
      <c r="O36" s="131">
        <v>42.483660130718953</v>
      </c>
      <c r="P36" s="131">
        <v>28.279320987654323</v>
      </c>
      <c r="Q36" s="131"/>
      <c r="R36" s="131">
        <v>45.609107037256067</v>
      </c>
      <c r="S36" s="131">
        <v>49.65471884248602</v>
      </c>
      <c r="T36" s="131">
        <v>42.304593070104758</v>
      </c>
      <c r="U36" s="131"/>
      <c r="V36" s="131">
        <v>25.869731800766282</v>
      </c>
      <c r="W36" s="131">
        <v>31.659797677032596</v>
      </c>
      <c r="X36" s="131">
        <v>21.862033195020746</v>
      </c>
    </row>
    <row r="37" spans="1:24" ht="15" customHeight="1" x14ac:dyDescent="0.2">
      <c r="A37" s="126" t="s">
        <v>280</v>
      </c>
      <c r="B37" s="132">
        <v>37.205429261387287</v>
      </c>
      <c r="C37" s="132">
        <v>43.449530741237311</v>
      </c>
      <c r="D37" s="132">
        <v>32.402769593400116</v>
      </c>
      <c r="E37" s="132"/>
      <c r="F37" s="132">
        <v>43.592592592592595</v>
      </c>
      <c r="G37" s="132">
        <v>51.123595505617978</v>
      </c>
      <c r="H37" s="132">
        <v>37.138927097661622</v>
      </c>
      <c r="I37" s="132"/>
      <c r="J37" s="132">
        <v>40.613462084635046</v>
      </c>
      <c r="K37" s="132">
        <v>45.921644187540139</v>
      </c>
      <c r="L37" s="132">
        <v>36.405295315682281</v>
      </c>
      <c r="M37" s="132"/>
      <c r="N37" s="132">
        <v>34.513858336999562</v>
      </c>
      <c r="O37" s="132">
        <v>42.769545222279</v>
      </c>
      <c r="P37" s="132">
        <v>28.273464658169178</v>
      </c>
      <c r="Q37" s="132"/>
      <c r="R37" s="132">
        <v>45.655397390272832</v>
      </c>
      <c r="S37" s="132">
        <v>49.801587301587304</v>
      </c>
      <c r="T37" s="132">
        <v>42.284946236559136</v>
      </c>
      <c r="U37" s="132"/>
      <c r="V37" s="132">
        <v>25.833717534962346</v>
      </c>
      <c r="W37" s="132">
        <v>31.677953348382243</v>
      </c>
      <c r="X37" s="132">
        <v>21.797869576513378</v>
      </c>
    </row>
    <row r="38" spans="1:24" ht="15" customHeight="1" x14ac:dyDescent="0.2">
      <c r="A38" s="126" t="s">
        <v>281</v>
      </c>
      <c r="B38" s="132">
        <v>27.611940298507463</v>
      </c>
      <c r="C38" s="132">
        <v>24.576271186440678</v>
      </c>
      <c r="D38" s="132">
        <v>50</v>
      </c>
      <c r="E38" s="132"/>
      <c r="F38" s="132">
        <v>21.875</v>
      </c>
      <c r="G38" s="132">
        <v>22.58064516129032</v>
      </c>
      <c r="H38" s="132">
        <v>0</v>
      </c>
      <c r="I38" s="132"/>
      <c r="J38" s="132">
        <v>27.586206896551722</v>
      </c>
      <c r="K38" s="132">
        <v>25.925925925925924</v>
      </c>
      <c r="L38" s="132">
        <v>50</v>
      </c>
      <c r="M38" s="132"/>
      <c r="N38" s="132">
        <v>25.714285714285712</v>
      </c>
      <c r="O38" s="132">
        <v>25</v>
      </c>
      <c r="P38" s="132">
        <v>33.333333333333329</v>
      </c>
      <c r="Q38" s="132"/>
      <c r="R38" s="132">
        <v>30</v>
      </c>
      <c r="S38" s="132">
        <v>23.52941176470588</v>
      </c>
      <c r="T38" s="132">
        <v>66.666666666666657</v>
      </c>
      <c r="U38" s="132"/>
      <c r="V38" s="132">
        <v>38.888888888888893</v>
      </c>
      <c r="W38" s="132">
        <v>27.27272727272727</v>
      </c>
      <c r="X38" s="132">
        <v>57.142857142857139</v>
      </c>
    </row>
    <row r="39" spans="1:24" ht="15" customHeight="1" x14ac:dyDescent="0.2">
      <c r="A39" s="126" t="s">
        <v>282</v>
      </c>
      <c r="B39" s="132" t="s">
        <v>455</v>
      </c>
      <c r="C39" s="132" t="s">
        <v>455</v>
      </c>
      <c r="D39" s="132" t="s">
        <v>455</v>
      </c>
      <c r="E39" s="132"/>
      <c r="F39" s="132" t="s">
        <v>455</v>
      </c>
      <c r="G39" s="132" t="s">
        <v>455</v>
      </c>
      <c r="H39" s="132" t="s">
        <v>455</v>
      </c>
      <c r="I39" s="132"/>
      <c r="J39" s="132" t="s">
        <v>455</v>
      </c>
      <c r="K39" s="132" t="s">
        <v>455</v>
      </c>
      <c r="L39" s="132" t="s">
        <v>455</v>
      </c>
      <c r="M39" s="132"/>
      <c r="N39" s="132" t="s">
        <v>455</v>
      </c>
      <c r="O39" s="132" t="s">
        <v>455</v>
      </c>
      <c r="P39" s="132" t="s">
        <v>455</v>
      </c>
      <c r="Q39" s="132"/>
      <c r="R39" s="132" t="s">
        <v>455</v>
      </c>
      <c r="S39" s="132" t="s">
        <v>455</v>
      </c>
      <c r="T39" s="132" t="s">
        <v>455</v>
      </c>
      <c r="U39" s="132"/>
      <c r="V39" s="132" t="s">
        <v>455</v>
      </c>
      <c r="W39" s="132" t="s">
        <v>455</v>
      </c>
      <c r="X39" s="132" t="s">
        <v>455</v>
      </c>
    </row>
    <row r="40" spans="1:24" ht="15" customHeight="1" x14ac:dyDescent="0.2">
      <c r="A40" s="126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</row>
    <row r="41" spans="1:24" ht="15" customHeight="1" x14ac:dyDescent="0.2">
      <c r="A41" s="120" t="s">
        <v>284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</row>
    <row r="42" spans="1:24" ht="15" customHeight="1" x14ac:dyDescent="0.2">
      <c r="A42" s="129" t="s">
        <v>206</v>
      </c>
      <c r="B42" s="131">
        <v>41.881533101045299</v>
      </c>
      <c r="C42" s="131">
        <v>48.822374877330716</v>
      </c>
      <c r="D42" s="131">
        <v>35.641817379797089</v>
      </c>
      <c r="E42" s="131"/>
      <c r="F42" s="131">
        <v>44.927536231884055</v>
      </c>
      <c r="G42" s="131">
        <v>51.68539325842697</v>
      </c>
      <c r="H42" s="131">
        <v>36.574074074074076</v>
      </c>
      <c r="I42" s="131"/>
      <c r="J42" s="131">
        <v>46.666666666666664</v>
      </c>
      <c r="K42" s="131">
        <v>53.703703703703709</v>
      </c>
      <c r="L42" s="131">
        <v>40.333333333333329</v>
      </c>
      <c r="M42" s="131"/>
      <c r="N42" s="131">
        <v>40.102171136653894</v>
      </c>
      <c r="O42" s="131">
        <v>49.03047091412742</v>
      </c>
      <c r="P42" s="131">
        <v>32.464454976303323</v>
      </c>
      <c r="Q42" s="131"/>
      <c r="R42" s="131">
        <v>45.862884160756501</v>
      </c>
      <c r="S42" s="131">
        <v>52.317880794701985</v>
      </c>
      <c r="T42" s="131">
        <v>40</v>
      </c>
      <c r="U42" s="131"/>
      <c r="V42" s="131">
        <v>35.333333333333336</v>
      </c>
      <c r="W42" s="131">
        <v>40.85820895522388</v>
      </c>
      <c r="X42" s="131">
        <v>30.873493975903614</v>
      </c>
    </row>
    <row r="43" spans="1:24" ht="15" customHeight="1" x14ac:dyDescent="0.2">
      <c r="A43" s="126" t="s">
        <v>280</v>
      </c>
      <c r="B43" s="132">
        <v>41.881533101045299</v>
      </c>
      <c r="C43" s="132">
        <v>48.822374877330716</v>
      </c>
      <c r="D43" s="132">
        <v>35.641817379797089</v>
      </c>
      <c r="E43" s="132"/>
      <c r="F43" s="132">
        <v>44.927536231884055</v>
      </c>
      <c r="G43" s="132">
        <v>51.68539325842697</v>
      </c>
      <c r="H43" s="132">
        <v>36.574074074074076</v>
      </c>
      <c r="I43" s="132"/>
      <c r="J43" s="132">
        <v>46.666666666666664</v>
      </c>
      <c r="K43" s="132">
        <v>53.703703703703709</v>
      </c>
      <c r="L43" s="132">
        <v>40.333333333333329</v>
      </c>
      <c r="M43" s="132"/>
      <c r="N43" s="132">
        <v>40.102171136653894</v>
      </c>
      <c r="O43" s="132">
        <v>49.03047091412742</v>
      </c>
      <c r="P43" s="132">
        <v>32.464454976303323</v>
      </c>
      <c r="Q43" s="132"/>
      <c r="R43" s="132">
        <v>45.862884160756501</v>
      </c>
      <c r="S43" s="132">
        <v>52.317880794701985</v>
      </c>
      <c r="T43" s="132">
        <v>40</v>
      </c>
      <c r="U43" s="132"/>
      <c r="V43" s="132">
        <v>35.333333333333336</v>
      </c>
      <c r="W43" s="132">
        <v>40.85820895522388</v>
      </c>
      <c r="X43" s="132">
        <v>30.873493975903614</v>
      </c>
    </row>
    <row r="44" spans="1:24" ht="15" customHeight="1" x14ac:dyDescent="0.2">
      <c r="A44" s="126" t="s">
        <v>281</v>
      </c>
      <c r="B44" s="132" t="s">
        <v>455</v>
      </c>
      <c r="C44" s="132" t="s">
        <v>455</v>
      </c>
      <c r="D44" s="132" t="s">
        <v>455</v>
      </c>
      <c r="E44" s="132"/>
      <c r="F44" s="132" t="s">
        <v>455</v>
      </c>
      <c r="G44" s="132" t="s">
        <v>455</v>
      </c>
      <c r="H44" s="132" t="s">
        <v>455</v>
      </c>
      <c r="I44" s="132"/>
      <c r="J44" s="132" t="s">
        <v>455</v>
      </c>
      <c r="K44" s="132" t="s">
        <v>455</v>
      </c>
      <c r="L44" s="132" t="s">
        <v>455</v>
      </c>
      <c r="M44" s="132"/>
      <c r="N44" s="132" t="s">
        <v>455</v>
      </c>
      <c r="O44" s="132" t="s">
        <v>455</v>
      </c>
      <c r="P44" s="132" t="s">
        <v>455</v>
      </c>
      <c r="Q44" s="132"/>
      <c r="R44" s="132" t="s">
        <v>455</v>
      </c>
      <c r="S44" s="132" t="s">
        <v>455</v>
      </c>
      <c r="T44" s="132" t="s">
        <v>455</v>
      </c>
      <c r="U44" s="132"/>
      <c r="V44" s="132" t="s">
        <v>455</v>
      </c>
      <c r="W44" s="132" t="s">
        <v>455</v>
      </c>
      <c r="X44" s="132" t="s">
        <v>455</v>
      </c>
    </row>
    <row r="45" spans="1:24" ht="15" customHeight="1" thickBot="1" x14ac:dyDescent="0.25">
      <c r="A45" s="134" t="s">
        <v>282</v>
      </c>
      <c r="B45" s="135" t="s">
        <v>455</v>
      </c>
      <c r="C45" s="135" t="s">
        <v>455</v>
      </c>
      <c r="D45" s="135" t="s">
        <v>455</v>
      </c>
      <c r="E45" s="135"/>
      <c r="F45" s="135" t="s">
        <v>455</v>
      </c>
      <c r="G45" s="135" t="s">
        <v>455</v>
      </c>
      <c r="H45" s="135" t="s">
        <v>455</v>
      </c>
      <c r="I45" s="135"/>
      <c r="J45" s="135" t="s">
        <v>455</v>
      </c>
      <c r="K45" s="135" t="s">
        <v>455</v>
      </c>
      <c r="L45" s="135" t="s">
        <v>455</v>
      </c>
      <c r="M45" s="135"/>
      <c r="N45" s="135" t="s">
        <v>455</v>
      </c>
      <c r="O45" s="135" t="s">
        <v>455</v>
      </c>
      <c r="P45" s="135" t="s">
        <v>455</v>
      </c>
      <c r="Q45" s="135"/>
      <c r="R45" s="135" t="s">
        <v>455</v>
      </c>
      <c r="S45" s="135" t="s">
        <v>455</v>
      </c>
      <c r="T45" s="135" t="s">
        <v>455</v>
      </c>
      <c r="U45" s="135"/>
      <c r="V45" s="135" t="s">
        <v>455</v>
      </c>
      <c r="W45" s="135" t="s">
        <v>455</v>
      </c>
      <c r="X45" s="135" t="s">
        <v>455</v>
      </c>
    </row>
    <row r="46" spans="1:24" ht="15" customHeight="1" x14ac:dyDescent="0.2">
      <c r="A46" s="249" t="s">
        <v>293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</row>
    <row r="47" spans="1:24" ht="15" customHeight="1" x14ac:dyDescent="0.2">
      <c r="A47" s="245" t="s">
        <v>287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</row>
  </sheetData>
  <mergeCells count="14">
    <mergeCell ref="A47:X47"/>
    <mergeCell ref="A4:X4"/>
    <mergeCell ref="A6:A7"/>
    <mergeCell ref="B6:D6"/>
    <mergeCell ref="F6:H6"/>
    <mergeCell ref="J6:L6"/>
    <mergeCell ref="N6:P6"/>
    <mergeCell ref="R6:T6"/>
    <mergeCell ref="V6:X6"/>
    <mergeCell ref="A1:X1"/>
    <mergeCell ref="A2:X2"/>
    <mergeCell ref="Z2:Z3"/>
    <mergeCell ref="A3:X3"/>
    <mergeCell ref="A46:X46"/>
  </mergeCells>
  <hyperlinks>
    <hyperlink ref="Z2" location="INDICE!A1" display="INDICE" xr:uid="{CCDE4AD2-EC85-45D7-9368-CA83321DA90F}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landscape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Z32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112" width="10.7109375" style="6" customWidth="1"/>
    <col min="113" max="16384" width="23.42578125" style="6"/>
  </cols>
  <sheetData>
    <row r="1" spans="1:26" ht="15" customHeight="1" x14ac:dyDescent="0.2">
      <c r="A1" s="247" t="s">
        <v>415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3"/>
    </row>
    <row r="2" spans="1:26" ht="15" customHeight="1" x14ac:dyDescent="0.2">
      <c r="A2" s="243" t="s">
        <v>414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13"/>
      <c r="Z2" s="232" t="s">
        <v>47</v>
      </c>
    </row>
    <row r="3" spans="1:26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13"/>
      <c r="Z3" s="232"/>
    </row>
    <row r="4" spans="1:26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</row>
    <row r="5" spans="1:26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</row>
    <row r="6" spans="1:26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</row>
    <row r="7" spans="1:26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</row>
    <row r="8" spans="1:26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</row>
    <row r="9" spans="1:26" ht="17.100000000000001" customHeight="1" x14ac:dyDescent="0.2">
      <c r="A9" s="137" t="s">
        <v>206</v>
      </c>
      <c r="B9" s="124">
        <v>28457</v>
      </c>
      <c r="C9" s="124">
        <v>12598</v>
      </c>
      <c r="D9" s="124">
        <v>15859</v>
      </c>
      <c r="E9" s="124"/>
      <c r="F9" s="124">
        <v>3215</v>
      </c>
      <c r="G9" s="124">
        <v>1544</v>
      </c>
      <c r="H9" s="124">
        <v>1671</v>
      </c>
      <c r="I9" s="124"/>
      <c r="J9" s="124">
        <v>4120</v>
      </c>
      <c r="K9" s="124">
        <v>1854</v>
      </c>
      <c r="L9" s="124">
        <v>2266</v>
      </c>
      <c r="M9" s="124"/>
      <c r="N9" s="124">
        <v>5364</v>
      </c>
      <c r="O9" s="124">
        <v>2350</v>
      </c>
      <c r="P9" s="124">
        <v>3014</v>
      </c>
      <c r="Q9" s="124"/>
      <c r="R9" s="124">
        <v>8033</v>
      </c>
      <c r="S9" s="124">
        <v>3645</v>
      </c>
      <c r="T9" s="124">
        <v>4388</v>
      </c>
      <c r="U9" s="124"/>
      <c r="V9" s="124">
        <v>7725</v>
      </c>
      <c r="W9" s="124">
        <v>3205</v>
      </c>
      <c r="X9" s="124">
        <v>4520</v>
      </c>
    </row>
    <row r="10" spans="1:26" ht="17.100000000000001" customHeight="1" x14ac:dyDescent="0.2">
      <c r="A10" s="136" t="s">
        <v>303</v>
      </c>
      <c r="B10" s="128">
        <v>359</v>
      </c>
      <c r="C10" s="128">
        <v>124</v>
      </c>
      <c r="D10" s="128">
        <v>235</v>
      </c>
      <c r="E10" s="128"/>
      <c r="F10" s="128">
        <v>52</v>
      </c>
      <c r="G10" s="128">
        <v>22</v>
      </c>
      <c r="H10" s="128">
        <v>30</v>
      </c>
      <c r="I10" s="128"/>
      <c r="J10" s="128">
        <v>66</v>
      </c>
      <c r="K10" s="128">
        <v>20</v>
      </c>
      <c r="L10" s="128">
        <v>46</v>
      </c>
      <c r="M10" s="128"/>
      <c r="N10" s="128">
        <v>63</v>
      </c>
      <c r="O10" s="128">
        <v>23</v>
      </c>
      <c r="P10" s="128">
        <v>40</v>
      </c>
      <c r="Q10" s="128"/>
      <c r="R10" s="128">
        <v>87</v>
      </c>
      <c r="S10" s="128">
        <v>30</v>
      </c>
      <c r="T10" s="128">
        <v>57</v>
      </c>
      <c r="U10" s="128"/>
      <c r="V10" s="128">
        <v>91</v>
      </c>
      <c r="W10" s="128">
        <v>29</v>
      </c>
      <c r="X10" s="128">
        <v>62</v>
      </c>
    </row>
    <row r="11" spans="1:26" ht="17.100000000000001" customHeight="1" x14ac:dyDescent="0.2">
      <c r="A11" s="136" t="s">
        <v>304</v>
      </c>
      <c r="B11" s="128">
        <v>1237</v>
      </c>
      <c r="C11" s="128">
        <v>579</v>
      </c>
      <c r="D11" s="128">
        <v>658</v>
      </c>
      <c r="E11" s="128"/>
      <c r="F11" s="128">
        <v>226</v>
      </c>
      <c r="G11" s="128">
        <v>121</v>
      </c>
      <c r="H11" s="128">
        <v>105</v>
      </c>
      <c r="I11" s="128"/>
      <c r="J11" s="128">
        <v>191</v>
      </c>
      <c r="K11" s="128">
        <v>90</v>
      </c>
      <c r="L11" s="128">
        <v>101</v>
      </c>
      <c r="M11" s="128"/>
      <c r="N11" s="128">
        <v>238</v>
      </c>
      <c r="O11" s="128">
        <v>111</v>
      </c>
      <c r="P11" s="128">
        <v>127</v>
      </c>
      <c r="Q11" s="128"/>
      <c r="R11" s="128">
        <v>355</v>
      </c>
      <c r="S11" s="128">
        <v>158</v>
      </c>
      <c r="T11" s="128">
        <v>197</v>
      </c>
      <c r="U11" s="128"/>
      <c r="V11" s="128">
        <v>227</v>
      </c>
      <c r="W11" s="128">
        <v>99</v>
      </c>
      <c r="X11" s="128">
        <v>128</v>
      </c>
    </row>
    <row r="12" spans="1:26" ht="17.100000000000001" customHeight="1" x14ac:dyDescent="0.2">
      <c r="A12" s="136" t="s">
        <v>306</v>
      </c>
      <c r="B12" s="128">
        <v>795</v>
      </c>
      <c r="C12" s="128">
        <v>290</v>
      </c>
      <c r="D12" s="128">
        <v>505</v>
      </c>
      <c r="E12" s="128"/>
      <c r="F12" s="128">
        <v>104</v>
      </c>
      <c r="G12" s="128">
        <v>40</v>
      </c>
      <c r="H12" s="128">
        <v>64</v>
      </c>
      <c r="I12" s="128"/>
      <c r="J12" s="128">
        <v>123</v>
      </c>
      <c r="K12" s="128">
        <v>38</v>
      </c>
      <c r="L12" s="128">
        <v>85</v>
      </c>
      <c r="M12" s="128"/>
      <c r="N12" s="128">
        <v>171</v>
      </c>
      <c r="O12" s="128">
        <v>59</v>
      </c>
      <c r="P12" s="128">
        <v>112</v>
      </c>
      <c r="Q12" s="128"/>
      <c r="R12" s="128">
        <v>215</v>
      </c>
      <c r="S12" s="128">
        <v>91</v>
      </c>
      <c r="T12" s="128">
        <v>124</v>
      </c>
      <c r="U12" s="128"/>
      <c r="V12" s="128">
        <v>182</v>
      </c>
      <c r="W12" s="128">
        <v>62</v>
      </c>
      <c r="X12" s="128">
        <v>120</v>
      </c>
    </row>
    <row r="13" spans="1:26" ht="17.100000000000001" customHeight="1" x14ac:dyDescent="0.2">
      <c r="A13" s="136" t="s">
        <v>307</v>
      </c>
      <c r="B13" s="128">
        <v>402</v>
      </c>
      <c r="C13" s="128">
        <v>178</v>
      </c>
      <c r="D13" s="128">
        <v>224</v>
      </c>
      <c r="E13" s="128"/>
      <c r="F13" s="128">
        <v>39</v>
      </c>
      <c r="G13" s="128">
        <v>13</v>
      </c>
      <c r="H13" s="128">
        <v>26</v>
      </c>
      <c r="I13" s="128"/>
      <c r="J13" s="128">
        <v>58</v>
      </c>
      <c r="K13" s="128">
        <v>30</v>
      </c>
      <c r="L13" s="128">
        <v>28</v>
      </c>
      <c r="M13" s="128"/>
      <c r="N13" s="128">
        <v>81</v>
      </c>
      <c r="O13" s="128">
        <v>41</v>
      </c>
      <c r="P13" s="128">
        <v>40</v>
      </c>
      <c r="Q13" s="128"/>
      <c r="R13" s="128">
        <v>119</v>
      </c>
      <c r="S13" s="128">
        <v>54</v>
      </c>
      <c r="T13" s="128">
        <v>65</v>
      </c>
      <c r="U13" s="128"/>
      <c r="V13" s="128">
        <v>105</v>
      </c>
      <c r="W13" s="128">
        <v>40</v>
      </c>
      <c r="X13" s="128">
        <v>65</v>
      </c>
    </row>
    <row r="14" spans="1:26" ht="17.100000000000001" customHeight="1" x14ac:dyDescent="0.2">
      <c r="A14" s="136" t="s">
        <v>308</v>
      </c>
      <c r="B14" s="128">
        <v>2334</v>
      </c>
      <c r="C14" s="128">
        <v>1074</v>
      </c>
      <c r="D14" s="128">
        <v>1260</v>
      </c>
      <c r="E14" s="128"/>
      <c r="F14" s="128">
        <v>191</v>
      </c>
      <c r="G14" s="128">
        <v>103</v>
      </c>
      <c r="H14" s="128">
        <v>88</v>
      </c>
      <c r="I14" s="128"/>
      <c r="J14" s="128">
        <v>267</v>
      </c>
      <c r="K14" s="128">
        <v>117</v>
      </c>
      <c r="L14" s="128">
        <v>150</v>
      </c>
      <c r="M14" s="128"/>
      <c r="N14" s="128">
        <v>430</v>
      </c>
      <c r="O14" s="128">
        <v>198</v>
      </c>
      <c r="P14" s="128">
        <v>232</v>
      </c>
      <c r="Q14" s="128"/>
      <c r="R14" s="128">
        <v>648</v>
      </c>
      <c r="S14" s="128">
        <v>301</v>
      </c>
      <c r="T14" s="128">
        <v>347</v>
      </c>
      <c r="U14" s="128"/>
      <c r="V14" s="128">
        <v>798</v>
      </c>
      <c r="W14" s="128">
        <v>355</v>
      </c>
      <c r="X14" s="128">
        <v>443</v>
      </c>
    </row>
    <row r="15" spans="1:26" ht="17.100000000000001" customHeight="1" x14ac:dyDescent="0.2">
      <c r="A15" s="136" t="s">
        <v>310</v>
      </c>
      <c r="B15" s="128">
        <v>2620</v>
      </c>
      <c r="C15" s="128">
        <v>1182</v>
      </c>
      <c r="D15" s="128">
        <v>1438</v>
      </c>
      <c r="E15" s="128"/>
      <c r="F15" s="128">
        <v>434</v>
      </c>
      <c r="G15" s="128">
        <v>213</v>
      </c>
      <c r="H15" s="128">
        <v>221</v>
      </c>
      <c r="I15" s="128"/>
      <c r="J15" s="128">
        <v>438</v>
      </c>
      <c r="K15" s="128">
        <v>195</v>
      </c>
      <c r="L15" s="128">
        <v>243</v>
      </c>
      <c r="M15" s="128"/>
      <c r="N15" s="128">
        <v>516</v>
      </c>
      <c r="O15" s="128">
        <v>246</v>
      </c>
      <c r="P15" s="128">
        <v>270</v>
      </c>
      <c r="Q15" s="128"/>
      <c r="R15" s="128">
        <v>680</v>
      </c>
      <c r="S15" s="128">
        <v>313</v>
      </c>
      <c r="T15" s="128">
        <v>367</v>
      </c>
      <c r="U15" s="128"/>
      <c r="V15" s="128">
        <v>552</v>
      </c>
      <c r="W15" s="128">
        <v>215</v>
      </c>
      <c r="X15" s="128">
        <v>337</v>
      </c>
    </row>
    <row r="16" spans="1:26" ht="17.100000000000001" customHeight="1" x14ac:dyDescent="0.2">
      <c r="A16" s="136" t="s">
        <v>311</v>
      </c>
      <c r="B16" s="128">
        <v>1845</v>
      </c>
      <c r="C16" s="128">
        <v>866</v>
      </c>
      <c r="D16" s="128">
        <v>979</v>
      </c>
      <c r="E16" s="128"/>
      <c r="F16" s="128">
        <v>187</v>
      </c>
      <c r="G16" s="128">
        <v>94</v>
      </c>
      <c r="H16" s="128">
        <v>93</v>
      </c>
      <c r="I16" s="128"/>
      <c r="J16" s="128">
        <v>294</v>
      </c>
      <c r="K16" s="128">
        <v>139</v>
      </c>
      <c r="L16" s="128">
        <v>155</v>
      </c>
      <c r="M16" s="128"/>
      <c r="N16" s="128">
        <v>346</v>
      </c>
      <c r="O16" s="128">
        <v>158</v>
      </c>
      <c r="P16" s="128">
        <v>188</v>
      </c>
      <c r="Q16" s="128"/>
      <c r="R16" s="128">
        <v>482</v>
      </c>
      <c r="S16" s="128">
        <v>232</v>
      </c>
      <c r="T16" s="128">
        <v>250</v>
      </c>
      <c r="U16" s="128"/>
      <c r="V16" s="128">
        <v>536</v>
      </c>
      <c r="W16" s="128">
        <v>243</v>
      </c>
      <c r="X16" s="128">
        <v>293</v>
      </c>
    </row>
    <row r="17" spans="1:24" ht="17.100000000000001" customHeight="1" x14ac:dyDescent="0.2">
      <c r="A17" s="138" t="s">
        <v>314</v>
      </c>
      <c r="B17" s="128">
        <v>3375</v>
      </c>
      <c r="C17" s="128">
        <v>1366</v>
      </c>
      <c r="D17" s="128">
        <v>2009</v>
      </c>
      <c r="E17" s="128"/>
      <c r="F17" s="128">
        <v>462</v>
      </c>
      <c r="G17" s="128">
        <v>195</v>
      </c>
      <c r="H17" s="128">
        <v>267</v>
      </c>
      <c r="I17" s="128"/>
      <c r="J17" s="128">
        <v>583</v>
      </c>
      <c r="K17" s="128">
        <v>255</v>
      </c>
      <c r="L17" s="128">
        <v>328</v>
      </c>
      <c r="M17" s="128"/>
      <c r="N17" s="128">
        <v>698</v>
      </c>
      <c r="O17" s="128">
        <v>268</v>
      </c>
      <c r="P17" s="128">
        <v>430</v>
      </c>
      <c r="Q17" s="128"/>
      <c r="R17" s="128">
        <v>919</v>
      </c>
      <c r="S17" s="128">
        <v>387</v>
      </c>
      <c r="T17" s="128">
        <v>532</v>
      </c>
      <c r="U17" s="128"/>
      <c r="V17" s="128">
        <v>713</v>
      </c>
      <c r="W17" s="128">
        <v>261</v>
      </c>
      <c r="X17" s="128">
        <v>452</v>
      </c>
    </row>
    <row r="18" spans="1:24" ht="17.100000000000001" customHeight="1" x14ac:dyDescent="0.2">
      <c r="A18" s="136" t="s">
        <v>315</v>
      </c>
      <c r="B18" s="128">
        <v>620</v>
      </c>
      <c r="C18" s="128">
        <v>267</v>
      </c>
      <c r="D18" s="128">
        <v>353</v>
      </c>
      <c r="E18" s="128"/>
      <c r="F18" s="128">
        <v>43</v>
      </c>
      <c r="G18" s="128">
        <v>14</v>
      </c>
      <c r="H18" s="128">
        <v>29</v>
      </c>
      <c r="I18" s="128"/>
      <c r="J18" s="128">
        <v>76</v>
      </c>
      <c r="K18" s="128">
        <v>32</v>
      </c>
      <c r="L18" s="128">
        <v>44</v>
      </c>
      <c r="M18" s="128"/>
      <c r="N18" s="128">
        <v>116</v>
      </c>
      <c r="O18" s="128">
        <v>45</v>
      </c>
      <c r="P18" s="128">
        <v>71</v>
      </c>
      <c r="Q18" s="128"/>
      <c r="R18" s="128">
        <v>171</v>
      </c>
      <c r="S18" s="128">
        <v>81</v>
      </c>
      <c r="T18" s="128">
        <v>90</v>
      </c>
      <c r="U18" s="128"/>
      <c r="V18" s="128">
        <v>214</v>
      </c>
      <c r="W18" s="128">
        <v>95</v>
      </c>
      <c r="X18" s="128">
        <v>119</v>
      </c>
    </row>
    <row r="19" spans="1:24" ht="17.100000000000001" customHeight="1" x14ac:dyDescent="0.2">
      <c r="A19" s="136" t="s">
        <v>316</v>
      </c>
      <c r="B19" s="128">
        <v>1309</v>
      </c>
      <c r="C19" s="128">
        <v>553</v>
      </c>
      <c r="D19" s="128">
        <v>756</v>
      </c>
      <c r="E19" s="128"/>
      <c r="F19" s="128">
        <v>161</v>
      </c>
      <c r="G19" s="128">
        <v>78</v>
      </c>
      <c r="H19" s="128">
        <v>83</v>
      </c>
      <c r="I19" s="128"/>
      <c r="J19" s="128">
        <v>219</v>
      </c>
      <c r="K19" s="128">
        <v>91</v>
      </c>
      <c r="L19" s="128">
        <v>128</v>
      </c>
      <c r="M19" s="128"/>
      <c r="N19" s="128">
        <v>295</v>
      </c>
      <c r="O19" s="128">
        <v>112</v>
      </c>
      <c r="P19" s="128">
        <v>183</v>
      </c>
      <c r="Q19" s="128"/>
      <c r="R19" s="128">
        <v>370</v>
      </c>
      <c r="S19" s="128">
        <v>167</v>
      </c>
      <c r="T19" s="128">
        <v>203</v>
      </c>
      <c r="U19" s="128"/>
      <c r="V19" s="128">
        <v>264</v>
      </c>
      <c r="W19" s="128">
        <v>105</v>
      </c>
      <c r="X19" s="128">
        <v>159</v>
      </c>
    </row>
    <row r="20" spans="1:24" ht="17.100000000000001" customHeight="1" x14ac:dyDescent="0.2">
      <c r="A20" s="136" t="s">
        <v>317</v>
      </c>
      <c r="B20" s="128">
        <v>1491</v>
      </c>
      <c r="C20" s="128">
        <v>637</v>
      </c>
      <c r="D20" s="128">
        <v>854</v>
      </c>
      <c r="E20" s="128"/>
      <c r="F20" s="128">
        <v>170</v>
      </c>
      <c r="G20" s="128">
        <v>85</v>
      </c>
      <c r="H20" s="128">
        <v>85</v>
      </c>
      <c r="I20" s="128"/>
      <c r="J20" s="128">
        <v>204</v>
      </c>
      <c r="K20" s="128">
        <v>84</v>
      </c>
      <c r="L20" s="128">
        <v>120</v>
      </c>
      <c r="M20" s="128"/>
      <c r="N20" s="128">
        <v>261</v>
      </c>
      <c r="O20" s="128">
        <v>107</v>
      </c>
      <c r="P20" s="128">
        <v>154</v>
      </c>
      <c r="Q20" s="128"/>
      <c r="R20" s="128">
        <v>457</v>
      </c>
      <c r="S20" s="128">
        <v>203</v>
      </c>
      <c r="T20" s="128">
        <v>254</v>
      </c>
      <c r="U20" s="128"/>
      <c r="V20" s="128">
        <v>399</v>
      </c>
      <c r="W20" s="128">
        <v>158</v>
      </c>
      <c r="X20" s="128">
        <v>241</v>
      </c>
    </row>
    <row r="21" spans="1:24" ht="17.100000000000001" customHeight="1" x14ac:dyDescent="0.2">
      <c r="A21" s="136" t="s">
        <v>318</v>
      </c>
      <c r="B21" s="128">
        <v>1509</v>
      </c>
      <c r="C21" s="128">
        <v>638</v>
      </c>
      <c r="D21" s="128">
        <v>871</v>
      </c>
      <c r="E21" s="128"/>
      <c r="F21" s="128">
        <v>183</v>
      </c>
      <c r="G21" s="128">
        <v>89</v>
      </c>
      <c r="H21" s="128">
        <v>94</v>
      </c>
      <c r="I21" s="128"/>
      <c r="J21" s="128">
        <v>256</v>
      </c>
      <c r="K21" s="128">
        <v>117</v>
      </c>
      <c r="L21" s="128">
        <v>139</v>
      </c>
      <c r="M21" s="128"/>
      <c r="N21" s="128">
        <v>269</v>
      </c>
      <c r="O21" s="128">
        <v>102</v>
      </c>
      <c r="P21" s="128">
        <v>167</v>
      </c>
      <c r="Q21" s="128"/>
      <c r="R21" s="128">
        <v>370</v>
      </c>
      <c r="S21" s="128">
        <v>152</v>
      </c>
      <c r="T21" s="128">
        <v>218</v>
      </c>
      <c r="U21" s="128"/>
      <c r="V21" s="128">
        <v>431</v>
      </c>
      <c r="W21" s="128">
        <v>178</v>
      </c>
      <c r="X21" s="128">
        <v>253</v>
      </c>
    </row>
    <row r="22" spans="1:24" ht="17.100000000000001" customHeight="1" x14ac:dyDescent="0.2">
      <c r="A22" s="136" t="s">
        <v>319</v>
      </c>
      <c r="B22" s="128">
        <v>148</v>
      </c>
      <c r="C22" s="128">
        <v>69</v>
      </c>
      <c r="D22" s="128">
        <v>79</v>
      </c>
      <c r="E22" s="128"/>
      <c r="F22" s="128">
        <v>5</v>
      </c>
      <c r="G22" s="128">
        <v>4</v>
      </c>
      <c r="H22" s="128">
        <v>1</v>
      </c>
      <c r="I22" s="128"/>
      <c r="J22" s="128">
        <v>17</v>
      </c>
      <c r="K22" s="128">
        <v>8</v>
      </c>
      <c r="L22" s="128">
        <v>9</v>
      </c>
      <c r="M22" s="128"/>
      <c r="N22" s="128">
        <v>25</v>
      </c>
      <c r="O22" s="128">
        <v>13</v>
      </c>
      <c r="P22" s="128">
        <v>12</v>
      </c>
      <c r="Q22" s="128"/>
      <c r="R22" s="128">
        <v>41</v>
      </c>
      <c r="S22" s="128">
        <v>20</v>
      </c>
      <c r="T22" s="128">
        <v>21</v>
      </c>
      <c r="U22" s="128"/>
      <c r="V22" s="128">
        <v>60</v>
      </c>
      <c r="W22" s="128">
        <v>24</v>
      </c>
      <c r="X22" s="128">
        <v>36</v>
      </c>
    </row>
    <row r="23" spans="1:24" ht="17.100000000000001" customHeight="1" x14ac:dyDescent="0.2">
      <c r="A23" s="136" t="s">
        <v>320</v>
      </c>
      <c r="B23" s="128">
        <v>147</v>
      </c>
      <c r="C23" s="128">
        <v>52</v>
      </c>
      <c r="D23" s="128">
        <v>95</v>
      </c>
      <c r="E23" s="128"/>
      <c r="F23" s="128">
        <v>12</v>
      </c>
      <c r="G23" s="128">
        <v>5</v>
      </c>
      <c r="H23" s="128">
        <v>7</v>
      </c>
      <c r="I23" s="128"/>
      <c r="J23" s="128">
        <v>13</v>
      </c>
      <c r="K23" s="128">
        <v>6</v>
      </c>
      <c r="L23" s="128">
        <v>7</v>
      </c>
      <c r="M23" s="128"/>
      <c r="N23" s="128">
        <v>30</v>
      </c>
      <c r="O23" s="128">
        <v>10</v>
      </c>
      <c r="P23" s="128">
        <v>20</v>
      </c>
      <c r="Q23" s="128"/>
      <c r="R23" s="128">
        <v>46</v>
      </c>
      <c r="S23" s="128">
        <v>16</v>
      </c>
      <c r="T23" s="128">
        <v>30</v>
      </c>
      <c r="U23" s="128"/>
      <c r="V23" s="128">
        <v>46</v>
      </c>
      <c r="W23" s="128">
        <v>15</v>
      </c>
      <c r="X23" s="128">
        <v>31</v>
      </c>
    </row>
    <row r="24" spans="1:24" ht="17.100000000000001" customHeight="1" x14ac:dyDescent="0.2">
      <c r="A24" s="136" t="s">
        <v>321</v>
      </c>
      <c r="B24" s="128">
        <v>507</v>
      </c>
      <c r="C24" s="128">
        <v>238</v>
      </c>
      <c r="D24" s="128">
        <v>269</v>
      </c>
      <c r="E24" s="128"/>
      <c r="F24" s="128">
        <v>36</v>
      </c>
      <c r="G24" s="128">
        <v>12</v>
      </c>
      <c r="H24" s="128">
        <v>24</v>
      </c>
      <c r="I24" s="128"/>
      <c r="J24" s="128">
        <v>51</v>
      </c>
      <c r="K24" s="128">
        <v>30</v>
      </c>
      <c r="L24" s="128">
        <v>21</v>
      </c>
      <c r="M24" s="128"/>
      <c r="N24" s="128">
        <v>95</v>
      </c>
      <c r="O24" s="128">
        <v>54</v>
      </c>
      <c r="P24" s="128">
        <v>41</v>
      </c>
      <c r="Q24" s="128"/>
      <c r="R24" s="128">
        <v>152</v>
      </c>
      <c r="S24" s="128">
        <v>70</v>
      </c>
      <c r="T24" s="128">
        <v>82</v>
      </c>
      <c r="U24" s="128"/>
      <c r="V24" s="128">
        <v>173</v>
      </c>
      <c r="W24" s="128">
        <v>72</v>
      </c>
      <c r="X24" s="128">
        <v>101</v>
      </c>
    </row>
    <row r="25" spans="1:24" ht="17.100000000000001" customHeight="1" x14ac:dyDescent="0.2">
      <c r="A25" s="136" t="s">
        <v>322</v>
      </c>
      <c r="B25" s="128">
        <v>417</v>
      </c>
      <c r="C25" s="128">
        <v>173</v>
      </c>
      <c r="D25" s="128">
        <v>244</v>
      </c>
      <c r="E25" s="128"/>
      <c r="F25" s="128">
        <v>36</v>
      </c>
      <c r="G25" s="128">
        <v>18</v>
      </c>
      <c r="H25" s="128">
        <v>18</v>
      </c>
      <c r="I25" s="128"/>
      <c r="J25" s="128">
        <v>48</v>
      </c>
      <c r="K25" s="128">
        <v>26</v>
      </c>
      <c r="L25" s="128">
        <v>22</v>
      </c>
      <c r="M25" s="128"/>
      <c r="N25" s="128">
        <v>55</v>
      </c>
      <c r="O25" s="128">
        <v>23</v>
      </c>
      <c r="P25" s="128">
        <v>32</v>
      </c>
      <c r="Q25" s="128"/>
      <c r="R25" s="128">
        <v>139</v>
      </c>
      <c r="S25" s="128">
        <v>49</v>
      </c>
      <c r="T25" s="128">
        <v>90</v>
      </c>
      <c r="U25" s="128"/>
      <c r="V25" s="128">
        <v>139</v>
      </c>
      <c r="W25" s="128">
        <v>57</v>
      </c>
      <c r="X25" s="128">
        <v>82</v>
      </c>
    </row>
    <row r="26" spans="1:24" ht="17.100000000000001" customHeight="1" x14ac:dyDescent="0.2">
      <c r="A26" s="136" t="s">
        <v>323</v>
      </c>
      <c r="B26" s="128">
        <v>2558</v>
      </c>
      <c r="C26" s="128">
        <v>1313</v>
      </c>
      <c r="D26" s="128">
        <v>1245</v>
      </c>
      <c r="E26" s="128"/>
      <c r="F26" s="128">
        <v>248</v>
      </c>
      <c r="G26" s="128">
        <v>138</v>
      </c>
      <c r="H26" s="128">
        <v>110</v>
      </c>
      <c r="I26" s="128"/>
      <c r="J26" s="128">
        <v>323</v>
      </c>
      <c r="K26" s="128">
        <v>173</v>
      </c>
      <c r="L26" s="128">
        <v>150</v>
      </c>
      <c r="M26" s="128"/>
      <c r="N26" s="128">
        <v>502</v>
      </c>
      <c r="O26" s="128">
        <v>251</v>
      </c>
      <c r="P26" s="128">
        <v>251</v>
      </c>
      <c r="Q26" s="128"/>
      <c r="R26" s="128">
        <v>787</v>
      </c>
      <c r="S26" s="128">
        <v>412</v>
      </c>
      <c r="T26" s="128">
        <v>375</v>
      </c>
      <c r="U26" s="128"/>
      <c r="V26" s="128">
        <v>698</v>
      </c>
      <c r="W26" s="128">
        <v>339</v>
      </c>
      <c r="X26" s="128">
        <v>359</v>
      </c>
    </row>
    <row r="27" spans="1:24" ht="17.100000000000001" customHeight="1" x14ac:dyDescent="0.2">
      <c r="A27" s="136" t="s">
        <v>324</v>
      </c>
      <c r="B27" s="128">
        <v>1827</v>
      </c>
      <c r="C27" s="128">
        <v>762</v>
      </c>
      <c r="D27" s="128">
        <v>1065</v>
      </c>
      <c r="E27" s="128"/>
      <c r="F27" s="128">
        <v>178</v>
      </c>
      <c r="G27" s="128">
        <v>86</v>
      </c>
      <c r="H27" s="128">
        <v>92</v>
      </c>
      <c r="I27" s="128"/>
      <c r="J27" s="128">
        <v>295</v>
      </c>
      <c r="K27" s="128">
        <v>131</v>
      </c>
      <c r="L27" s="128">
        <v>164</v>
      </c>
      <c r="M27" s="128"/>
      <c r="N27" s="128">
        <v>352</v>
      </c>
      <c r="O27" s="128">
        <v>146</v>
      </c>
      <c r="P27" s="128">
        <v>206</v>
      </c>
      <c r="Q27" s="128"/>
      <c r="R27" s="128">
        <v>515</v>
      </c>
      <c r="S27" s="128">
        <v>209</v>
      </c>
      <c r="T27" s="128">
        <v>306</v>
      </c>
      <c r="U27" s="128"/>
      <c r="V27" s="128">
        <v>487</v>
      </c>
      <c r="W27" s="128">
        <v>190</v>
      </c>
      <c r="X27" s="128">
        <v>297</v>
      </c>
    </row>
    <row r="28" spans="1:24" ht="17.100000000000001" customHeight="1" x14ac:dyDescent="0.2">
      <c r="A28" s="136" t="s">
        <v>325</v>
      </c>
      <c r="B28" s="128">
        <v>1261</v>
      </c>
      <c r="C28" s="128">
        <v>639</v>
      </c>
      <c r="D28" s="128">
        <v>622</v>
      </c>
      <c r="E28" s="128"/>
      <c r="F28" s="128">
        <v>109</v>
      </c>
      <c r="G28" s="128">
        <v>62</v>
      </c>
      <c r="H28" s="128">
        <v>47</v>
      </c>
      <c r="I28" s="128"/>
      <c r="J28" s="128">
        <v>158</v>
      </c>
      <c r="K28" s="128">
        <v>91</v>
      </c>
      <c r="L28" s="128">
        <v>67</v>
      </c>
      <c r="M28" s="128"/>
      <c r="N28" s="128">
        <v>236</v>
      </c>
      <c r="O28" s="128">
        <v>119</v>
      </c>
      <c r="P28" s="128">
        <v>117</v>
      </c>
      <c r="Q28" s="128"/>
      <c r="R28" s="128">
        <v>391</v>
      </c>
      <c r="S28" s="128">
        <v>198</v>
      </c>
      <c r="T28" s="128">
        <v>193</v>
      </c>
      <c r="U28" s="128"/>
      <c r="V28" s="128">
        <v>367</v>
      </c>
      <c r="W28" s="128">
        <v>169</v>
      </c>
      <c r="X28" s="128">
        <v>198</v>
      </c>
    </row>
    <row r="29" spans="1:24" ht="17.100000000000001" customHeight="1" x14ac:dyDescent="0.2">
      <c r="A29" s="136" t="s">
        <v>327</v>
      </c>
      <c r="B29" s="128">
        <v>2290</v>
      </c>
      <c r="C29" s="128">
        <v>949</v>
      </c>
      <c r="D29" s="128">
        <v>1341</v>
      </c>
      <c r="E29" s="128"/>
      <c r="F29" s="128">
        <v>259</v>
      </c>
      <c r="G29" s="128">
        <v>106</v>
      </c>
      <c r="H29" s="128">
        <v>153</v>
      </c>
      <c r="I29" s="128"/>
      <c r="J29" s="128">
        <v>302</v>
      </c>
      <c r="K29" s="128">
        <v>115</v>
      </c>
      <c r="L29" s="128">
        <v>187</v>
      </c>
      <c r="M29" s="128"/>
      <c r="N29" s="128">
        <v>370</v>
      </c>
      <c r="O29" s="128">
        <v>164</v>
      </c>
      <c r="P29" s="128">
        <v>206</v>
      </c>
      <c r="Q29" s="128"/>
      <c r="R29" s="128">
        <v>669</v>
      </c>
      <c r="S29" s="128">
        <v>305</v>
      </c>
      <c r="T29" s="128">
        <v>364</v>
      </c>
      <c r="U29" s="128"/>
      <c r="V29" s="128">
        <v>690</v>
      </c>
      <c r="W29" s="128">
        <v>259</v>
      </c>
      <c r="X29" s="128">
        <v>431</v>
      </c>
    </row>
    <row r="30" spans="1:24" ht="17.100000000000001" customHeight="1" x14ac:dyDescent="0.2">
      <c r="A30" s="136" t="s">
        <v>328</v>
      </c>
      <c r="B30" s="128">
        <v>1284</v>
      </c>
      <c r="C30" s="128">
        <v>582</v>
      </c>
      <c r="D30" s="128">
        <v>702</v>
      </c>
      <c r="E30" s="128"/>
      <c r="F30" s="128">
        <v>73</v>
      </c>
      <c r="G30" s="128">
        <v>44</v>
      </c>
      <c r="H30" s="128">
        <v>29</v>
      </c>
      <c r="I30" s="128"/>
      <c r="J30" s="128">
        <v>127</v>
      </c>
      <c r="K30" s="128">
        <v>58</v>
      </c>
      <c r="L30" s="128">
        <v>69</v>
      </c>
      <c r="M30" s="128"/>
      <c r="N30" s="128">
        <v>194</v>
      </c>
      <c r="O30" s="128">
        <v>88</v>
      </c>
      <c r="P30" s="128">
        <v>106</v>
      </c>
      <c r="Q30" s="128"/>
      <c r="R30" s="128">
        <v>392</v>
      </c>
      <c r="S30" s="128">
        <v>187</v>
      </c>
      <c r="T30" s="128">
        <v>205</v>
      </c>
      <c r="U30" s="128"/>
      <c r="V30" s="128">
        <v>498</v>
      </c>
      <c r="W30" s="128">
        <v>205</v>
      </c>
      <c r="X30" s="128">
        <v>293</v>
      </c>
    </row>
    <row r="31" spans="1:24" ht="17.100000000000001" customHeight="1" thickBot="1" x14ac:dyDescent="0.25">
      <c r="A31" s="139" t="s">
        <v>329</v>
      </c>
      <c r="B31" s="140">
        <v>122</v>
      </c>
      <c r="C31" s="140">
        <v>67</v>
      </c>
      <c r="D31" s="140">
        <v>55</v>
      </c>
      <c r="E31" s="140"/>
      <c r="F31" s="140">
        <v>7</v>
      </c>
      <c r="G31" s="140">
        <v>2</v>
      </c>
      <c r="H31" s="140">
        <v>5</v>
      </c>
      <c r="I31" s="140"/>
      <c r="J31" s="140">
        <v>11</v>
      </c>
      <c r="K31" s="140">
        <v>8</v>
      </c>
      <c r="L31" s="140">
        <v>3</v>
      </c>
      <c r="M31" s="140"/>
      <c r="N31" s="140">
        <v>21</v>
      </c>
      <c r="O31" s="140">
        <v>12</v>
      </c>
      <c r="P31" s="140">
        <v>9</v>
      </c>
      <c r="Q31" s="140"/>
      <c r="R31" s="140">
        <v>28</v>
      </c>
      <c r="S31" s="140">
        <v>10</v>
      </c>
      <c r="T31" s="140">
        <v>18</v>
      </c>
      <c r="U31" s="140"/>
      <c r="V31" s="140">
        <v>55</v>
      </c>
      <c r="W31" s="140">
        <v>35</v>
      </c>
      <c r="X31" s="140">
        <v>20</v>
      </c>
    </row>
    <row r="32" spans="1:24" ht="15" customHeight="1" x14ac:dyDescent="0.2">
      <c r="A32" s="245" t="s">
        <v>287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</row>
  </sheetData>
  <mergeCells count="14">
    <mergeCell ref="A1:X1"/>
    <mergeCell ref="A2:X2"/>
    <mergeCell ref="Z2:Z3"/>
    <mergeCell ref="A3:X3"/>
    <mergeCell ref="A32:X32"/>
    <mergeCell ref="A4:X4"/>
    <mergeCell ref="A5:X5"/>
    <mergeCell ref="A7:A8"/>
    <mergeCell ref="B7:D7"/>
    <mergeCell ref="F7:H7"/>
    <mergeCell ref="J7:L7"/>
    <mergeCell ref="N7:P7"/>
    <mergeCell ref="R7:T7"/>
    <mergeCell ref="V7:X7"/>
  </mergeCells>
  <hyperlinks>
    <hyperlink ref="Z2" location="INDICE!A1" display="INDICE" xr:uid="{7590EDE9-99FB-4B59-BEA2-A32A730EE1E2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Z32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112" width="10.7109375" style="6" customWidth="1"/>
    <col min="113" max="16384" width="23.42578125" style="6"/>
  </cols>
  <sheetData>
    <row r="1" spans="1:26" ht="15" customHeight="1" x14ac:dyDescent="0.2">
      <c r="A1" s="247" t="s">
        <v>417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3"/>
    </row>
    <row r="2" spans="1:26" ht="15" customHeight="1" x14ac:dyDescent="0.2">
      <c r="A2" s="243" t="s">
        <v>416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13"/>
      <c r="Z2" s="232" t="s">
        <v>47</v>
      </c>
    </row>
    <row r="3" spans="1:26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13"/>
      <c r="Z3" s="232"/>
    </row>
    <row r="4" spans="1:26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</row>
    <row r="5" spans="1:26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</row>
    <row r="6" spans="1:26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</row>
    <row r="7" spans="1:26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</row>
    <row r="8" spans="1:26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</row>
    <row r="9" spans="1:26" ht="17.100000000000001" customHeight="1" x14ac:dyDescent="0.2">
      <c r="A9" s="137" t="s">
        <v>206</v>
      </c>
      <c r="B9" s="124">
        <v>17681</v>
      </c>
      <c r="C9" s="124">
        <v>7037</v>
      </c>
      <c r="D9" s="124">
        <v>10644</v>
      </c>
      <c r="E9" s="124"/>
      <c r="F9" s="124">
        <v>1814</v>
      </c>
      <c r="G9" s="124">
        <v>762</v>
      </c>
      <c r="H9" s="124">
        <v>1052</v>
      </c>
      <c r="I9" s="124"/>
      <c r="J9" s="124">
        <v>2416</v>
      </c>
      <c r="K9" s="124">
        <v>987</v>
      </c>
      <c r="L9" s="124">
        <v>1429</v>
      </c>
      <c r="M9" s="124"/>
      <c r="N9" s="124">
        <v>3472</v>
      </c>
      <c r="O9" s="124">
        <v>1328</v>
      </c>
      <c r="P9" s="124">
        <v>2144</v>
      </c>
      <c r="Q9" s="124"/>
      <c r="R9" s="124">
        <v>4366</v>
      </c>
      <c r="S9" s="124">
        <v>1819</v>
      </c>
      <c r="T9" s="124">
        <v>2547</v>
      </c>
      <c r="U9" s="124"/>
      <c r="V9" s="124">
        <v>5613</v>
      </c>
      <c r="W9" s="124">
        <v>2141</v>
      </c>
      <c r="X9" s="124">
        <v>3472</v>
      </c>
    </row>
    <row r="10" spans="1:26" ht="17.100000000000001" customHeight="1" x14ac:dyDescent="0.2">
      <c r="A10" s="136" t="s">
        <v>303</v>
      </c>
      <c r="B10" s="128">
        <v>226</v>
      </c>
      <c r="C10" s="128">
        <v>77</v>
      </c>
      <c r="D10" s="128">
        <v>149</v>
      </c>
      <c r="E10" s="128"/>
      <c r="F10" s="128">
        <v>32</v>
      </c>
      <c r="G10" s="128">
        <v>12</v>
      </c>
      <c r="H10" s="128">
        <v>20</v>
      </c>
      <c r="I10" s="128"/>
      <c r="J10" s="128">
        <v>38</v>
      </c>
      <c r="K10" s="128">
        <v>10</v>
      </c>
      <c r="L10" s="128">
        <v>28</v>
      </c>
      <c r="M10" s="128"/>
      <c r="N10" s="128">
        <v>49</v>
      </c>
      <c r="O10" s="128">
        <v>20</v>
      </c>
      <c r="P10" s="128">
        <v>29</v>
      </c>
      <c r="Q10" s="128"/>
      <c r="R10" s="128">
        <v>44</v>
      </c>
      <c r="S10" s="128">
        <v>14</v>
      </c>
      <c r="T10" s="128">
        <v>30</v>
      </c>
      <c r="U10" s="128"/>
      <c r="V10" s="128">
        <v>63</v>
      </c>
      <c r="W10" s="128">
        <v>21</v>
      </c>
      <c r="X10" s="128">
        <v>42</v>
      </c>
    </row>
    <row r="11" spans="1:26" ht="17.100000000000001" customHeight="1" x14ac:dyDescent="0.2">
      <c r="A11" s="136" t="s">
        <v>304</v>
      </c>
      <c r="B11" s="128">
        <v>771</v>
      </c>
      <c r="C11" s="128">
        <v>357</v>
      </c>
      <c r="D11" s="128">
        <v>414</v>
      </c>
      <c r="E11" s="128"/>
      <c r="F11" s="128">
        <v>186</v>
      </c>
      <c r="G11" s="128">
        <v>96</v>
      </c>
      <c r="H11" s="128">
        <v>90</v>
      </c>
      <c r="I11" s="128"/>
      <c r="J11" s="128">
        <v>129</v>
      </c>
      <c r="K11" s="128">
        <v>57</v>
      </c>
      <c r="L11" s="128">
        <v>72</v>
      </c>
      <c r="M11" s="128"/>
      <c r="N11" s="128">
        <v>146</v>
      </c>
      <c r="O11" s="128">
        <v>69</v>
      </c>
      <c r="P11" s="128">
        <v>77</v>
      </c>
      <c r="Q11" s="128"/>
      <c r="R11" s="128">
        <v>108</v>
      </c>
      <c r="S11" s="128">
        <v>47</v>
      </c>
      <c r="T11" s="128">
        <v>61</v>
      </c>
      <c r="U11" s="128"/>
      <c r="V11" s="128">
        <v>202</v>
      </c>
      <c r="W11" s="128">
        <v>88</v>
      </c>
      <c r="X11" s="128">
        <v>114</v>
      </c>
    </row>
    <row r="12" spans="1:26" ht="17.100000000000001" customHeight="1" x14ac:dyDescent="0.2">
      <c r="A12" s="136" t="s">
        <v>306</v>
      </c>
      <c r="B12" s="128">
        <v>588</v>
      </c>
      <c r="C12" s="128">
        <v>189</v>
      </c>
      <c r="D12" s="128">
        <v>399</v>
      </c>
      <c r="E12" s="128"/>
      <c r="F12" s="128">
        <v>66</v>
      </c>
      <c r="G12" s="128">
        <v>19</v>
      </c>
      <c r="H12" s="128">
        <v>47</v>
      </c>
      <c r="I12" s="128"/>
      <c r="J12" s="128">
        <v>77</v>
      </c>
      <c r="K12" s="128">
        <v>20</v>
      </c>
      <c r="L12" s="128">
        <v>57</v>
      </c>
      <c r="M12" s="128"/>
      <c r="N12" s="128">
        <v>147</v>
      </c>
      <c r="O12" s="128">
        <v>44</v>
      </c>
      <c r="P12" s="128">
        <v>103</v>
      </c>
      <c r="Q12" s="128"/>
      <c r="R12" s="128">
        <v>146</v>
      </c>
      <c r="S12" s="128">
        <v>56</v>
      </c>
      <c r="T12" s="128">
        <v>90</v>
      </c>
      <c r="U12" s="128"/>
      <c r="V12" s="128">
        <v>152</v>
      </c>
      <c r="W12" s="128">
        <v>50</v>
      </c>
      <c r="X12" s="128">
        <v>102</v>
      </c>
    </row>
    <row r="13" spans="1:26" ht="17.100000000000001" customHeight="1" x14ac:dyDescent="0.2">
      <c r="A13" s="136" t="s">
        <v>307</v>
      </c>
      <c r="B13" s="128">
        <v>309</v>
      </c>
      <c r="C13" s="128">
        <v>123</v>
      </c>
      <c r="D13" s="128">
        <v>186</v>
      </c>
      <c r="E13" s="128"/>
      <c r="F13" s="128">
        <v>33</v>
      </c>
      <c r="G13" s="128">
        <v>9</v>
      </c>
      <c r="H13" s="128">
        <v>24</v>
      </c>
      <c r="I13" s="128"/>
      <c r="J13" s="128">
        <v>39</v>
      </c>
      <c r="K13" s="128">
        <v>19</v>
      </c>
      <c r="L13" s="128">
        <v>20</v>
      </c>
      <c r="M13" s="128"/>
      <c r="N13" s="128">
        <v>57</v>
      </c>
      <c r="O13" s="128">
        <v>27</v>
      </c>
      <c r="P13" s="128">
        <v>30</v>
      </c>
      <c r="Q13" s="128"/>
      <c r="R13" s="128">
        <v>92</v>
      </c>
      <c r="S13" s="128">
        <v>39</v>
      </c>
      <c r="T13" s="128">
        <v>53</v>
      </c>
      <c r="U13" s="128"/>
      <c r="V13" s="128">
        <v>88</v>
      </c>
      <c r="W13" s="128">
        <v>29</v>
      </c>
      <c r="X13" s="128">
        <v>59</v>
      </c>
    </row>
    <row r="14" spans="1:26" ht="17.100000000000001" customHeight="1" x14ac:dyDescent="0.2">
      <c r="A14" s="136" t="s">
        <v>308</v>
      </c>
      <c r="B14" s="128">
        <v>1495</v>
      </c>
      <c r="C14" s="128">
        <v>590</v>
      </c>
      <c r="D14" s="128">
        <v>905</v>
      </c>
      <c r="E14" s="128"/>
      <c r="F14" s="128">
        <v>111</v>
      </c>
      <c r="G14" s="128">
        <v>45</v>
      </c>
      <c r="H14" s="128">
        <v>66</v>
      </c>
      <c r="I14" s="128"/>
      <c r="J14" s="128">
        <v>147</v>
      </c>
      <c r="K14" s="128">
        <v>61</v>
      </c>
      <c r="L14" s="128">
        <v>86</v>
      </c>
      <c r="M14" s="128"/>
      <c r="N14" s="128">
        <v>255</v>
      </c>
      <c r="O14" s="128">
        <v>88</v>
      </c>
      <c r="P14" s="128">
        <v>167</v>
      </c>
      <c r="Q14" s="128"/>
      <c r="R14" s="128">
        <v>369</v>
      </c>
      <c r="S14" s="128">
        <v>152</v>
      </c>
      <c r="T14" s="128">
        <v>217</v>
      </c>
      <c r="U14" s="128"/>
      <c r="V14" s="128">
        <v>613</v>
      </c>
      <c r="W14" s="128">
        <v>244</v>
      </c>
      <c r="X14" s="128">
        <v>369</v>
      </c>
    </row>
    <row r="15" spans="1:26" ht="17.100000000000001" customHeight="1" x14ac:dyDescent="0.2">
      <c r="A15" s="136" t="s">
        <v>310</v>
      </c>
      <c r="B15" s="128">
        <v>1237</v>
      </c>
      <c r="C15" s="128">
        <v>481</v>
      </c>
      <c r="D15" s="128">
        <v>756</v>
      </c>
      <c r="E15" s="128"/>
      <c r="F15" s="128">
        <v>132</v>
      </c>
      <c r="G15" s="128">
        <v>53</v>
      </c>
      <c r="H15" s="128">
        <v>79</v>
      </c>
      <c r="I15" s="128"/>
      <c r="J15" s="128">
        <v>182</v>
      </c>
      <c r="K15" s="128">
        <v>71</v>
      </c>
      <c r="L15" s="128">
        <v>111</v>
      </c>
      <c r="M15" s="128"/>
      <c r="N15" s="128">
        <v>288</v>
      </c>
      <c r="O15" s="128">
        <v>121</v>
      </c>
      <c r="P15" s="128">
        <v>167</v>
      </c>
      <c r="Q15" s="128"/>
      <c r="R15" s="128">
        <v>271</v>
      </c>
      <c r="S15" s="128">
        <v>113</v>
      </c>
      <c r="T15" s="128">
        <v>158</v>
      </c>
      <c r="U15" s="128"/>
      <c r="V15" s="128">
        <v>364</v>
      </c>
      <c r="W15" s="128">
        <v>123</v>
      </c>
      <c r="X15" s="128">
        <v>241</v>
      </c>
    </row>
    <row r="16" spans="1:26" ht="17.100000000000001" customHeight="1" x14ac:dyDescent="0.2">
      <c r="A16" s="136" t="s">
        <v>311</v>
      </c>
      <c r="B16" s="128">
        <v>1148</v>
      </c>
      <c r="C16" s="128">
        <v>476</v>
      </c>
      <c r="D16" s="128">
        <v>672</v>
      </c>
      <c r="E16" s="128"/>
      <c r="F16" s="128">
        <v>114</v>
      </c>
      <c r="G16" s="128">
        <v>51</v>
      </c>
      <c r="H16" s="128">
        <v>63</v>
      </c>
      <c r="I16" s="128"/>
      <c r="J16" s="128">
        <v>186</v>
      </c>
      <c r="K16" s="128">
        <v>82</v>
      </c>
      <c r="L16" s="128">
        <v>104</v>
      </c>
      <c r="M16" s="128"/>
      <c r="N16" s="128">
        <v>217</v>
      </c>
      <c r="O16" s="128">
        <v>82</v>
      </c>
      <c r="P16" s="128">
        <v>135</v>
      </c>
      <c r="Q16" s="128"/>
      <c r="R16" s="128">
        <v>255</v>
      </c>
      <c r="S16" s="128">
        <v>111</v>
      </c>
      <c r="T16" s="128">
        <v>144</v>
      </c>
      <c r="U16" s="128"/>
      <c r="V16" s="128">
        <v>376</v>
      </c>
      <c r="W16" s="128">
        <v>150</v>
      </c>
      <c r="X16" s="128">
        <v>226</v>
      </c>
    </row>
    <row r="17" spans="1:24" ht="17.100000000000001" customHeight="1" x14ac:dyDescent="0.2">
      <c r="A17" s="138" t="s">
        <v>314</v>
      </c>
      <c r="B17" s="128">
        <v>2114</v>
      </c>
      <c r="C17" s="128">
        <v>828</v>
      </c>
      <c r="D17" s="128">
        <v>1286</v>
      </c>
      <c r="E17" s="128"/>
      <c r="F17" s="128">
        <v>241</v>
      </c>
      <c r="G17" s="128">
        <v>91</v>
      </c>
      <c r="H17" s="128">
        <v>150</v>
      </c>
      <c r="I17" s="128"/>
      <c r="J17" s="128">
        <v>346</v>
      </c>
      <c r="K17" s="128">
        <v>147</v>
      </c>
      <c r="L17" s="128">
        <v>199</v>
      </c>
      <c r="M17" s="128"/>
      <c r="N17" s="128">
        <v>493</v>
      </c>
      <c r="O17" s="128">
        <v>189</v>
      </c>
      <c r="P17" s="128">
        <v>304</v>
      </c>
      <c r="Q17" s="128"/>
      <c r="R17" s="128">
        <v>429</v>
      </c>
      <c r="S17" s="128">
        <v>179</v>
      </c>
      <c r="T17" s="128">
        <v>250</v>
      </c>
      <c r="U17" s="128"/>
      <c r="V17" s="128">
        <v>605</v>
      </c>
      <c r="W17" s="128">
        <v>222</v>
      </c>
      <c r="X17" s="128">
        <v>383</v>
      </c>
    </row>
    <row r="18" spans="1:24" ht="17.100000000000001" customHeight="1" x14ac:dyDescent="0.2">
      <c r="A18" s="136" t="s">
        <v>315</v>
      </c>
      <c r="B18" s="128">
        <v>485</v>
      </c>
      <c r="C18" s="128">
        <v>188</v>
      </c>
      <c r="D18" s="128">
        <v>297</v>
      </c>
      <c r="E18" s="128"/>
      <c r="F18" s="128">
        <v>39</v>
      </c>
      <c r="G18" s="128">
        <v>12</v>
      </c>
      <c r="H18" s="128">
        <v>27</v>
      </c>
      <c r="I18" s="128"/>
      <c r="J18" s="128">
        <v>66</v>
      </c>
      <c r="K18" s="128">
        <v>27</v>
      </c>
      <c r="L18" s="128">
        <v>39</v>
      </c>
      <c r="M18" s="128"/>
      <c r="N18" s="128">
        <v>98</v>
      </c>
      <c r="O18" s="128">
        <v>38</v>
      </c>
      <c r="P18" s="128">
        <v>60</v>
      </c>
      <c r="Q18" s="128"/>
      <c r="R18" s="128">
        <v>99</v>
      </c>
      <c r="S18" s="128">
        <v>38</v>
      </c>
      <c r="T18" s="128">
        <v>61</v>
      </c>
      <c r="U18" s="128"/>
      <c r="V18" s="128">
        <v>183</v>
      </c>
      <c r="W18" s="128">
        <v>73</v>
      </c>
      <c r="X18" s="128">
        <v>110</v>
      </c>
    </row>
    <row r="19" spans="1:24" ht="17.100000000000001" customHeight="1" x14ac:dyDescent="0.2">
      <c r="A19" s="136" t="s">
        <v>316</v>
      </c>
      <c r="B19" s="128">
        <v>960</v>
      </c>
      <c r="C19" s="128">
        <v>391</v>
      </c>
      <c r="D19" s="128">
        <v>569</v>
      </c>
      <c r="E19" s="128"/>
      <c r="F19" s="128">
        <v>98</v>
      </c>
      <c r="G19" s="128">
        <v>49</v>
      </c>
      <c r="H19" s="128">
        <v>49</v>
      </c>
      <c r="I19" s="128"/>
      <c r="J19" s="128">
        <v>168</v>
      </c>
      <c r="K19" s="128">
        <v>62</v>
      </c>
      <c r="L19" s="128">
        <v>106</v>
      </c>
      <c r="M19" s="128"/>
      <c r="N19" s="128">
        <v>240</v>
      </c>
      <c r="O19" s="128">
        <v>80</v>
      </c>
      <c r="P19" s="128">
        <v>160</v>
      </c>
      <c r="Q19" s="128"/>
      <c r="R19" s="128">
        <v>224</v>
      </c>
      <c r="S19" s="128">
        <v>110</v>
      </c>
      <c r="T19" s="128">
        <v>114</v>
      </c>
      <c r="U19" s="128"/>
      <c r="V19" s="128">
        <v>230</v>
      </c>
      <c r="W19" s="128">
        <v>90</v>
      </c>
      <c r="X19" s="128">
        <v>140</v>
      </c>
    </row>
    <row r="20" spans="1:24" ht="17.100000000000001" customHeight="1" x14ac:dyDescent="0.2">
      <c r="A20" s="136" t="s">
        <v>317</v>
      </c>
      <c r="B20" s="128">
        <v>707</v>
      </c>
      <c r="C20" s="128">
        <v>225</v>
      </c>
      <c r="D20" s="128">
        <v>482</v>
      </c>
      <c r="E20" s="128"/>
      <c r="F20" s="128">
        <v>64</v>
      </c>
      <c r="G20" s="128">
        <v>26</v>
      </c>
      <c r="H20" s="128">
        <v>38</v>
      </c>
      <c r="I20" s="128"/>
      <c r="J20" s="128">
        <v>80</v>
      </c>
      <c r="K20" s="128">
        <v>21</v>
      </c>
      <c r="L20" s="128">
        <v>59</v>
      </c>
      <c r="M20" s="128"/>
      <c r="N20" s="128">
        <v>148</v>
      </c>
      <c r="O20" s="128">
        <v>45</v>
      </c>
      <c r="P20" s="128">
        <v>103</v>
      </c>
      <c r="Q20" s="128"/>
      <c r="R20" s="128">
        <v>194</v>
      </c>
      <c r="S20" s="128">
        <v>61</v>
      </c>
      <c r="T20" s="128">
        <v>133</v>
      </c>
      <c r="U20" s="128"/>
      <c r="V20" s="128">
        <v>221</v>
      </c>
      <c r="W20" s="128">
        <v>72</v>
      </c>
      <c r="X20" s="128">
        <v>149</v>
      </c>
    </row>
    <row r="21" spans="1:24" ht="17.100000000000001" customHeight="1" x14ac:dyDescent="0.2">
      <c r="A21" s="136" t="s">
        <v>318</v>
      </c>
      <c r="B21" s="128">
        <v>839</v>
      </c>
      <c r="C21" s="128">
        <v>290</v>
      </c>
      <c r="D21" s="128">
        <v>549</v>
      </c>
      <c r="E21" s="128"/>
      <c r="F21" s="128">
        <v>102</v>
      </c>
      <c r="G21" s="128">
        <v>43</v>
      </c>
      <c r="H21" s="128">
        <v>59</v>
      </c>
      <c r="I21" s="128"/>
      <c r="J21" s="128">
        <v>136</v>
      </c>
      <c r="K21" s="128">
        <v>48</v>
      </c>
      <c r="L21" s="128">
        <v>88</v>
      </c>
      <c r="M21" s="128"/>
      <c r="N21" s="128">
        <v>156</v>
      </c>
      <c r="O21" s="128">
        <v>47</v>
      </c>
      <c r="P21" s="128">
        <v>109</v>
      </c>
      <c r="Q21" s="128"/>
      <c r="R21" s="128">
        <v>154</v>
      </c>
      <c r="S21" s="128">
        <v>53</v>
      </c>
      <c r="T21" s="128">
        <v>101</v>
      </c>
      <c r="U21" s="128"/>
      <c r="V21" s="128">
        <v>291</v>
      </c>
      <c r="W21" s="128">
        <v>99</v>
      </c>
      <c r="X21" s="128">
        <v>192</v>
      </c>
    </row>
    <row r="22" spans="1:24" ht="17.100000000000001" customHeight="1" x14ac:dyDescent="0.2">
      <c r="A22" s="136" t="s">
        <v>319</v>
      </c>
      <c r="B22" s="128">
        <v>98</v>
      </c>
      <c r="C22" s="128">
        <v>43</v>
      </c>
      <c r="D22" s="128">
        <v>55</v>
      </c>
      <c r="E22" s="128"/>
      <c r="F22" s="128">
        <v>1</v>
      </c>
      <c r="G22" s="128">
        <v>1</v>
      </c>
      <c r="H22" s="128">
        <v>0</v>
      </c>
      <c r="I22" s="128"/>
      <c r="J22" s="128">
        <v>15</v>
      </c>
      <c r="K22" s="128">
        <v>8</v>
      </c>
      <c r="L22" s="128">
        <v>7</v>
      </c>
      <c r="M22" s="128"/>
      <c r="N22" s="128">
        <v>14</v>
      </c>
      <c r="O22" s="128">
        <v>5</v>
      </c>
      <c r="P22" s="128">
        <v>9</v>
      </c>
      <c r="Q22" s="128"/>
      <c r="R22" s="128">
        <v>29</v>
      </c>
      <c r="S22" s="128">
        <v>15</v>
      </c>
      <c r="T22" s="128">
        <v>14</v>
      </c>
      <c r="U22" s="128"/>
      <c r="V22" s="128">
        <v>39</v>
      </c>
      <c r="W22" s="128">
        <v>14</v>
      </c>
      <c r="X22" s="128">
        <v>25</v>
      </c>
    </row>
    <row r="23" spans="1:24" ht="17.100000000000001" customHeight="1" x14ac:dyDescent="0.2">
      <c r="A23" s="136" t="s">
        <v>320</v>
      </c>
      <c r="B23" s="128">
        <v>97</v>
      </c>
      <c r="C23" s="128">
        <v>22</v>
      </c>
      <c r="D23" s="128">
        <v>75</v>
      </c>
      <c r="E23" s="128"/>
      <c r="F23" s="128">
        <v>5</v>
      </c>
      <c r="G23" s="128">
        <v>1</v>
      </c>
      <c r="H23" s="128">
        <v>4</v>
      </c>
      <c r="I23" s="128"/>
      <c r="J23" s="128">
        <v>12</v>
      </c>
      <c r="K23" s="128">
        <v>5</v>
      </c>
      <c r="L23" s="128">
        <v>7</v>
      </c>
      <c r="M23" s="128"/>
      <c r="N23" s="128">
        <v>27</v>
      </c>
      <c r="O23" s="128">
        <v>7</v>
      </c>
      <c r="P23" s="128">
        <v>20</v>
      </c>
      <c r="Q23" s="128"/>
      <c r="R23" s="128">
        <v>26</v>
      </c>
      <c r="S23" s="128">
        <v>3</v>
      </c>
      <c r="T23" s="128">
        <v>23</v>
      </c>
      <c r="U23" s="128"/>
      <c r="V23" s="128">
        <v>27</v>
      </c>
      <c r="W23" s="128">
        <v>6</v>
      </c>
      <c r="X23" s="128">
        <v>21</v>
      </c>
    </row>
    <row r="24" spans="1:24" ht="17.100000000000001" customHeight="1" x14ac:dyDescent="0.2">
      <c r="A24" s="136" t="s">
        <v>321</v>
      </c>
      <c r="B24" s="128">
        <v>268</v>
      </c>
      <c r="C24" s="128">
        <v>104</v>
      </c>
      <c r="D24" s="128">
        <v>164</v>
      </c>
      <c r="E24" s="128"/>
      <c r="F24" s="128">
        <v>22</v>
      </c>
      <c r="G24" s="128">
        <v>4</v>
      </c>
      <c r="H24" s="128">
        <v>18</v>
      </c>
      <c r="I24" s="128"/>
      <c r="J24" s="128">
        <v>28</v>
      </c>
      <c r="K24" s="128">
        <v>15</v>
      </c>
      <c r="L24" s="128">
        <v>13</v>
      </c>
      <c r="M24" s="128"/>
      <c r="N24" s="128">
        <v>55</v>
      </c>
      <c r="O24" s="128">
        <v>26</v>
      </c>
      <c r="P24" s="128">
        <v>29</v>
      </c>
      <c r="Q24" s="128"/>
      <c r="R24" s="128">
        <v>66</v>
      </c>
      <c r="S24" s="128">
        <v>27</v>
      </c>
      <c r="T24" s="128">
        <v>39</v>
      </c>
      <c r="U24" s="128"/>
      <c r="V24" s="128">
        <v>97</v>
      </c>
      <c r="W24" s="128">
        <v>32</v>
      </c>
      <c r="X24" s="128">
        <v>65</v>
      </c>
    </row>
    <row r="25" spans="1:24" ht="17.100000000000001" customHeight="1" x14ac:dyDescent="0.2">
      <c r="A25" s="136" t="s">
        <v>322</v>
      </c>
      <c r="B25" s="128">
        <v>329</v>
      </c>
      <c r="C25" s="128">
        <v>141</v>
      </c>
      <c r="D25" s="128">
        <v>188</v>
      </c>
      <c r="E25" s="128"/>
      <c r="F25" s="128">
        <v>28</v>
      </c>
      <c r="G25" s="128">
        <v>13</v>
      </c>
      <c r="H25" s="128">
        <v>15</v>
      </c>
      <c r="I25" s="128"/>
      <c r="J25" s="128">
        <v>34</v>
      </c>
      <c r="K25" s="128">
        <v>19</v>
      </c>
      <c r="L25" s="128">
        <v>15</v>
      </c>
      <c r="M25" s="128"/>
      <c r="N25" s="128">
        <v>43</v>
      </c>
      <c r="O25" s="128">
        <v>20</v>
      </c>
      <c r="P25" s="128">
        <v>23</v>
      </c>
      <c r="Q25" s="128"/>
      <c r="R25" s="128">
        <v>111</v>
      </c>
      <c r="S25" s="128">
        <v>41</v>
      </c>
      <c r="T25" s="128">
        <v>70</v>
      </c>
      <c r="U25" s="128"/>
      <c r="V25" s="128">
        <v>113</v>
      </c>
      <c r="W25" s="128">
        <v>48</v>
      </c>
      <c r="X25" s="128">
        <v>65</v>
      </c>
    </row>
    <row r="26" spans="1:24" ht="17.100000000000001" customHeight="1" x14ac:dyDescent="0.2">
      <c r="A26" s="136" t="s">
        <v>323</v>
      </c>
      <c r="B26" s="128">
        <v>1585</v>
      </c>
      <c r="C26" s="128">
        <v>751</v>
      </c>
      <c r="D26" s="128">
        <v>834</v>
      </c>
      <c r="E26" s="128"/>
      <c r="F26" s="128">
        <v>145</v>
      </c>
      <c r="G26" s="128">
        <v>73</v>
      </c>
      <c r="H26" s="128">
        <v>72</v>
      </c>
      <c r="I26" s="128"/>
      <c r="J26" s="128">
        <v>192</v>
      </c>
      <c r="K26" s="128">
        <v>91</v>
      </c>
      <c r="L26" s="128">
        <v>101</v>
      </c>
      <c r="M26" s="128"/>
      <c r="N26" s="128">
        <v>292</v>
      </c>
      <c r="O26" s="128">
        <v>131</v>
      </c>
      <c r="P26" s="128">
        <v>161</v>
      </c>
      <c r="Q26" s="128"/>
      <c r="R26" s="128">
        <v>443</v>
      </c>
      <c r="S26" s="128">
        <v>214</v>
      </c>
      <c r="T26" s="128">
        <v>229</v>
      </c>
      <c r="U26" s="128"/>
      <c r="V26" s="128">
        <v>513</v>
      </c>
      <c r="W26" s="128">
        <v>242</v>
      </c>
      <c r="X26" s="128">
        <v>271</v>
      </c>
    </row>
    <row r="27" spans="1:24" ht="17.100000000000001" customHeight="1" x14ac:dyDescent="0.2">
      <c r="A27" s="136" t="s">
        <v>324</v>
      </c>
      <c r="B27" s="128">
        <v>1249</v>
      </c>
      <c r="C27" s="128">
        <v>502</v>
      </c>
      <c r="D27" s="128">
        <v>747</v>
      </c>
      <c r="E27" s="128"/>
      <c r="F27" s="128">
        <v>109</v>
      </c>
      <c r="G27" s="128">
        <v>49</v>
      </c>
      <c r="H27" s="128">
        <v>60</v>
      </c>
      <c r="I27" s="128"/>
      <c r="J27" s="128">
        <v>188</v>
      </c>
      <c r="K27" s="128">
        <v>81</v>
      </c>
      <c r="L27" s="128">
        <v>107</v>
      </c>
      <c r="M27" s="128"/>
      <c r="N27" s="128">
        <v>277</v>
      </c>
      <c r="O27" s="128">
        <v>110</v>
      </c>
      <c r="P27" s="128">
        <v>167</v>
      </c>
      <c r="Q27" s="128"/>
      <c r="R27" s="128">
        <v>343</v>
      </c>
      <c r="S27" s="128">
        <v>130</v>
      </c>
      <c r="T27" s="128">
        <v>213</v>
      </c>
      <c r="U27" s="128"/>
      <c r="V27" s="128">
        <v>332</v>
      </c>
      <c r="W27" s="128">
        <v>132</v>
      </c>
      <c r="X27" s="128">
        <v>200</v>
      </c>
    </row>
    <row r="28" spans="1:24" ht="17.100000000000001" customHeight="1" x14ac:dyDescent="0.2">
      <c r="A28" s="136" t="s">
        <v>325</v>
      </c>
      <c r="B28" s="128">
        <v>461</v>
      </c>
      <c r="C28" s="128">
        <v>166</v>
      </c>
      <c r="D28" s="128">
        <v>295</v>
      </c>
      <c r="E28" s="128"/>
      <c r="F28" s="128">
        <v>32</v>
      </c>
      <c r="G28" s="128">
        <v>14</v>
      </c>
      <c r="H28" s="128">
        <v>18</v>
      </c>
      <c r="I28" s="128"/>
      <c r="J28" s="128">
        <v>42</v>
      </c>
      <c r="K28" s="128">
        <v>23</v>
      </c>
      <c r="L28" s="128">
        <v>19</v>
      </c>
      <c r="M28" s="128"/>
      <c r="N28" s="128">
        <v>85</v>
      </c>
      <c r="O28" s="128">
        <v>28</v>
      </c>
      <c r="P28" s="128">
        <v>57</v>
      </c>
      <c r="Q28" s="128"/>
      <c r="R28" s="128">
        <v>138</v>
      </c>
      <c r="S28" s="128">
        <v>48</v>
      </c>
      <c r="T28" s="128">
        <v>90</v>
      </c>
      <c r="U28" s="128"/>
      <c r="V28" s="128">
        <v>164</v>
      </c>
      <c r="W28" s="128">
        <v>53</v>
      </c>
      <c r="X28" s="128">
        <v>111</v>
      </c>
    </row>
    <row r="29" spans="1:24" ht="17.100000000000001" customHeight="1" x14ac:dyDescent="0.2">
      <c r="A29" s="136" t="s">
        <v>327</v>
      </c>
      <c r="B29" s="128">
        <v>1804</v>
      </c>
      <c r="C29" s="128">
        <v>723</v>
      </c>
      <c r="D29" s="128">
        <v>1081</v>
      </c>
      <c r="E29" s="128"/>
      <c r="F29" s="128">
        <v>206</v>
      </c>
      <c r="G29" s="128">
        <v>80</v>
      </c>
      <c r="H29" s="128">
        <v>126</v>
      </c>
      <c r="I29" s="128"/>
      <c r="J29" s="128">
        <v>225</v>
      </c>
      <c r="K29" s="128">
        <v>80</v>
      </c>
      <c r="L29" s="128">
        <v>145</v>
      </c>
      <c r="M29" s="128"/>
      <c r="N29" s="128">
        <v>261</v>
      </c>
      <c r="O29" s="128">
        <v>108</v>
      </c>
      <c r="P29" s="128">
        <v>153</v>
      </c>
      <c r="Q29" s="128"/>
      <c r="R29" s="128">
        <v>543</v>
      </c>
      <c r="S29" s="128">
        <v>249</v>
      </c>
      <c r="T29" s="128">
        <v>294</v>
      </c>
      <c r="U29" s="128"/>
      <c r="V29" s="128">
        <v>569</v>
      </c>
      <c r="W29" s="128">
        <v>206</v>
      </c>
      <c r="X29" s="128">
        <v>363</v>
      </c>
    </row>
    <row r="30" spans="1:24" ht="17.100000000000001" customHeight="1" x14ac:dyDescent="0.2">
      <c r="A30" s="136" t="s">
        <v>328</v>
      </c>
      <c r="B30" s="128">
        <v>854</v>
      </c>
      <c r="C30" s="128">
        <v>342</v>
      </c>
      <c r="D30" s="128">
        <v>512</v>
      </c>
      <c r="E30" s="128"/>
      <c r="F30" s="128">
        <v>41</v>
      </c>
      <c r="G30" s="128">
        <v>19</v>
      </c>
      <c r="H30" s="128">
        <v>22</v>
      </c>
      <c r="I30" s="128"/>
      <c r="J30" s="128">
        <v>76</v>
      </c>
      <c r="K30" s="128">
        <v>33</v>
      </c>
      <c r="L30" s="128">
        <v>43</v>
      </c>
      <c r="M30" s="128"/>
      <c r="N30" s="128">
        <v>116</v>
      </c>
      <c r="O30" s="128">
        <v>37</v>
      </c>
      <c r="P30" s="128">
        <v>79</v>
      </c>
      <c r="Q30" s="128"/>
      <c r="R30" s="128">
        <v>266</v>
      </c>
      <c r="S30" s="128">
        <v>116</v>
      </c>
      <c r="T30" s="128">
        <v>150</v>
      </c>
      <c r="U30" s="128"/>
      <c r="V30" s="128">
        <v>355</v>
      </c>
      <c r="W30" s="128">
        <v>137</v>
      </c>
      <c r="X30" s="128">
        <v>218</v>
      </c>
    </row>
    <row r="31" spans="1:24" ht="17.100000000000001" customHeight="1" thickBot="1" x14ac:dyDescent="0.25">
      <c r="A31" s="139" t="s">
        <v>329</v>
      </c>
      <c r="B31" s="140">
        <v>57</v>
      </c>
      <c r="C31" s="140">
        <v>28</v>
      </c>
      <c r="D31" s="140">
        <v>29</v>
      </c>
      <c r="E31" s="140"/>
      <c r="F31" s="140">
        <v>7</v>
      </c>
      <c r="G31" s="140">
        <v>2</v>
      </c>
      <c r="H31" s="140">
        <v>5</v>
      </c>
      <c r="I31" s="140"/>
      <c r="J31" s="140">
        <v>10</v>
      </c>
      <c r="K31" s="140">
        <v>7</v>
      </c>
      <c r="L31" s="140">
        <v>3</v>
      </c>
      <c r="M31" s="140"/>
      <c r="N31" s="140">
        <v>8</v>
      </c>
      <c r="O31" s="140">
        <v>6</v>
      </c>
      <c r="P31" s="140">
        <v>2</v>
      </c>
      <c r="Q31" s="140"/>
      <c r="R31" s="140">
        <v>16</v>
      </c>
      <c r="S31" s="140">
        <v>3</v>
      </c>
      <c r="T31" s="140">
        <v>13</v>
      </c>
      <c r="U31" s="140"/>
      <c r="V31" s="140">
        <v>16</v>
      </c>
      <c r="W31" s="140">
        <v>10</v>
      </c>
      <c r="X31" s="140">
        <v>6</v>
      </c>
    </row>
    <row r="32" spans="1:24" ht="15" customHeight="1" x14ac:dyDescent="0.2">
      <c r="A32" s="245" t="s">
        <v>287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</row>
  </sheetData>
  <mergeCells count="14">
    <mergeCell ref="A1:X1"/>
    <mergeCell ref="A2:X2"/>
    <mergeCell ref="Z2:Z3"/>
    <mergeCell ref="A3:X3"/>
    <mergeCell ref="A32:X32"/>
    <mergeCell ref="A4:X4"/>
    <mergeCell ref="A5:X5"/>
    <mergeCell ref="A7:A8"/>
    <mergeCell ref="B7:D7"/>
    <mergeCell ref="F7:H7"/>
    <mergeCell ref="J7:L7"/>
    <mergeCell ref="N7:P7"/>
    <mergeCell ref="R7:T7"/>
    <mergeCell ref="V7:X7"/>
  </mergeCells>
  <hyperlinks>
    <hyperlink ref="Z2" location="INDICE!A1" display="INDICE" xr:uid="{3B37FD49-34B2-40C9-B936-FF622DD24C2A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Z32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112" width="10.7109375" style="6" customWidth="1"/>
    <col min="113" max="16384" width="23.42578125" style="6"/>
  </cols>
  <sheetData>
    <row r="1" spans="1:26" ht="15" customHeight="1" x14ac:dyDescent="0.2">
      <c r="A1" s="247" t="s">
        <v>419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3"/>
    </row>
    <row r="2" spans="1:26" ht="15" customHeight="1" x14ac:dyDescent="0.2">
      <c r="A2" s="243" t="s">
        <v>421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13"/>
      <c r="Z2" s="232" t="s">
        <v>47</v>
      </c>
    </row>
    <row r="3" spans="1:26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13"/>
      <c r="Z3" s="232"/>
    </row>
    <row r="4" spans="1:26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</row>
    <row r="5" spans="1:26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</row>
    <row r="6" spans="1:26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</row>
    <row r="7" spans="1:26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</row>
    <row r="8" spans="1:26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</row>
    <row r="9" spans="1:26" ht="17.100000000000001" customHeight="1" x14ac:dyDescent="0.2">
      <c r="A9" s="137" t="s">
        <v>206</v>
      </c>
      <c r="B9" s="142">
        <v>62.132340021787257</v>
      </c>
      <c r="C9" s="142">
        <v>55.858072709953966</v>
      </c>
      <c r="D9" s="142">
        <v>67.116463837568574</v>
      </c>
      <c r="E9" s="124"/>
      <c r="F9" s="142">
        <v>56.423017107309491</v>
      </c>
      <c r="G9" s="142">
        <v>49.352331606217618</v>
      </c>
      <c r="H9" s="142">
        <v>62.956313584679833</v>
      </c>
      <c r="I9" s="124"/>
      <c r="J9" s="142">
        <v>58.640776699029132</v>
      </c>
      <c r="K9" s="142">
        <v>53.236245954692549</v>
      </c>
      <c r="L9" s="142">
        <v>63.062665489849955</v>
      </c>
      <c r="M9" s="124"/>
      <c r="N9" s="142">
        <v>64.727815063385535</v>
      </c>
      <c r="O9" s="142">
        <v>56.51063829787234</v>
      </c>
      <c r="P9" s="142">
        <v>71.134704711347055</v>
      </c>
      <c r="Q9" s="124"/>
      <c r="R9" s="142">
        <v>54.350802937881241</v>
      </c>
      <c r="S9" s="142">
        <v>49.903978052126199</v>
      </c>
      <c r="T9" s="142">
        <v>58.044667274384686</v>
      </c>
      <c r="U9" s="124"/>
      <c r="V9" s="142">
        <v>72.660194174757294</v>
      </c>
      <c r="W9" s="142">
        <v>66.801872074882994</v>
      </c>
      <c r="X9" s="142">
        <v>76.814159292035399</v>
      </c>
    </row>
    <row r="10" spans="1:26" ht="17.100000000000001" customHeight="1" x14ac:dyDescent="0.2">
      <c r="A10" s="136" t="s">
        <v>303</v>
      </c>
      <c r="B10" s="163">
        <v>62.952646239554319</v>
      </c>
      <c r="C10" s="163">
        <v>62.096774193548384</v>
      </c>
      <c r="D10" s="163">
        <v>63.404255319148938</v>
      </c>
      <c r="E10" s="128"/>
      <c r="F10" s="163">
        <v>61.53846153846154</v>
      </c>
      <c r="G10" s="163">
        <v>54.54545454545454</v>
      </c>
      <c r="H10" s="163">
        <v>66.666666666666657</v>
      </c>
      <c r="I10" s="128"/>
      <c r="J10" s="163">
        <v>57.575757575757578</v>
      </c>
      <c r="K10" s="163">
        <v>50</v>
      </c>
      <c r="L10" s="163">
        <v>60.869565217391312</v>
      </c>
      <c r="M10" s="128"/>
      <c r="N10" s="163">
        <v>77.777777777777786</v>
      </c>
      <c r="O10" s="163">
        <v>86.956521739130437</v>
      </c>
      <c r="P10" s="163">
        <v>72.5</v>
      </c>
      <c r="Q10" s="128"/>
      <c r="R10" s="163">
        <v>50.574712643678168</v>
      </c>
      <c r="S10" s="163">
        <v>46.666666666666664</v>
      </c>
      <c r="T10" s="163">
        <v>52.631578947368418</v>
      </c>
      <c r="U10" s="128"/>
      <c r="V10" s="163">
        <v>69.230769230769226</v>
      </c>
      <c r="W10" s="163">
        <v>72.41379310344827</v>
      </c>
      <c r="X10" s="163">
        <v>67.741935483870961</v>
      </c>
    </row>
    <row r="11" spans="1:26" ht="17.100000000000001" customHeight="1" x14ac:dyDescent="0.2">
      <c r="A11" s="136" t="s">
        <v>304</v>
      </c>
      <c r="B11" s="163">
        <v>62.328213419563461</v>
      </c>
      <c r="C11" s="163">
        <v>61.6580310880829</v>
      </c>
      <c r="D11" s="163">
        <v>62.91793313069909</v>
      </c>
      <c r="E11" s="128"/>
      <c r="F11" s="163">
        <v>82.30088495575221</v>
      </c>
      <c r="G11" s="163">
        <v>79.338842975206617</v>
      </c>
      <c r="H11" s="163">
        <v>85.714285714285708</v>
      </c>
      <c r="I11" s="128"/>
      <c r="J11" s="163">
        <v>67.539267015706798</v>
      </c>
      <c r="K11" s="163">
        <v>63.333333333333329</v>
      </c>
      <c r="L11" s="163">
        <v>71.287128712871279</v>
      </c>
      <c r="M11" s="128"/>
      <c r="N11" s="163">
        <v>61.344537815126053</v>
      </c>
      <c r="O11" s="163">
        <v>62.162162162162161</v>
      </c>
      <c r="P11" s="163">
        <v>60.629921259842526</v>
      </c>
      <c r="Q11" s="128"/>
      <c r="R11" s="163">
        <v>30.422535211267604</v>
      </c>
      <c r="S11" s="163">
        <v>29.746835443037973</v>
      </c>
      <c r="T11" s="163">
        <v>30.964467005076141</v>
      </c>
      <c r="U11" s="128"/>
      <c r="V11" s="163">
        <v>88.986784140969164</v>
      </c>
      <c r="W11" s="163">
        <v>88.888888888888886</v>
      </c>
      <c r="X11" s="163">
        <v>89.0625</v>
      </c>
    </row>
    <row r="12" spans="1:26" ht="17.100000000000001" customHeight="1" x14ac:dyDescent="0.2">
      <c r="A12" s="136" t="s">
        <v>306</v>
      </c>
      <c r="B12" s="163">
        <v>73.962264150943398</v>
      </c>
      <c r="C12" s="163">
        <v>65.172413793103445</v>
      </c>
      <c r="D12" s="163">
        <v>79.009900990099013</v>
      </c>
      <c r="E12" s="128"/>
      <c r="F12" s="163">
        <v>63.46153846153846</v>
      </c>
      <c r="G12" s="163">
        <v>47.5</v>
      </c>
      <c r="H12" s="163">
        <v>73.4375</v>
      </c>
      <c r="I12" s="128"/>
      <c r="J12" s="163">
        <v>62.601626016260155</v>
      </c>
      <c r="K12" s="163">
        <v>52.631578947368418</v>
      </c>
      <c r="L12" s="163">
        <v>67.058823529411754</v>
      </c>
      <c r="M12" s="128"/>
      <c r="N12" s="163">
        <v>85.964912280701753</v>
      </c>
      <c r="O12" s="163">
        <v>74.576271186440678</v>
      </c>
      <c r="P12" s="163">
        <v>91.964285714285708</v>
      </c>
      <c r="Q12" s="128"/>
      <c r="R12" s="163">
        <v>67.906976744186039</v>
      </c>
      <c r="S12" s="163">
        <v>61.53846153846154</v>
      </c>
      <c r="T12" s="163">
        <v>72.58064516129032</v>
      </c>
      <c r="U12" s="128"/>
      <c r="V12" s="163">
        <v>83.516483516483518</v>
      </c>
      <c r="W12" s="163">
        <v>80.645161290322577</v>
      </c>
      <c r="X12" s="163">
        <v>85</v>
      </c>
    </row>
    <row r="13" spans="1:26" ht="17.100000000000001" customHeight="1" x14ac:dyDescent="0.2">
      <c r="A13" s="136" t="s">
        <v>307</v>
      </c>
      <c r="B13" s="163">
        <v>76.865671641791039</v>
      </c>
      <c r="C13" s="163">
        <v>69.101123595505626</v>
      </c>
      <c r="D13" s="163">
        <v>83.035714285714292</v>
      </c>
      <c r="E13" s="128"/>
      <c r="F13" s="163">
        <v>84.615384615384613</v>
      </c>
      <c r="G13" s="163">
        <v>69.230769230769226</v>
      </c>
      <c r="H13" s="163">
        <v>92.307692307692307</v>
      </c>
      <c r="I13" s="128"/>
      <c r="J13" s="163">
        <v>67.241379310344826</v>
      </c>
      <c r="K13" s="163">
        <v>63.333333333333329</v>
      </c>
      <c r="L13" s="163">
        <v>71.428571428571431</v>
      </c>
      <c r="M13" s="128"/>
      <c r="N13" s="163">
        <v>70.370370370370367</v>
      </c>
      <c r="O13" s="163">
        <v>65.853658536585371</v>
      </c>
      <c r="P13" s="163">
        <v>75</v>
      </c>
      <c r="Q13" s="128"/>
      <c r="R13" s="163">
        <v>77.310924369747909</v>
      </c>
      <c r="S13" s="163">
        <v>72.222222222222214</v>
      </c>
      <c r="T13" s="163">
        <v>81.538461538461533</v>
      </c>
      <c r="U13" s="128"/>
      <c r="V13" s="163">
        <v>83.80952380952381</v>
      </c>
      <c r="W13" s="163">
        <v>72.5</v>
      </c>
      <c r="X13" s="163">
        <v>90.769230769230774</v>
      </c>
    </row>
    <row r="14" spans="1:26" ht="17.100000000000001" customHeight="1" x14ac:dyDescent="0.2">
      <c r="A14" s="136" t="s">
        <v>308</v>
      </c>
      <c r="B14" s="163">
        <v>64.053127677806344</v>
      </c>
      <c r="C14" s="163">
        <v>54.934823091247672</v>
      </c>
      <c r="D14" s="163">
        <v>71.825396825396822</v>
      </c>
      <c r="E14" s="128"/>
      <c r="F14" s="163">
        <v>58.1151832460733</v>
      </c>
      <c r="G14" s="163">
        <v>43.689320388349515</v>
      </c>
      <c r="H14" s="163">
        <v>75</v>
      </c>
      <c r="I14" s="128"/>
      <c r="J14" s="163">
        <v>55.056179775280903</v>
      </c>
      <c r="K14" s="163">
        <v>52.136752136752143</v>
      </c>
      <c r="L14" s="163">
        <v>57.333333333333336</v>
      </c>
      <c r="M14" s="128"/>
      <c r="N14" s="163">
        <v>59.302325581395351</v>
      </c>
      <c r="O14" s="163">
        <v>44.444444444444443</v>
      </c>
      <c r="P14" s="163">
        <v>71.982758620689651</v>
      </c>
      <c r="Q14" s="128"/>
      <c r="R14" s="163">
        <v>56.944444444444443</v>
      </c>
      <c r="S14" s="163">
        <v>50.498338870431894</v>
      </c>
      <c r="T14" s="163">
        <v>62.536023054755042</v>
      </c>
      <c r="U14" s="128"/>
      <c r="V14" s="163">
        <v>76.817042606516296</v>
      </c>
      <c r="W14" s="163">
        <v>68.732394366197184</v>
      </c>
      <c r="X14" s="163">
        <v>83.295711060948079</v>
      </c>
    </row>
    <row r="15" spans="1:26" ht="17.100000000000001" customHeight="1" x14ac:dyDescent="0.2">
      <c r="A15" s="136" t="s">
        <v>310</v>
      </c>
      <c r="B15" s="163">
        <v>47.213740458015266</v>
      </c>
      <c r="C15" s="163">
        <v>40.693739424703892</v>
      </c>
      <c r="D15" s="163">
        <v>52.573018080667588</v>
      </c>
      <c r="E15" s="128"/>
      <c r="F15" s="163">
        <v>30.414746543778804</v>
      </c>
      <c r="G15" s="163">
        <v>24.88262910798122</v>
      </c>
      <c r="H15" s="163">
        <v>35.74660633484163</v>
      </c>
      <c r="I15" s="128"/>
      <c r="J15" s="163">
        <v>41.55251141552511</v>
      </c>
      <c r="K15" s="163">
        <v>36.410256410256409</v>
      </c>
      <c r="L15" s="163">
        <v>45.679012345679013</v>
      </c>
      <c r="M15" s="128"/>
      <c r="N15" s="163">
        <v>55.813953488372093</v>
      </c>
      <c r="O15" s="163">
        <v>49.1869918699187</v>
      </c>
      <c r="P15" s="163">
        <v>61.851851851851848</v>
      </c>
      <c r="Q15" s="128"/>
      <c r="R15" s="163">
        <v>39.852941176470594</v>
      </c>
      <c r="S15" s="163">
        <v>36.102236421725244</v>
      </c>
      <c r="T15" s="163">
        <v>43.051771117166211</v>
      </c>
      <c r="U15" s="128"/>
      <c r="V15" s="163">
        <v>65.94202898550725</v>
      </c>
      <c r="W15" s="163">
        <v>57.20930232558139</v>
      </c>
      <c r="X15" s="163">
        <v>71.513353115727014</v>
      </c>
    </row>
    <row r="16" spans="1:26" ht="17.100000000000001" customHeight="1" x14ac:dyDescent="0.2">
      <c r="A16" s="136" t="s">
        <v>311</v>
      </c>
      <c r="B16" s="163">
        <v>62.222222222222221</v>
      </c>
      <c r="C16" s="163">
        <v>54.965357967667437</v>
      </c>
      <c r="D16" s="163">
        <v>68.6414708886619</v>
      </c>
      <c r="E16" s="128"/>
      <c r="F16" s="163">
        <v>60.962566844919785</v>
      </c>
      <c r="G16" s="163">
        <v>54.255319148936167</v>
      </c>
      <c r="H16" s="163">
        <v>67.741935483870961</v>
      </c>
      <c r="I16" s="128"/>
      <c r="J16" s="163">
        <v>63.265306122448983</v>
      </c>
      <c r="K16" s="163">
        <v>58.992805755395686</v>
      </c>
      <c r="L16" s="163">
        <v>67.096774193548399</v>
      </c>
      <c r="M16" s="128"/>
      <c r="N16" s="163">
        <v>62.716763005780351</v>
      </c>
      <c r="O16" s="163">
        <v>51.898734177215189</v>
      </c>
      <c r="P16" s="163">
        <v>71.808510638297875</v>
      </c>
      <c r="Q16" s="128"/>
      <c r="R16" s="163">
        <v>52.904564315352701</v>
      </c>
      <c r="S16" s="163">
        <v>47.844827586206897</v>
      </c>
      <c r="T16" s="163">
        <v>57.599999999999994</v>
      </c>
      <c r="U16" s="128"/>
      <c r="V16" s="163">
        <v>70.149253731343293</v>
      </c>
      <c r="W16" s="163">
        <v>61.728395061728392</v>
      </c>
      <c r="X16" s="163">
        <v>77.13310580204778</v>
      </c>
    </row>
    <row r="17" spans="1:24" ht="17.100000000000001" customHeight="1" x14ac:dyDescent="0.2">
      <c r="A17" s="138" t="s">
        <v>314</v>
      </c>
      <c r="B17" s="163">
        <v>62.637037037037032</v>
      </c>
      <c r="C17" s="163">
        <v>60.614934114202043</v>
      </c>
      <c r="D17" s="163">
        <v>64.011946241911403</v>
      </c>
      <c r="E17" s="128"/>
      <c r="F17" s="163">
        <v>52.164502164502167</v>
      </c>
      <c r="G17" s="163">
        <v>46.666666666666664</v>
      </c>
      <c r="H17" s="163">
        <v>56.17977528089888</v>
      </c>
      <c r="I17" s="128"/>
      <c r="J17" s="163">
        <v>59.348198970840485</v>
      </c>
      <c r="K17" s="163">
        <v>57.647058823529406</v>
      </c>
      <c r="L17" s="163">
        <v>60.670731707317074</v>
      </c>
      <c r="M17" s="128"/>
      <c r="N17" s="163">
        <v>70.630372492836685</v>
      </c>
      <c r="O17" s="163">
        <v>70.522388059701484</v>
      </c>
      <c r="P17" s="163">
        <v>70.697674418604649</v>
      </c>
      <c r="Q17" s="128"/>
      <c r="R17" s="163">
        <v>46.681175190424376</v>
      </c>
      <c r="S17" s="163">
        <v>46.253229974160206</v>
      </c>
      <c r="T17" s="163">
        <v>46.992481203007522</v>
      </c>
      <c r="U17" s="128"/>
      <c r="V17" s="163">
        <v>84.852734922861146</v>
      </c>
      <c r="W17" s="163">
        <v>85.057471264367805</v>
      </c>
      <c r="X17" s="163">
        <v>84.734513274336294</v>
      </c>
    </row>
    <row r="18" spans="1:24" ht="17.100000000000001" customHeight="1" x14ac:dyDescent="0.2">
      <c r="A18" s="136" t="s">
        <v>315</v>
      </c>
      <c r="B18" s="163">
        <v>78.225806451612897</v>
      </c>
      <c r="C18" s="163">
        <v>70.411985018726597</v>
      </c>
      <c r="D18" s="163">
        <v>84.135977337110475</v>
      </c>
      <c r="E18" s="128"/>
      <c r="F18" s="163">
        <v>90.697674418604649</v>
      </c>
      <c r="G18" s="163">
        <v>85.714285714285708</v>
      </c>
      <c r="H18" s="163">
        <v>93.103448275862064</v>
      </c>
      <c r="I18" s="128"/>
      <c r="J18" s="163">
        <v>86.842105263157904</v>
      </c>
      <c r="K18" s="163">
        <v>84.375</v>
      </c>
      <c r="L18" s="163">
        <v>88.63636363636364</v>
      </c>
      <c r="M18" s="128"/>
      <c r="N18" s="163">
        <v>84.482758620689651</v>
      </c>
      <c r="O18" s="163">
        <v>84.444444444444443</v>
      </c>
      <c r="P18" s="163">
        <v>84.507042253521121</v>
      </c>
      <c r="Q18" s="128"/>
      <c r="R18" s="163">
        <v>57.894736842105267</v>
      </c>
      <c r="S18" s="163">
        <v>46.913580246913575</v>
      </c>
      <c r="T18" s="163">
        <v>67.777777777777786</v>
      </c>
      <c r="U18" s="128"/>
      <c r="V18" s="163">
        <v>85.514018691588788</v>
      </c>
      <c r="W18" s="163">
        <v>76.84210526315789</v>
      </c>
      <c r="X18" s="163">
        <v>92.436974789915965</v>
      </c>
    </row>
    <row r="19" spans="1:24" ht="17.100000000000001" customHeight="1" x14ac:dyDescent="0.2">
      <c r="A19" s="136" t="s">
        <v>316</v>
      </c>
      <c r="B19" s="163">
        <v>73.338426279602757</v>
      </c>
      <c r="C19" s="163">
        <v>70.705244122965638</v>
      </c>
      <c r="D19" s="163">
        <v>75.264550264550266</v>
      </c>
      <c r="E19" s="128"/>
      <c r="F19" s="163">
        <v>60.869565217391312</v>
      </c>
      <c r="G19" s="163">
        <v>62.820512820512818</v>
      </c>
      <c r="H19" s="163">
        <v>59.036144578313255</v>
      </c>
      <c r="I19" s="128"/>
      <c r="J19" s="163">
        <v>76.712328767123282</v>
      </c>
      <c r="K19" s="163">
        <v>68.131868131868131</v>
      </c>
      <c r="L19" s="163">
        <v>82.8125</v>
      </c>
      <c r="M19" s="128"/>
      <c r="N19" s="163">
        <v>81.355932203389841</v>
      </c>
      <c r="O19" s="163">
        <v>71.428571428571431</v>
      </c>
      <c r="P19" s="163">
        <v>87.431693989071036</v>
      </c>
      <c r="Q19" s="128"/>
      <c r="R19" s="163">
        <v>60.540540540540547</v>
      </c>
      <c r="S19" s="163">
        <v>65.868263473053887</v>
      </c>
      <c r="T19" s="163">
        <v>56.157635467980292</v>
      </c>
      <c r="U19" s="128"/>
      <c r="V19" s="163">
        <v>87.121212121212125</v>
      </c>
      <c r="W19" s="163">
        <v>85.714285714285708</v>
      </c>
      <c r="X19" s="163">
        <v>88.050314465408803</v>
      </c>
    </row>
    <row r="20" spans="1:24" ht="17.100000000000001" customHeight="1" x14ac:dyDescent="0.2">
      <c r="A20" s="136" t="s">
        <v>317</v>
      </c>
      <c r="B20" s="163">
        <v>47.417840375586856</v>
      </c>
      <c r="C20" s="163">
        <v>35.321821036106748</v>
      </c>
      <c r="D20" s="163">
        <v>56.440281030444964</v>
      </c>
      <c r="E20" s="128"/>
      <c r="F20" s="163">
        <v>37.647058823529413</v>
      </c>
      <c r="G20" s="163">
        <v>30.588235294117649</v>
      </c>
      <c r="H20" s="163">
        <v>44.705882352941181</v>
      </c>
      <c r="I20" s="128"/>
      <c r="J20" s="163">
        <v>39.215686274509807</v>
      </c>
      <c r="K20" s="163">
        <v>25</v>
      </c>
      <c r="L20" s="163">
        <v>49.166666666666664</v>
      </c>
      <c r="M20" s="128"/>
      <c r="N20" s="163">
        <v>56.70498084291188</v>
      </c>
      <c r="O20" s="163">
        <v>42.056074766355138</v>
      </c>
      <c r="P20" s="163">
        <v>66.883116883116884</v>
      </c>
      <c r="Q20" s="128"/>
      <c r="R20" s="163">
        <v>42.450765864332602</v>
      </c>
      <c r="S20" s="163">
        <v>30.049261083743843</v>
      </c>
      <c r="T20" s="163">
        <v>52.362204724409445</v>
      </c>
      <c r="U20" s="128"/>
      <c r="V20" s="163">
        <v>55.388471177944865</v>
      </c>
      <c r="W20" s="163">
        <v>45.569620253164558</v>
      </c>
      <c r="X20" s="163">
        <v>61.825726141078839</v>
      </c>
    </row>
    <row r="21" spans="1:24" ht="17.100000000000001" customHeight="1" x14ac:dyDescent="0.2">
      <c r="A21" s="136" t="s">
        <v>318</v>
      </c>
      <c r="B21" s="163">
        <v>55.599734923790592</v>
      </c>
      <c r="C21" s="163">
        <v>45.454545454545453</v>
      </c>
      <c r="D21" s="163">
        <v>63.030998851894374</v>
      </c>
      <c r="E21" s="128"/>
      <c r="F21" s="163">
        <v>55.737704918032783</v>
      </c>
      <c r="G21" s="163">
        <v>48.314606741573037</v>
      </c>
      <c r="H21" s="163">
        <v>62.765957446808507</v>
      </c>
      <c r="I21" s="128"/>
      <c r="J21" s="163">
        <v>53.125</v>
      </c>
      <c r="K21" s="163">
        <v>41.025641025641022</v>
      </c>
      <c r="L21" s="163">
        <v>63.309352517985609</v>
      </c>
      <c r="M21" s="128"/>
      <c r="N21" s="163">
        <v>57.992565055762078</v>
      </c>
      <c r="O21" s="163">
        <v>46.078431372549019</v>
      </c>
      <c r="P21" s="163">
        <v>65.269461077844312</v>
      </c>
      <c r="Q21" s="128"/>
      <c r="R21" s="163">
        <v>41.621621621621621</v>
      </c>
      <c r="S21" s="163">
        <v>34.868421052631575</v>
      </c>
      <c r="T21" s="163">
        <v>46.330275229357795</v>
      </c>
      <c r="U21" s="128"/>
      <c r="V21" s="163">
        <v>67.517401392111367</v>
      </c>
      <c r="W21" s="163">
        <v>55.617977528089888</v>
      </c>
      <c r="X21" s="163">
        <v>75.889328063241095</v>
      </c>
    </row>
    <row r="22" spans="1:24" ht="17.100000000000001" customHeight="1" x14ac:dyDescent="0.2">
      <c r="A22" s="136" t="s">
        <v>319</v>
      </c>
      <c r="B22" s="163">
        <v>66.21621621621621</v>
      </c>
      <c r="C22" s="163">
        <v>62.318840579710141</v>
      </c>
      <c r="D22" s="163">
        <v>69.620253164556971</v>
      </c>
      <c r="E22" s="128"/>
      <c r="F22" s="163">
        <v>20</v>
      </c>
      <c r="G22" s="163">
        <v>25</v>
      </c>
      <c r="H22" s="163">
        <v>0</v>
      </c>
      <c r="I22" s="128"/>
      <c r="J22" s="163">
        <v>88.235294117647058</v>
      </c>
      <c r="K22" s="163">
        <v>100</v>
      </c>
      <c r="L22" s="163">
        <v>77.777777777777786</v>
      </c>
      <c r="M22" s="128"/>
      <c r="N22" s="163">
        <v>56.000000000000007</v>
      </c>
      <c r="O22" s="163">
        <v>38.461538461538467</v>
      </c>
      <c r="P22" s="163">
        <v>75</v>
      </c>
      <c r="Q22" s="128"/>
      <c r="R22" s="163">
        <v>70.731707317073173</v>
      </c>
      <c r="S22" s="163">
        <v>75</v>
      </c>
      <c r="T22" s="163">
        <v>66.666666666666657</v>
      </c>
      <c r="U22" s="128"/>
      <c r="V22" s="163">
        <v>65</v>
      </c>
      <c r="W22" s="163">
        <v>58.333333333333336</v>
      </c>
      <c r="X22" s="163">
        <v>69.444444444444443</v>
      </c>
    </row>
    <row r="23" spans="1:24" ht="17.100000000000001" customHeight="1" x14ac:dyDescent="0.2">
      <c r="A23" s="136" t="s">
        <v>320</v>
      </c>
      <c r="B23" s="163">
        <v>65.986394557823118</v>
      </c>
      <c r="C23" s="163">
        <v>42.307692307692307</v>
      </c>
      <c r="D23" s="163">
        <v>78.94736842105263</v>
      </c>
      <c r="E23" s="128"/>
      <c r="F23" s="163">
        <v>41.666666666666671</v>
      </c>
      <c r="G23" s="163">
        <v>20</v>
      </c>
      <c r="H23" s="163">
        <v>57.142857142857139</v>
      </c>
      <c r="I23" s="128"/>
      <c r="J23" s="163">
        <v>92.307692307692307</v>
      </c>
      <c r="K23" s="163">
        <v>83.333333333333343</v>
      </c>
      <c r="L23" s="163">
        <v>100</v>
      </c>
      <c r="M23" s="128"/>
      <c r="N23" s="163">
        <v>90</v>
      </c>
      <c r="O23" s="163">
        <v>70</v>
      </c>
      <c r="P23" s="163">
        <v>100</v>
      </c>
      <c r="Q23" s="128"/>
      <c r="R23" s="163">
        <v>56.521739130434781</v>
      </c>
      <c r="S23" s="163">
        <v>18.75</v>
      </c>
      <c r="T23" s="163">
        <v>76.666666666666671</v>
      </c>
      <c r="U23" s="128"/>
      <c r="V23" s="163">
        <v>58.695652173913047</v>
      </c>
      <c r="W23" s="163">
        <v>40</v>
      </c>
      <c r="X23" s="163">
        <v>67.741935483870961</v>
      </c>
    </row>
    <row r="24" spans="1:24" ht="17.100000000000001" customHeight="1" x14ac:dyDescent="0.2">
      <c r="A24" s="136" t="s">
        <v>321</v>
      </c>
      <c r="B24" s="163">
        <v>52.859960552268248</v>
      </c>
      <c r="C24" s="163">
        <v>43.69747899159664</v>
      </c>
      <c r="D24" s="163">
        <v>60.966542750929364</v>
      </c>
      <c r="E24" s="128"/>
      <c r="F24" s="163">
        <v>61.111111111111114</v>
      </c>
      <c r="G24" s="163">
        <v>33.333333333333329</v>
      </c>
      <c r="H24" s="163">
        <v>75</v>
      </c>
      <c r="I24" s="128"/>
      <c r="J24" s="163">
        <v>54.901960784313729</v>
      </c>
      <c r="K24" s="163">
        <v>50</v>
      </c>
      <c r="L24" s="163">
        <v>61.904761904761905</v>
      </c>
      <c r="M24" s="128"/>
      <c r="N24" s="163">
        <v>57.894736842105267</v>
      </c>
      <c r="O24" s="163">
        <v>48.148148148148145</v>
      </c>
      <c r="P24" s="163">
        <v>70.731707317073173</v>
      </c>
      <c r="Q24" s="128"/>
      <c r="R24" s="163">
        <v>43.421052631578952</v>
      </c>
      <c r="S24" s="163">
        <v>38.571428571428577</v>
      </c>
      <c r="T24" s="163">
        <v>47.560975609756099</v>
      </c>
      <c r="U24" s="128"/>
      <c r="V24" s="163">
        <v>56.069364161849713</v>
      </c>
      <c r="W24" s="163">
        <v>44.444444444444443</v>
      </c>
      <c r="X24" s="163">
        <v>64.356435643564353</v>
      </c>
    </row>
    <row r="25" spans="1:24" ht="17.100000000000001" customHeight="1" x14ac:dyDescent="0.2">
      <c r="A25" s="136" t="s">
        <v>322</v>
      </c>
      <c r="B25" s="163">
        <v>78.896882494004799</v>
      </c>
      <c r="C25" s="163">
        <v>81.502890173410407</v>
      </c>
      <c r="D25" s="163">
        <v>77.049180327868854</v>
      </c>
      <c r="E25" s="128"/>
      <c r="F25" s="163">
        <v>77.777777777777786</v>
      </c>
      <c r="G25" s="163">
        <v>72.222222222222214</v>
      </c>
      <c r="H25" s="163">
        <v>83.333333333333343</v>
      </c>
      <c r="I25" s="128"/>
      <c r="J25" s="163">
        <v>70.833333333333343</v>
      </c>
      <c r="K25" s="163">
        <v>73.076923076923066</v>
      </c>
      <c r="L25" s="163">
        <v>68.181818181818173</v>
      </c>
      <c r="M25" s="128"/>
      <c r="N25" s="163">
        <v>78.181818181818187</v>
      </c>
      <c r="O25" s="163">
        <v>86.956521739130437</v>
      </c>
      <c r="P25" s="163">
        <v>71.875</v>
      </c>
      <c r="Q25" s="128"/>
      <c r="R25" s="163">
        <v>79.856115107913666</v>
      </c>
      <c r="S25" s="163">
        <v>83.673469387755105</v>
      </c>
      <c r="T25" s="163">
        <v>77.777777777777786</v>
      </c>
      <c r="U25" s="128"/>
      <c r="V25" s="163">
        <v>81.294964028776988</v>
      </c>
      <c r="W25" s="163">
        <v>84.210526315789465</v>
      </c>
      <c r="X25" s="163">
        <v>79.268292682926827</v>
      </c>
    </row>
    <row r="26" spans="1:24" ht="17.100000000000001" customHeight="1" x14ac:dyDescent="0.2">
      <c r="A26" s="136" t="s">
        <v>323</v>
      </c>
      <c r="B26" s="163">
        <v>61.962470680218914</v>
      </c>
      <c r="C26" s="163">
        <v>57.1972581873572</v>
      </c>
      <c r="D26" s="163">
        <v>66.987951807228924</v>
      </c>
      <c r="E26" s="128"/>
      <c r="F26" s="163">
        <v>58.467741935483872</v>
      </c>
      <c r="G26" s="163">
        <v>52.89855072463768</v>
      </c>
      <c r="H26" s="163">
        <v>65.454545454545453</v>
      </c>
      <c r="I26" s="128"/>
      <c r="J26" s="163">
        <v>59.442724458204331</v>
      </c>
      <c r="K26" s="163">
        <v>52.601156069364166</v>
      </c>
      <c r="L26" s="163">
        <v>67.333333333333329</v>
      </c>
      <c r="M26" s="128"/>
      <c r="N26" s="163">
        <v>58.167330677290842</v>
      </c>
      <c r="O26" s="163">
        <v>52.191235059760956</v>
      </c>
      <c r="P26" s="163">
        <v>64.143426294820713</v>
      </c>
      <c r="Q26" s="128"/>
      <c r="R26" s="163">
        <v>56.289707750952985</v>
      </c>
      <c r="S26" s="163">
        <v>51.94174757281553</v>
      </c>
      <c r="T26" s="163">
        <v>61.06666666666667</v>
      </c>
      <c r="U26" s="128"/>
      <c r="V26" s="163">
        <v>73.495702005730664</v>
      </c>
      <c r="W26" s="163">
        <v>71.38643067846607</v>
      </c>
      <c r="X26" s="163">
        <v>75.487465181058496</v>
      </c>
    </row>
    <row r="27" spans="1:24" ht="17.100000000000001" customHeight="1" x14ac:dyDescent="0.2">
      <c r="A27" s="136" t="s">
        <v>324</v>
      </c>
      <c r="B27" s="163">
        <v>68.363437328954575</v>
      </c>
      <c r="C27" s="163">
        <v>65.879265091863516</v>
      </c>
      <c r="D27" s="163">
        <v>70.140845070422529</v>
      </c>
      <c r="E27" s="128"/>
      <c r="F27" s="163">
        <v>61.235955056179783</v>
      </c>
      <c r="G27" s="163">
        <v>56.97674418604651</v>
      </c>
      <c r="H27" s="163">
        <v>65.217391304347828</v>
      </c>
      <c r="I27" s="128"/>
      <c r="J27" s="163">
        <v>63.728813559322028</v>
      </c>
      <c r="K27" s="163">
        <v>61.832061068702295</v>
      </c>
      <c r="L27" s="163">
        <v>65.243902439024396</v>
      </c>
      <c r="M27" s="128"/>
      <c r="N27" s="163">
        <v>78.693181818181827</v>
      </c>
      <c r="O27" s="163">
        <v>75.342465753424662</v>
      </c>
      <c r="P27" s="163">
        <v>81.067961165048544</v>
      </c>
      <c r="Q27" s="128"/>
      <c r="R27" s="163">
        <v>66.601941747572809</v>
      </c>
      <c r="S27" s="163">
        <v>62.200956937799049</v>
      </c>
      <c r="T27" s="163">
        <v>69.607843137254903</v>
      </c>
      <c r="U27" s="128"/>
      <c r="V27" s="163">
        <v>68.172484599589325</v>
      </c>
      <c r="W27" s="163">
        <v>69.473684210526315</v>
      </c>
      <c r="X27" s="163">
        <v>67.34006734006735</v>
      </c>
    </row>
    <row r="28" spans="1:24" ht="17.100000000000001" customHeight="1" x14ac:dyDescent="0.2">
      <c r="A28" s="136" t="s">
        <v>325</v>
      </c>
      <c r="B28" s="163">
        <v>36.558287073750989</v>
      </c>
      <c r="C28" s="163">
        <v>25.978090766823158</v>
      </c>
      <c r="D28" s="163">
        <v>47.427652733118968</v>
      </c>
      <c r="E28" s="128"/>
      <c r="F28" s="163">
        <v>29.357798165137616</v>
      </c>
      <c r="G28" s="163">
        <v>22.58064516129032</v>
      </c>
      <c r="H28" s="163">
        <v>38.297872340425535</v>
      </c>
      <c r="I28" s="128"/>
      <c r="J28" s="163">
        <v>26.582278481012654</v>
      </c>
      <c r="K28" s="163">
        <v>25.274725274725274</v>
      </c>
      <c r="L28" s="163">
        <v>28.35820895522388</v>
      </c>
      <c r="M28" s="128"/>
      <c r="N28" s="163">
        <v>36.016949152542374</v>
      </c>
      <c r="O28" s="163">
        <v>23.52941176470588</v>
      </c>
      <c r="P28" s="163">
        <v>48.717948717948715</v>
      </c>
      <c r="Q28" s="128"/>
      <c r="R28" s="163">
        <v>35.294117647058826</v>
      </c>
      <c r="S28" s="163">
        <v>24.242424242424242</v>
      </c>
      <c r="T28" s="163">
        <v>46.632124352331608</v>
      </c>
      <c r="U28" s="128"/>
      <c r="V28" s="163">
        <v>44.686648501362399</v>
      </c>
      <c r="W28" s="163">
        <v>31.360946745562128</v>
      </c>
      <c r="X28" s="163">
        <v>56.060606060606055</v>
      </c>
    </row>
    <row r="29" spans="1:24" ht="17.100000000000001" customHeight="1" x14ac:dyDescent="0.2">
      <c r="A29" s="136" t="s">
        <v>327</v>
      </c>
      <c r="B29" s="163">
        <v>78.777292576419214</v>
      </c>
      <c r="C29" s="163">
        <v>76.1854583772392</v>
      </c>
      <c r="D29" s="163">
        <v>80.611483967188661</v>
      </c>
      <c r="E29" s="128"/>
      <c r="F29" s="163">
        <v>79.536679536679529</v>
      </c>
      <c r="G29" s="163">
        <v>75.471698113207552</v>
      </c>
      <c r="H29" s="163">
        <v>82.35294117647058</v>
      </c>
      <c r="I29" s="128"/>
      <c r="J29" s="163">
        <v>74.503311258278146</v>
      </c>
      <c r="K29" s="163">
        <v>69.565217391304344</v>
      </c>
      <c r="L29" s="163">
        <v>77.54010695187165</v>
      </c>
      <c r="M29" s="128"/>
      <c r="N29" s="163">
        <v>70.540540540540547</v>
      </c>
      <c r="O29" s="163">
        <v>65.853658536585371</v>
      </c>
      <c r="P29" s="163">
        <v>74.271844660194176</v>
      </c>
      <c r="Q29" s="128"/>
      <c r="R29" s="163">
        <v>81.165919282511211</v>
      </c>
      <c r="S29" s="163">
        <v>81.639344262295083</v>
      </c>
      <c r="T29" s="163">
        <v>80.769230769230774</v>
      </c>
      <c r="U29" s="128"/>
      <c r="V29" s="163">
        <v>82.463768115942031</v>
      </c>
      <c r="W29" s="163">
        <v>79.536679536679529</v>
      </c>
      <c r="X29" s="163">
        <v>84.222737819025511</v>
      </c>
    </row>
    <row r="30" spans="1:24" ht="17.100000000000001" customHeight="1" x14ac:dyDescent="0.2">
      <c r="A30" s="136" t="s">
        <v>328</v>
      </c>
      <c r="B30" s="163">
        <v>66.510903426791273</v>
      </c>
      <c r="C30" s="163">
        <v>58.762886597938149</v>
      </c>
      <c r="D30" s="163">
        <v>72.934472934472936</v>
      </c>
      <c r="E30" s="128"/>
      <c r="F30" s="163">
        <v>56.164383561643838</v>
      </c>
      <c r="G30" s="163">
        <v>43.18181818181818</v>
      </c>
      <c r="H30" s="163">
        <v>75.862068965517238</v>
      </c>
      <c r="I30" s="128"/>
      <c r="J30" s="163">
        <v>59.842519685039377</v>
      </c>
      <c r="K30" s="163">
        <v>56.896551724137936</v>
      </c>
      <c r="L30" s="163">
        <v>62.318840579710141</v>
      </c>
      <c r="M30" s="128"/>
      <c r="N30" s="163">
        <v>59.793814432989691</v>
      </c>
      <c r="O30" s="163">
        <v>42.045454545454547</v>
      </c>
      <c r="P30" s="163">
        <v>74.528301886792448</v>
      </c>
      <c r="Q30" s="128"/>
      <c r="R30" s="163">
        <v>67.857142857142861</v>
      </c>
      <c r="S30" s="163">
        <v>62.032085561497333</v>
      </c>
      <c r="T30" s="163">
        <v>73.170731707317074</v>
      </c>
      <c r="U30" s="128"/>
      <c r="V30" s="163">
        <v>71.285140562248998</v>
      </c>
      <c r="W30" s="163">
        <v>66.829268292682926</v>
      </c>
      <c r="X30" s="163">
        <v>74.402730375426614</v>
      </c>
    </row>
    <row r="31" spans="1:24" ht="17.100000000000001" customHeight="1" thickBot="1" x14ac:dyDescent="0.25">
      <c r="A31" s="139" t="s">
        <v>329</v>
      </c>
      <c r="B31" s="164">
        <v>46.721311475409841</v>
      </c>
      <c r="C31" s="164">
        <v>41.791044776119399</v>
      </c>
      <c r="D31" s="164">
        <v>52.72727272727272</v>
      </c>
      <c r="E31" s="140"/>
      <c r="F31" s="164">
        <v>100</v>
      </c>
      <c r="G31" s="164">
        <v>100</v>
      </c>
      <c r="H31" s="164">
        <v>100</v>
      </c>
      <c r="I31" s="140"/>
      <c r="J31" s="164">
        <v>90.909090909090907</v>
      </c>
      <c r="K31" s="164">
        <v>87.5</v>
      </c>
      <c r="L31" s="164">
        <v>100</v>
      </c>
      <c r="M31" s="140"/>
      <c r="N31" s="164">
        <v>38.095238095238095</v>
      </c>
      <c r="O31" s="164">
        <v>50</v>
      </c>
      <c r="P31" s="164">
        <v>22.222222222222221</v>
      </c>
      <c r="Q31" s="140"/>
      <c r="R31" s="164">
        <v>57.142857142857139</v>
      </c>
      <c r="S31" s="164">
        <v>30</v>
      </c>
      <c r="T31" s="164">
        <v>72.222222222222214</v>
      </c>
      <c r="U31" s="140"/>
      <c r="V31" s="164">
        <v>29.09090909090909</v>
      </c>
      <c r="W31" s="164">
        <v>28.571428571428569</v>
      </c>
      <c r="X31" s="164">
        <v>30</v>
      </c>
    </row>
    <row r="32" spans="1:24" ht="15" customHeight="1" x14ac:dyDescent="0.2">
      <c r="A32" s="245" t="s">
        <v>287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</row>
  </sheetData>
  <mergeCells count="14">
    <mergeCell ref="A1:X1"/>
    <mergeCell ref="A2:X2"/>
    <mergeCell ref="Z2:Z3"/>
    <mergeCell ref="A3:X3"/>
    <mergeCell ref="A32:X32"/>
    <mergeCell ref="A4:X4"/>
    <mergeCell ref="A5:X5"/>
    <mergeCell ref="A7:A8"/>
    <mergeCell ref="B7:D7"/>
    <mergeCell ref="F7:H7"/>
    <mergeCell ref="J7:L7"/>
    <mergeCell ref="N7:P7"/>
    <mergeCell ref="R7:T7"/>
    <mergeCell ref="V7:X7"/>
  </mergeCells>
  <hyperlinks>
    <hyperlink ref="Z2" location="INDICE!A1" display="INDICE" xr:uid="{62C89FAC-2279-43D5-889A-354C49DEFAF8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Z32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112" width="10.7109375" style="6" customWidth="1"/>
    <col min="113" max="16384" width="23.42578125" style="6"/>
  </cols>
  <sheetData>
    <row r="1" spans="1:26" ht="15" customHeight="1" x14ac:dyDescent="0.2">
      <c r="A1" s="247" t="s">
        <v>420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3"/>
    </row>
    <row r="2" spans="1:26" ht="15" customHeight="1" x14ac:dyDescent="0.2">
      <c r="A2" s="243" t="s">
        <v>418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13"/>
      <c r="Z2" s="232" t="s">
        <v>47</v>
      </c>
    </row>
    <row r="3" spans="1:26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13"/>
      <c r="Z3" s="232"/>
    </row>
    <row r="4" spans="1:26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</row>
    <row r="5" spans="1:26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</row>
    <row r="6" spans="1:26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</row>
    <row r="7" spans="1:26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</row>
    <row r="8" spans="1:26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</row>
    <row r="9" spans="1:26" ht="17.100000000000001" customHeight="1" x14ac:dyDescent="0.2">
      <c r="A9" s="137" t="s">
        <v>206</v>
      </c>
      <c r="B9" s="124">
        <v>10776</v>
      </c>
      <c r="C9" s="124">
        <v>5561</v>
      </c>
      <c r="D9" s="124">
        <v>5215</v>
      </c>
      <c r="E9" s="124"/>
      <c r="F9" s="124">
        <v>1401</v>
      </c>
      <c r="G9" s="124">
        <v>782</v>
      </c>
      <c r="H9" s="124">
        <v>619</v>
      </c>
      <c r="I9" s="124"/>
      <c r="J9" s="124">
        <v>1704</v>
      </c>
      <c r="K9" s="124">
        <v>867</v>
      </c>
      <c r="L9" s="124">
        <v>837</v>
      </c>
      <c r="M9" s="124"/>
      <c r="N9" s="124">
        <v>1892</v>
      </c>
      <c r="O9" s="124">
        <v>1022</v>
      </c>
      <c r="P9" s="124">
        <v>870</v>
      </c>
      <c r="Q9" s="124"/>
      <c r="R9" s="124">
        <v>3667</v>
      </c>
      <c r="S9" s="124">
        <v>1826</v>
      </c>
      <c r="T9" s="124">
        <v>1841</v>
      </c>
      <c r="U9" s="124"/>
      <c r="V9" s="124">
        <v>2112</v>
      </c>
      <c r="W9" s="124">
        <v>1064</v>
      </c>
      <c r="X9" s="124">
        <v>1048</v>
      </c>
    </row>
    <row r="10" spans="1:26" ht="17.100000000000001" customHeight="1" x14ac:dyDescent="0.2">
      <c r="A10" s="136" t="s">
        <v>303</v>
      </c>
      <c r="B10" s="128">
        <v>133</v>
      </c>
      <c r="C10" s="128">
        <v>47</v>
      </c>
      <c r="D10" s="128">
        <v>86</v>
      </c>
      <c r="E10" s="128"/>
      <c r="F10" s="128">
        <v>20</v>
      </c>
      <c r="G10" s="128">
        <v>10</v>
      </c>
      <c r="H10" s="128">
        <v>10</v>
      </c>
      <c r="I10" s="128"/>
      <c r="J10" s="128">
        <v>28</v>
      </c>
      <c r="K10" s="128">
        <v>10</v>
      </c>
      <c r="L10" s="128">
        <v>18</v>
      </c>
      <c r="M10" s="128"/>
      <c r="N10" s="128">
        <v>14</v>
      </c>
      <c r="O10" s="128">
        <v>3</v>
      </c>
      <c r="P10" s="128">
        <v>11</v>
      </c>
      <c r="Q10" s="128"/>
      <c r="R10" s="128">
        <v>43</v>
      </c>
      <c r="S10" s="128">
        <v>16</v>
      </c>
      <c r="T10" s="128">
        <v>27</v>
      </c>
      <c r="U10" s="128"/>
      <c r="V10" s="128">
        <v>28</v>
      </c>
      <c r="W10" s="128">
        <v>8</v>
      </c>
      <c r="X10" s="128">
        <v>20</v>
      </c>
    </row>
    <row r="11" spans="1:26" ht="17.100000000000001" customHeight="1" x14ac:dyDescent="0.2">
      <c r="A11" s="136" t="s">
        <v>304</v>
      </c>
      <c r="B11" s="128">
        <v>466</v>
      </c>
      <c r="C11" s="128">
        <v>222</v>
      </c>
      <c r="D11" s="128">
        <v>244</v>
      </c>
      <c r="E11" s="128"/>
      <c r="F11" s="128">
        <v>40</v>
      </c>
      <c r="G11" s="128">
        <v>25</v>
      </c>
      <c r="H11" s="128">
        <v>15</v>
      </c>
      <c r="I11" s="128"/>
      <c r="J11" s="128">
        <v>62</v>
      </c>
      <c r="K11" s="128">
        <v>33</v>
      </c>
      <c r="L11" s="128">
        <v>29</v>
      </c>
      <c r="M11" s="128"/>
      <c r="N11" s="128">
        <v>92</v>
      </c>
      <c r="O11" s="128">
        <v>42</v>
      </c>
      <c r="P11" s="128">
        <v>50</v>
      </c>
      <c r="Q11" s="128"/>
      <c r="R11" s="128">
        <v>247</v>
      </c>
      <c r="S11" s="128">
        <v>111</v>
      </c>
      <c r="T11" s="128">
        <v>136</v>
      </c>
      <c r="U11" s="128"/>
      <c r="V11" s="128">
        <v>25</v>
      </c>
      <c r="W11" s="128">
        <v>11</v>
      </c>
      <c r="X11" s="128">
        <v>14</v>
      </c>
    </row>
    <row r="12" spans="1:26" ht="17.100000000000001" customHeight="1" x14ac:dyDescent="0.2">
      <c r="A12" s="136" t="s">
        <v>306</v>
      </c>
      <c r="B12" s="128">
        <v>207</v>
      </c>
      <c r="C12" s="128">
        <v>101</v>
      </c>
      <c r="D12" s="128">
        <v>106</v>
      </c>
      <c r="E12" s="128"/>
      <c r="F12" s="128">
        <v>38</v>
      </c>
      <c r="G12" s="128">
        <v>21</v>
      </c>
      <c r="H12" s="128">
        <v>17</v>
      </c>
      <c r="I12" s="128"/>
      <c r="J12" s="128">
        <v>46</v>
      </c>
      <c r="K12" s="128">
        <v>18</v>
      </c>
      <c r="L12" s="128">
        <v>28</v>
      </c>
      <c r="M12" s="128"/>
      <c r="N12" s="128">
        <v>24</v>
      </c>
      <c r="O12" s="128">
        <v>15</v>
      </c>
      <c r="P12" s="128">
        <v>9</v>
      </c>
      <c r="Q12" s="128"/>
      <c r="R12" s="128">
        <v>69</v>
      </c>
      <c r="S12" s="128">
        <v>35</v>
      </c>
      <c r="T12" s="128">
        <v>34</v>
      </c>
      <c r="U12" s="128"/>
      <c r="V12" s="128">
        <v>30</v>
      </c>
      <c r="W12" s="128">
        <v>12</v>
      </c>
      <c r="X12" s="128">
        <v>18</v>
      </c>
    </row>
    <row r="13" spans="1:26" ht="17.100000000000001" customHeight="1" x14ac:dyDescent="0.2">
      <c r="A13" s="136" t="s">
        <v>307</v>
      </c>
      <c r="B13" s="128">
        <v>93</v>
      </c>
      <c r="C13" s="128">
        <v>55</v>
      </c>
      <c r="D13" s="128">
        <v>38</v>
      </c>
      <c r="E13" s="128"/>
      <c r="F13" s="128">
        <v>6</v>
      </c>
      <c r="G13" s="128">
        <v>4</v>
      </c>
      <c r="H13" s="128">
        <v>2</v>
      </c>
      <c r="I13" s="128"/>
      <c r="J13" s="128">
        <v>19</v>
      </c>
      <c r="K13" s="128">
        <v>11</v>
      </c>
      <c r="L13" s="128">
        <v>8</v>
      </c>
      <c r="M13" s="128"/>
      <c r="N13" s="128">
        <v>24</v>
      </c>
      <c r="O13" s="128">
        <v>14</v>
      </c>
      <c r="P13" s="128">
        <v>10</v>
      </c>
      <c r="Q13" s="128"/>
      <c r="R13" s="128">
        <v>27</v>
      </c>
      <c r="S13" s="128">
        <v>15</v>
      </c>
      <c r="T13" s="128">
        <v>12</v>
      </c>
      <c r="U13" s="128"/>
      <c r="V13" s="128">
        <v>17</v>
      </c>
      <c r="W13" s="128">
        <v>11</v>
      </c>
      <c r="X13" s="128">
        <v>6</v>
      </c>
    </row>
    <row r="14" spans="1:26" ht="17.100000000000001" customHeight="1" x14ac:dyDescent="0.2">
      <c r="A14" s="136" t="s">
        <v>308</v>
      </c>
      <c r="B14" s="128">
        <v>839</v>
      </c>
      <c r="C14" s="128">
        <v>484</v>
      </c>
      <c r="D14" s="128">
        <v>355</v>
      </c>
      <c r="E14" s="128"/>
      <c r="F14" s="128">
        <v>80</v>
      </c>
      <c r="G14" s="128">
        <v>58</v>
      </c>
      <c r="H14" s="128">
        <v>22</v>
      </c>
      <c r="I14" s="128"/>
      <c r="J14" s="128">
        <v>120</v>
      </c>
      <c r="K14" s="128">
        <v>56</v>
      </c>
      <c r="L14" s="128">
        <v>64</v>
      </c>
      <c r="M14" s="128"/>
      <c r="N14" s="128">
        <v>175</v>
      </c>
      <c r="O14" s="128">
        <v>110</v>
      </c>
      <c r="P14" s="128">
        <v>65</v>
      </c>
      <c r="Q14" s="128"/>
      <c r="R14" s="128">
        <v>279</v>
      </c>
      <c r="S14" s="128">
        <v>149</v>
      </c>
      <c r="T14" s="128">
        <v>130</v>
      </c>
      <c r="U14" s="128"/>
      <c r="V14" s="128">
        <v>185</v>
      </c>
      <c r="W14" s="128">
        <v>111</v>
      </c>
      <c r="X14" s="128">
        <v>74</v>
      </c>
    </row>
    <row r="15" spans="1:26" ht="17.100000000000001" customHeight="1" x14ac:dyDescent="0.2">
      <c r="A15" s="136" t="s">
        <v>310</v>
      </c>
      <c r="B15" s="128">
        <v>1383</v>
      </c>
      <c r="C15" s="128">
        <v>701</v>
      </c>
      <c r="D15" s="128">
        <v>682</v>
      </c>
      <c r="E15" s="128"/>
      <c r="F15" s="128">
        <v>302</v>
      </c>
      <c r="G15" s="128">
        <v>160</v>
      </c>
      <c r="H15" s="128">
        <v>142</v>
      </c>
      <c r="I15" s="128"/>
      <c r="J15" s="128">
        <v>256</v>
      </c>
      <c r="K15" s="128">
        <v>124</v>
      </c>
      <c r="L15" s="128">
        <v>132</v>
      </c>
      <c r="M15" s="128"/>
      <c r="N15" s="128">
        <v>228</v>
      </c>
      <c r="O15" s="128">
        <v>125</v>
      </c>
      <c r="P15" s="128">
        <v>103</v>
      </c>
      <c r="Q15" s="128"/>
      <c r="R15" s="128">
        <v>409</v>
      </c>
      <c r="S15" s="128">
        <v>200</v>
      </c>
      <c r="T15" s="128">
        <v>209</v>
      </c>
      <c r="U15" s="128"/>
      <c r="V15" s="128">
        <v>188</v>
      </c>
      <c r="W15" s="128">
        <v>92</v>
      </c>
      <c r="X15" s="128">
        <v>96</v>
      </c>
    </row>
    <row r="16" spans="1:26" ht="17.100000000000001" customHeight="1" x14ac:dyDescent="0.2">
      <c r="A16" s="136" t="s">
        <v>311</v>
      </c>
      <c r="B16" s="128">
        <v>697</v>
      </c>
      <c r="C16" s="128">
        <v>390</v>
      </c>
      <c r="D16" s="128">
        <v>307</v>
      </c>
      <c r="E16" s="128"/>
      <c r="F16" s="128">
        <v>73</v>
      </c>
      <c r="G16" s="128">
        <v>43</v>
      </c>
      <c r="H16" s="128">
        <v>30</v>
      </c>
      <c r="I16" s="128"/>
      <c r="J16" s="128">
        <v>108</v>
      </c>
      <c r="K16" s="128">
        <v>57</v>
      </c>
      <c r="L16" s="128">
        <v>51</v>
      </c>
      <c r="M16" s="128"/>
      <c r="N16" s="128">
        <v>129</v>
      </c>
      <c r="O16" s="128">
        <v>76</v>
      </c>
      <c r="P16" s="128">
        <v>53</v>
      </c>
      <c r="Q16" s="128"/>
      <c r="R16" s="128">
        <v>227</v>
      </c>
      <c r="S16" s="128">
        <v>121</v>
      </c>
      <c r="T16" s="128">
        <v>106</v>
      </c>
      <c r="U16" s="128"/>
      <c r="V16" s="128">
        <v>160</v>
      </c>
      <c r="W16" s="128">
        <v>93</v>
      </c>
      <c r="X16" s="128">
        <v>67</v>
      </c>
    </row>
    <row r="17" spans="1:24" ht="17.100000000000001" customHeight="1" x14ac:dyDescent="0.2">
      <c r="A17" s="138" t="s">
        <v>314</v>
      </c>
      <c r="B17" s="128">
        <v>1261</v>
      </c>
      <c r="C17" s="128">
        <v>538</v>
      </c>
      <c r="D17" s="128">
        <v>723</v>
      </c>
      <c r="E17" s="128"/>
      <c r="F17" s="128">
        <v>221</v>
      </c>
      <c r="G17" s="128">
        <v>104</v>
      </c>
      <c r="H17" s="128">
        <v>117</v>
      </c>
      <c r="I17" s="128"/>
      <c r="J17" s="128">
        <v>237</v>
      </c>
      <c r="K17" s="128">
        <v>108</v>
      </c>
      <c r="L17" s="128">
        <v>129</v>
      </c>
      <c r="M17" s="128"/>
      <c r="N17" s="128">
        <v>205</v>
      </c>
      <c r="O17" s="128">
        <v>79</v>
      </c>
      <c r="P17" s="128">
        <v>126</v>
      </c>
      <c r="Q17" s="128"/>
      <c r="R17" s="128">
        <v>490</v>
      </c>
      <c r="S17" s="128">
        <v>208</v>
      </c>
      <c r="T17" s="128">
        <v>282</v>
      </c>
      <c r="U17" s="128"/>
      <c r="V17" s="128">
        <v>108</v>
      </c>
      <c r="W17" s="128">
        <v>39</v>
      </c>
      <c r="X17" s="128">
        <v>69</v>
      </c>
    </row>
    <row r="18" spans="1:24" ht="17.100000000000001" customHeight="1" x14ac:dyDescent="0.2">
      <c r="A18" s="136" t="s">
        <v>315</v>
      </c>
      <c r="B18" s="128">
        <v>135</v>
      </c>
      <c r="C18" s="128">
        <v>79</v>
      </c>
      <c r="D18" s="128">
        <v>56</v>
      </c>
      <c r="E18" s="128"/>
      <c r="F18" s="128">
        <v>4</v>
      </c>
      <c r="G18" s="128">
        <v>2</v>
      </c>
      <c r="H18" s="128">
        <v>2</v>
      </c>
      <c r="I18" s="128"/>
      <c r="J18" s="128">
        <v>10</v>
      </c>
      <c r="K18" s="128">
        <v>5</v>
      </c>
      <c r="L18" s="128">
        <v>5</v>
      </c>
      <c r="M18" s="128"/>
      <c r="N18" s="128">
        <v>18</v>
      </c>
      <c r="O18" s="128">
        <v>7</v>
      </c>
      <c r="P18" s="128">
        <v>11</v>
      </c>
      <c r="Q18" s="128"/>
      <c r="R18" s="128">
        <v>72</v>
      </c>
      <c r="S18" s="128">
        <v>43</v>
      </c>
      <c r="T18" s="128">
        <v>29</v>
      </c>
      <c r="U18" s="128"/>
      <c r="V18" s="128">
        <v>31</v>
      </c>
      <c r="W18" s="128">
        <v>22</v>
      </c>
      <c r="X18" s="128">
        <v>9</v>
      </c>
    </row>
    <row r="19" spans="1:24" ht="17.100000000000001" customHeight="1" x14ac:dyDescent="0.2">
      <c r="A19" s="136" t="s">
        <v>316</v>
      </c>
      <c r="B19" s="128">
        <v>349</v>
      </c>
      <c r="C19" s="128">
        <v>162</v>
      </c>
      <c r="D19" s="128">
        <v>187</v>
      </c>
      <c r="E19" s="128"/>
      <c r="F19" s="128">
        <v>63</v>
      </c>
      <c r="G19" s="128">
        <v>29</v>
      </c>
      <c r="H19" s="128">
        <v>34</v>
      </c>
      <c r="I19" s="128"/>
      <c r="J19" s="128">
        <v>51</v>
      </c>
      <c r="K19" s="128">
        <v>29</v>
      </c>
      <c r="L19" s="128">
        <v>22</v>
      </c>
      <c r="M19" s="128"/>
      <c r="N19" s="128">
        <v>55</v>
      </c>
      <c r="O19" s="128">
        <v>32</v>
      </c>
      <c r="P19" s="128">
        <v>23</v>
      </c>
      <c r="Q19" s="128"/>
      <c r="R19" s="128">
        <v>146</v>
      </c>
      <c r="S19" s="128">
        <v>57</v>
      </c>
      <c r="T19" s="128">
        <v>89</v>
      </c>
      <c r="U19" s="128"/>
      <c r="V19" s="128">
        <v>34</v>
      </c>
      <c r="W19" s="128">
        <v>15</v>
      </c>
      <c r="X19" s="128">
        <v>19</v>
      </c>
    </row>
    <row r="20" spans="1:24" ht="17.100000000000001" customHeight="1" x14ac:dyDescent="0.2">
      <c r="A20" s="136" t="s">
        <v>317</v>
      </c>
      <c r="B20" s="128">
        <v>784</v>
      </c>
      <c r="C20" s="128">
        <v>412</v>
      </c>
      <c r="D20" s="128">
        <v>372</v>
      </c>
      <c r="E20" s="128"/>
      <c r="F20" s="128">
        <v>106</v>
      </c>
      <c r="G20" s="128">
        <v>59</v>
      </c>
      <c r="H20" s="128">
        <v>47</v>
      </c>
      <c r="I20" s="128"/>
      <c r="J20" s="128">
        <v>124</v>
      </c>
      <c r="K20" s="128">
        <v>63</v>
      </c>
      <c r="L20" s="128">
        <v>61</v>
      </c>
      <c r="M20" s="128"/>
      <c r="N20" s="128">
        <v>113</v>
      </c>
      <c r="O20" s="128">
        <v>62</v>
      </c>
      <c r="P20" s="128">
        <v>51</v>
      </c>
      <c r="Q20" s="128"/>
      <c r="R20" s="128">
        <v>263</v>
      </c>
      <c r="S20" s="128">
        <v>142</v>
      </c>
      <c r="T20" s="128">
        <v>121</v>
      </c>
      <c r="U20" s="128"/>
      <c r="V20" s="128">
        <v>178</v>
      </c>
      <c r="W20" s="128">
        <v>86</v>
      </c>
      <c r="X20" s="128">
        <v>92</v>
      </c>
    </row>
    <row r="21" spans="1:24" ht="17.100000000000001" customHeight="1" x14ac:dyDescent="0.2">
      <c r="A21" s="136" t="s">
        <v>318</v>
      </c>
      <c r="B21" s="128">
        <v>670</v>
      </c>
      <c r="C21" s="128">
        <v>348</v>
      </c>
      <c r="D21" s="128">
        <v>322</v>
      </c>
      <c r="E21" s="128"/>
      <c r="F21" s="128">
        <v>81</v>
      </c>
      <c r="G21" s="128">
        <v>46</v>
      </c>
      <c r="H21" s="128">
        <v>35</v>
      </c>
      <c r="I21" s="128"/>
      <c r="J21" s="128">
        <v>120</v>
      </c>
      <c r="K21" s="128">
        <v>69</v>
      </c>
      <c r="L21" s="128">
        <v>51</v>
      </c>
      <c r="M21" s="128"/>
      <c r="N21" s="128">
        <v>113</v>
      </c>
      <c r="O21" s="128">
        <v>55</v>
      </c>
      <c r="P21" s="128">
        <v>58</v>
      </c>
      <c r="Q21" s="128"/>
      <c r="R21" s="128">
        <v>216</v>
      </c>
      <c r="S21" s="128">
        <v>99</v>
      </c>
      <c r="T21" s="128">
        <v>117</v>
      </c>
      <c r="U21" s="128"/>
      <c r="V21" s="128">
        <v>140</v>
      </c>
      <c r="W21" s="128">
        <v>79</v>
      </c>
      <c r="X21" s="128">
        <v>61</v>
      </c>
    </row>
    <row r="22" spans="1:24" ht="17.100000000000001" customHeight="1" x14ac:dyDescent="0.2">
      <c r="A22" s="136" t="s">
        <v>319</v>
      </c>
      <c r="B22" s="128">
        <v>50</v>
      </c>
      <c r="C22" s="128">
        <v>26</v>
      </c>
      <c r="D22" s="128">
        <v>24</v>
      </c>
      <c r="E22" s="128"/>
      <c r="F22" s="128">
        <v>4</v>
      </c>
      <c r="G22" s="128">
        <v>3</v>
      </c>
      <c r="H22" s="128">
        <v>1</v>
      </c>
      <c r="I22" s="128"/>
      <c r="J22" s="128">
        <v>2</v>
      </c>
      <c r="K22" s="128">
        <v>0</v>
      </c>
      <c r="L22" s="128">
        <v>2</v>
      </c>
      <c r="M22" s="128"/>
      <c r="N22" s="128">
        <v>11</v>
      </c>
      <c r="O22" s="128">
        <v>8</v>
      </c>
      <c r="P22" s="128">
        <v>3</v>
      </c>
      <c r="Q22" s="128"/>
      <c r="R22" s="128">
        <v>12</v>
      </c>
      <c r="S22" s="128">
        <v>5</v>
      </c>
      <c r="T22" s="128">
        <v>7</v>
      </c>
      <c r="U22" s="128"/>
      <c r="V22" s="128">
        <v>21</v>
      </c>
      <c r="W22" s="128">
        <v>10</v>
      </c>
      <c r="X22" s="128">
        <v>11</v>
      </c>
    </row>
    <row r="23" spans="1:24" ht="17.100000000000001" customHeight="1" x14ac:dyDescent="0.2">
      <c r="A23" s="136" t="s">
        <v>320</v>
      </c>
      <c r="B23" s="128">
        <v>50</v>
      </c>
      <c r="C23" s="128">
        <v>30</v>
      </c>
      <c r="D23" s="128">
        <v>20</v>
      </c>
      <c r="E23" s="128"/>
      <c r="F23" s="128">
        <v>7</v>
      </c>
      <c r="G23" s="128">
        <v>4</v>
      </c>
      <c r="H23" s="128">
        <v>3</v>
      </c>
      <c r="I23" s="128"/>
      <c r="J23" s="128">
        <v>1</v>
      </c>
      <c r="K23" s="128">
        <v>1</v>
      </c>
      <c r="L23" s="128">
        <v>0</v>
      </c>
      <c r="M23" s="128"/>
      <c r="N23" s="128">
        <v>3</v>
      </c>
      <c r="O23" s="128">
        <v>3</v>
      </c>
      <c r="P23" s="128">
        <v>0</v>
      </c>
      <c r="Q23" s="128"/>
      <c r="R23" s="128">
        <v>20</v>
      </c>
      <c r="S23" s="128">
        <v>13</v>
      </c>
      <c r="T23" s="128">
        <v>7</v>
      </c>
      <c r="U23" s="128"/>
      <c r="V23" s="128">
        <v>19</v>
      </c>
      <c r="W23" s="128">
        <v>9</v>
      </c>
      <c r="X23" s="128">
        <v>10</v>
      </c>
    </row>
    <row r="24" spans="1:24" ht="17.100000000000001" customHeight="1" x14ac:dyDescent="0.2">
      <c r="A24" s="136" t="s">
        <v>321</v>
      </c>
      <c r="B24" s="128">
        <v>239</v>
      </c>
      <c r="C24" s="128">
        <v>134</v>
      </c>
      <c r="D24" s="128">
        <v>105</v>
      </c>
      <c r="E24" s="128"/>
      <c r="F24" s="128">
        <v>14</v>
      </c>
      <c r="G24" s="128">
        <v>8</v>
      </c>
      <c r="H24" s="128">
        <v>6</v>
      </c>
      <c r="I24" s="128"/>
      <c r="J24" s="128">
        <v>23</v>
      </c>
      <c r="K24" s="128">
        <v>15</v>
      </c>
      <c r="L24" s="128">
        <v>8</v>
      </c>
      <c r="M24" s="128"/>
      <c r="N24" s="128">
        <v>40</v>
      </c>
      <c r="O24" s="128">
        <v>28</v>
      </c>
      <c r="P24" s="128">
        <v>12</v>
      </c>
      <c r="Q24" s="128"/>
      <c r="R24" s="128">
        <v>86</v>
      </c>
      <c r="S24" s="128">
        <v>43</v>
      </c>
      <c r="T24" s="128">
        <v>43</v>
      </c>
      <c r="U24" s="128"/>
      <c r="V24" s="128">
        <v>76</v>
      </c>
      <c r="W24" s="128">
        <v>40</v>
      </c>
      <c r="X24" s="128">
        <v>36</v>
      </c>
    </row>
    <row r="25" spans="1:24" ht="17.100000000000001" customHeight="1" x14ac:dyDescent="0.2">
      <c r="A25" s="136" t="s">
        <v>322</v>
      </c>
      <c r="B25" s="128">
        <v>88</v>
      </c>
      <c r="C25" s="128">
        <v>32</v>
      </c>
      <c r="D25" s="128">
        <v>56</v>
      </c>
      <c r="E25" s="128"/>
      <c r="F25" s="128">
        <v>8</v>
      </c>
      <c r="G25" s="128">
        <v>5</v>
      </c>
      <c r="H25" s="128">
        <v>3</v>
      </c>
      <c r="I25" s="128"/>
      <c r="J25" s="128">
        <v>14</v>
      </c>
      <c r="K25" s="128">
        <v>7</v>
      </c>
      <c r="L25" s="128">
        <v>7</v>
      </c>
      <c r="M25" s="128"/>
      <c r="N25" s="128">
        <v>12</v>
      </c>
      <c r="O25" s="128">
        <v>3</v>
      </c>
      <c r="P25" s="128">
        <v>9</v>
      </c>
      <c r="Q25" s="128"/>
      <c r="R25" s="128">
        <v>28</v>
      </c>
      <c r="S25" s="128">
        <v>8</v>
      </c>
      <c r="T25" s="128">
        <v>20</v>
      </c>
      <c r="U25" s="128"/>
      <c r="V25" s="128">
        <v>26</v>
      </c>
      <c r="W25" s="128">
        <v>9</v>
      </c>
      <c r="X25" s="128">
        <v>17</v>
      </c>
    </row>
    <row r="26" spans="1:24" ht="17.100000000000001" customHeight="1" x14ac:dyDescent="0.2">
      <c r="A26" s="136" t="s">
        <v>323</v>
      </c>
      <c r="B26" s="128">
        <v>973</v>
      </c>
      <c r="C26" s="128">
        <v>562</v>
      </c>
      <c r="D26" s="128">
        <v>411</v>
      </c>
      <c r="E26" s="128"/>
      <c r="F26" s="128">
        <v>103</v>
      </c>
      <c r="G26" s="128">
        <v>65</v>
      </c>
      <c r="H26" s="128">
        <v>38</v>
      </c>
      <c r="I26" s="128"/>
      <c r="J26" s="128">
        <v>131</v>
      </c>
      <c r="K26" s="128">
        <v>82</v>
      </c>
      <c r="L26" s="128">
        <v>49</v>
      </c>
      <c r="M26" s="128"/>
      <c r="N26" s="128">
        <v>210</v>
      </c>
      <c r="O26" s="128">
        <v>120</v>
      </c>
      <c r="P26" s="128">
        <v>90</v>
      </c>
      <c r="Q26" s="128"/>
      <c r="R26" s="128">
        <v>344</v>
      </c>
      <c r="S26" s="128">
        <v>198</v>
      </c>
      <c r="T26" s="128">
        <v>146</v>
      </c>
      <c r="U26" s="128"/>
      <c r="V26" s="128">
        <v>185</v>
      </c>
      <c r="W26" s="128">
        <v>97</v>
      </c>
      <c r="X26" s="128">
        <v>88</v>
      </c>
    </row>
    <row r="27" spans="1:24" ht="17.100000000000001" customHeight="1" x14ac:dyDescent="0.2">
      <c r="A27" s="136" t="s">
        <v>324</v>
      </c>
      <c r="B27" s="128">
        <v>578</v>
      </c>
      <c r="C27" s="128">
        <v>260</v>
      </c>
      <c r="D27" s="128">
        <v>318</v>
      </c>
      <c r="E27" s="128"/>
      <c r="F27" s="128">
        <v>69</v>
      </c>
      <c r="G27" s="128">
        <v>37</v>
      </c>
      <c r="H27" s="128">
        <v>32</v>
      </c>
      <c r="I27" s="128"/>
      <c r="J27" s="128">
        <v>107</v>
      </c>
      <c r="K27" s="128">
        <v>50</v>
      </c>
      <c r="L27" s="128">
        <v>57</v>
      </c>
      <c r="M27" s="128"/>
      <c r="N27" s="128">
        <v>75</v>
      </c>
      <c r="O27" s="128">
        <v>36</v>
      </c>
      <c r="P27" s="128">
        <v>39</v>
      </c>
      <c r="Q27" s="128"/>
      <c r="R27" s="128">
        <v>172</v>
      </c>
      <c r="S27" s="128">
        <v>79</v>
      </c>
      <c r="T27" s="128">
        <v>93</v>
      </c>
      <c r="U27" s="128"/>
      <c r="V27" s="128">
        <v>155</v>
      </c>
      <c r="W27" s="128">
        <v>58</v>
      </c>
      <c r="X27" s="128">
        <v>97</v>
      </c>
    </row>
    <row r="28" spans="1:24" ht="17.100000000000001" customHeight="1" x14ac:dyDescent="0.2">
      <c r="A28" s="136" t="s">
        <v>325</v>
      </c>
      <c r="B28" s="128">
        <v>800</v>
      </c>
      <c r="C28" s="128">
        <v>473</v>
      </c>
      <c r="D28" s="128">
        <v>327</v>
      </c>
      <c r="E28" s="128"/>
      <c r="F28" s="128">
        <v>77</v>
      </c>
      <c r="G28" s="128">
        <v>48</v>
      </c>
      <c r="H28" s="128">
        <v>29</v>
      </c>
      <c r="I28" s="128"/>
      <c r="J28" s="128">
        <v>116</v>
      </c>
      <c r="K28" s="128">
        <v>68</v>
      </c>
      <c r="L28" s="128">
        <v>48</v>
      </c>
      <c r="M28" s="128"/>
      <c r="N28" s="128">
        <v>151</v>
      </c>
      <c r="O28" s="128">
        <v>91</v>
      </c>
      <c r="P28" s="128">
        <v>60</v>
      </c>
      <c r="Q28" s="128"/>
      <c r="R28" s="128">
        <v>253</v>
      </c>
      <c r="S28" s="128">
        <v>150</v>
      </c>
      <c r="T28" s="128">
        <v>103</v>
      </c>
      <c r="U28" s="128"/>
      <c r="V28" s="128">
        <v>203</v>
      </c>
      <c r="W28" s="128">
        <v>116</v>
      </c>
      <c r="X28" s="128">
        <v>87</v>
      </c>
    </row>
    <row r="29" spans="1:24" ht="17.100000000000001" customHeight="1" x14ac:dyDescent="0.2">
      <c r="A29" s="136" t="s">
        <v>327</v>
      </c>
      <c r="B29" s="128">
        <v>486</v>
      </c>
      <c r="C29" s="128">
        <v>226</v>
      </c>
      <c r="D29" s="128">
        <v>260</v>
      </c>
      <c r="E29" s="128"/>
      <c r="F29" s="128">
        <v>53</v>
      </c>
      <c r="G29" s="128">
        <v>26</v>
      </c>
      <c r="H29" s="128">
        <v>27</v>
      </c>
      <c r="I29" s="128"/>
      <c r="J29" s="128">
        <v>77</v>
      </c>
      <c r="K29" s="128">
        <v>35</v>
      </c>
      <c r="L29" s="128">
        <v>42</v>
      </c>
      <c r="M29" s="128"/>
      <c r="N29" s="128">
        <v>109</v>
      </c>
      <c r="O29" s="128">
        <v>56</v>
      </c>
      <c r="P29" s="128">
        <v>53</v>
      </c>
      <c r="Q29" s="128"/>
      <c r="R29" s="128">
        <v>126</v>
      </c>
      <c r="S29" s="128">
        <v>56</v>
      </c>
      <c r="T29" s="128">
        <v>70</v>
      </c>
      <c r="U29" s="128"/>
      <c r="V29" s="128">
        <v>121</v>
      </c>
      <c r="W29" s="128">
        <v>53</v>
      </c>
      <c r="X29" s="128">
        <v>68</v>
      </c>
    </row>
    <row r="30" spans="1:24" ht="17.100000000000001" customHeight="1" x14ac:dyDescent="0.2">
      <c r="A30" s="136" t="s">
        <v>328</v>
      </c>
      <c r="B30" s="128">
        <v>430</v>
      </c>
      <c r="C30" s="128">
        <v>240</v>
      </c>
      <c r="D30" s="128">
        <v>190</v>
      </c>
      <c r="E30" s="128"/>
      <c r="F30" s="128">
        <v>32</v>
      </c>
      <c r="G30" s="128">
        <v>25</v>
      </c>
      <c r="H30" s="128">
        <v>7</v>
      </c>
      <c r="I30" s="128"/>
      <c r="J30" s="128">
        <v>51</v>
      </c>
      <c r="K30" s="128">
        <v>25</v>
      </c>
      <c r="L30" s="128">
        <v>26</v>
      </c>
      <c r="M30" s="128"/>
      <c r="N30" s="128">
        <v>78</v>
      </c>
      <c r="O30" s="128">
        <v>51</v>
      </c>
      <c r="P30" s="128">
        <v>27</v>
      </c>
      <c r="Q30" s="128"/>
      <c r="R30" s="128">
        <v>126</v>
      </c>
      <c r="S30" s="128">
        <v>71</v>
      </c>
      <c r="T30" s="128">
        <v>55</v>
      </c>
      <c r="U30" s="128"/>
      <c r="V30" s="128">
        <v>143</v>
      </c>
      <c r="W30" s="128">
        <v>68</v>
      </c>
      <c r="X30" s="128">
        <v>75</v>
      </c>
    </row>
    <row r="31" spans="1:24" ht="17.100000000000001" customHeight="1" thickBot="1" x14ac:dyDescent="0.25">
      <c r="A31" s="139" t="s">
        <v>329</v>
      </c>
      <c r="B31" s="140">
        <v>65</v>
      </c>
      <c r="C31" s="140">
        <v>39</v>
      </c>
      <c r="D31" s="140">
        <v>26</v>
      </c>
      <c r="E31" s="140"/>
      <c r="F31" s="140">
        <v>0</v>
      </c>
      <c r="G31" s="140">
        <v>0</v>
      </c>
      <c r="H31" s="140">
        <v>0</v>
      </c>
      <c r="I31" s="140"/>
      <c r="J31" s="140">
        <v>1</v>
      </c>
      <c r="K31" s="140">
        <v>1</v>
      </c>
      <c r="L31" s="140">
        <v>0</v>
      </c>
      <c r="M31" s="140"/>
      <c r="N31" s="140">
        <v>13</v>
      </c>
      <c r="O31" s="140">
        <v>6</v>
      </c>
      <c r="P31" s="140">
        <v>7</v>
      </c>
      <c r="Q31" s="140"/>
      <c r="R31" s="140">
        <v>12</v>
      </c>
      <c r="S31" s="140">
        <v>7</v>
      </c>
      <c r="T31" s="140">
        <v>5</v>
      </c>
      <c r="U31" s="140"/>
      <c r="V31" s="140">
        <v>39</v>
      </c>
      <c r="W31" s="140">
        <v>25</v>
      </c>
      <c r="X31" s="140">
        <v>14</v>
      </c>
    </row>
    <row r="32" spans="1:24" ht="15" customHeight="1" x14ac:dyDescent="0.2">
      <c r="A32" s="245" t="s">
        <v>287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</row>
  </sheetData>
  <mergeCells count="14">
    <mergeCell ref="A1:X1"/>
    <mergeCell ref="A2:X2"/>
    <mergeCell ref="Z2:Z3"/>
    <mergeCell ref="A3:X3"/>
    <mergeCell ref="A32:X32"/>
    <mergeCell ref="A4:X4"/>
    <mergeCell ref="A5:X5"/>
    <mergeCell ref="A7:A8"/>
    <mergeCell ref="B7:D7"/>
    <mergeCell ref="F7:H7"/>
    <mergeCell ref="J7:L7"/>
    <mergeCell ref="N7:P7"/>
    <mergeCell ref="R7:T7"/>
    <mergeCell ref="V7:X7"/>
  </mergeCells>
  <hyperlinks>
    <hyperlink ref="Z2" location="INDICE!A1" display="INDICE" xr:uid="{DFE8B6DB-5ACC-489E-93C4-A3939A8DCA83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Z32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7" width="1.42578125" style="141" customWidth="1"/>
    <col min="18" max="20" width="7.28515625" style="141" customWidth="1"/>
    <col min="21" max="21" width="1.42578125" style="141" customWidth="1"/>
    <col min="22" max="24" width="7.28515625" style="141" customWidth="1"/>
    <col min="25" max="112" width="10.7109375" style="6" customWidth="1"/>
    <col min="113" max="16384" width="23.42578125" style="6"/>
  </cols>
  <sheetData>
    <row r="1" spans="1:26" ht="15" customHeight="1" x14ac:dyDescent="0.2">
      <c r="A1" s="247" t="s">
        <v>422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3"/>
    </row>
    <row r="2" spans="1:26" ht="15" customHeight="1" x14ac:dyDescent="0.2">
      <c r="A2" s="243" t="s">
        <v>425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13"/>
      <c r="Z2" s="232" t="s">
        <v>47</v>
      </c>
    </row>
    <row r="3" spans="1:26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13"/>
      <c r="Z3" s="232"/>
    </row>
    <row r="4" spans="1:26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</row>
    <row r="5" spans="1:26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</row>
    <row r="6" spans="1:26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</row>
    <row r="7" spans="1:26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248</v>
      </c>
      <c r="G7" s="244"/>
      <c r="H7" s="244"/>
      <c r="I7" s="111"/>
      <c r="J7" s="244" t="s">
        <v>249</v>
      </c>
      <c r="K7" s="244"/>
      <c r="L7" s="244"/>
      <c r="M7" s="111"/>
      <c r="N7" s="244" t="s">
        <v>250</v>
      </c>
      <c r="O7" s="244"/>
      <c r="P7" s="244"/>
      <c r="Q7" s="111"/>
      <c r="R7" s="244" t="s">
        <v>252</v>
      </c>
      <c r="S7" s="244"/>
      <c r="T7" s="244"/>
      <c r="U7" s="111"/>
      <c r="V7" s="244" t="s">
        <v>253</v>
      </c>
      <c r="W7" s="244"/>
      <c r="X7" s="244"/>
    </row>
    <row r="8" spans="1:26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  <c r="Q8" s="111"/>
      <c r="R8" s="112" t="s">
        <v>206</v>
      </c>
      <c r="S8" s="112" t="s">
        <v>285</v>
      </c>
      <c r="T8" s="112" t="s">
        <v>286</v>
      </c>
      <c r="U8" s="111"/>
      <c r="V8" s="112" t="s">
        <v>206</v>
      </c>
      <c r="W8" s="112" t="s">
        <v>285</v>
      </c>
      <c r="X8" s="112" t="s">
        <v>286</v>
      </c>
    </row>
    <row r="9" spans="1:26" ht="17.100000000000001" customHeight="1" x14ac:dyDescent="0.2">
      <c r="A9" s="137" t="s">
        <v>206</v>
      </c>
      <c r="B9" s="142">
        <v>37.867659978212743</v>
      </c>
      <c r="C9" s="142">
        <v>44.141927290046041</v>
      </c>
      <c r="D9" s="142">
        <v>32.883536162431426</v>
      </c>
      <c r="E9" s="124"/>
      <c r="F9" s="142">
        <v>43.576982892690516</v>
      </c>
      <c r="G9" s="142">
        <v>50.647668393782382</v>
      </c>
      <c r="H9" s="142">
        <v>37.043686415320167</v>
      </c>
      <c r="I9" s="124"/>
      <c r="J9" s="142">
        <v>41.359223300970875</v>
      </c>
      <c r="K9" s="142">
        <v>46.763754045307444</v>
      </c>
      <c r="L9" s="142">
        <v>36.937334510150045</v>
      </c>
      <c r="M9" s="124"/>
      <c r="N9" s="142">
        <v>35.272184936614465</v>
      </c>
      <c r="O9" s="142">
        <v>43.48936170212766</v>
      </c>
      <c r="P9" s="142">
        <v>28.865295288652952</v>
      </c>
      <c r="Q9" s="124"/>
      <c r="R9" s="142">
        <v>45.649197062118759</v>
      </c>
      <c r="S9" s="142">
        <v>50.096021947873801</v>
      </c>
      <c r="T9" s="142">
        <v>41.955332725615314</v>
      </c>
      <c r="U9" s="124"/>
      <c r="V9" s="142">
        <v>27.339805825242721</v>
      </c>
      <c r="W9" s="142">
        <v>33.198127925117006</v>
      </c>
      <c r="X9" s="142">
        <v>23.185840707964601</v>
      </c>
    </row>
    <row r="10" spans="1:26" ht="17.100000000000001" customHeight="1" x14ac:dyDescent="0.2">
      <c r="A10" s="136" t="s">
        <v>303</v>
      </c>
      <c r="B10" s="163">
        <v>37.047353760445681</v>
      </c>
      <c r="C10" s="163">
        <v>37.903225806451616</v>
      </c>
      <c r="D10" s="163">
        <v>36.595744680851062</v>
      </c>
      <c r="E10" s="128"/>
      <c r="F10" s="163">
        <v>38.461538461538467</v>
      </c>
      <c r="G10" s="163">
        <v>45.454545454545453</v>
      </c>
      <c r="H10" s="163">
        <v>33.333333333333329</v>
      </c>
      <c r="I10" s="128"/>
      <c r="J10" s="163">
        <v>42.424242424242422</v>
      </c>
      <c r="K10" s="163">
        <v>50</v>
      </c>
      <c r="L10" s="163">
        <v>39.130434782608695</v>
      </c>
      <c r="M10" s="128"/>
      <c r="N10" s="163">
        <v>22.222222222222221</v>
      </c>
      <c r="O10" s="163">
        <v>13.043478260869565</v>
      </c>
      <c r="P10" s="163">
        <v>27.500000000000004</v>
      </c>
      <c r="Q10" s="128"/>
      <c r="R10" s="163">
        <v>49.425287356321839</v>
      </c>
      <c r="S10" s="163">
        <v>53.333333333333336</v>
      </c>
      <c r="T10" s="163">
        <v>47.368421052631575</v>
      </c>
      <c r="U10" s="128"/>
      <c r="V10" s="163">
        <v>30.76923076923077</v>
      </c>
      <c r="W10" s="163">
        <v>27.586206896551722</v>
      </c>
      <c r="X10" s="163">
        <v>32.258064516129032</v>
      </c>
    </row>
    <row r="11" spans="1:26" ht="17.100000000000001" customHeight="1" x14ac:dyDescent="0.2">
      <c r="A11" s="136" t="s">
        <v>304</v>
      </c>
      <c r="B11" s="163">
        <v>37.671786580436539</v>
      </c>
      <c r="C11" s="163">
        <v>38.341968911917093</v>
      </c>
      <c r="D11" s="163">
        <v>37.08206686930091</v>
      </c>
      <c r="E11" s="128"/>
      <c r="F11" s="163">
        <v>17.699115044247787</v>
      </c>
      <c r="G11" s="163">
        <v>20.66115702479339</v>
      </c>
      <c r="H11" s="163">
        <v>14.285714285714285</v>
      </c>
      <c r="I11" s="128"/>
      <c r="J11" s="163">
        <v>32.460732984293195</v>
      </c>
      <c r="K11" s="163">
        <v>36.666666666666664</v>
      </c>
      <c r="L11" s="163">
        <v>28.71287128712871</v>
      </c>
      <c r="M11" s="128"/>
      <c r="N11" s="163">
        <v>38.655462184873954</v>
      </c>
      <c r="O11" s="163">
        <v>37.837837837837839</v>
      </c>
      <c r="P11" s="163">
        <v>39.370078740157481</v>
      </c>
      <c r="Q11" s="128"/>
      <c r="R11" s="163">
        <v>69.577464788732385</v>
      </c>
      <c r="S11" s="163">
        <v>70.25316455696202</v>
      </c>
      <c r="T11" s="163">
        <v>69.035532994923855</v>
      </c>
      <c r="U11" s="128"/>
      <c r="V11" s="163">
        <v>11.013215859030836</v>
      </c>
      <c r="W11" s="163">
        <v>11.111111111111111</v>
      </c>
      <c r="X11" s="163">
        <v>10.9375</v>
      </c>
    </row>
    <row r="12" spans="1:26" ht="17.100000000000001" customHeight="1" x14ac:dyDescent="0.2">
      <c r="A12" s="136" t="s">
        <v>306</v>
      </c>
      <c r="B12" s="163">
        <v>26.037735849056602</v>
      </c>
      <c r="C12" s="163">
        <v>34.827586206896548</v>
      </c>
      <c r="D12" s="163">
        <v>20.990099009900991</v>
      </c>
      <c r="E12" s="128"/>
      <c r="F12" s="163">
        <v>36.538461538461533</v>
      </c>
      <c r="G12" s="163">
        <v>52.5</v>
      </c>
      <c r="H12" s="163">
        <v>26.5625</v>
      </c>
      <c r="I12" s="128"/>
      <c r="J12" s="163">
        <v>37.398373983739837</v>
      </c>
      <c r="K12" s="163">
        <v>47.368421052631575</v>
      </c>
      <c r="L12" s="163">
        <v>32.941176470588232</v>
      </c>
      <c r="M12" s="128"/>
      <c r="N12" s="163">
        <v>14.035087719298245</v>
      </c>
      <c r="O12" s="163">
        <v>25.423728813559322</v>
      </c>
      <c r="P12" s="163">
        <v>8.0357142857142865</v>
      </c>
      <c r="Q12" s="128"/>
      <c r="R12" s="163">
        <v>32.093023255813954</v>
      </c>
      <c r="S12" s="163">
        <v>38.461538461538467</v>
      </c>
      <c r="T12" s="163">
        <v>27.419354838709676</v>
      </c>
      <c r="U12" s="128"/>
      <c r="V12" s="163">
        <v>16.483516483516482</v>
      </c>
      <c r="W12" s="163">
        <v>19.35483870967742</v>
      </c>
      <c r="X12" s="163">
        <v>15</v>
      </c>
    </row>
    <row r="13" spans="1:26" ht="17.100000000000001" customHeight="1" x14ac:dyDescent="0.2">
      <c r="A13" s="136" t="s">
        <v>307</v>
      </c>
      <c r="B13" s="163">
        <v>23.134328358208954</v>
      </c>
      <c r="C13" s="163">
        <v>30.898876404494381</v>
      </c>
      <c r="D13" s="163">
        <v>16.964285714285715</v>
      </c>
      <c r="E13" s="128"/>
      <c r="F13" s="163">
        <v>15.384615384615385</v>
      </c>
      <c r="G13" s="163">
        <v>30.76923076923077</v>
      </c>
      <c r="H13" s="163">
        <v>7.6923076923076925</v>
      </c>
      <c r="I13" s="128"/>
      <c r="J13" s="163">
        <v>32.758620689655174</v>
      </c>
      <c r="K13" s="163">
        <v>36.666666666666664</v>
      </c>
      <c r="L13" s="163">
        <v>28.571428571428569</v>
      </c>
      <c r="M13" s="128"/>
      <c r="N13" s="163">
        <v>29.629629629629626</v>
      </c>
      <c r="O13" s="163">
        <v>34.146341463414636</v>
      </c>
      <c r="P13" s="163">
        <v>25</v>
      </c>
      <c r="Q13" s="128"/>
      <c r="R13" s="163">
        <v>22.689075630252102</v>
      </c>
      <c r="S13" s="163">
        <v>27.777777777777779</v>
      </c>
      <c r="T13" s="163">
        <v>18.461538461538463</v>
      </c>
      <c r="U13" s="128"/>
      <c r="V13" s="163">
        <v>16.19047619047619</v>
      </c>
      <c r="W13" s="163">
        <v>27.500000000000004</v>
      </c>
      <c r="X13" s="163">
        <v>9.2307692307692317</v>
      </c>
    </row>
    <row r="14" spans="1:26" ht="17.100000000000001" customHeight="1" x14ac:dyDescent="0.2">
      <c r="A14" s="136" t="s">
        <v>308</v>
      </c>
      <c r="B14" s="163">
        <v>35.946872322193656</v>
      </c>
      <c r="C14" s="163">
        <v>45.065176908752328</v>
      </c>
      <c r="D14" s="163">
        <v>28.174603174603174</v>
      </c>
      <c r="E14" s="128"/>
      <c r="F14" s="163">
        <v>41.8848167539267</v>
      </c>
      <c r="G14" s="163">
        <v>56.310679611650485</v>
      </c>
      <c r="H14" s="163">
        <v>25</v>
      </c>
      <c r="I14" s="128"/>
      <c r="J14" s="163">
        <v>44.943820224719097</v>
      </c>
      <c r="K14" s="163">
        <v>47.863247863247864</v>
      </c>
      <c r="L14" s="163">
        <v>42.666666666666671</v>
      </c>
      <c r="M14" s="128"/>
      <c r="N14" s="163">
        <v>40.697674418604649</v>
      </c>
      <c r="O14" s="163">
        <v>55.555555555555557</v>
      </c>
      <c r="P14" s="163">
        <v>28.017241379310342</v>
      </c>
      <c r="Q14" s="128"/>
      <c r="R14" s="163">
        <v>43.055555555555557</v>
      </c>
      <c r="S14" s="163">
        <v>49.501661129568106</v>
      </c>
      <c r="T14" s="163">
        <v>37.463976945244958</v>
      </c>
      <c r="U14" s="128"/>
      <c r="V14" s="163">
        <v>23.182957393483708</v>
      </c>
      <c r="W14" s="163">
        <v>31.26760563380282</v>
      </c>
      <c r="X14" s="163">
        <v>16.704288939051921</v>
      </c>
    </row>
    <row r="15" spans="1:26" ht="17.100000000000001" customHeight="1" x14ac:dyDescent="0.2">
      <c r="A15" s="136" t="s">
        <v>310</v>
      </c>
      <c r="B15" s="163">
        <v>52.786259541984734</v>
      </c>
      <c r="C15" s="163">
        <v>59.306260575296108</v>
      </c>
      <c r="D15" s="163">
        <v>47.426981919332405</v>
      </c>
      <c r="E15" s="128"/>
      <c r="F15" s="163">
        <v>69.585253456221196</v>
      </c>
      <c r="G15" s="163">
        <v>75.117370892018769</v>
      </c>
      <c r="H15" s="163">
        <v>64.25339366515837</v>
      </c>
      <c r="I15" s="128"/>
      <c r="J15" s="163">
        <v>58.447488584474883</v>
      </c>
      <c r="K15" s="163">
        <v>63.589743589743584</v>
      </c>
      <c r="L15" s="163">
        <v>54.320987654320987</v>
      </c>
      <c r="M15" s="128"/>
      <c r="N15" s="163">
        <v>44.186046511627907</v>
      </c>
      <c r="O15" s="163">
        <v>50.813008130081307</v>
      </c>
      <c r="P15" s="163">
        <v>38.148148148148145</v>
      </c>
      <c r="Q15" s="128"/>
      <c r="R15" s="163">
        <v>60.147058823529406</v>
      </c>
      <c r="S15" s="163">
        <v>63.897763578274756</v>
      </c>
      <c r="T15" s="163">
        <v>56.948228882833781</v>
      </c>
      <c r="U15" s="128"/>
      <c r="V15" s="163">
        <v>34.057971014492757</v>
      </c>
      <c r="W15" s="163">
        <v>42.790697674418603</v>
      </c>
      <c r="X15" s="163">
        <v>28.486646884272997</v>
      </c>
    </row>
    <row r="16" spans="1:26" ht="17.100000000000001" customHeight="1" x14ac:dyDescent="0.2">
      <c r="A16" s="136" t="s">
        <v>311</v>
      </c>
      <c r="B16" s="163">
        <v>37.777777777777779</v>
      </c>
      <c r="C16" s="163">
        <v>45.034642032332563</v>
      </c>
      <c r="D16" s="163">
        <v>31.3585291113381</v>
      </c>
      <c r="E16" s="128"/>
      <c r="F16" s="163">
        <v>39.037433155080215</v>
      </c>
      <c r="G16" s="163">
        <v>45.744680851063826</v>
      </c>
      <c r="H16" s="163">
        <v>32.258064516129032</v>
      </c>
      <c r="I16" s="128"/>
      <c r="J16" s="163">
        <v>36.734693877551024</v>
      </c>
      <c r="K16" s="163">
        <v>41.007194244604314</v>
      </c>
      <c r="L16" s="163">
        <v>32.903225806451616</v>
      </c>
      <c r="M16" s="128"/>
      <c r="N16" s="163">
        <v>37.283236994219656</v>
      </c>
      <c r="O16" s="163">
        <v>48.101265822784811</v>
      </c>
      <c r="P16" s="163">
        <v>28.191489361702125</v>
      </c>
      <c r="Q16" s="128"/>
      <c r="R16" s="163">
        <v>47.095435684647299</v>
      </c>
      <c r="S16" s="163">
        <v>52.155172413793103</v>
      </c>
      <c r="T16" s="163">
        <v>42.4</v>
      </c>
      <c r="U16" s="128"/>
      <c r="V16" s="163">
        <v>29.850746268656714</v>
      </c>
      <c r="W16" s="163">
        <v>38.271604938271601</v>
      </c>
      <c r="X16" s="163">
        <v>22.866894197952217</v>
      </c>
    </row>
    <row r="17" spans="1:24" ht="17.100000000000001" customHeight="1" x14ac:dyDescent="0.2">
      <c r="A17" s="138" t="s">
        <v>314</v>
      </c>
      <c r="B17" s="163">
        <v>37.362962962962968</v>
      </c>
      <c r="C17" s="163">
        <v>39.38506588579795</v>
      </c>
      <c r="D17" s="163">
        <v>35.988053758088597</v>
      </c>
      <c r="E17" s="128"/>
      <c r="F17" s="163">
        <v>47.83549783549784</v>
      </c>
      <c r="G17" s="163">
        <v>53.333333333333336</v>
      </c>
      <c r="H17" s="163">
        <v>43.820224719101127</v>
      </c>
      <c r="I17" s="128"/>
      <c r="J17" s="163">
        <v>40.651801029159515</v>
      </c>
      <c r="K17" s="163">
        <v>42.352941176470587</v>
      </c>
      <c r="L17" s="163">
        <v>39.329268292682926</v>
      </c>
      <c r="M17" s="128"/>
      <c r="N17" s="163">
        <v>29.369627507163326</v>
      </c>
      <c r="O17" s="163">
        <v>29.477611940298509</v>
      </c>
      <c r="P17" s="163">
        <v>29.302325581395351</v>
      </c>
      <c r="Q17" s="128"/>
      <c r="R17" s="163">
        <v>53.318824809575624</v>
      </c>
      <c r="S17" s="163">
        <v>53.746770025839794</v>
      </c>
      <c r="T17" s="163">
        <v>53.007518796992478</v>
      </c>
      <c r="U17" s="128"/>
      <c r="V17" s="163">
        <v>15.147265077138849</v>
      </c>
      <c r="W17" s="163">
        <v>14.942528735632186</v>
      </c>
      <c r="X17" s="163">
        <v>15.265486725663715</v>
      </c>
    </row>
    <row r="18" spans="1:24" ht="17.100000000000001" customHeight="1" x14ac:dyDescent="0.2">
      <c r="A18" s="136" t="s">
        <v>315</v>
      </c>
      <c r="B18" s="163">
        <v>21.774193548387096</v>
      </c>
      <c r="C18" s="163">
        <v>29.588014981273407</v>
      </c>
      <c r="D18" s="163">
        <v>15.864022662889518</v>
      </c>
      <c r="E18" s="128"/>
      <c r="F18" s="163">
        <v>9.3023255813953494</v>
      </c>
      <c r="G18" s="163">
        <v>14.285714285714285</v>
      </c>
      <c r="H18" s="163">
        <v>6.8965517241379306</v>
      </c>
      <c r="I18" s="128"/>
      <c r="J18" s="163">
        <v>13.157894736842104</v>
      </c>
      <c r="K18" s="163">
        <v>15.625</v>
      </c>
      <c r="L18" s="163">
        <v>11.363636363636363</v>
      </c>
      <c r="M18" s="128"/>
      <c r="N18" s="163">
        <v>15.517241379310345</v>
      </c>
      <c r="O18" s="163">
        <v>15.555555555555555</v>
      </c>
      <c r="P18" s="163">
        <v>15.492957746478872</v>
      </c>
      <c r="Q18" s="128"/>
      <c r="R18" s="163">
        <v>42.105263157894733</v>
      </c>
      <c r="S18" s="163">
        <v>53.086419753086425</v>
      </c>
      <c r="T18" s="163">
        <v>32.222222222222221</v>
      </c>
      <c r="U18" s="128"/>
      <c r="V18" s="163">
        <v>14.485981308411214</v>
      </c>
      <c r="W18" s="163">
        <v>23.157894736842106</v>
      </c>
      <c r="X18" s="163">
        <v>7.5630252100840334</v>
      </c>
    </row>
    <row r="19" spans="1:24" ht="17.100000000000001" customHeight="1" x14ac:dyDescent="0.2">
      <c r="A19" s="136" t="s">
        <v>316</v>
      </c>
      <c r="B19" s="163">
        <v>26.661573720397254</v>
      </c>
      <c r="C19" s="163">
        <v>29.294755877034355</v>
      </c>
      <c r="D19" s="163">
        <v>24.735449735449734</v>
      </c>
      <c r="E19" s="128"/>
      <c r="F19" s="163">
        <v>39.130434782608695</v>
      </c>
      <c r="G19" s="163">
        <v>37.179487179487182</v>
      </c>
      <c r="H19" s="163">
        <v>40.963855421686745</v>
      </c>
      <c r="I19" s="128"/>
      <c r="J19" s="163">
        <v>23.287671232876711</v>
      </c>
      <c r="K19" s="163">
        <v>31.868131868131865</v>
      </c>
      <c r="L19" s="163">
        <v>17.1875</v>
      </c>
      <c r="M19" s="128"/>
      <c r="N19" s="163">
        <v>18.64406779661017</v>
      </c>
      <c r="O19" s="163">
        <v>28.571428571428569</v>
      </c>
      <c r="P19" s="163">
        <v>12.568306010928962</v>
      </c>
      <c r="Q19" s="128"/>
      <c r="R19" s="163">
        <v>39.45945945945946</v>
      </c>
      <c r="S19" s="163">
        <v>34.131736526946113</v>
      </c>
      <c r="T19" s="163">
        <v>43.842364532019708</v>
      </c>
      <c r="U19" s="128"/>
      <c r="V19" s="163">
        <v>12.878787878787879</v>
      </c>
      <c r="W19" s="163">
        <v>14.285714285714285</v>
      </c>
      <c r="X19" s="163">
        <v>11.949685534591195</v>
      </c>
    </row>
    <row r="20" spans="1:24" ht="17.100000000000001" customHeight="1" x14ac:dyDescent="0.2">
      <c r="A20" s="136" t="s">
        <v>317</v>
      </c>
      <c r="B20" s="163">
        <v>52.582159624413151</v>
      </c>
      <c r="C20" s="163">
        <v>64.678178963893245</v>
      </c>
      <c r="D20" s="163">
        <v>43.559718969555036</v>
      </c>
      <c r="E20" s="128"/>
      <c r="F20" s="163">
        <v>62.352941176470587</v>
      </c>
      <c r="G20" s="163">
        <v>69.411764705882348</v>
      </c>
      <c r="H20" s="163">
        <v>55.294117647058826</v>
      </c>
      <c r="I20" s="128"/>
      <c r="J20" s="163">
        <v>60.784313725490193</v>
      </c>
      <c r="K20" s="163">
        <v>75</v>
      </c>
      <c r="L20" s="163">
        <v>50.833333333333329</v>
      </c>
      <c r="M20" s="128"/>
      <c r="N20" s="163">
        <v>43.29501915708812</v>
      </c>
      <c r="O20" s="163">
        <v>57.943925233644855</v>
      </c>
      <c r="P20" s="163">
        <v>33.116883116883116</v>
      </c>
      <c r="Q20" s="128"/>
      <c r="R20" s="163">
        <v>57.54923413566739</v>
      </c>
      <c r="S20" s="163">
        <v>69.950738916256157</v>
      </c>
      <c r="T20" s="163">
        <v>47.637795275590548</v>
      </c>
      <c r="U20" s="128"/>
      <c r="V20" s="163">
        <v>44.611528822055135</v>
      </c>
      <c r="W20" s="163">
        <v>54.430379746835442</v>
      </c>
      <c r="X20" s="163">
        <v>38.174273858921161</v>
      </c>
    </row>
    <row r="21" spans="1:24" ht="17.100000000000001" customHeight="1" x14ac:dyDescent="0.2">
      <c r="A21" s="136" t="s">
        <v>318</v>
      </c>
      <c r="B21" s="163">
        <v>44.400265076209408</v>
      </c>
      <c r="C21" s="163">
        <v>54.54545454545454</v>
      </c>
      <c r="D21" s="163">
        <v>36.969001148105626</v>
      </c>
      <c r="E21" s="128"/>
      <c r="F21" s="163">
        <v>44.26229508196721</v>
      </c>
      <c r="G21" s="163">
        <v>51.68539325842697</v>
      </c>
      <c r="H21" s="163">
        <v>37.234042553191486</v>
      </c>
      <c r="I21" s="128"/>
      <c r="J21" s="163">
        <v>46.875</v>
      </c>
      <c r="K21" s="163">
        <v>58.974358974358978</v>
      </c>
      <c r="L21" s="163">
        <v>36.690647482014391</v>
      </c>
      <c r="M21" s="128"/>
      <c r="N21" s="163">
        <v>42.007434944237922</v>
      </c>
      <c r="O21" s="163">
        <v>53.921568627450981</v>
      </c>
      <c r="P21" s="163">
        <v>34.730538922155688</v>
      </c>
      <c r="Q21" s="128"/>
      <c r="R21" s="163">
        <v>58.378378378378379</v>
      </c>
      <c r="S21" s="163">
        <v>65.131578947368425</v>
      </c>
      <c r="T21" s="163">
        <v>53.669724770642205</v>
      </c>
      <c r="U21" s="128"/>
      <c r="V21" s="163">
        <v>32.482598607888633</v>
      </c>
      <c r="W21" s="163">
        <v>44.382022471910112</v>
      </c>
      <c r="X21" s="163">
        <v>24.110671936758894</v>
      </c>
    </row>
    <row r="22" spans="1:24" ht="17.100000000000001" customHeight="1" x14ac:dyDescent="0.2">
      <c r="A22" s="136" t="s">
        <v>319</v>
      </c>
      <c r="B22" s="163">
        <v>33.783783783783782</v>
      </c>
      <c r="C22" s="163">
        <v>37.681159420289859</v>
      </c>
      <c r="D22" s="163">
        <v>30.37974683544304</v>
      </c>
      <c r="E22" s="128"/>
      <c r="F22" s="163">
        <v>80</v>
      </c>
      <c r="G22" s="163">
        <v>75</v>
      </c>
      <c r="H22" s="163">
        <v>100</v>
      </c>
      <c r="I22" s="128"/>
      <c r="J22" s="163">
        <v>11.76470588235294</v>
      </c>
      <c r="K22" s="163">
        <v>0</v>
      </c>
      <c r="L22" s="163">
        <v>22.222222222222221</v>
      </c>
      <c r="M22" s="128"/>
      <c r="N22" s="163">
        <v>44</v>
      </c>
      <c r="O22" s="163">
        <v>61.53846153846154</v>
      </c>
      <c r="P22" s="163">
        <v>25</v>
      </c>
      <c r="Q22" s="128"/>
      <c r="R22" s="163">
        <v>29.268292682926827</v>
      </c>
      <c r="S22" s="163">
        <v>25</v>
      </c>
      <c r="T22" s="163">
        <v>33.333333333333329</v>
      </c>
      <c r="U22" s="128"/>
      <c r="V22" s="163">
        <v>35</v>
      </c>
      <c r="W22" s="163">
        <v>41.666666666666671</v>
      </c>
      <c r="X22" s="163">
        <v>30.555555555555557</v>
      </c>
    </row>
    <row r="23" spans="1:24" ht="17.100000000000001" customHeight="1" x14ac:dyDescent="0.2">
      <c r="A23" s="136" t="s">
        <v>320</v>
      </c>
      <c r="B23" s="163">
        <v>34.013605442176868</v>
      </c>
      <c r="C23" s="163">
        <v>57.692307692307686</v>
      </c>
      <c r="D23" s="163">
        <v>21.052631578947366</v>
      </c>
      <c r="E23" s="128"/>
      <c r="F23" s="163">
        <v>58.333333333333336</v>
      </c>
      <c r="G23" s="163">
        <v>80</v>
      </c>
      <c r="H23" s="163">
        <v>42.857142857142854</v>
      </c>
      <c r="I23" s="128"/>
      <c r="J23" s="163">
        <v>7.6923076923076925</v>
      </c>
      <c r="K23" s="163">
        <v>16.666666666666664</v>
      </c>
      <c r="L23" s="163">
        <v>0</v>
      </c>
      <c r="M23" s="128"/>
      <c r="N23" s="163">
        <v>10</v>
      </c>
      <c r="O23" s="163">
        <v>30</v>
      </c>
      <c r="P23" s="163">
        <v>0</v>
      </c>
      <c r="Q23" s="128"/>
      <c r="R23" s="163">
        <v>43.478260869565219</v>
      </c>
      <c r="S23" s="163">
        <v>81.25</v>
      </c>
      <c r="T23" s="163">
        <v>23.333333333333332</v>
      </c>
      <c r="U23" s="128"/>
      <c r="V23" s="163">
        <v>41.304347826086953</v>
      </c>
      <c r="W23" s="163">
        <v>60</v>
      </c>
      <c r="X23" s="163">
        <v>32.258064516129032</v>
      </c>
    </row>
    <row r="24" spans="1:24" ht="17.100000000000001" customHeight="1" x14ac:dyDescent="0.2">
      <c r="A24" s="136" t="s">
        <v>321</v>
      </c>
      <c r="B24" s="163">
        <v>47.140039447731759</v>
      </c>
      <c r="C24" s="163">
        <v>56.30252100840336</v>
      </c>
      <c r="D24" s="163">
        <v>39.033457249070629</v>
      </c>
      <c r="E24" s="128"/>
      <c r="F24" s="163">
        <v>38.888888888888893</v>
      </c>
      <c r="G24" s="163">
        <v>66.666666666666657</v>
      </c>
      <c r="H24" s="163">
        <v>25</v>
      </c>
      <c r="I24" s="128"/>
      <c r="J24" s="163">
        <v>45.098039215686278</v>
      </c>
      <c r="K24" s="163">
        <v>50</v>
      </c>
      <c r="L24" s="163">
        <v>38.095238095238095</v>
      </c>
      <c r="M24" s="128"/>
      <c r="N24" s="163">
        <v>42.105263157894733</v>
      </c>
      <c r="O24" s="163">
        <v>51.851851851851848</v>
      </c>
      <c r="P24" s="163">
        <v>29.268292682926827</v>
      </c>
      <c r="Q24" s="128"/>
      <c r="R24" s="163">
        <v>56.578947368421048</v>
      </c>
      <c r="S24" s="163">
        <v>61.428571428571431</v>
      </c>
      <c r="T24" s="163">
        <v>52.439024390243901</v>
      </c>
      <c r="U24" s="128"/>
      <c r="V24" s="163">
        <v>43.930635838150287</v>
      </c>
      <c r="W24" s="163">
        <v>55.555555555555557</v>
      </c>
      <c r="X24" s="163">
        <v>35.64356435643564</v>
      </c>
    </row>
    <row r="25" spans="1:24" ht="17.100000000000001" customHeight="1" x14ac:dyDescent="0.2">
      <c r="A25" s="136" t="s">
        <v>322</v>
      </c>
      <c r="B25" s="163">
        <v>21.103117505995204</v>
      </c>
      <c r="C25" s="163">
        <v>18.497109826589593</v>
      </c>
      <c r="D25" s="163">
        <v>22.950819672131146</v>
      </c>
      <c r="E25" s="128"/>
      <c r="F25" s="163">
        <v>22.222222222222221</v>
      </c>
      <c r="G25" s="163">
        <v>27.777777777777779</v>
      </c>
      <c r="H25" s="163">
        <v>16.666666666666664</v>
      </c>
      <c r="I25" s="128"/>
      <c r="J25" s="163">
        <v>29.166666666666668</v>
      </c>
      <c r="K25" s="163">
        <v>26.923076923076923</v>
      </c>
      <c r="L25" s="163">
        <v>31.818181818181817</v>
      </c>
      <c r="M25" s="128"/>
      <c r="N25" s="163">
        <v>21.818181818181817</v>
      </c>
      <c r="O25" s="163">
        <v>13.043478260869565</v>
      </c>
      <c r="P25" s="163">
        <v>28.125</v>
      </c>
      <c r="Q25" s="128"/>
      <c r="R25" s="163">
        <v>20.14388489208633</v>
      </c>
      <c r="S25" s="163">
        <v>16.326530612244898</v>
      </c>
      <c r="T25" s="163">
        <v>22.222222222222221</v>
      </c>
      <c r="U25" s="128"/>
      <c r="V25" s="163">
        <v>18.705035971223023</v>
      </c>
      <c r="W25" s="163">
        <v>15.789473684210526</v>
      </c>
      <c r="X25" s="163">
        <v>20.73170731707317</v>
      </c>
    </row>
    <row r="26" spans="1:24" ht="17.100000000000001" customHeight="1" x14ac:dyDescent="0.2">
      <c r="A26" s="136" t="s">
        <v>323</v>
      </c>
      <c r="B26" s="163">
        <v>38.037529319781079</v>
      </c>
      <c r="C26" s="163">
        <v>42.8027418126428</v>
      </c>
      <c r="D26" s="163">
        <v>33.012048192771083</v>
      </c>
      <c r="E26" s="128"/>
      <c r="F26" s="163">
        <v>41.532258064516128</v>
      </c>
      <c r="G26" s="163">
        <v>47.10144927536232</v>
      </c>
      <c r="H26" s="163">
        <v>34.545454545454547</v>
      </c>
      <c r="I26" s="128"/>
      <c r="J26" s="163">
        <v>40.557275541795669</v>
      </c>
      <c r="K26" s="163">
        <v>47.398843930635834</v>
      </c>
      <c r="L26" s="163">
        <v>32.666666666666664</v>
      </c>
      <c r="M26" s="128"/>
      <c r="N26" s="163">
        <v>41.832669322709165</v>
      </c>
      <c r="O26" s="163">
        <v>47.808764940239044</v>
      </c>
      <c r="P26" s="163">
        <v>35.856573705179287</v>
      </c>
      <c r="Q26" s="128"/>
      <c r="R26" s="163">
        <v>43.710292249047015</v>
      </c>
      <c r="S26" s="163">
        <v>48.05825242718447</v>
      </c>
      <c r="T26" s="163">
        <v>38.93333333333333</v>
      </c>
      <c r="U26" s="128"/>
      <c r="V26" s="163">
        <v>26.504297994269344</v>
      </c>
      <c r="W26" s="163">
        <v>28.613569321533923</v>
      </c>
      <c r="X26" s="163">
        <v>24.512534818941504</v>
      </c>
    </row>
    <row r="27" spans="1:24" ht="17.100000000000001" customHeight="1" x14ac:dyDescent="0.2">
      <c r="A27" s="136" t="s">
        <v>324</v>
      </c>
      <c r="B27" s="163">
        <v>31.636562671045432</v>
      </c>
      <c r="C27" s="163">
        <v>34.120734908136484</v>
      </c>
      <c r="D27" s="163">
        <v>29.859154929577464</v>
      </c>
      <c r="E27" s="128"/>
      <c r="F27" s="163">
        <v>38.764044943820224</v>
      </c>
      <c r="G27" s="163">
        <v>43.02325581395349</v>
      </c>
      <c r="H27" s="163">
        <v>34.782608695652172</v>
      </c>
      <c r="I27" s="128"/>
      <c r="J27" s="163">
        <v>36.271186440677965</v>
      </c>
      <c r="K27" s="163">
        <v>38.167938931297712</v>
      </c>
      <c r="L27" s="163">
        <v>34.756097560975604</v>
      </c>
      <c r="M27" s="128"/>
      <c r="N27" s="163">
        <v>21.306818181818183</v>
      </c>
      <c r="O27" s="163">
        <v>24.657534246575342</v>
      </c>
      <c r="P27" s="163">
        <v>18.932038834951456</v>
      </c>
      <c r="Q27" s="128"/>
      <c r="R27" s="163">
        <v>33.398058252427184</v>
      </c>
      <c r="S27" s="163">
        <v>37.799043062200951</v>
      </c>
      <c r="T27" s="163">
        <v>30.392156862745097</v>
      </c>
      <c r="U27" s="128"/>
      <c r="V27" s="163">
        <v>31.827515400410679</v>
      </c>
      <c r="W27" s="163">
        <v>30.526315789473685</v>
      </c>
      <c r="X27" s="163">
        <v>32.659932659932664</v>
      </c>
    </row>
    <row r="28" spans="1:24" ht="17.100000000000001" customHeight="1" x14ac:dyDescent="0.2">
      <c r="A28" s="136" t="s">
        <v>325</v>
      </c>
      <c r="B28" s="163">
        <v>63.441712926249004</v>
      </c>
      <c r="C28" s="163">
        <v>74.021909233176842</v>
      </c>
      <c r="D28" s="163">
        <v>52.572347266881025</v>
      </c>
      <c r="E28" s="128"/>
      <c r="F28" s="163">
        <v>70.642201834862391</v>
      </c>
      <c r="G28" s="163">
        <v>77.41935483870968</v>
      </c>
      <c r="H28" s="163">
        <v>61.702127659574465</v>
      </c>
      <c r="I28" s="128"/>
      <c r="J28" s="163">
        <v>73.417721518987349</v>
      </c>
      <c r="K28" s="163">
        <v>74.72527472527473</v>
      </c>
      <c r="L28" s="163">
        <v>71.641791044776113</v>
      </c>
      <c r="M28" s="128"/>
      <c r="N28" s="163">
        <v>63.983050847457626</v>
      </c>
      <c r="O28" s="163">
        <v>76.470588235294116</v>
      </c>
      <c r="P28" s="163">
        <v>51.282051282051277</v>
      </c>
      <c r="Q28" s="128"/>
      <c r="R28" s="163">
        <v>64.705882352941174</v>
      </c>
      <c r="S28" s="163">
        <v>75.757575757575751</v>
      </c>
      <c r="T28" s="163">
        <v>53.367875647668392</v>
      </c>
      <c r="U28" s="128"/>
      <c r="V28" s="163">
        <v>55.313351498637594</v>
      </c>
      <c r="W28" s="163">
        <v>68.639053254437869</v>
      </c>
      <c r="X28" s="163">
        <v>43.939393939393938</v>
      </c>
    </row>
    <row r="29" spans="1:24" ht="17.100000000000001" customHeight="1" x14ac:dyDescent="0.2">
      <c r="A29" s="136" t="s">
        <v>327</v>
      </c>
      <c r="B29" s="163">
        <v>21.222707423580786</v>
      </c>
      <c r="C29" s="163">
        <v>23.814541622760803</v>
      </c>
      <c r="D29" s="163">
        <v>19.388516032811335</v>
      </c>
      <c r="E29" s="128"/>
      <c r="F29" s="163">
        <v>20.463320463320464</v>
      </c>
      <c r="G29" s="163">
        <v>24.528301886792452</v>
      </c>
      <c r="H29" s="163">
        <v>17.647058823529413</v>
      </c>
      <c r="I29" s="128"/>
      <c r="J29" s="163">
        <v>25.496688741721858</v>
      </c>
      <c r="K29" s="163">
        <v>30.434782608695656</v>
      </c>
      <c r="L29" s="163">
        <v>22.459893048128343</v>
      </c>
      <c r="M29" s="128"/>
      <c r="N29" s="163">
        <v>29.45945945945946</v>
      </c>
      <c r="O29" s="163">
        <v>34.146341463414636</v>
      </c>
      <c r="P29" s="163">
        <v>25.728155339805824</v>
      </c>
      <c r="Q29" s="128"/>
      <c r="R29" s="163">
        <v>18.834080717488789</v>
      </c>
      <c r="S29" s="163">
        <v>18.360655737704917</v>
      </c>
      <c r="T29" s="163">
        <v>19.230769230769234</v>
      </c>
      <c r="U29" s="128"/>
      <c r="V29" s="163">
        <v>17.536231884057969</v>
      </c>
      <c r="W29" s="163">
        <v>20.463320463320464</v>
      </c>
      <c r="X29" s="163">
        <v>15.777262180974477</v>
      </c>
    </row>
    <row r="30" spans="1:24" ht="17.100000000000001" customHeight="1" x14ac:dyDescent="0.2">
      <c r="A30" s="136" t="s">
        <v>328</v>
      </c>
      <c r="B30" s="163">
        <v>33.48909657320872</v>
      </c>
      <c r="C30" s="163">
        <v>41.237113402061851</v>
      </c>
      <c r="D30" s="163">
        <v>27.065527065527068</v>
      </c>
      <c r="E30" s="128"/>
      <c r="F30" s="163">
        <v>43.835616438356162</v>
      </c>
      <c r="G30" s="163">
        <v>56.81818181818182</v>
      </c>
      <c r="H30" s="163">
        <v>24.137931034482758</v>
      </c>
      <c r="I30" s="128"/>
      <c r="J30" s="163">
        <v>40.15748031496063</v>
      </c>
      <c r="K30" s="163">
        <v>43.103448275862064</v>
      </c>
      <c r="L30" s="163">
        <v>37.681159420289859</v>
      </c>
      <c r="M30" s="128"/>
      <c r="N30" s="163">
        <v>40.206185567010309</v>
      </c>
      <c r="O30" s="163">
        <v>57.95454545454546</v>
      </c>
      <c r="P30" s="163">
        <v>25.471698113207548</v>
      </c>
      <c r="Q30" s="128"/>
      <c r="R30" s="163">
        <v>32.142857142857146</v>
      </c>
      <c r="S30" s="163">
        <v>37.967914438502675</v>
      </c>
      <c r="T30" s="163">
        <v>26.829268292682929</v>
      </c>
      <c r="U30" s="128"/>
      <c r="V30" s="163">
        <v>28.714859437751006</v>
      </c>
      <c r="W30" s="163">
        <v>33.170731707317074</v>
      </c>
      <c r="X30" s="163">
        <v>25.597269624573375</v>
      </c>
    </row>
    <row r="31" spans="1:24" ht="17.100000000000001" customHeight="1" thickBot="1" x14ac:dyDescent="0.25">
      <c r="A31" s="139" t="s">
        <v>329</v>
      </c>
      <c r="B31" s="164">
        <v>53.278688524590166</v>
      </c>
      <c r="C31" s="164">
        <v>58.208955223880601</v>
      </c>
      <c r="D31" s="164">
        <v>47.272727272727273</v>
      </c>
      <c r="E31" s="140"/>
      <c r="F31" s="164">
        <v>0</v>
      </c>
      <c r="G31" s="164">
        <v>0</v>
      </c>
      <c r="H31" s="164">
        <v>0</v>
      </c>
      <c r="I31" s="140"/>
      <c r="J31" s="164">
        <v>9.0909090909090917</v>
      </c>
      <c r="K31" s="164">
        <v>12.5</v>
      </c>
      <c r="L31" s="164">
        <v>0</v>
      </c>
      <c r="M31" s="140"/>
      <c r="N31" s="164">
        <v>61.904761904761905</v>
      </c>
      <c r="O31" s="164">
        <v>50</v>
      </c>
      <c r="P31" s="164">
        <v>77.777777777777786</v>
      </c>
      <c r="Q31" s="140"/>
      <c r="R31" s="164">
        <v>42.857142857142854</v>
      </c>
      <c r="S31" s="164">
        <v>70</v>
      </c>
      <c r="T31" s="164">
        <v>27.777777777777779</v>
      </c>
      <c r="U31" s="140"/>
      <c r="V31" s="164">
        <v>70.909090909090907</v>
      </c>
      <c r="W31" s="164">
        <v>71.428571428571431</v>
      </c>
      <c r="X31" s="164">
        <v>70</v>
      </c>
    </row>
    <row r="32" spans="1:24" ht="15" customHeight="1" x14ac:dyDescent="0.2">
      <c r="A32" s="245" t="s">
        <v>287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</row>
  </sheetData>
  <mergeCells count="14">
    <mergeCell ref="A1:X1"/>
    <mergeCell ref="A2:X2"/>
    <mergeCell ref="Z2:Z3"/>
    <mergeCell ref="A3:X3"/>
    <mergeCell ref="A32:X32"/>
    <mergeCell ref="A4:X4"/>
    <mergeCell ref="A5:X5"/>
    <mergeCell ref="A7:A8"/>
    <mergeCell ref="B7:D7"/>
    <mergeCell ref="F7:H7"/>
    <mergeCell ref="J7:L7"/>
    <mergeCell ref="N7:P7"/>
    <mergeCell ref="R7:T7"/>
    <mergeCell ref="V7:X7"/>
  </mergeCells>
  <hyperlinks>
    <hyperlink ref="Z2" location="INDICE!A1" display="INDICE" xr:uid="{D772428D-35CA-4A80-ABD6-2F8B1D8E3E06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FFD5-25E0-4AD4-9E50-88F2C5D7C56B}">
  <sheetPr>
    <tabColor theme="4" tint="-0.499984740745262"/>
    <pageSetUpPr fitToPage="1"/>
  </sheetPr>
  <dimension ref="A1:M54"/>
  <sheetViews>
    <sheetView showGridLines="0" workbookViewId="0">
      <selection activeCell="Q18" sqref="Q18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55" t="s">
        <v>174</v>
      </c>
      <c r="C15" s="256"/>
      <c r="D15" s="256"/>
      <c r="E15" s="256"/>
      <c r="F15" s="256"/>
      <c r="G15" s="256"/>
      <c r="H15" s="256"/>
      <c r="I15" s="256"/>
      <c r="J15" s="256"/>
      <c r="K15" s="257"/>
      <c r="L15" s="14"/>
    </row>
    <row r="16" spans="1:13" ht="15" customHeight="1" x14ac:dyDescent="0.2">
      <c r="A16" s="14"/>
      <c r="B16" s="255"/>
      <c r="C16" s="256"/>
      <c r="D16" s="256"/>
      <c r="E16" s="256"/>
      <c r="F16" s="256"/>
      <c r="G16" s="256"/>
      <c r="H16" s="256"/>
      <c r="I16" s="256"/>
      <c r="J16" s="256"/>
      <c r="K16" s="257"/>
      <c r="L16" s="14"/>
    </row>
    <row r="17" spans="1:12" ht="15" customHeight="1" x14ac:dyDescent="0.2">
      <c r="A17" s="14"/>
      <c r="B17" s="255"/>
      <c r="C17" s="256"/>
      <c r="D17" s="256"/>
      <c r="E17" s="256"/>
      <c r="F17" s="256"/>
      <c r="G17" s="256"/>
      <c r="H17" s="256"/>
      <c r="I17" s="256"/>
      <c r="J17" s="256"/>
      <c r="K17" s="257"/>
      <c r="L17" s="14"/>
    </row>
    <row r="18" spans="1:12" ht="15" customHeight="1" x14ac:dyDescent="0.2">
      <c r="A18" s="14"/>
      <c r="B18" s="255"/>
      <c r="C18" s="256"/>
      <c r="D18" s="256"/>
      <c r="E18" s="256"/>
      <c r="F18" s="256"/>
      <c r="G18" s="256"/>
      <c r="H18" s="256"/>
      <c r="I18" s="256"/>
      <c r="J18" s="256"/>
      <c r="K18" s="257"/>
      <c r="L18" s="14"/>
    </row>
    <row r="19" spans="1:12" ht="15" customHeight="1" x14ac:dyDescent="0.2">
      <c r="A19" s="14"/>
      <c r="B19" s="255"/>
      <c r="C19" s="256"/>
      <c r="D19" s="256"/>
      <c r="E19" s="256"/>
      <c r="F19" s="256"/>
      <c r="G19" s="256"/>
      <c r="H19" s="256"/>
      <c r="I19" s="256"/>
      <c r="J19" s="256"/>
      <c r="K19" s="257"/>
      <c r="L19" s="14"/>
    </row>
    <row r="20" spans="1:12" ht="15" customHeight="1" x14ac:dyDescent="0.2">
      <c r="A20" s="14"/>
      <c r="B20" s="255"/>
      <c r="C20" s="256"/>
      <c r="D20" s="256"/>
      <c r="E20" s="256"/>
      <c r="F20" s="256"/>
      <c r="G20" s="256"/>
      <c r="H20" s="256"/>
      <c r="I20" s="256"/>
      <c r="J20" s="256"/>
      <c r="K20" s="257"/>
      <c r="L20" s="14"/>
    </row>
    <row r="21" spans="1:12" ht="15" customHeight="1" x14ac:dyDescent="0.2">
      <c r="A21" s="14"/>
      <c r="B21" s="255"/>
      <c r="C21" s="256"/>
      <c r="D21" s="256"/>
      <c r="E21" s="256"/>
      <c r="F21" s="256"/>
      <c r="G21" s="256"/>
      <c r="H21" s="256"/>
      <c r="I21" s="256"/>
      <c r="J21" s="256"/>
      <c r="K21" s="257"/>
      <c r="L21" s="14"/>
    </row>
    <row r="22" spans="1:12" ht="15" customHeight="1" x14ac:dyDescent="0.2">
      <c r="A22" s="14"/>
      <c r="B22" s="255"/>
      <c r="C22" s="256"/>
      <c r="D22" s="256"/>
      <c r="E22" s="256"/>
      <c r="F22" s="256"/>
      <c r="G22" s="256"/>
      <c r="H22" s="256"/>
      <c r="I22" s="256"/>
      <c r="J22" s="256"/>
      <c r="K22" s="257"/>
      <c r="L22" s="14"/>
    </row>
    <row r="23" spans="1:12" ht="15" customHeight="1" x14ac:dyDescent="0.2">
      <c r="A23" s="14"/>
      <c r="B23" s="255"/>
      <c r="C23" s="256"/>
      <c r="D23" s="256"/>
      <c r="E23" s="256"/>
      <c r="F23" s="256"/>
      <c r="G23" s="256"/>
      <c r="H23" s="256"/>
      <c r="I23" s="256"/>
      <c r="J23" s="256"/>
      <c r="K23" s="257"/>
      <c r="L23" s="14"/>
    </row>
    <row r="24" spans="1:12" ht="15" customHeight="1" x14ac:dyDescent="0.2">
      <c r="A24" s="14"/>
      <c r="B24" s="255"/>
      <c r="C24" s="256"/>
      <c r="D24" s="256"/>
      <c r="E24" s="256"/>
      <c r="F24" s="256"/>
      <c r="G24" s="256"/>
      <c r="H24" s="256"/>
      <c r="I24" s="256"/>
      <c r="J24" s="256"/>
      <c r="K24" s="257"/>
      <c r="L24" s="14"/>
    </row>
    <row r="25" spans="1:12" ht="15" customHeight="1" x14ac:dyDescent="0.2">
      <c r="A25" s="14"/>
      <c r="B25" s="255"/>
      <c r="C25" s="256"/>
      <c r="D25" s="256"/>
      <c r="E25" s="256"/>
      <c r="F25" s="256"/>
      <c r="G25" s="256"/>
      <c r="H25" s="256"/>
      <c r="I25" s="256"/>
      <c r="J25" s="256"/>
      <c r="K25" s="257"/>
      <c r="L25" s="14"/>
    </row>
    <row r="26" spans="1:12" ht="15" customHeight="1" x14ac:dyDescent="0.2">
      <c r="A26" s="14"/>
      <c r="B26" s="255"/>
      <c r="C26" s="256"/>
      <c r="D26" s="256"/>
      <c r="E26" s="256"/>
      <c r="F26" s="256"/>
      <c r="G26" s="256"/>
      <c r="H26" s="256"/>
      <c r="I26" s="256"/>
      <c r="J26" s="256"/>
      <c r="K26" s="257"/>
      <c r="L26" s="14"/>
    </row>
    <row r="27" spans="1:12" ht="15" customHeight="1" x14ac:dyDescent="0.2">
      <c r="A27" s="14"/>
      <c r="B27" s="255"/>
      <c r="C27" s="256"/>
      <c r="D27" s="256"/>
      <c r="E27" s="256"/>
      <c r="F27" s="256"/>
      <c r="G27" s="256"/>
      <c r="H27" s="256"/>
      <c r="I27" s="256"/>
      <c r="J27" s="256"/>
      <c r="K27" s="257"/>
      <c r="L27" s="14"/>
    </row>
    <row r="28" spans="1:12" ht="15" customHeight="1" x14ac:dyDescent="0.2">
      <c r="A28" s="14"/>
      <c r="B28" s="255"/>
      <c r="C28" s="256"/>
      <c r="D28" s="256"/>
      <c r="E28" s="256"/>
      <c r="F28" s="256"/>
      <c r="G28" s="256"/>
      <c r="H28" s="256"/>
      <c r="I28" s="256"/>
      <c r="J28" s="256"/>
      <c r="K28" s="257"/>
      <c r="L28" s="14"/>
    </row>
    <row r="29" spans="1:12" ht="15" customHeight="1" x14ac:dyDescent="0.2">
      <c r="A29" s="14"/>
      <c r="B29" s="255"/>
      <c r="C29" s="256"/>
      <c r="D29" s="256"/>
      <c r="E29" s="256"/>
      <c r="F29" s="256"/>
      <c r="G29" s="256"/>
      <c r="H29" s="256"/>
      <c r="I29" s="256"/>
      <c r="J29" s="256"/>
      <c r="K29" s="257"/>
      <c r="L29" s="14"/>
    </row>
    <row r="30" spans="1:12" ht="15" customHeight="1" x14ac:dyDescent="0.2">
      <c r="B30" s="255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M2:M3"/>
    <mergeCell ref="B15:K30"/>
  </mergeCells>
  <hyperlinks>
    <hyperlink ref="M2" location="INDICE!A1" display="INDICE" xr:uid="{4547E555-415C-4C5F-90C5-ADBB02217C0B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2"/>
  <sheetViews>
    <sheetView showGridLines="0" zoomScaleNormal="100" workbookViewId="0">
      <selection activeCell="B9" sqref="B9:N40"/>
    </sheetView>
  </sheetViews>
  <sheetFormatPr baseColWidth="10" defaultColWidth="23.42578125" defaultRowHeight="15" customHeight="1" x14ac:dyDescent="0.2"/>
  <cols>
    <col min="1" max="1" width="21" style="73" customWidth="1"/>
    <col min="2" max="13" width="8.28515625" style="68" customWidth="1"/>
    <col min="14" max="14" width="8.2851562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229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230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222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223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238" t="s">
        <v>224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6" ht="1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40"/>
    </row>
    <row r="7" spans="1:16" ht="15" customHeight="1" x14ac:dyDescent="0.2">
      <c r="A7" s="43" t="s">
        <v>212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8.1" customHeight="1" x14ac:dyDescent="0.2">
      <c r="A8" s="67"/>
      <c r="N8" s="68"/>
    </row>
    <row r="9" spans="1:16" ht="15" customHeight="1" x14ac:dyDescent="0.2">
      <c r="A9" s="69" t="s">
        <v>186</v>
      </c>
      <c r="B9" s="80">
        <f>+'C3'!B9/('C3'!B9+'C3'!B20+'C3'!B31)*100</f>
        <v>85.879470786121942</v>
      </c>
      <c r="C9" s="80">
        <f>+'C3'!C9/('C3'!C9+'C3'!C20+'C3'!C31)*100</f>
        <v>86.040575581296167</v>
      </c>
      <c r="D9" s="80">
        <f>+'C3'!D9/('C3'!D9+'C3'!D20+'C3'!D31)*100</f>
        <v>86.561656722152776</v>
      </c>
      <c r="E9" s="80">
        <f>+'C3'!E9/('C3'!E9+'C3'!E20+'C3'!E31)*100</f>
        <v>88.204178193351183</v>
      </c>
      <c r="F9" s="80">
        <f>+'C3'!F9/('C3'!F9+'C3'!F20+'C3'!F31)*100</f>
        <v>90.491363751197738</v>
      </c>
      <c r="G9" s="80">
        <f>+'C3'!G9/('C3'!G9+'C3'!G20+'C3'!G31)*100</f>
        <v>90.207087481098071</v>
      </c>
      <c r="H9" s="80">
        <f>+'C3'!H9/('C3'!H9+'C3'!H20+'C3'!H31)*100</f>
        <v>90.287864225067864</v>
      </c>
      <c r="I9" s="80">
        <f>+'C3'!I9/('C3'!I9+'C3'!I20+'C3'!I31)*100</f>
        <v>90.662821321181198</v>
      </c>
      <c r="J9" s="80">
        <f>+'C3'!J9/('C3'!J9+'C3'!J20+'C3'!J31)*100</f>
        <v>97.575324854421623</v>
      </c>
      <c r="K9" s="80">
        <f>+'C3'!K9/('C3'!K9+'C3'!K20+'C3'!K31)*100</f>
        <v>91.789318322978005</v>
      </c>
      <c r="L9" s="80">
        <f>+'C3'!L9/('C3'!L9+'C3'!L20+'C3'!L31)*100</f>
        <v>97.254181383752339</v>
      </c>
      <c r="M9" s="80">
        <f>+'C3'!M9/('C3'!M9+'C3'!M20+'C3'!M31)*100</f>
        <v>93.272759118973596</v>
      </c>
      <c r="N9" s="80">
        <f>+'C3'!N9/('C3'!N9+'C3'!N20+'C3'!N31)*100</f>
        <v>92.314298076268415</v>
      </c>
    </row>
    <row r="10" spans="1:16" ht="15" customHeight="1" x14ac:dyDescent="0.2">
      <c r="A10" s="71" t="s">
        <v>213</v>
      </c>
      <c r="B10" s="80">
        <f>+'C3'!B10/('C3'!B10+'C3'!B21+'C3'!B32)*100</f>
        <v>86.348957782245265</v>
      </c>
      <c r="C10" s="80">
        <f>+'C3'!C10/('C3'!C10+'C3'!C21+'C3'!C32)*100</f>
        <v>86.712193445861786</v>
      </c>
      <c r="D10" s="80">
        <f>+'C3'!D10/('C3'!D10+'C3'!D21+'C3'!D32)*100</f>
        <v>87.373390406736078</v>
      </c>
      <c r="E10" s="80">
        <f>+'C3'!E10/('C3'!E10+'C3'!E21+'C3'!E32)*100</f>
        <v>89.262813366747224</v>
      </c>
      <c r="F10" s="80">
        <f>+'C3'!F10/('C3'!F10+'C3'!F21+'C3'!F32)*100</f>
        <v>92.55225211899544</v>
      </c>
      <c r="G10" s="80">
        <f>+'C3'!G10/('C3'!G10+'C3'!G21+'C3'!G32)*100</f>
        <v>91.976894882403499</v>
      </c>
      <c r="H10" s="80">
        <f>+'C3'!H10/('C3'!H10+'C3'!H21+'C3'!H32)*100</f>
        <v>91.320466592226111</v>
      </c>
      <c r="I10" s="80">
        <f>+'C3'!I10/('C3'!I10+'C3'!I21+'C3'!I32)*100</f>
        <v>91.434421870013821</v>
      </c>
      <c r="J10" s="80">
        <f>+'C3'!J10/('C3'!J10+'C3'!J21+'C3'!J32)*100</f>
        <v>96.949985108192209</v>
      </c>
      <c r="K10" s="80">
        <f>+'C3'!K10/('C3'!K10+'C3'!K21+'C3'!K32)*100</f>
        <v>91.672054341346282</v>
      </c>
      <c r="L10" s="80">
        <f>+'C3'!L10/('C3'!L10+'C3'!L21+'C3'!L32)*100</f>
        <v>97.406119668692071</v>
      </c>
      <c r="M10" s="80">
        <f>+'C3'!M10/('C3'!M10+'C3'!M21+'C3'!M32)*100</f>
        <v>92.693162289305121</v>
      </c>
      <c r="N10" s="80">
        <f>+'C3'!N10/('C3'!N10+'C3'!N21+'C3'!N32)*100</f>
        <v>91.816758739317606</v>
      </c>
    </row>
    <row r="11" spans="1:16" ht="15" customHeight="1" x14ac:dyDescent="0.2">
      <c r="A11" s="72" t="s">
        <v>214</v>
      </c>
      <c r="B11" s="50">
        <f>+'C3'!B11/('C3'!B11+'C3'!B22+'C3'!B33)*100</f>
        <v>83.702353574399368</v>
      </c>
      <c r="C11" s="50">
        <f>+'C3'!C11/('C3'!C11+'C3'!C22+'C3'!C33)*100</f>
        <v>83.484733630748963</v>
      </c>
      <c r="D11" s="50">
        <f>+'C3'!D11/('C3'!D11+'C3'!D22+'C3'!D33)*100</f>
        <v>83.960620206311461</v>
      </c>
      <c r="E11" s="50">
        <f>+'C3'!E11/('C3'!E11+'C3'!E22+'C3'!E33)*100</f>
        <v>86.721120485475424</v>
      </c>
      <c r="F11" s="50">
        <f>+'C3'!F11/('C3'!F11+'C3'!F22+'C3'!F33)*100</f>
        <v>95.702963651383726</v>
      </c>
      <c r="G11" s="50">
        <f>+'C3'!G11/('C3'!G11+'C3'!G22+'C3'!G33)*100</f>
        <v>98.65923571115043</v>
      </c>
      <c r="H11" s="50">
        <f>+'C3'!H11/('C3'!H11+'C3'!H22+'C3'!H33)*100</f>
        <v>98.825407219448309</v>
      </c>
      <c r="I11" s="50">
        <f>+'C3'!I11/('C3'!I11+'C3'!I22+'C3'!I33)*100</f>
        <v>98.982771130617877</v>
      </c>
      <c r="J11" s="50">
        <f>+'C3'!J11/('C3'!J11+'C3'!J22+'C3'!J33)*100</f>
        <v>99.515400203909522</v>
      </c>
      <c r="K11" s="50">
        <f>+'C3'!K11/('C3'!K11+'C3'!K22+'C3'!K33)*100</f>
        <v>99.150012897203155</v>
      </c>
      <c r="L11" s="50">
        <f>+'C3'!L11/('C3'!L11+'C3'!L22+'C3'!L33)*100</f>
        <v>99.874669266118914</v>
      </c>
      <c r="M11" s="50">
        <f>+'C3'!M11/('C3'!M11+'C3'!M22+'C3'!M33)*100</f>
        <v>99.530805753581987</v>
      </c>
      <c r="N11" s="50">
        <f>+'C3'!N11/('C3'!N11+'C3'!N22+'C3'!N33)*100</f>
        <v>99.538768386935928</v>
      </c>
    </row>
    <row r="12" spans="1:16" ht="15" customHeight="1" x14ac:dyDescent="0.2">
      <c r="A12" s="72" t="s">
        <v>215</v>
      </c>
      <c r="B12" s="50">
        <f>+'C3'!B12/('C3'!B12+'C3'!B23+'C3'!B34)*100</f>
        <v>87.743361687824802</v>
      </c>
      <c r="C12" s="50">
        <f>+'C3'!C12/('C3'!C12+'C3'!C23+'C3'!C34)*100</f>
        <v>88.450715286048975</v>
      </c>
      <c r="D12" s="50">
        <f>+'C3'!D12/('C3'!D12+'C3'!D23+'C3'!D34)*100</f>
        <v>88.989415492482976</v>
      </c>
      <c r="E12" s="50">
        <f>+'C3'!E12/('C3'!E12+'C3'!E23+'C3'!E34)*100</f>
        <v>90.514438707209791</v>
      </c>
      <c r="F12" s="50">
        <f>+'C3'!F12/('C3'!F12+'C3'!F23+'C3'!F34)*100</f>
        <v>90.431328959496824</v>
      </c>
      <c r="G12" s="50">
        <f>+'C3'!G12/('C3'!G12+'C3'!G23+'C3'!G34)*100</f>
        <v>86.919535758283089</v>
      </c>
      <c r="H12" s="50">
        <f>+'C3'!H12/('C3'!H12+'C3'!H23+'C3'!H34)*100</f>
        <v>85.479843920555069</v>
      </c>
      <c r="I12" s="50">
        <f>+'C3'!I12/('C3'!I12+'C3'!I23+'C3'!I34)*100</f>
        <v>85.480934624028521</v>
      </c>
      <c r="J12" s="50">
        <f>+'C3'!J12/('C3'!J12+'C3'!J23+'C3'!J34)*100</f>
        <v>93.449201344555334</v>
      </c>
      <c r="K12" s="50">
        <f>+'C3'!K12/('C3'!K12+'C3'!K23+'C3'!K34)*100</f>
        <v>86.140756047161787</v>
      </c>
      <c r="L12" s="50">
        <f>+'C3'!L12/('C3'!L12+'C3'!L23+'C3'!L34)*100</f>
        <v>95.600431107833685</v>
      </c>
      <c r="M12" s="50">
        <f>+'C3'!M12/('C3'!M12+'C3'!M23+'C3'!M34)*100</f>
        <v>88.743637526771053</v>
      </c>
      <c r="N12" s="50">
        <f>+'C3'!N12/('C3'!N12+'C3'!N23+'C3'!N34)*100</f>
        <v>86.624793388429751</v>
      </c>
    </row>
    <row r="13" spans="1:16" ht="15" customHeight="1" x14ac:dyDescent="0.2">
      <c r="A13" s="72" t="s">
        <v>216</v>
      </c>
      <c r="B13" s="50">
        <f>+'C3'!B13/('C3'!B13+'C3'!B24+'C3'!B35)*100</f>
        <v>87.754784704495094</v>
      </c>
      <c r="C13" s="50">
        <f>+'C3'!C13/('C3'!C13+'C3'!C24+'C3'!C35)*100</f>
        <v>88.382747906682809</v>
      </c>
      <c r="D13" s="50">
        <f>+'C3'!D13/('C3'!D13+'C3'!D24+'C3'!D35)*100</f>
        <v>89.371668551122596</v>
      </c>
      <c r="E13" s="50">
        <f>+'C3'!E13/('C3'!E13+'C3'!E24+'C3'!E35)*100</f>
        <v>90.728376951866522</v>
      </c>
      <c r="F13" s="50">
        <f>+'C3'!F13/('C3'!F13+'C3'!F24+'C3'!F35)*100</f>
        <v>91.332785949872658</v>
      </c>
      <c r="G13" s="50">
        <f>+'C3'!G13/('C3'!G13+'C3'!G24+'C3'!G35)*100</f>
        <v>90.421217280566978</v>
      </c>
      <c r="H13" s="50">
        <f>+'C3'!H13/('C3'!H13+'C3'!H24+'C3'!H35)*100</f>
        <v>90.17044064479299</v>
      </c>
      <c r="I13" s="50">
        <f>+'C3'!I13/('C3'!I13+'C3'!I24+'C3'!I35)*100</f>
        <v>90.689409153366455</v>
      </c>
      <c r="J13" s="50">
        <f>+'C3'!J13/('C3'!J13+'C3'!J24+'C3'!J35)*100</f>
        <v>97.809725718828673</v>
      </c>
      <c r="K13" s="50">
        <f>+'C3'!K13/('C3'!K13+'C3'!K24+'C3'!K35)*100</f>
        <v>89.608803596591287</v>
      </c>
      <c r="L13" s="50">
        <f>+'C3'!L13/('C3'!L13+'C3'!L24+'C3'!L35)*100</f>
        <v>97.177932668674927</v>
      </c>
      <c r="M13" s="50">
        <f>+'C3'!M13/('C3'!M13+'C3'!M24+'C3'!M35)*100</f>
        <v>90.349276310503541</v>
      </c>
      <c r="N13" s="50">
        <f>+'C3'!N13/('C3'!N13+'C3'!N24+'C3'!N35)*100</f>
        <v>89.524683377125299</v>
      </c>
    </row>
    <row r="14" spans="1:16" ht="8.1" customHeight="1" x14ac:dyDescent="0.2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6" ht="15" customHeight="1" x14ac:dyDescent="0.2">
      <c r="A15" s="71" t="s">
        <v>217</v>
      </c>
      <c r="B15" s="80">
        <f>+'C3'!B15/('C3'!B15+'C3'!B26+'C3'!B37)*100</f>
        <v>85.420553788107583</v>
      </c>
      <c r="C15" s="80">
        <f>+'C3'!C15/('C3'!C15+'C3'!C26+'C3'!C37)*100</f>
        <v>85.378321376237707</v>
      </c>
      <c r="D15" s="80">
        <f>+'C3'!D15/('C3'!D15+'C3'!D26+'C3'!D37)*100</f>
        <v>85.745227443858795</v>
      </c>
      <c r="E15" s="80">
        <f>+'C3'!E15/('C3'!E15+'C3'!E26+'C3'!E37)*100</f>
        <v>87.125058522461259</v>
      </c>
      <c r="F15" s="80">
        <f>+'C3'!F15/('C3'!F15+'C3'!F26+'C3'!F37)*100</f>
        <v>88.365361495921718</v>
      </c>
      <c r="G15" s="80">
        <f>+'C3'!G15/('C3'!G15+'C3'!G26+'C3'!G37)*100</f>
        <v>88.343564036070845</v>
      </c>
      <c r="H15" s="80">
        <f>+'C3'!H15/('C3'!H15+'C3'!H26+'C3'!H37)*100</f>
        <v>89.181328036322356</v>
      </c>
      <c r="I15" s="80">
        <f>+'C3'!I15/('C3'!I15+'C3'!I26+'C3'!I37)*100</f>
        <v>89.84814806148951</v>
      </c>
      <c r="J15" s="80">
        <f>+'C3'!J15/('C3'!J15+'C3'!J26+'C3'!J37)*100</f>
        <v>98.240139503935026</v>
      </c>
      <c r="K15" s="80">
        <f>+'C3'!K15/('C3'!K15+'C3'!K26+'C3'!K37)*100</f>
        <v>91.914080122206684</v>
      </c>
      <c r="L15" s="80">
        <f>+'C3'!L15/('C3'!L15+'C3'!L26+'C3'!L37)*100</f>
        <v>97.090961329538416</v>
      </c>
      <c r="M15" s="80">
        <f>+'C3'!M15/('C3'!M15+'C3'!M26+'C3'!M37)*100</f>
        <v>93.862897239209587</v>
      </c>
      <c r="N15" s="80">
        <f>+'C3'!N15/('C3'!N15+'C3'!N26+'C3'!N37)*100</f>
        <v>92.778454654672501</v>
      </c>
    </row>
    <row r="16" spans="1:16" ht="15" customHeight="1" x14ac:dyDescent="0.2">
      <c r="A16" s="72" t="s">
        <v>218</v>
      </c>
      <c r="B16" s="50">
        <f>+'C3'!B16/('C3'!B16+'C3'!B27+'C3'!B38)*100</f>
        <v>80.917290714644594</v>
      </c>
      <c r="C16" s="50">
        <f>+'C3'!C16/('C3'!C16+'C3'!C27+'C3'!C38)*100</f>
        <v>80.761929194458688</v>
      </c>
      <c r="D16" s="50">
        <f>+'C3'!D16/('C3'!D16+'C3'!D27+'C3'!D38)*100</f>
        <v>81.345541610755916</v>
      </c>
      <c r="E16" s="50">
        <f>+'C3'!E16/('C3'!E16+'C3'!E27+'C3'!E38)*100</f>
        <v>83.474902450030527</v>
      </c>
      <c r="F16" s="50">
        <f>+'C3'!F16/('C3'!F16+'C3'!F27+'C3'!F38)*100</f>
        <v>84.850839877835952</v>
      </c>
      <c r="G16" s="50">
        <f>+'C3'!G16/('C3'!G16+'C3'!G27+'C3'!G38)*100</f>
        <v>85.413667072765534</v>
      </c>
      <c r="H16" s="50">
        <f>+'C3'!H16/('C3'!H16+'C3'!H27+'C3'!H38)*100</f>
        <v>86.589497849506984</v>
      </c>
      <c r="I16" s="50">
        <f>+'C3'!I16/('C3'!I16+'C3'!I27+'C3'!I38)*100</f>
        <v>87.017286764905421</v>
      </c>
      <c r="J16" s="50">
        <f>+'C3'!J16/('C3'!J16+'C3'!J27+'C3'!J38)*100</f>
        <v>97.483356403664885</v>
      </c>
      <c r="K16" s="50">
        <f>+'C3'!K16/('C3'!K16+'C3'!K27+'C3'!K38)*100</f>
        <v>89.640845720616753</v>
      </c>
      <c r="L16" s="50">
        <f>+'C3'!L16/('C3'!L16+'C3'!L27+'C3'!L38)*100</f>
        <v>96.711974989805626</v>
      </c>
      <c r="M16" s="50">
        <f>+'C3'!M16/('C3'!M16+'C3'!M27+'C3'!M38)*100</f>
        <v>93.493194088869728</v>
      </c>
      <c r="N16" s="50">
        <f>+'C3'!N16/('C3'!N16+'C3'!N27+'C3'!N38)*100</f>
        <v>90.165967751461821</v>
      </c>
    </row>
    <row r="17" spans="1:14" ht="15" customHeight="1" x14ac:dyDescent="0.2">
      <c r="A17" s="72" t="s">
        <v>219</v>
      </c>
      <c r="B17" s="50">
        <f>+'C3'!B17/('C3'!B17+'C3'!B28+'C3'!B39)*100</f>
        <v>85.104304069568613</v>
      </c>
      <c r="C17" s="50">
        <f>+'C3'!C17/('C3'!C17+'C3'!C28+'C3'!C39)*100</f>
        <v>84.891941530178386</v>
      </c>
      <c r="D17" s="50">
        <f>+'C3'!D17/('C3'!D17+'C3'!D28+'C3'!D39)*100</f>
        <v>84.519596985494715</v>
      </c>
      <c r="E17" s="50">
        <f>+'C3'!E17/('C3'!E17+'C3'!E28+'C3'!E39)*100</f>
        <v>86.558599716530665</v>
      </c>
      <c r="F17" s="50">
        <f>+'C3'!F17/('C3'!F17+'C3'!F28+'C3'!F39)*100</f>
        <v>87.977702590271235</v>
      </c>
      <c r="G17" s="50">
        <f>+'C3'!G17/('C3'!G17+'C3'!G28+'C3'!G39)*100</f>
        <v>87.263983657951854</v>
      </c>
      <c r="H17" s="50">
        <f>+'C3'!H17/('C3'!H17+'C3'!H28+'C3'!H39)*100</f>
        <v>87.685051935653931</v>
      </c>
      <c r="I17" s="50">
        <f>+'C3'!I17/('C3'!I17+'C3'!I28+'C3'!I39)*100</f>
        <v>88.87545854474412</v>
      </c>
      <c r="J17" s="50">
        <f>+'C3'!J17/('C3'!J17+'C3'!J28+'C3'!J39)*100</f>
        <v>98.147891231964479</v>
      </c>
      <c r="K17" s="50">
        <f>+'C3'!K17/('C3'!K17+'C3'!K28+'C3'!K39)*100</f>
        <v>90.710743801652896</v>
      </c>
      <c r="L17" s="50">
        <f>+'C3'!L17/('C3'!L17+'C3'!L28+'C3'!L39)*100</f>
        <v>96.423210935406061</v>
      </c>
      <c r="M17" s="50">
        <f>+'C3'!M17/('C3'!M17+'C3'!M28+'C3'!M39)*100</f>
        <v>92.496680855723298</v>
      </c>
      <c r="N17" s="50">
        <f>+'C3'!N17/('C3'!N17+'C3'!N28+'C3'!N39)*100</f>
        <v>92.056932966023879</v>
      </c>
    </row>
    <row r="18" spans="1:14" ht="15" customHeight="1" x14ac:dyDescent="0.2">
      <c r="A18" s="72" t="s">
        <v>220</v>
      </c>
      <c r="B18" s="50">
        <f>+'C3'!B18/('C3'!B18+'C3'!B29+'C3'!B40)*100</f>
        <v>90.697338911694885</v>
      </c>
      <c r="C18" s="50">
        <f>+'C3'!C18/('C3'!C18+'C3'!C29+'C3'!C40)*100</f>
        <v>90.444653480449489</v>
      </c>
      <c r="D18" s="50">
        <f>+'C3'!D18/('C3'!D18+'C3'!D29+'C3'!D40)*100</f>
        <v>91.360910795889794</v>
      </c>
      <c r="E18" s="50">
        <f>+'C3'!E18/('C3'!E18+'C3'!E29+'C3'!E40)*100</f>
        <v>91.517559457657256</v>
      </c>
      <c r="F18" s="50">
        <f>+'C3'!F18/('C3'!F18+'C3'!F29+'C3'!F40)*100</f>
        <v>92.400576206078412</v>
      </c>
      <c r="G18" s="50">
        <f>+'C3'!G18/('C3'!G18+'C3'!G29+'C3'!G40)*100</f>
        <v>92.42364084966394</v>
      </c>
      <c r="H18" s="50">
        <f>+'C3'!H18/('C3'!H18+'C3'!H29+'C3'!H40)*100</f>
        <v>93.422579335151127</v>
      </c>
      <c r="I18" s="50">
        <f>+'C3'!I18/('C3'!I18+'C3'!I29+'C3'!I40)*100</f>
        <v>93.88362770160353</v>
      </c>
      <c r="J18" s="50">
        <f>+'C3'!J18/('C3'!J18+'C3'!J29+'C3'!J40)*100</f>
        <v>99.155472992283507</v>
      </c>
      <c r="K18" s="50">
        <f>+'C3'!K18/('C3'!K18+'C3'!K29+'C3'!K40)*100</f>
        <v>95.549481647133533</v>
      </c>
      <c r="L18" s="50">
        <f>+'C3'!L18/('C3'!L18+'C3'!L29+'C3'!L40)*100</f>
        <v>98.133147363338878</v>
      </c>
      <c r="M18" s="50">
        <f>+'C3'!M18/('C3'!M18+'C3'!M29+'C3'!M40)*100</f>
        <v>95.597788806843397</v>
      </c>
      <c r="N18" s="50">
        <f>+'C3'!N18/('C3'!N18+'C3'!N29+'C3'!N40)*100</f>
        <v>96.609468108585304</v>
      </c>
    </row>
    <row r="19" spans="1:14" ht="8.1" customHeight="1" x14ac:dyDescent="0.2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5" customHeight="1" x14ac:dyDescent="0.2">
      <c r="A20" s="69" t="s">
        <v>187</v>
      </c>
      <c r="B20" s="80">
        <f>+'C3'!B20/('C3'!B9+'C3'!B20+'C3'!B31)*100</f>
        <v>10.6010142429162</v>
      </c>
      <c r="C20" s="80">
        <f>+'C3'!C20/('C3'!C9+'C3'!C20+'C3'!C31)*100</f>
        <v>10.42494754260564</v>
      </c>
      <c r="D20" s="80">
        <f>+'C3'!D20/('C3'!D9+'C3'!D20+'C3'!D31)*100</f>
        <v>10.081131333830927</v>
      </c>
      <c r="E20" s="80">
        <f>+'C3'!E20/('C3'!E9+'C3'!E20+'C3'!E31)*100</f>
        <v>9.2959287262610317</v>
      </c>
      <c r="F20" s="80">
        <f>+'C3'!F20/('C3'!F9+'C3'!F20+'C3'!F31)*100</f>
        <v>7.2995591404946643</v>
      </c>
      <c r="G20" s="80">
        <f>+'C3'!G20/('C3'!G9+'C3'!G20+'C3'!G31)*100</f>
        <v>7.5717359623194893</v>
      </c>
      <c r="H20" s="80">
        <f>+'C3'!H20/('C3'!H9+'C3'!H20+'C3'!H31)*100</f>
        <v>7.267036361436376</v>
      </c>
      <c r="I20" s="80">
        <f>+'C3'!I20/('C3'!I9+'C3'!I20+'C3'!I31)*100</f>
        <v>7.073903018080256</v>
      </c>
      <c r="J20" s="80">
        <f>+'C3'!J20/('C3'!J9+'C3'!J20+'C3'!J31)*100</f>
        <v>1.8557072506706171</v>
      </c>
      <c r="K20" s="80">
        <f>+'C3'!K20/('C3'!K9+'C3'!K20+'C3'!K31)*100</f>
        <v>5.9727623511895107</v>
      </c>
      <c r="L20" s="80">
        <f>+'C3'!L20/('C3'!L9+'C3'!L20+'C3'!L31)*100</f>
        <v>2.7010180760440474</v>
      </c>
      <c r="M20" s="80">
        <f>+'C3'!M20/('C3'!M9+'C3'!M20+'C3'!M31)*100</f>
        <v>6.5225292288829531</v>
      </c>
      <c r="N20" s="80">
        <f>+'C3'!N20/('C3'!N9+'C3'!N20+'C3'!N31)*100</f>
        <v>5.8313731433102065</v>
      </c>
    </row>
    <row r="21" spans="1:14" ht="15" customHeight="1" x14ac:dyDescent="0.2">
      <c r="A21" s="71" t="s">
        <v>213</v>
      </c>
      <c r="B21" s="50">
        <f>+'C3'!B21/('C3'!B10+'C3'!B21+'C3'!B32)*100</f>
        <v>8.9387366416252245</v>
      </c>
      <c r="C21" s="50">
        <f>+'C3'!C21/('C3'!C10+'C3'!C21+'C3'!C32)*100</f>
        <v>8.6067087574625258</v>
      </c>
      <c r="D21" s="50">
        <f>+'C3'!D21/('C3'!D10+'C3'!D21+'C3'!D32)*100</f>
        <v>8.2249995596188068</v>
      </c>
      <c r="E21" s="50">
        <f>+'C3'!E21/('C3'!E10+'C3'!E21+'C3'!E32)*100</f>
        <v>7.545773171971569</v>
      </c>
      <c r="F21" s="50">
        <f>+'C3'!F21/('C3'!F10+'C3'!F21+'C3'!F32)*100</f>
        <v>4.5961246251697663</v>
      </c>
      <c r="G21" s="50">
        <f>+'C3'!G21/('C3'!G10+'C3'!G21+'C3'!G32)*100</f>
        <v>5.2391789399614321</v>
      </c>
      <c r="H21" s="50">
        <f>+'C3'!H21/('C3'!H10+'C3'!H21+'C3'!H32)*100</f>
        <v>5.4440173184628762</v>
      </c>
      <c r="I21" s="50">
        <f>+'C3'!I21/('C3'!I10+'C3'!I21+'C3'!I32)*100</f>
        <v>5.5060631847675783</v>
      </c>
      <c r="J21" s="50">
        <f>+'C3'!J21/('C3'!J10+'C3'!J21+'C3'!J32)*100</f>
        <v>2.1677292367193131</v>
      </c>
      <c r="K21" s="50">
        <f>+'C3'!K21/('C3'!K10+'C3'!K21+'C3'!K32)*100</f>
        <v>5.2107910225946483</v>
      </c>
      <c r="L21" s="50">
        <f>+'C3'!L21/('C3'!L10+'C3'!L21+'C3'!L32)*100</f>
        <v>2.5537623174839319</v>
      </c>
      <c r="M21" s="50">
        <f>+'C3'!M21/('C3'!M10+'C3'!M21+'C3'!M32)*100</f>
        <v>7.0208481608137907</v>
      </c>
      <c r="N21" s="50">
        <f>+'C3'!N21/('C3'!N10+'C3'!N21+'C3'!N32)*100</f>
        <v>5.7323188656406714</v>
      </c>
    </row>
    <row r="22" spans="1:14" ht="15" customHeight="1" x14ac:dyDescent="0.2">
      <c r="A22" s="72" t="s">
        <v>214</v>
      </c>
      <c r="B22" s="50">
        <f>+'C3'!B22/('C3'!B11+'C3'!B22+'C3'!B33)*100</f>
        <v>9.3311151343152119</v>
      </c>
      <c r="C22" s="50">
        <f>+'C3'!C22/('C3'!C11+'C3'!C22+'C3'!C33)*100</f>
        <v>9.3375253196803811</v>
      </c>
      <c r="D22" s="50">
        <f>+'C3'!D22/('C3'!D11+'C3'!D22+'C3'!D33)*100</f>
        <v>9.2242333278215192</v>
      </c>
      <c r="E22" s="50">
        <f>+'C3'!E22/('C3'!E11+'C3'!E22+'C3'!E33)*100</f>
        <v>8.4446094560165932</v>
      </c>
      <c r="F22" s="50">
        <f>+'C3'!F22/('C3'!F11+'C3'!F22+'C3'!F33)*100</f>
        <v>0.18200123915737298</v>
      </c>
      <c r="G22" s="50">
        <f>+'C3'!G22/('C3'!G11+'C3'!G22+'C3'!G33)*100</f>
        <v>0.10108937098469027</v>
      </c>
      <c r="H22" s="50">
        <f>+'C3'!H22/('C3'!H11+'C3'!H22+'C3'!H33)*100</f>
        <v>0.11186597910016098</v>
      </c>
      <c r="I22" s="50">
        <f>+'C3'!I22/('C3'!I11+'C3'!I22+'C3'!I33)*100</f>
        <v>0.19775498299876224</v>
      </c>
      <c r="J22" s="50">
        <f>+'C3'!J22/('C3'!J11+'C3'!J22+'C3'!J33)*100</f>
        <v>0.10321346306342594</v>
      </c>
      <c r="K22" s="50">
        <f>+'C3'!K22/('C3'!K11+'C3'!K22+'C3'!K33)*100</f>
        <v>0.10563423531868374</v>
      </c>
      <c r="L22" s="50">
        <f>+'C3'!L22/('C3'!L11+'C3'!L22+'C3'!L33)*100</f>
        <v>9.4694332265701162E-2</v>
      </c>
      <c r="M22" s="50">
        <f>+'C3'!M22/('C3'!M11+'C3'!M22+'C3'!M33)*100</f>
        <v>0.1106458073642488</v>
      </c>
      <c r="N22" s="50">
        <f>+'C3'!N22/('C3'!N11+'C3'!N22+'C3'!N33)*100</f>
        <v>0.12742735255824261</v>
      </c>
    </row>
    <row r="23" spans="1:14" ht="15" customHeight="1" x14ac:dyDescent="0.2">
      <c r="A23" s="72" t="s">
        <v>215</v>
      </c>
      <c r="B23" s="50">
        <f>+'C3'!B23/('C3'!B12+'C3'!B23+'C3'!B34)*100</f>
        <v>8.1999638027768444</v>
      </c>
      <c r="C23" s="50">
        <f>+'C3'!C23/('C3'!C12+'C3'!C23+'C3'!C34)*100</f>
        <v>7.7457691451906339</v>
      </c>
      <c r="D23" s="50">
        <f>+'C3'!D23/('C3'!D12+'C3'!D23+'C3'!D34)*100</f>
        <v>7.3228611878918635</v>
      </c>
      <c r="E23" s="50">
        <f>+'C3'!E23/('C3'!E12+'C3'!E23+'C3'!E34)*100</f>
        <v>6.7767669316722676</v>
      </c>
      <c r="F23" s="50">
        <f>+'C3'!F23/('C3'!F12+'C3'!F23+'C3'!F34)*100</f>
        <v>7.0216342243669683</v>
      </c>
      <c r="G23" s="50">
        <f>+'C3'!G23/('C3'!G12+'C3'!G23+'C3'!G34)*100</f>
        <v>8.18517798093756</v>
      </c>
      <c r="H23" s="50">
        <f>+'C3'!H23/('C3'!H12+'C3'!H23+'C3'!H34)*100</f>
        <v>8.5015620491073118</v>
      </c>
      <c r="I23" s="50">
        <f>+'C3'!I23/('C3'!I12+'C3'!I23+'C3'!I34)*100</f>
        <v>8.6117493439803123</v>
      </c>
      <c r="J23" s="50">
        <f>+'C3'!J23/('C3'!J12+'C3'!J23+'C3'!J34)*100</f>
        <v>4.7489381660890642</v>
      </c>
      <c r="K23" s="50">
        <f>+'C3'!K23/('C3'!K12+'C3'!K23+'C3'!K34)*100</f>
        <v>8.5401726024067095</v>
      </c>
      <c r="L23" s="50">
        <f>+'C3'!L23/('C3'!L12+'C3'!L23+'C3'!L34)*100</f>
        <v>4.3519201316013394</v>
      </c>
      <c r="M23" s="50">
        <f>+'C3'!M23/('C3'!M12+'C3'!M23+'C3'!M34)*100</f>
        <v>10.992128612355019</v>
      </c>
      <c r="N23" s="50">
        <f>+'C3'!N23/('C3'!N12+'C3'!N23+'C3'!N34)*100</f>
        <v>9.3090909090909086</v>
      </c>
    </row>
    <row r="24" spans="1:14" ht="15" customHeight="1" x14ac:dyDescent="0.2">
      <c r="A24" s="72" t="s">
        <v>216</v>
      </c>
      <c r="B24" s="50">
        <f>+'C3'!B24/('C3'!B13+'C3'!B24+'C3'!B35)*100</f>
        <v>9.2636025552978367</v>
      </c>
      <c r="C24" s="50">
        <f>+'C3'!C24/('C3'!C13+'C3'!C24+'C3'!C35)*100</f>
        <v>8.6984570014218754</v>
      </c>
      <c r="D24" s="50">
        <f>+'C3'!D24/('C3'!D13+'C3'!D24+'C3'!D35)*100</f>
        <v>8.0681634630915848</v>
      </c>
      <c r="E24" s="50">
        <f>+'C3'!E24/('C3'!E13+'C3'!E24+'C3'!E35)*100</f>
        <v>7.3550580590323946</v>
      </c>
      <c r="F24" s="50">
        <f>+'C3'!F24/('C3'!F13+'C3'!F24+'C3'!F35)*100</f>
        <v>6.8650235885160811</v>
      </c>
      <c r="G24" s="50">
        <f>+'C3'!G24/('C3'!G13+'C3'!G24+'C3'!G35)*100</f>
        <v>7.4415514305884303</v>
      </c>
      <c r="H24" s="50">
        <f>+'C3'!H24/('C3'!H13+'C3'!H24+'C3'!H35)*100</f>
        <v>7.4442058335825152</v>
      </c>
      <c r="I24" s="50">
        <f>+'C3'!I24/('C3'!I13+'C3'!I24+'C3'!I35)*100</f>
        <v>7.1675827079589904</v>
      </c>
      <c r="J24" s="50">
        <f>+'C3'!J24/('C3'!J13+'C3'!J24+'C3'!J35)*100</f>
        <v>1.7159136080561812</v>
      </c>
      <c r="K24" s="50">
        <f>+'C3'!K24/('C3'!K13+'C3'!K24+'C3'!K35)*100</f>
        <v>7.1126618801583579</v>
      </c>
      <c r="L24" s="50">
        <f>+'C3'!L24/('C3'!L13+'C3'!L24+'C3'!L35)*100</f>
        <v>2.7817340778179709</v>
      </c>
      <c r="M24" s="50">
        <f>+'C3'!M24/('C3'!M13+'C3'!M24+'C3'!M35)*100</f>
        <v>9.4062417501693005</v>
      </c>
      <c r="N24" s="50">
        <f>+'C3'!N24/('C3'!N13+'C3'!N24+'C3'!N35)*100</f>
        <v>7.5975587716005615</v>
      </c>
    </row>
    <row r="25" spans="1:14" ht="8.1" customHeight="1" x14ac:dyDescent="0.2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14" ht="15" customHeight="1" x14ac:dyDescent="0.2">
      <c r="A26" s="71" t="s">
        <v>217</v>
      </c>
      <c r="B26" s="80">
        <f>+'C3'!B26/('C3'!B15+'C3'!B26+'C3'!B37)*100</f>
        <v>12.225867440022837</v>
      </c>
      <c r="C26" s="80">
        <f>+'C3'!C26/('C3'!C15+'C3'!C26+'C3'!C37)*100</f>
        <v>12.217836542126529</v>
      </c>
      <c r="D26" s="80">
        <f>+'C3'!D26/('C3'!D15+'C3'!D26+'C3'!D37)*100</f>
        <v>11.948000177171458</v>
      </c>
      <c r="E26" s="80">
        <f>+'C3'!E26/('C3'!E15+'C3'!E26+'C3'!E37)*100</f>
        <v>11.079949636592561</v>
      </c>
      <c r="F26" s="80">
        <f>+'C3'!F26/('C3'!F15+'C3'!F26+'C3'!F37)*100</f>
        <v>10.088408826086152</v>
      </c>
      <c r="G26" s="80">
        <f>+'C3'!G26/('C3'!G15+'C3'!G26+'C3'!G37)*100</f>
        <v>10.027808128602043</v>
      </c>
      <c r="H26" s="80">
        <f>+'C3'!H26/('C3'!H15+'C3'!H26+'C3'!H37)*100</f>
        <v>9.2205826712069623</v>
      </c>
      <c r="I26" s="80">
        <f>+'C3'!I26/('C3'!I15+'C3'!I26+'C3'!I37)*100</f>
        <v>8.7292636701841406</v>
      </c>
      <c r="J26" s="80">
        <f>+'C3'!J26/('C3'!J15+'C3'!J26+'C3'!J37)*100</f>
        <v>1.5239887111947319</v>
      </c>
      <c r="K26" s="80">
        <f>+'C3'!K26/('C3'!K15+'C3'!K26+'C3'!K37)*100</f>
        <v>6.7834538575952621</v>
      </c>
      <c r="L26" s="80">
        <f>+'C3'!L26/('C3'!L15+'C3'!L26+'C3'!L37)*100</f>
        <v>2.8592079154583083</v>
      </c>
      <c r="M26" s="80">
        <f>+'C3'!M26/('C3'!M15+'C3'!M26+'C3'!M37)*100</f>
        <v>6.0151472303722295</v>
      </c>
      <c r="N26" s="80">
        <f>+'C3'!N26/('C3'!N15+'C3'!N26+'C3'!N37)*100</f>
        <v>5.9237813031979245</v>
      </c>
    </row>
    <row r="27" spans="1:14" ht="15" customHeight="1" x14ac:dyDescent="0.2">
      <c r="A27" s="72" t="s">
        <v>218</v>
      </c>
      <c r="B27" s="50">
        <f>+'C3'!B27/('C3'!B16+'C3'!B27+'C3'!B38)*100</f>
        <v>15.002272890398832</v>
      </c>
      <c r="C27" s="50">
        <f>+'C3'!C27/('C3'!C16+'C3'!C27+'C3'!C38)*100</f>
        <v>15.109030271934326</v>
      </c>
      <c r="D27" s="50">
        <f>+'C3'!D27/('C3'!D16+'C3'!D27+'C3'!D38)*100</f>
        <v>14.606519851606285</v>
      </c>
      <c r="E27" s="50">
        <f>+'C3'!E27/('C3'!E16+'C3'!E27+'C3'!E38)*100</f>
        <v>13.472513471186263</v>
      </c>
      <c r="F27" s="50">
        <f>+'C3'!F27/('C3'!F16+'C3'!F27+'C3'!F38)*100</f>
        <v>12.476821553228621</v>
      </c>
      <c r="G27" s="50">
        <f>+'C3'!G27/('C3'!G16+'C3'!G27+'C3'!G38)*100</f>
        <v>11.929615682799867</v>
      </c>
      <c r="H27" s="50">
        <f>+'C3'!H27/('C3'!H16+'C3'!H27+'C3'!H38)*100</f>
        <v>10.878313902833673</v>
      </c>
      <c r="I27" s="50">
        <f>+'C3'!I27/('C3'!I16+'C3'!I27+'C3'!I38)*100</f>
        <v>10.658362506445222</v>
      </c>
      <c r="J27" s="50">
        <f>+'C3'!J27/('C3'!J16+'C3'!J27+'C3'!J38)*100</f>
        <v>2.1488365961373672</v>
      </c>
      <c r="K27" s="50">
        <f>+'C3'!K27/('C3'!K16+'C3'!K27+'C3'!K38)*100</f>
        <v>8.2211113602490204</v>
      </c>
      <c r="L27" s="50">
        <f>+'C3'!L27/('C3'!L16+'C3'!L27+'C3'!L38)*100</f>
        <v>3.2241402745684384</v>
      </c>
      <c r="M27" s="50">
        <f>+'C3'!M27/('C3'!M16+'C3'!M27+'C3'!M38)*100</f>
        <v>6.3572533015639658</v>
      </c>
      <c r="N27" s="50">
        <f>+'C3'!N27/('C3'!N16+'C3'!N27+'C3'!N38)*100</f>
        <v>7.5683657196857839</v>
      </c>
    </row>
    <row r="28" spans="1:14" ht="15" customHeight="1" x14ac:dyDescent="0.2">
      <c r="A28" s="72" t="s">
        <v>219</v>
      </c>
      <c r="B28" s="50">
        <f>+'C3'!B28/('C3'!B17+'C3'!B28+'C3'!B39)*100</f>
        <v>12.716791245297768</v>
      </c>
      <c r="C28" s="50">
        <f>+'C3'!C28/('C3'!C17+'C3'!C28+'C3'!C39)*100</f>
        <v>12.773291065992401</v>
      </c>
      <c r="D28" s="50">
        <f>+'C3'!D28/('C3'!D17+'C3'!D28+'C3'!D39)*100</f>
        <v>13.300559142108535</v>
      </c>
      <c r="E28" s="50">
        <f>+'C3'!E28/('C3'!E17+'C3'!E28+'C3'!E39)*100</f>
        <v>11.735080018164053</v>
      </c>
      <c r="F28" s="50">
        <f>+'C3'!F28/('C3'!F17+'C3'!F28+'C3'!F39)*100</f>
        <v>10.594042930833657</v>
      </c>
      <c r="G28" s="50">
        <f>+'C3'!G28/('C3'!G17+'C3'!G28+'C3'!G39)*100</f>
        <v>11.059254110337196</v>
      </c>
      <c r="H28" s="50">
        <f>+'C3'!H28/('C3'!H17+'C3'!H28+'C3'!H39)*100</f>
        <v>10.57806021401194</v>
      </c>
      <c r="I28" s="50">
        <f>+'C3'!I28/('C3'!I17+'C3'!I28+'C3'!I39)*100</f>
        <v>9.6487652672560404</v>
      </c>
      <c r="J28" s="50">
        <f>+'C3'!J28/('C3'!J17+'C3'!J28+'C3'!J39)*100</f>
        <v>1.6342952275249722</v>
      </c>
      <c r="K28" s="50">
        <f>+'C3'!K28/('C3'!K17+'C3'!K28+'C3'!K39)*100</f>
        <v>7.9100826446280994</v>
      </c>
      <c r="L28" s="50">
        <f>+'C3'!L28/('C3'!L17+'C3'!L28+'C3'!L39)*100</f>
        <v>3.5513267220584295</v>
      </c>
      <c r="M28" s="50">
        <f>+'C3'!M28/('C3'!M17+'C3'!M28+'C3'!M39)*100</f>
        <v>7.4061400747320736</v>
      </c>
      <c r="N28" s="50">
        <f>+'C3'!N28/('C3'!N17+'C3'!N28+'C3'!N39)*100</f>
        <v>6.7684419957147233</v>
      </c>
    </row>
    <row r="29" spans="1:14" ht="15" customHeight="1" x14ac:dyDescent="0.2">
      <c r="A29" s="72" t="s">
        <v>220</v>
      </c>
      <c r="B29" s="50">
        <f>+'C3'!B29/('C3'!B18+'C3'!B29+'C3'!B40)*100</f>
        <v>8.6547667449211119</v>
      </c>
      <c r="C29" s="50">
        <f>+'C3'!C29/('C3'!C18+'C3'!C29+'C3'!C40)*100</f>
        <v>8.7913764173488591</v>
      </c>
      <c r="D29" s="50">
        <f>+'C3'!D29/('C3'!D18+'C3'!D29+'C3'!D40)*100</f>
        <v>7.9562564387035417</v>
      </c>
      <c r="E29" s="50">
        <f>+'C3'!E29/('C3'!E18+'C3'!E29+'C3'!E40)*100</f>
        <v>7.9142587241609244</v>
      </c>
      <c r="F29" s="50">
        <f>+'C3'!F29/('C3'!F18+'C3'!F29+'C3'!F40)*100</f>
        <v>7.0994802847135912</v>
      </c>
      <c r="G29" s="50">
        <f>+'C3'!G29/('C3'!G18+'C3'!G29+'C3'!G40)*100</f>
        <v>7.0488641842261988</v>
      </c>
      <c r="H29" s="50">
        <f>+'C3'!H29/('C3'!H18+'C3'!H29+'C3'!H40)*100</f>
        <v>6.1002494633636948</v>
      </c>
      <c r="I29" s="50">
        <f>+'C3'!I29/('C3'!I18+'C3'!I29+'C3'!I40)*100</f>
        <v>5.7140367185684404</v>
      </c>
      <c r="J29" s="50">
        <f>+'C3'!J29/('C3'!J18+'C3'!J29+'C3'!J40)*100</f>
        <v>0.73306659045441558</v>
      </c>
      <c r="K29" s="50">
        <f>+'C3'!K29/('C3'!K18+'C3'!K29+'C3'!K40)*100</f>
        <v>4.102649052332243</v>
      </c>
      <c r="L29" s="50">
        <f>+'C3'!L29/('C3'!L18+'C3'!L29+'C3'!L40)*100</f>
        <v>1.8065017971138888</v>
      </c>
      <c r="M29" s="50">
        <f>+'C3'!M29/('C3'!M18+'C3'!M29+'C3'!M40)*100</f>
        <v>4.2851954969132064</v>
      </c>
      <c r="N29" s="50">
        <f>+'C3'!N29/('C3'!N18+'C3'!N29+'C3'!N40)*100</f>
        <v>3.0898256455528581</v>
      </c>
    </row>
    <row r="30" spans="1:14" ht="8.1" customHeight="1" x14ac:dyDescent="0.2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81"/>
      <c r="M30" s="81"/>
      <c r="N30" s="81"/>
    </row>
    <row r="31" spans="1:14" ht="15" customHeight="1" x14ac:dyDescent="0.2">
      <c r="A31" s="69" t="s">
        <v>188</v>
      </c>
      <c r="B31" s="80">
        <f>+'C3'!B31/('C3'!B9+'C3'!B20+'C3'!B31)*100</f>
        <v>3.5195149709618576</v>
      </c>
      <c r="C31" s="80">
        <f>+'C3'!C31/('C3'!C9+'C3'!C20+'C3'!C31)*100</f>
        <v>3.5344768760981937</v>
      </c>
      <c r="D31" s="80">
        <f>+'C3'!D31/('C3'!D9+'C3'!D20+'C3'!D31)*100</f>
        <v>3.3572119440162882</v>
      </c>
      <c r="E31" s="80">
        <f>+'C3'!E31/('C3'!E9+'C3'!E20+'C3'!E31)*100</f>
        <v>2.4998930803877917</v>
      </c>
      <c r="F31" s="80">
        <f>+'C3'!F31/('C3'!F9+'C3'!F20+'C3'!F31)*100</f>
        <v>2.209077108307596</v>
      </c>
      <c r="G31" s="80">
        <f>+'C3'!G31/('C3'!G9+'C3'!G20+'C3'!G31)*100</f>
        <v>2.22117655658244</v>
      </c>
      <c r="H31" s="80">
        <f>+'C3'!H31/('C3'!H9+'C3'!H20+'C3'!H31)*100</f>
        <v>2.4450994134957615</v>
      </c>
      <c r="I31" s="80">
        <f>+'C3'!I31/('C3'!I9+'C3'!I20+'C3'!I31)*100</f>
        <v>2.263275660738552</v>
      </c>
      <c r="J31" s="80">
        <f>+'C3'!J31/('C3'!J9+'C3'!J20+'C3'!J31)*100</f>
        <v>0.56896789490775956</v>
      </c>
      <c r="K31" s="80">
        <f>+'C3'!K31/('C3'!K9+'C3'!K20+'C3'!K31)*100</f>
        <v>2.2379193258324839</v>
      </c>
      <c r="L31" s="80">
        <f>+'C3'!L31/('C3'!L9+'C3'!L20+'C3'!L31)*100</f>
        <v>4.4800540203615208E-2</v>
      </c>
      <c r="M31" s="80">
        <f>+'C3'!M31/('C3'!M9+'C3'!M20+'C3'!M31)*100</f>
        <v>0.20471165214345144</v>
      </c>
      <c r="N31" s="80">
        <f>+'C3'!N31/('C3'!N9+'C3'!N20+'C3'!N31)*100</f>
        <v>1.8543287804213806</v>
      </c>
    </row>
    <row r="32" spans="1:14" ht="15" customHeight="1" x14ac:dyDescent="0.2">
      <c r="A32" s="71" t="s">
        <v>213</v>
      </c>
      <c r="B32" s="50">
        <f>+'C3'!B32/('C3'!B10+'C3'!B21+'C3'!B32)*100</f>
        <v>4.7123055761295101</v>
      </c>
      <c r="C32" s="50">
        <f>+'C3'!C32/('C3'!C10+'C3'!C21+'C3'!C32)*100</f>
        <v>4.6810977966756857</v>
      </c>
      <c r="D32" s="50">
        <f>+'C3'!D32/('C3'!D10+'C3'!D21+'C3'!D32)*100</f>
        <v>4.4016100336451229</v>
      </c>
      <c r="E32" s="50">
        <f>+'C3'!E32/('C3'!E10+'C3'!E21+'C3'!E32)*100</f>
        <v>3.1914134612812028</v>
      </c>
      <c r="F32" s="50">
        <f>+'C3'!F32/('C3'!F10+'C3'!F21+'C3'!F32)*100</f>
        <v>2.8516232558348014</v>
      </c>
      <c r="G32" s="50">
        <f>+'C3'!G32/('C3'!G10+'C3'!G21+'C3'!G32)*100</f>
        <v>2.7839261776350659</v>
      </c>
      <c r="H32" s="50">
        <f>+'C3'!H32/('C3'!H10+'C3'!H21+'C3'!H32)*100</f>
        <v>3.2355160893110129</v>
      </c>
      <c r="I32" s="50">
        <f>+'C3'!I32/('C3'!I10+'C3'!I21+'C3'!I32)*100</f>
        <v>3.0595149452185937</v>
      </c>
      <c r="J32" s="50">
        <f>+'C3'!J32/('C3'!J10+'C3'!J21+'C3'!J32)*100</f>
        <v>0.8822856550884659</v>
      </c>
      <c r="K32" s="50">
        <f>+'C3'!K32/('C3'!K10+'C3'!K21+'C3'!K32)*100</f>
        <v>3.1171546360590772</v>
      </c>
      <c r="L32" s="50">
        <f>+'C3'!L32/('C3'!L10+'C3'!L21+'C3'!L32)*100</f>
        <v>4.0118013823998926E-2</v>
      </c>
      <c r="M32" s="50">
        <f>+'C3'!M32/('C3'!M10+'C3'!M21+'C3'!M32)*100</f>
        <v>0.28598954988109082</v>
      </c>
      <c r="N32" s="50">
        <f>+'C3'!N32/('C3'!N10+'C3'!N21+'C3'!N32)*100</f>
        <v>2.4509223950417285</v>
      </c>
    </row>
    <row r="33" spans="1:14" ht="15" customHeight="1" x14ac:dyDescent="0.2">
      <c r="A33" s="72" t="s">
        <v>214</v>
      </c>
      <c r="B33" s="50">
        <f>+'C3'!B33/('C3'!B11+'C3'!B22+'C3'!B33)*100</f>
        <v>6.9665312912854134</v>
      </c>
      <c r="C33" s="50">
        <f>+'C3'!C33/('C3'!C11+'C3'!C22+'C3'!C33)*100</f>
        <v>7.1777410495706535</v>
      </c>
      <c r="D33" s="50">
        <f>+'C3'!D33/('C3'!D11+'C3'!D22+'C3'!D33)*100</f>
        <v>6.8151464658670298</v>
      </c>
      <c r="E33" s="50">
        <f>+'C3'!E33/('C3'!E11+'C3'!E22+'C3'!E33)*100</f>
        <v>4.8342700585079825</v>
      </c>
      <c r="F33" s="50">
        <f>+'C3'!F33/('C3'!F11+'C3'!F22+'C3'!F33)*100</f>
        <v>4.1150351094589013</v>
      </c>
      <c r="G33" s="50">
        <f>+'C3'!G33/('C3'!G11+'C3'!G22+'C3'!G33)*100</f>
        <v>1.239674917864886</v>
      </c>
      <c r="H33" s="50">
        <f>+'C3'!H33/('C3'!H11+'C3'!H22+'C3'!H33)*100</f>
        <v>1.0627268014515292</v>
      </c>
      <c r="I33" s="50">
        <f>+'C3'!I33/('C3'!I11+'C3'!I22+'C3'!I33)*100</f>
        <v>0.81947388638336016</v>
      </c>
      <c r="J33" s="50">
        <f>+'C3'!J33/('C3'!J11+'C3'!J22+'C3'!J33)*100</f>
        <v>0.3813863330270495</v>
      </c>
      <c r="K33" s="50">
        <f>+'C3'!K33/('C3'!K11+'C3'!K22+'C3'!K33)*100</f>
        <v>0.74435286747816687</v>
      </c>
      <c r="L33" s="50">
        <f>+'C3'!L33/('C3'!L11+'C3'!L22+'C3'!L33)*100</f>
        <v>3.0636401615373905E-2</v>
      </c>
      <c r="M33" s="50">
        <f>+'C3'!M33/('C3'!M11+'C3'!M22+'C3'!M33)*100</f>
        <v>0.35854843905376826</v>
      </c>
      <c r="N33" s="50">
        <f>+'C3'!N33/('C3'!N11+'C3'!N22+'C3'!N33)*100</f>
        <v>0.33380426050583117</v>
      </c>
    </row>
    <row r="34" spans="1:14" ht="15" customHeight="1" x14ac:dyDescent="0.2">
      <c r="A34" s="72" t="s">
        <v>215</v>
      </c>
      <c r="B34" s="50">
        <f>+'C3'!B34/('C3'!B12+'C3'!B23+'C3'!B34)*100</f>
        <v>4.0566745093983503</v>
      </c>
      <c r="C34" s="50">
        <f>+'C3'!C34/('C3'!C12+'C3'!C23+'C3'!C34)*100</f>
        <v>3.803515568760389</v>
      </c>
      <c r="D34" s="50">
        <f>+'C3'!D34/('C3'!D12+'C3'!D23+'C3'!D34)*100</f>
        <v>3.6877233196251602</v>
      </c>
      <c r="E34" s="50">
        <f>+'C3'!E34/('C3'!E12+'C3'!E23+'C3'!E34)*100</f>
        <v>2.708794361117941</v>
      </c>
      <c r="F34" s="50">
        <f>+'C3'!F34/('C3'!F12+'C3'!F23+'C3'!F34)*100</f>
        <v>2.5470368161362034</v>
      </c>
      <c r="G34" s="50">
        <f>+'C3'!G34/('C3'!G12+'C3'!G23+'C3'!G34)*100</f>
        <v>4.8952862607793559</v>
      </c>
      <c r="H34" s="50">
        <f>+'C3'!H34/('C3'!H12+'C3'!H23+'C3'!H34)*100</f>
        <v>6.0185940303376286</v>
      </c>
      <c r="I34" s="50">
        <f>+'C3'!I34/('C3'!I12+'C3'!I23+'C3'!I34)*100</f>
        <v>5.9073160319911615</v>
      </c>
      <c r="J34" s="50">
        <f>+'C3'!J34/('C3'!J12+'C3'!J23+'C3'!J34)*100</f>
        <v>1.8018604893556036</v>
      </c>
      <c r="K34" s="50">
        <f>+'C3'!K34/('C3'!K12+'C3'!K23+'C3'!K34)*100</f>
        <v>5.3190713504315061</v>
      </c>
      <c r="L34" s="50">
        <f>+'C3'!L34/('C3'!L12+'C3'!L23+'C3'!L34)*100</f>
        <v>4.764876056497816E-2</v>
      </c>
      <c r="M34" s="50">
        <f>+'C3'!M34/('C3'!M12+'C3'!M23+'C3'!M34)*100</f>
        <v>0.2642338608739187</v>
      </c>
      <c r="N34" s="50">
        <f>+'C3'!N34/('C3'!N12+'C3'!N23+'C3'!N34)*100</f>
        <v>4.0661157024793386</v>
      </c>
    </row>
    <row r="35" spans="1:14" ht="15" customHeight="1" x14ac:dyDescent="0.2">
      <c r="A35" s="72" t="s">
        <v>216</v>
      </c>
      <c r="B35" s="50">
        <f>+'C3'!B35/('C3'!B13+'C3'!B24+'C3'!B35)*100</f>
        <v>2.9816127402070673</v>
      </c>
      <c r="C35" s="50">
        <f>+'C3'!C35/('C3'!C13+'C3'!C24+'C3'!C35)*100</f>
        <v>2.9187950918953076</v>
      </c>
      <c r="D35" s="50">
        <f>+'C3'!D35/('C3'!D13+'C3'!D24+'C3'!D35)*100</f>
        <v>2.5601679857858182</v>
      </c>
      <c r="E35" s="50">
        <f>+'C3'!E35/('C3'!E13+'C3'!E24+'C3'!E35)*100</f>
        <v>1.916564989101079</v>
      </c>
      <c r="F35" s="50">
        <f>+'C3'!F35/('C3'!F13+'C3'!F24+'C3'!F35)*100</f>
        <v>1.8021904616112558</v>
      </c>
      <c r="G35" s="50">
        <f>+'C3'!G35/('C3'!G13+'C3'!G24+'C3'!G35)*100</f>
        <v>2.1372312888445939</v>
      </c>
      <c r="H35" s="50">
        <f>+'C3'!H35/('C3'!H13+'C3'!H24+'C3'!H35)*100</f>
        <v>2.385353521624487</v>
      </c>
      <c r="I35" s="50">
        <f>+'C3'!I35/('C3'!I13+'C3'!I24+'C3'!I35)*100</f>
        <v>2.1430081386745585</v>
      </c>
      <c r="J35" s="50">
        <f>+'C3'!J35/('C3'!J13+'C3'!J24+'C3'!J35)*100</f>
        <v>0.47436067311514513</v>
      </c>
      <c r="K35" s="50">
        <f>+'C3'!K35/('C3'!K13+'C3'!K24+'C3'!K35)*100</f>
        <v>3.2785345232503524</v>
      </c>
      <c r="L35" s="50">
        <f>+'C3'!L35/('C3'!L13+'C3'!L24+'C3'!L35)*100</f>
        <v>4.0333253507102436E-2</v>
      </c>
      <c r="M35" s="50">
        <f>+'C3'!M35/('C3'!M13+'C3'!M24+'C3'!M35)*100</f>
        <v>0.24448193932715814</v>
      </c>
      <c r="N35" s="50">
        <f>+'C3'!N35/('C3'!N13+'C3'!N24+'C3'!N35)*100</f>
        <v>2.8777578512741377</v>
      </c>
    </row>
    <row r="36" spans="1:14" ht="8.1" customHeight="1" x14ac:dyDescent="0.2"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</row>
    <row r="37" spans="1:14" ht="15" customHeight="1" x14ac:dyDescent="0.2">
      <c r="A37" s="71" t="s">
        <v>217</v>
      </c>
      <c r="B37" s="80">
        <f>+'C3'!B37/('C3'!B15+'C3'!B26+'C3'!B37)*100</f>
        <v>2.3535787718695831</v>
      </c>
      <c r="C37" s="80">
        <f>+'C3'!C37/('C3'!C15+'C3'!C26+'C3'!C37)*100</f>
        <v>2.4038420816357644</v>
      </c>
      <c r="D37" s="80">
        <f>+'C3'!D37/('C3'!D15+'C3'!D26+'C3'!D37)*100</f>
        <v>2.3067723789697481</v>
      </c>
      <c r="E37" s="80">
        <f>+'C3'!E37/('C3'!E15+'C3'!E26+'C3'!E37)*100</f>
        <v>1.7949918409461776</v>
      </c>
      <c r="F37" s="80">
        <f>+'C3'!F37/('C3'!F15+'C3'!F26+'C3'!F37)*100</f>
        <v>1.546229677992121</v>
      </c>
      <c r="G37" s="80">
        <f>+'C3'!G37/('C3'!G15+'C3'!G26+'C3'!G37)*100</f>
        <v>1.6286278353271091</v>
      </c>
      <c r="H37" s="80">
        <f>+'C3'!H37/('C3'!H15+'C3'!H26+'C3'!H37)*100</f>
        <v>1.5980892924706773</v>
      </c>
      <c r="I37" s="80">
        <f>+'C3'!I37/('C3'!I15+'C3'!I26+'C3'!I37)*100</f>
        <v>1.4225882683263529</v>
      </c>
      <c r="J37" s="80">
        <f>+'C3'!J37/('C3'!J15+'C3'!J26+'C3'!J37)*100</f>
        <v>0.23587178487024757</v>
      </c>
      <c r="K37" s="80">
        <f>+'C3'!K37/('C3'!K15+'C3'!K26+'C3'!K37)*100</f>
        <v>1.3024660201980498</v>
      </c>
      <c r="L37" s="80">
        <f>+'C3'!L37/('C3'!L15+'C3'!L26+'C3'!L37)*100</f>
        <v>4.9830755003277154E-2</v>
      </c>
      <c r="M37" s="80">
        <f>+'C3'!M37/('C3'!M15+'C3'!M26+'C3'!M37)*100</f>
        <v>0.12195553041818374</v>
      </c>
      <c r="N37" s="80">
        <f>+'C3'!N37/('C3'!N15+'C3'!N26+'C3'!N37)*100</f>
        <v>1.2977640421295726</v>
      </c>
    </row>
    <row r="38" spans="1:14" ht="15" customHeight="1" x14ac:dyDescent="0.2">
      <c r="A38" s="72" t="s">
        <v>218</v>
      </c>
      <c r="B38" s="51">
        <f>+'C3'!B38/('C3'!B16+'C3'!B27+'C3'!B38)*100</f>
        <v>4.0804363949565756</v>
      </c>
      <c r="C38" s="51">
        <f>+'C3'!C38/('C3'!C16+'C3'!C27+'C3'!C38)*100</f>
        <v>4.129040533606978</v>
      </c>
      <c r="D38" s="51">
        <f>+'C3'!D38/('C3'!D16+'C3'!D27+'C3'!D38)*100</f>
        <v>4.047938537637803</v>
      </c>
      <c r="E38" s="51">
        <f>+'C3'!E38/('C3'!E16+'C3'!E27+'C3'!E38)*100</f>
        <v>3.0525840787832137</v>
      </c>
      <c r="F38" s="51">
        <f>+'C3'!F38/('C3'!F16+'C3'!F27+'C3'!F38)*100</f>
        <v>2.6723385689354275</v>
      </c>
      <c r="G38" s="51">
        <f>+'C3'!G38/('C3'!G16+'C3'!G27+'C3'!G38)*100</f>
        <v>2.6567172444345997</v>
      </c>
      <c r="H38" s="51">
        <f>+'C3'!H38/('C3'!H16+'C3'!H27+'C3'!H38)*100</f>
        <v>2.5321882476593509</v>
      </c>
      <c r="I38" s="51">
        <f>+'C3'!I38/('C3'!I16+'C3'!I27+'C3'!I38)*100</f>
        <v>2.3243507286493528</v>
      </c>
      <c r="J38" s="51">
        <f>+'C3'!J38/('C3'!J16+'C3'!J27+'C3'!J38)*100</f>
        <v>0.3678070001977457</v>
      </c>
      <c r="K38" s="51">
        <f>+'C3'!K38/('C3'!K16+'C3'!K27+'C3'!K38)*100</f>
        <v>2.1380429191342309</v>
      </c>
      <c r="L38" s="51">
        <f>+'C3'!L38/('C3'!L16+'C3'!L27+'C3'!L38)*100</f>
        <v>6.3884735625934483E-2</v>
      </c>
      <c r="M38" s="51">
        <f>+'C3'!M38/('C3'!M16+'C3'!M27+'C3'!M38)*100</f>
        <v>0.14955260956629743</v>
      </c>
      <c r="N38" s="51">
        <f>+'C3'!N38/('C3'!N16+'C3'!N27+'C3'!N38)*100</f>
        <v>2.2656665288524009</v>
      </c>
    </row>
    <row r="39" spans="1:14" ht="15" customHeight="1" x14ac:dyDescent="0.2">
      <c r="A39" s="72" t="s">
        <v>219</v>
      </c>
      <c r="B39" s="51">
        <f>+'C3'!B39/('C3'!B17+'C3'!B28+'C3'!B39)*100</f>
        <v>2.1789046851336167</v>
      </c>
      <c r="C39" s="51">
        <f>+'C3'!C39/('C3'!C17+'C3'!C28+'C3'!C39)*100</f>
        <v>2.3347674038292197</v>
      </c>
      <c r="D39" s="51">
        <f>+'C3'!D39/('C3'!D17+'C3'!D28+'C3'!D39)*100</f>
        <v>2.1798438723967482</v>
      </c>
      <c r="E39" s="51">
        <f>+'C3'!E39/('C3'!E17+'C3'!E28+'C3'!E39)*100</f>
        <v>1.7063202653052798</v>
      </c>
      <c r="F39" s="51">
        <f>+'C3'!F39/('C3'!F17+'C3'!F28+'C3'!F39)*100</f>
        <v>1.4282544788951135</v>
      </c>
      <c r="G39" s="51">
        <f>+'C3'!G39/('C3'!G17+'C3'!G28+'C3'!G39)*100</f>
        <v>1.6767622317109501</v>
      </c>
      <c r="H39" s="51">
        <f>+'C3'!H39/('C3'!H17+'C3'!H28+'C3'!H39)*100</f>
        <v>1.7368878503341265</v>
      </c>
      <c r="I39" s="51">
        <f>+'C3'!I39/('C3'!I17+'C3'!I28+'C3'!I39)*100</f>
        <v>1.4757761879998312</v>
      </c>
      <c r="J39" s="51">
        <f>+'C3'!J39/('C3'!J17+'C3'!J28+'C3'!J39)*100</f>
        <v>0.21781354051054383</v>
      </c>
      <c r="K39" s="51">
        <f>+'C3'!K39/('C3'!K17+'C3'!K28+'C3'!K39)*100</f>
        <v>1.3791735537190084</v>
      </c>
      <c r="L39" s="51">
        <f>+'C3'!L39/('C3'!L17+'C3'!L28+'C3'!L39)*100</f>
        <v>2.5462342535513268E-2</v>
      </c>
      <c r="M39" s="51">
        <f>+'C3'!M39/('C3'!M17+'C3'!M28+'C3'!M39)*100</f>
        <v>9.7179069544627086E-2</v>
      </c>
      <c r="N39" s="51">
        <f>+'C3'!N39/('C3'!N17+'C3'!N28+'C3'!N39)*100</f>
        <v>1.1746250382614019</v>
      </c>
    </row>
    <row r="40" spans="1:14" ht="15" customHeight="1" thickBot="1" x14ac:dyDescent="0.25">
      <c r="A40" s="78" t="s">
        <v>220</v>
      </c>
      <c r="B40" s="53">
        <f>+'C3'!B40/('C3'!B18+'C3'!B29+'C3'!B40)*100</f>
        <v>0.64789434338400209</v>
      </c>
      <c r="C40" s="53">
        <f>+'C3'!C40/('C3'!C18+'C3'!C29+'C3'!C40)*100</f>
        <v>0.76397010220165762</v>
      </c>
      <c r="D40" s="53">
        <f>+'C3'!D40/('C3'!D18+'C3'!D29+'C3'!D40)*100</f>
        <v>0.68283276540666193</v>
      </c>
      <c r="E40" s="53">
        <f>+'C3'!E40/('C3'!E18+'C3'!E29+'C3'!E40)*100</f>
        <v>0.56818181818181823</v>
      </c>
      <c r="F40" s="53">
        <f>+'C3'!F40/('C3'!F18+'C3'!F29+'C3'!F40)*100</f>
        <v>0.49994350920799913</v>
      </c>
      <c r="G40" s="53">
        <f>+'C3'!G40/('C3'!G18+'C3'!G29+'C3'!G40)*100</f>
        <v>0.52749496610986646</v>
      </c>
      <c r="H40" s="53">
        <f>+'C3'!H40/('C3'!H18+'C3'!H29+'C3'!H40)*100</f>
        <v>0.47717120148517728</v>
      </c>
      <c r="I40" s="53">
        <f>+'C3'!I40/('C3'!I18+'C3'!I29+'C3'!I40)*100</f>
        <v>0.40233557982802692</v>
      </c>
      <c r="J40" s="53">
        <f>+'C3'!J40/('C3'!J18+'C3'!J29+'C3'!J40)*100</f>
        <v>0.11146041726207488</v>
      </c>
      <c r="K40" s="53">
        <f>+'C3'!K40/('C3'!K18+'C3'!K29+'C3'!K40)*100</f>
        <v>0.34786930053422782</v>
      </c>
      <c r="L40" s="53">
        <f>+'C3'!L40/('C3'!L18+'C3'!L29+'C3'!L40)*100</f>
        <v>6.0350839547234594E-2</v>
      </c>
      <c r="M40" s="53">
        <f>+'C3'!M40/('C3'!M18+'C3'!M29+'C3'!M40)*100</f>
        <v>0.11701569624339266</v>
      </c>
      <c r="N40" s="53">
        <f>+'C3'!N40/('C3'!N18+'C3'!N29+'C3'!N40)*100</f>
        <v>0.30070624586184069</v>
      </c>
    </row>
    <row r="41" spans="1:14" ht="15" customHeight="1" x14ac:dyDescent="0.2">
      <c r="A41" s="239" t="s">
        <v>228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</row>
    <row r="42" spans="1:14" ht="15" customHeight="1" x14ac:dyDescent="0.2">
      <c r="A42" s="241" t="s">
        <v>193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</sheetData>
  <mergeCells count="8">
    <mergeCell ref="A1:N1"/>
    <mergeCell ref="A41:N41"/>
    <mergeCell ref="A42:N42"/>
    <mergeCell ref="A5:N5"/>
    <mergeCell ref="P2:P3"/>
    <mergeCell ref="A3:N3"/>
    <mergeCell ref="A4:N4"/>
    <mergeCell ref="A2:N2"/>
  </mergeCells>
  <hyperlinks>
    <hyperlink ref="P2" location="INDICE!A1" display="INDICE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R24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2.42578125" style="109" customWidth="1"/>
    <col min="2" max="4" width="8.28515625" style="109" customWidth="1"/>
    <col min="5" max="5" width="1.7109375" style="109" customWidth="1"/>
    <col min="6" max="8" width="7.28515625" style="109" customWidth="1"/>
    <col min="9" max="9" width="1.7109375" style="109" customWidth="1"/>
    <col min="10" max="12" width="7.28515625" style="109" customWidth="1"/>
    <col min="13" max="13" width="1.7109375" style="109" customWidth="1"/>
    <col min="14" max="16" width="7.28515625" style="109" customWidth="1"/>
    <col min="17" max="104" width="10.7109375" style="6" customWidth="1"/>
    <col min="105" max="16384" width="23.42578125" style="6"/>
  </cols>
  <sheetData>
    <row r="1" spans="1:18" ht="15" customHeight="1" x14ac:dyDescent="0.2">
      <c r="A1" s="242" t="s">
        <v>423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13"/>
    </row>
    <row r="2" spans="1:18" ht="15" customHeight="1" x14ac:dyDescent="0.2">
      <c r="A2" s="243" t="s">
        <v>427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13"/>
      <c r="R2" s="232" t="s">
        <v>47</v>
      </c>
    </row>
    <row r="3" spans="1:18" ht="15" customHeight="1" x14ac:dyDescent="0.2">
      <c r="A3" s="242" t="s">
        <v>290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13"/>
      <c r="R3" s="232"/>
    </row>
    <row r="4" spans="1:18" ht="15" customHeight="1" x14ac:dyDescent="0.2">
      <c r="A4" s="243" t="s">
        <v>291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</row>
    <row r="5" spans="1:18" ht="15" customHeight="1" x14ac:dyDescent="0.2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8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252</v>
      </c>
      <c r="G6" s="244"/>
      <c r="H6" s="244"/>
      <c r="I6" s="111"/>
      <c r="J6" s="244" t="s">
        <v>253</v>
      </c>
      <c r="K6" s="244"/>
      <c r="L6" s="244"/>
      <c r="M6" s="111"/>
      <c r="N6" s="244" t="s">
        <v>254</v>
      </c>
      <c r="O6" s="244"/>
      <c r="P6" s="244"/>
    </row>
    <row r="7" spans="1:18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</row>
    <row r="8" spans="1:18" ht="15" customHeight="1" x14ac:dyDescent="0.2">
      <c r="A8" s="102"/>
      <c r="B8" s="103"/>
      <c r="C8" s="103"/>
      <c r="D8" s="103"/>
      <c r="E8" s="104"/>
      <c r="F8" s="103"/>
      <c r="G8" s="103"/>
      <c r="H8" s="103"/>
      <c r="I8" s="104"/>
      <c r="J8" s="103"/>
      <c r="K8" s="103"/>
      <c r="L8" s="103"/>
      <c r="M8" s="104"/>
      <c r="N8" s="103"/>
      <c r="O8" s="103"/>
      <c r="P8" s="103"/>
    </row>
    <row r="9" spans="1:18" ht="15" customHeight="1" x14ac:dyDescent="0.2">
      <c r="A9" s="105" t="s">
        <v>206</v>
      </c>
      <c r="B9" s="103"/>
      <c r="C9" s="103"/>
      <c r="D9" s="103"/>
      <c r="E9" s="104"/>
      <c r="F9" s="103"/>
      <c r="G9" s="103"/>
      <c r="H9" s="103"/>
      <c r="I9" s="104"/>
      <c r="J9" s="103"/>
      <c r="K9" s="103"/>
      <c r="L9" s="103"/>
      <c r="M9" s="104"/>
      <c r="N9" s="103"/>
      <c r="O9" s="103"/>
      <c r="P9" s="103"/>
    </row>
    <row r="10" spans="1:18" ht="15" customHeight="1" x14ac:dyDescent="0.2">
      <c r="A10" s="106" t="s">
        <v>206</v>
      </c>
      <c r="B10" s="194">
        <v>13921</v>
      </c>
      <c r="C10" s="194">
        <v>4939</v>
      </c>
      <c r="D10" s="194">
        <v>8982</v>
      </c>
      <c r="E10" s="194"/>
      <c r="F10" s="194">
        <v>6802</v>
      </c>
      <c r="G10" s="194">
        <v>2658</v>
      </c>
      <c r="H10" s="194">
        <v>4144</v>
      </c>
      <c r="I10" s="194"/>
      <c r="J10" s="194">
        <v>3720</v>
      </c>
      <c r="K10" s="194">
        <v>1204</v>
      </c>
      <c r="L10" s="194">
        <v>2516</v>
      </c>
      <c r="M10" s="194"/>
      <c r="N10" s="194">
        <v>3399</v>
      </c>
      <c r="O10" s="194">
        <v>1077</v>
      </c>
      <c r="P10" s="194">
        <v>2322</v>
      </c>
    </row>
    <row r="11" spans="1:18" ht="15" customHeight="1" x14ac:dyDescent="0.2">
      <c r="A11" s="100" t="s">
        <v>280</v>
      </c>
      <c r="B11" s="96">
        <v>13422</v>
      </c>
      <c r="C11" s="96">
        <v>4656</v>
      </c>
      <c r="D11" s="96">
        <v>8766</v>
      </c>
      <c r="E11" s="96"/>
      <c r="F11" s="96">
        <v>6583</v>
      </c>
      <c r="G11" s="96">
        <v>2538</v>
      </c>
      <c r="H11" s="96">
        <v>4045</v>
      </c>
      <c r="I11" s="96"/>
      <c r="J11" s="96">
        <v>3570</v>
      </c>
      <c r="K11" s="96">
        <v>1108</v>
      </c>
      <c r="L11" s="96">
        <v>2462</v>
      </c>
      <c r="M11" s="96"/>
      <c r="N11" s="96">
        <v>3269</v>
      </c>
      <c r="O11" s="96">
        <v>1010</v>
      </c>
      <c r="P11" s="96">
        <v>2259</v>
      </c>
    </row>
    <row r="12" spans="1:18" ht="15" customHeight="1" x14ac:dyDescent="0.2">
      <c r="A12" s="100" t="s">
        <v>282</v>
      </c>
      <c r="B12" s="96">
        <v>499</v>
      </c>
      <c r="C12" s="96">
        <v>283</v>
      </c>
      <c r="D12" s="96">
        <v>216</v>
      </c>
      <c r="E12" s="96"/>
      <c r="F12" s="96">
        <v>219</v>
      </c>
      <c r="G12" s="96">
        <v>120</v>
      </c>
      <c r="H12" s="96">
        <v>99</v>
      </c>
      <c r="I12" s="96"/>
      <c r="J12" s="96">
        <v>150</v>
      </c>
      <c r="K12" s="96">
        <v>96</v>
      </c>
      <c r="L12" s="96">
        <v>54</v>
      </c>
      <c r="M12" s="96"/>
      <c r="N12" s="96">
        <v>130</v>
      </c>
      <c r="O12" s="96">
        <v>67</v>
      </c>
      <c r="P12" s="96">
        <v>63</v>
      </c>
    </row>
    <row r="13" spans="1:18" ht="15" customHeight="1" x14ac:dyDescent="0.2">
      <c r="A13" s="102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15" customHeight="1" x14ac:dyDescent="0.2">
      <c r="A14" s="105" t="s">
        <v>283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8" ht="15" customHeight="1" x14ac:dyDescent="0.2">
      <c r="A15" s="106" t="s">
        <v>206</v>
      </c>
      <c r="B15" s="194">
        <v>9923</v>
      </c>
      <c r="C15" s="194">
        <v>3622</v>
      </c>
      <c r="D15" s="194">
        <v>6301</v>
      </c>
      <c r="E15" s="194"/>
      <c r="F15" s="194">
        <v>4836</v>
      </c>
      <c r="G15" s="194">
        <v>1927</v>
      </c>
      <c r="H15" s="194">
        <v>2909</v>
      </c>
      <c r="I15" s="194"/>
      <c r="J15" s="194">
        <v>2678</v>
      </c>
      <c r="K15" s="194">
        <v>906</v>
      </c>
      <c r="L15" s="194">
        <v>1772</v>
      </c>
      <c r="M15" s="194"/>
      <c r="N15" s="194">
        <v>2409</v>
      </c>
      <c r="O15" s="194">
        <v>789</v>
      </c>
      <c r="P15" s="194">
        <v>1620</v>
      </c>
    </row>
    <row r="16" spans="1:18" ht="15" customHeight="1" x14ac:dyDescent="0.2">
      <c r="A16" s="100" t="s">
        <v>280</v>
      </c>
      <c r="B16" s="96">
        <v>9424</v>
      </c>
      <c r="C16" s="96">
        <v>3339</v>
      </c>
      <c r="D16" s="96">
        <v>6085</v>
      </c>
      <c r="E16" s="96"/>
      <c r="F16" s="96">
        <v>4617</v>
      </c>
      <c r="G16" s="96">
        <v>1807</v>
      </c>
      <c r="H16" s="96">
        <v>2810</v>
      </c>
      <c r="I16" s="96"/>
      <c r="J16" s="96">
        <v>2528</v>
      </c>
      <c r="K16" s="96">
        <v>810</v>
      </c>
      <c r="L16" s="96">
        <v>1718</v>
      </c>
      <c r="M16" s="96"/>
      <c r="N16" s="96">
        <v>2279</v>
      </c>
      <c r="O16" s="96">
        <v>722</v>
      </c>
      <c r="P16" s="96">
        <v>1557</v>
      </c>
    </row>
    <row r="17" spans="1:16" ht="15" customHeight="1" x14ac:dyDescent="0.2">
      <c r="A17" s="100" t="s">
        <v>282</v>
      </c>
      <c r="B17" s="96">
        <v>499</v>
      </c>
      <c r="C17" s="96">
        <v>283</v>
      </c>
      <c r="D17" s="96">
        <v>216</v>
      </c>
      <c r="E17" s="96"/>
      <c r="F17" s="96">
        <v>219</v>
      </c>
      <c r="G17" s="96">
        <v>120</v>
      </c>
      <c r="H17" s="96">
        <v>99</v>
      </c>
      <c r="I17" s="96"/>
      <c r="J17" s="96">
        <v>150</v>
      </c>
      <c r="K17" s="96">
        <v>96</v>
      </c>
      <c r="L17" s="96">
        <v>54</v>
      </c>
      <c r="M17" s="96"/>
      <c r="N17" s="96">
        <v>130</v>
      </c>
      <c r="O17" s="96">
        <v>67</v>
      </c>
      <c r="P17" s="96">
        <v>63</v>
      </c>
    </row>
    <row r="18" spans="1:16" ht="15" customHeight="1" x14ac:dyDescent="0.2">
      <c r="A18" s="100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</row>
    <row r="19" spans="1:16" ht="15" customHeight="1" x14ac:dyDescent="0.2">
      <c r="A19" s="105" t="s">
        <v>284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</row>
    <row r="20" spans="1:16" ht="15" customHeight="1" x14ac:dyDescent="0.2">
      <c r="A20" s="106" t="s">
        <v>206</v>
      </c>
      <c r="B20" s="194">
        <v>3998</v>
      </c>
      <c r="C20" s="194">
        <v>1317</v>
      </c>
      <c r="D20" s="194">
        <v>2681</v>
      </c>
      <c r="E20" s="194"/>
      <c r="F20" s="194">
        <v>1966</v>
      </c>
      <c r="G20" s="194">
        <v>731</v>
      </c>
      <c r="H20" s="194">
        <v>1235</v>
      </c>
      <c r="I20" s="194"/>
      <c r="J20" s="194">
        <v>1042</v>
      </c>
      <c r="K20" s="194">
        <v>298</v>
      </c>
      <c r="L20" s="194">
        <v>744</v>
      </c>
      <c r="M20" s="194"/>
      <c r="N20" s="194">
        <v>990</v>
      </c>
      <c r="O20" s="194">
        <v>288</v>
      </c>
      <c r="P20" s="194">
        <v>702</v>
      </c>
    </row>
    <row r="21" spans="1:16" ht="15" customHeight="1" x14ac:dyDescent="0.2">
      <c r="A21" s="100" t="s">
        <v>280</v>
      </c>
      <c r="B21" s="96">
        <v>3998</v>
      </c>
      <c r="C21" s="96">
        <v>1317</v>
      </c>
      <c r="D21" s="96">
        <v>2681</v>
      </c>
      <c r="E21" s="96"/>
      <c r="F21" s="96">
        <v>1966</v>
      </c>
      <c r="G21" s="96">
        <v>731</v>
      </c>
      <c r="H21" s="96">
        <v>1235</v>
      </c>
      <c r="I21" s="96"/>
      <c r="J21" s="96">
        <v>1042</v>
      </c>
      <c r="K21" s="96">
        <v>298</v>
      </c>
      <c r="L21" s="96">
        <v>744</v>
      </c>
      <c r="M21" s="96"/>
      <c r="N21" s="96">
        <v>990</v>
      </c>
      <c r="O21" s="96">
        <v>288</v>
      </c>
      <c r="P21" s="96">
        <v>702</v>
      </c>
    </row>
    <row r="22" spans="1:16" ht="15" customHeight="1" thickBot="1" x14ac:dyDescent="0.25">
      <c r="A22" s="107" t="s">
        <v>282</v>
      </c>
      <c r="B22" s="180" t="s">
        <v>455</v>
      </c>
      <c r="C22" s="180" t="s">
        <v>455</v>
      </c>
      <c r="D22" s="180" t="s">
        <v>455</v>
      </c>
      <c r="E22" s="180"/>
      <c r="F22" s="180" t="s">
        <v>455</v>
      </c>
      <c r="G22" s="180" t="s">
        <v>455</v>
      </c>
      <c r="H22" s="180" t="s">
        <v>455</v>
      </c>
      <c r="I22" s="180"/>
      <c r="J22" s="180" t="s">
        <v>455</v>
      </c>
      <c r="K22" s="180" t="s">
        <v>455</v>
      </c>
      <c r="L22" s="180" t="s">
        <v>455</v>
      </c>
      <c r="M22" s="180"/>
      <c r="N22" s="180" t="s">
        <v>455</v>
      </c>
      <c r="O22" s="180" t="s">
        <v>455</v>
      </c>
      <c r="P22" s="180" t="s">
        <v>455</v>
      </c>
    </row>
    <row r="23" spans="1:16" ht="15" customHeight="1" x14ac:dyDescent="0.2">
      <c r="A23" s="245" t="s">
        <v>287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</row>
    <row r="24" spans="1:16" ht="15" customHeight="1" x14ac:dyDescent="0.2">
      <c r="A24" s="100"/>
    </row>
  </sheetData>
  <mergeCells count="11">
    <mergeCell ref="A1:P1"/>
    <mergeCell ref="A2:P2"/>
    <mergeCell ref="A3:P3"/>
    <mergeCell ref="A4:P4"/>
    <mergeCell ref="A6:A7"/>
    <mergeCell ref="B6:D6"/>
    <mergeCell ref="R2:R3"/>
    <mergeCell ref="F6:H6"/>
    <mergeCell ref="J6:L6"/>
    <mergeCell ref="N6:P6"/>
    <mergeCell ref="A23:P23"/>
  </mergeCells>
  <hyperlinks>
    <hyperlink ref="R2" location="INDICE!A1" display="INDICE" xr:uid="{00000000-0004-0000-5000-000000000000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R41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04" width="10.7109375" style="6" customWidth="1"/>
    <col min="105" max="16384" width="23.42578125" style="6"/>
  </cols>
  <sheetData>
    <row r="1" spans="1:18" ht="15" customHeight="1" x14ac:dyDescent="0.2">
      <c r="A1" s="247" t="s">
        <v>424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3"/>
    </row>
    <row r="2" spans="1:18" ht="15" customHeight="1" x14ac:dyDescent="0.2">
      <c r="A2" s="248" t="s">
        <v>437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13"/>
      <c r="R2" s="232" t="s">
        <v>47</v>
      </c>
    </row>
    <row r="3" spans="1:18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13"/>
      <c r="R3" s="232"/>
    </row>
    <row r="4" spans="1:18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8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8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252</v>
      </c>
      <c r="G6" s="244"/>
      <c r="H6" s="244"/>
      <c r="I6" s="111"/>
      <c r="J6" s="244" t="s">
        <v>253</v>
      </c>
      <c r="K6" s="244"/>
      <c r="L6" s="244"/>
      <c r="M6" s="111"/>
      <c r="N6" s="244" t="s">
        <v>254</v>
      </c>
      <c r="O6" s="244"/>
      <c r="P6" s="244"/>
    </row>
    <row r="7" spans="1:18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</row>
    <row r="8" spans="1:18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</row>
    <row r="9" spans="1:18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</row>
    <row r="10" spans="1:18" ht="15" customHeight="1" x14ac:dyDescent="0.2">
      <c r="A10" s="120" t="s">
        <v>202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</row>
    <row r="11" spans="1:18" ht="15" customHeight="1" x14ac:dyDescent="0.2">
      <c r="A11" s="123" t="s">
        <v>202</v>
      </c>
      <c r="B11" s="121">
        <v>12175</v>
      </c>
      <c r="C11" s="121">
        <v>4198</v>
      </c>
      <c r="D11" s="121">
        <v>7977</v>
      </c>
      <c r="E11" s="122"/>
      <c r="F11" s="121">
        <v>5687</v>
      </c>
      <c r="G11" s="121">
        <v>2169</v>
      </c>
      <c r="H11" s="121">
        <v>3518</v>
      </c>
      <c r="I11" s="122"/>
      <c r="J11" s="121">
        <v>3279</v>
      </c>
      <c r="K11" s="121">
        <v>1015</v>
      </c>
      <c r="L11" s="121">
        <v>2264</v>
      </c>
      <c r="M11" s="122"/>
      <c r="N11" s="121">
        <v>3209</v>
      </c>
      <c r="O11" s="121">
        <v>1014</v>
      </c>
      <c r="P11" s="121">
        <v>2195</v>
      </c>
    </row>
    <row r="12" spans="1:18" ht="15" customHeight="1" x14ac:dyDescent="0.2">
      <c r="A12" s="126" t="s">
        <v>280</v>
      </c>
      <c r="B12" s="127">
        <v>11706</v>
      </c>
      <c r="C12" s="127">
        <v>3936</v>
      </c>
      <c r="D12" s="127">
        <v>7770</v>
      </c>
      <c r="E12" s="127"/>
      <c r="F12" s="127">
        <v>5490</v>
      </c>
      <c r="G12" s="127">
        <v>2064</v>
      </c>
      <c r="H12" s="127">
        <v>3426</v>
      </c>
      <c r="I12" s="127"/>
      <c r="J12" s="127">
        <v>3137</v>
      </c>
      <c r="K12" s="127">
        <v>925</v>
      </c>
      <c r="L12" s="127">
        <v>2212</v>
      </c>
      <c r="M12" s="127"/>
      <c r="N12" s="127">
        <v>3079</v>
      </c>
      <c r="O12" s="127">
        <v>947</v>
      </c>
      <c r="P12" s="127">
        <v>2132</v>
      </c>
    </row>
    <row r="13" spans="1:18" ht="15" customHeight="1" x14ac:dyDescent="0.2">
      <c r="A13" s="126" t="s">
        <v>282</v>
      </c>
      <c r="B13" s="127">
        <v>469</v>
      </c>
      <c r="C13" s="127">
        <v>262</v>
      </c>
      <c r="D13" s="127">
        <v>207</v>
      </c>
      <c r="E13" s="127"/>
      <c r="F13" s="127">
        <v>197</v>
      </c>
      <c r="G13" s="127">
        <v>105</v>
      </c>
      <c r="H13" s="127">
        <v>92</v>
      </c>
      <c r="I13" s="127"/>
      <c r="J13" s="127">
        <v>142</v>
      </c>
      <c r="K13" s="127">
        <v>90</v>
      </c>
      <c r="L13" s="127">
        <v>52</v>
      </c>
      <c r="M13" s="127"/>
      <c r="N13" s="127">
        <v>130</v>
      </c>
      <c r="O13" s="127">
        <v>67</v>
      </c>
      <c r="P13" s="127">
        <v>63</v>
      </c>
    </row>
    <row r="14" spans="1:18" ht="15" customHeight="1" x14ac:dyDescent="0.2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</row>
    <row r="15" spans="1:18" ht="15" customHeight="1" x14ac:dyDescent="0.2">
      <c r="A15" s="120" t="s">
        <v>283</v>
      </c>
      <c r="B15" s="121"/>
      <c r="C15" s="121"/>
      <c r="D15" s="121"/>
      <c r="E15" s="122"/>
      <c r="F15" s="121"/>
      <c r="G15" s="121"/>
      <c r="H15" s="121"/>
      <c r="I15" s="122"/>
      <c r="J15" s="121"/>
      <c r="K15" s="121"/>
      <c r="L15" s="121"/>
      <c r="M15" s="122"/>
      <c r="N15" s="121"/>
      <c r="O15" s="121"/>
      <c r="P15" s="121"/>
    </row>
    <row r="16" spans="1:18" ht="15" customHeight="1" x14ac:dyDescent="0.2">
      <c r="A16" s="123" t="s">
        <v>206</v>
      </c>
      <c r="B16" s="124">
        <v>8640</v>
      </c>
      <c r="C16" s="124">
        <v>3063</v>
      </c>
      <c r="D16" s="124">
        <v>5577</v>
      </c>
      <c r="E16" s="125"/>
      <c r="F16" s="124">
        <v>4025</v>
      </c>
      <c r="G16" s="124">
        <v>1565</v>
      </c>
      <c r="H16" s="124">
        <v>2460</v>
      </c>
      <c r="I16" s="125"/>
      <c r="J16" s="124">
        <v>2349</v>
      </c>
      <c r="K16" s="124">
        <v>758</v>
      </c>
      <c r="L16" s="124">
        <v>1591</v>
      </c>
      <c r="M16" s="125"/>
      <c r="N16" s="124">
        <v>2266</v>
      </c>
      <c r="O16" s="124">
        <v>740</v>
      </c>
      <c r="P16" s="124">
        <v>1526</v>
      </c>
    </row>
    <row r="17" spans="1:16" ht="15" customHeight="1" x14ac:dyDescent="0.2">
      <c r="A17" s="126" t="s">
        <v>281</v>
      </c>
      <c r="B17" s="128">
        <v>8171</v>
      </c>
      <c r="C17" s="128">
        <v>2801</v>
      </c>
      <c r="D17" s="128">
        <v>5370</v>
      </c>
      <c r="E17" s="128"/>
      <c r="F17" s="128">
        <v>3828</v>
      </c>
      <c r="G17" s="128">
        <v>1460</v>
      </c>
      <c r="H17" s="128">
        <v>2368</v>
      </c>
      <c r="I17" s="128"/>
      <c r="J17" s="128">
        <v>2207</v>
      </c>
      <c r="K17" s="128">
        <v>668</v>
      </c>
      <c r="L17" s="128">
        <v>1539</v>
      </c>
      <c r="M17" s="128"/>
      <c r="N17" s="128">
        <v>2136</v>
      </c>
      <c r="O17" s="128">
        <v>673</v>
      </c>
      <c r="P17" s="128">
        <v>1463</v>
      </c>
    </row>
    <row r="18" spans="1:16" ht="15" customHeight="1" x14ac:dyDescent="0.2">
      <c r="A18" s="126" t="s">
        <v>282</v>
      </c>
      <c r="B18" s="128">
        <v>469</v>
      </c>
      <c r="C18" s="128">
        <v>262</v>
      </c>
      <c r="D18" s="128">
        <v>207</v>
      </c>
      <c r="E18" s="128"/>
      <c r="F18" s="128">
        <v>197</v>
      </c>
      <c r="G18" s="128">
        <v>105</v>
      </c>
      <c r="H18" s="128">
        <v>92</v>
      </c>
      <c r="I18" s="128"/>
      <c r="J18" s="128">
        <v>142</v>
      </c>
      <c r="K18" s="128">
        <v>90</v>
      </c>
      <c r="L18" s="128">
        <v>52</v>
      </c>
      <c r="M18" s="128"/>
      <c r="N18" s="128">
        <v>130</v>
      </c>
      <c r="O18" s="128">
        <v>67</v>
      </c>
      <c r="P18" s="128">
        <v>63</v>
      </c>
    </row>
    <row r="19" spans="1:16" ht="15" customHeight="1" x14ac:dyDescent="0.2">
      <c r="A19" s="126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ht="15" customHeight="1" x14ac:dyDescent="0.2">
      <c r="A20" s="120" t="s">
        <v>284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ht="15" customHeight="1" x14ac:dyDescent="0.2">
      <c r="A21" s="129" t="s">
        <v>206</v>
      </c>
      <c r="B21" s="124">
        <v>3535</v>
      </c>
      <c r="C21" s="124">
        <v>1135</v>
      </c>
      <c r="D21" s="124">
        <v>2400</v>
      </c>
      <c r="E21" s="125"/>
      <c r="F21" s="124">
        <v>1662</v>
      </c>
      <c r="G21" s="124">
        <v>604</v>
      </c>
      <c r="H21" s="124">
        <v>1058</v>
      </c>
      <c r="I21" s="125"/>
      <c r="J21" s="124">
        <v>930</v>
      </c>
      <c r="K21" s="124">
        <v>257</v>
      </c>
      <c r="L21" s="124">
        <v>673</v>
      </c>
      <c r="M21" s="125"/>
      <c r="N21" s="124">
        <v>943</v>
      </c>
      <c r="O21" s="124">
        <v>274</v>
      </c>
      <c r="P21" s="124">
        <v>669</v>
      </c>
    </row>
    <row r="22" spans="1:16" ht="15" customHeight="1" x14ac:dyDescent="0.2">
      <c r="A22" s="126" t="s">
        <v>280</v>
      </c>
      <c r="B22" s="128">
        <v>3535</v>
      </c>
      <c r="C22" s="128">
        <v>1135</v>
      </c>
      <c r="D22" s="128">
        <v>2400</v>
      </c>
      <c r="E22" s="128"/>
      <c r="F22" s="128">
        <v>1662</v>
      </c>
      <c r="G22" s="128">
        <v>604</v>
      </c>
      <c r="H22" s="128">
        <v>1058</v>
      </c>
      <c r="I22" s="128"/>
      <c r="J22" s="128">
        <v>930</v>
      </c>
      <c r="K22" s="128">
        <v>257</v>
      </c>
      <c r="L22" s="128">
        <v>673</v>
      </c>
      <c r="M22" s="128"/>
      <c r="N22" s="128">
        <v>943</v>
      </c>
      <c r="O22" s="128">
        <v>274</v>
      </c>
      <c r="P22" s="128">
        <v>669</v>
      </c>
    </row>
    <row r="23" spans="1:16" ht="15" customHeight="1" x14ac:dyDescent="0.2">
      <c r="A23" s="126" t="s">
        <v>282</v>
      </c>
      <c r="B23" s="130" t="s">
        <v>455</v>
      </c>
      <c r="C23" s="130" t="s">
        <v>455</v>
      </c>
      <c r="D23" s="130" t="s">
        <v>455</v>
      </c>
      <c r="E23" s="128"/>
      <c r="F23" s="130" t="s">
        <v>455</v>
      </c>
      <c r="G23" s="130" t="s">
        <v>455</v>
      </c>
      <c r="H23" s="130" t="s">
        <v>455</v>
      </c>
      <c r="I23" s="128"/>
      <c r="J23" s="130" t="s">
        <v>455</v>
      </c>
      <c r="K23" s="130" t="s">
        <v>455</v>
      </c>
      <c r="L23" s="130" t="s">
        <v>455</v>
      </c>
      <c r="M23" s="128"/>
      <c r="N23" s="130" t="s">
        <v>455</v>
      </c>
      <c r="O23" s="130" t="s">
        <v>455</v>
      </c>
      <c r="P23" s="130" t="s">
        <v>455</v>
      </c>
    </row>
    <row r="24" spans="1:16" ht="15" customHeight="1" x14ac:dyDescent="0.2">
      <c r="A24" s="126"/>
      <c r="B24" s="130"/>
      <c r="C24" s="130"/>
      <c r="D24" s="130"/>
      <c r="E24" s="128"/>
      <c r="F24" s="130"/>
      <c r="G24" s="130"/>
      <c r="H24" s="130"/>
      <c r="I24" s="128"/>
      <c r="J24" s="130"/>
      <c r="K24" s="130"/>
      <c r="L24" s="130"/>
      <c r="M24" s="128"/>
      <c r="N24" s="130"/>
      <c r="O24" s="130"/>
      <c r="P24" s="130"/>
    </row>
    <row r="25" spans="1:16" ht="15" customHeight="1" x14ac:dyDescent="0.2">
      <c r="A25" s="119" t="s">
        <v>292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</row>
    <row r="26" spans="1:16" ht="15" customHeight="1" x14ac:dyDescent="0.2">
      <c r="A26" s="120" t="s">
        <v>202</v>
      </c>
      <c r="B26" s="121"/>
      <c r="C26" s="121"/>
      <c r="D26" s="121"/>
      <c r="E26" s="122"/>
      <c r="F26" s="121"/>
      <c r="G26" s="121"/>
      <c r="H26" s="121"/>
      <c r="I26" s="122"/>
      <c r="J26" s="121"/>
      <c r="K26" s="121"/>
      <c r="L26" s="121"/>
      <c r="M26" s="122"/>
      <c r="N26" s="121"/>
      <c r="O26" s="121"/>
      <c r="P26" s="121"/>
    </row>
    <row r="27" spans="1:16" ht="15" customHeight="1" x14ac:dyDescent="0.2">
      <c r="A27" s="123" t="s">
        <v>206</v>
      </c>
      <c r="B27" s="131">
        <v>87.457797572013504</v>
      </c>
      <c r="C27" s="131">
        <v>84.996962947965173</v>
      </c>
      <c r="D27" s="131">
        <v>88.81095524382097</v>
      </c>
      <c r="E27" s="131"/>
      <c r="F27" s="131">
        <v>83.607762422816819</v>
      </c>
      <c r="G27" s="131">
        <v>81.602708803611733</v>
      </c>
      <c r="H27" s="131">
        <v>84.89382239382239</v>
      </c>
      <c r="I27" s="131"/>
      <c r="J27" s="131">
        <v>88.145161290322577</v>
      </c>
      <c r="K27" s="131">
        <v>84.302325581395351</v>
      </c>
      <c r="L27" s="131">
        <v>89.984101748807632</v>
      </c>
      <c r="M27" s="131"/>
      <c r="N27" s="131">
        <v>94.410120623712857</v>
      </c>
      <c r="O27" s="131">
        <v>94.150417827298043</v>
      </c>
      <c r="P27" s="131">
        <v>94.530577088716626</v>
      </c>
    </row>
    <row r="28" spans="1:16" ht="15" customHeight="1" x14ac:dyDescent="0.2">
      <c r="A28" s="126" t="s">
        <v>280</v>
      </c>
      <c r="B28" s="132">
        <v>87.215020116227095</v>
      </c>
      <c r="C28" s="132">
        <v>84.536082474226802</v>
      </c>
      <c r="D28" s="132">
        <v>88.637919233401789</v>
      </c>
      <c r="E28" s="132"/>
      <c r="F28" s="132">
        <v>83.39662767735075</v>
      </c>
      <c r="G28" s="132">
        <v>81.32387706855792</v>
      </c>
      <c r="H28" s="132">
        <v>84.697156983930782</v>
      </c>
      <c r="I28" s="132"/>
      <c r="J28" s="132">
        <v>87.871148459383747</v>
      </c>
      <c r="K28" s="132">
        <v>83.483754512635372</v>
      </c>
      <c r="L28" s="132">
        <v>89.845653939886276</v>
      </c>
      <c r="M28" s="132"/>
      <c r="N28" s="132">
        <v>94.187825022942789</v>
      </c>
      <c r="O28" s="132">
        <v>93.762376237623755</v>
      </c>
      <c r="P28" s="132">
        <v>94.378043382027442</v>
      </c>
    </row>
    <row r="29" spans="1:16" ht="15" customHeight="1" x14ac:dyDescent="0.2">
      <c r="A29" s="126" t="s">
        <v>282</v>
      </c>
      <c r="B29" s="132">
        <v>93.987975951903806</v>
      </c>
      <c r="C29" s="132">
        <v>92.579505300353361</v>
      </c>
      <c r="D29" s="132">
        <v>95.833333333333343</v>
      </c>
      <c r="E29" s="132"/>
      <c r="F29" s="132">
        <v>89.954337899543376</v>
      </c>
      <c r="G29" s="132">
        <v>87.5</v>
      </c>
      <c r="H29" s="132">
        <v>92.929292929292927</v>
      </c>
      <c r="I29" s="132"/>
      <c r="J29" s="132">
        <v>94.666666666666671</v>
      </c>
      <c r="K29" s="132">
        <v>93.75</v>
      </c>
      <c r="L29" s="132">
        <v>96.296296296296291</v>
      </c>
      <c r="M29" s="132"/>
      <c r="N29" s="132">
        <v>100</v>
      </c>
      <c r="O29" s="132">
        <v>100</v>
      </c>
      <c r="P29" s="132">
        <v>100</v>
      </c>
    </row>
    <row r="30" spans="1:16" ht="15" customHeight="1" x14ac:dyDescent="0.2">
      <c r="A30" s="126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</row>
    <row r="31" spans="1:16" ht="15" customHeight="1" x14ac:dyDescent="0.2">
      <c r="A31" s="120" t="s">
        <v>283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</row>
    <row r="32" spans="1:16" ht="15" customHeight="1" x14ac:dyDescent="0.2">
      <c r="A32" s="123" t="s">
        <v>206</v>
      </c>
      <c r="B32" s="131">
        <v>87.070442406530276</v>
      </c>
      <c r="C32" s="131">
        <v>84.56653782440641</v>
      </c>
      <c r="D32" s="131">
        <v>88.509760355499125</v>
      </c>
      <c r="E32" s="131"/>
      <c r="F32" s="131">
        <v>83.229942100909852</v>
      </c>
      <c r="G32" s="131">
        <v>81.214322781525681</v>
      </c>
      <c r="H32" s="131">
        <v>84.565142660708148</v>
      </c>
      <c r="I32" s="131"/>
      <c r="J32" s="131">
        <v>87.714712471994034</v>
      </c>
      <c r="K32" s="131">
        <v>83.664459161147903</v>
      </c>
      <c r="L32" s="131">
        <v>89.785553047404065</v>
      </c>
      <c r="M32" s="131"/>
      <c r="N32" s="131">
        <v>94.063926940639263</v>
      </c>
      <c r="O32" s="131">
        <v>93.789607097591883</v>
      </c>
      <c r="P32" s="131">
        <v>94.197530864197532</v>
      </c>
    </row>
    <row r="33" spans="1:16" ht="15" customHeight="1" x14ac:dyDescent="0.2">
      <c r="A33" s="126" t="s">
        <v>280</v>
      </c>
      <c r="B33" s="132">
        <v>86.704159592529706</v>
      </c>
      <c r="C33" s="132">
        <v>83.887391434561238</v>
      </c>
      <c r="D33" s="132">
        <v>88.249794576828265</v>
      </c>
      <c r="E33" s="132"/>
      <c r="F33" s="132">
        <v>82.910981156595184</v>
      </c>
      <c r="G33" s="132">
        <v>80.796900940785832</v>
      </c>
      <c r="H33" s="132">
        <v>84.270462633451956</v>
      </c>
      <c r="I33" s="132"/>
      <c r="J33" s="132">
        <v>87.302215189873422</v>
      </c>
      <c r="K33" s="132">
        <v>82.46913580246914</v>
      </c>
      <c r="L33" s="132">
        <v>89.580908032596042</v>
      </c>
      <c r="M33" s="132"/>
      <c r="N33" s="132">
        <v>93.725318121983321</v>
      </c>
      <c r="O33" s="132">
        <v>93.21329639889197</v>
      </c>
      <c r="P33" s="132">
        <v>93.962748876043676</v>
      </c>
    </row>
    <row r="34" spans="1:16" ht="15" customHeight="1" x14ac:dyDescent="0.2">
      <c r="A34" s="126" t="s">
        <v>282</v>
      </c>
      <c r="B34" s="132">
        <v>93.987975951903806</v>
      </c>
      <c r="C34" s="132">
        <v>92.579505300353361</v>
      </c>
      <c r="D34" s="132">
        <v>95.833333333333343</v>
      </c>
      <c r="E34" s="132"/>
      <c r="F34" s="132">
        <v>89.954337899543376</v>
      </c>
      <c r="G34" s="132">
        <v>87.5</v>
      </c>
      <c r="H34" s="132">
        <v>92.929292929292927</v>
      </c>
      <c r="I34" s="132"/>
      <c r="J34" s="132">
        <v>94.666666666666671</v>
      </c>
      <c r="K34" s="132">
        <v>93.75</v>
      </c>
      <c r="L34" s="132">
        <v>96.296296296296291</v>
      </c>
      <c r="M34" s="132"/>
      <c r="N34" s="132">
        <v>100</v>
      </c>
      <c r="O34" s="132">
        <v>100</v>
      </c>
      <c r="P34" s="132">
        <v>100</v>
      </c>
    </row>
    <row r="35" spans="1:16" ht="15" customHeight="1" x14ac:dyDescent="0.2">
      <c r="A35" s="126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</row>
    <row r="36" spans="1:16" ht="15" customHeight="1" x14ac:dyDescent="0.2">
      <c r="A36" s="120" t="s">
        <v>284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</row>
    <row r="37" spans="1:16" ht="15" customHeight="1" x14ac:dyDescent="0.2">
      <c r="A37" s="129" t="s">
        <v>206</v>
      </c>
      <c r="B37" s="131">
        <v>88.41920960480239</v>
      </c>
      <c r="C37" s="131">
        <v>86.180713743356108</v>
      </c>
      <c r="D37" s="131">
        <v>89.51883625512869</v>
      </c>
      <c r="E37" s="131"/>
      <c r="F37" s="131">
        <v>84.537131230925738</v>
      </c>
      <c r="G37" s="131">
        <v>82.626538987688107</v>
      </c>
      <c r="H37" s="131">
        <v>85.668016194331983</v>
      </c>
      <c r="I37" s="131"/>
      <c r="J37" s="131">
        <v>89.251439539347416</v>
      </c>
      <c r="K37" s="131">
        <v>86.241610738255034</v>
      </c>
      <c r="L37" s="131">
        <v>90.456989247311824</v>
      </c>
      <c r="M37" s="131"/>
      <c r="N37" s="131">
        <v>95.25252525252526</v>
      </c>
      <c r="O37" s="131">
        <v>95.138888888888886</v>
      </c>
      <c r="P37" s="131">
        <v>95.299145299145295</v>
      </c>
    </row>
    <row r="38" spans="1:16" ht="15" customHeight="1" x14ac:dyDescent="0.2">
      <c r="A38" s="126" t="s">
        <v>280</v>
      </c>
      <c r="B38" s="132">
        <v>88.41920960480239</v>
      </c>
      <c r="C38" s="132">
        <v>86.180713743356108</v>
      </c>
      <c r="D38" s="132">
        <v>89.51883625512869</v>
      </c>
      <c r="E38" s="132"/>
      <c r="F38" s="132">
        <v>84.537131230925738</v>
      </c>
      <c r="G38" s="132">
        <v>82.626538987688107</v>
      </c>
      <c r="H38" s="132">
        <v>85.668016194331983</v>
      </c>
      <c r="I38" s="132"/>
      <c r="J38" s="132">
        <v>89.251439539347416</v>
      </c>
      <c r="K38" s="132">
        <v>86.241610738255034</v>
      </c>
      <c r="L38" s="132">
        <v>90.456989247311824</v>
      </c>
      <c r="M38" s="132"/>
      <c r="N38" s="132">
        <v>95.25252525252526</v>
      </c>
      <c r="O38" s="132">
        <v>95.138888888888886</v>
      </c>
      <c r="P38" s="132">
        <v>95.299145299145295</v>
      </c>
    </row>
    <row r="39" spans="1:16" ht="15" customHeight="1" thickBot="1" x14ac:dyDescent="0.25">
      <c r="A39" s="134" t="s">
        <v>282</v>
      </c>
      <c r="B39" s="135" t="s">
        <v>455</v>
      </c>
      <c r="C39" s="135" t="s">
        <v>455</v>
      </c>
      <c r="D39" s="135" t="s">
        <v>455</v>
      </c>
      <c r="E39" s="135"/>
      <c r="F39" s="135" t="s">
        <v>455</v>
      </c>
      <c r="G39" s="135" t="s">
        <v>455</v>
      </c>
      <c r="H39" s="135" t="s">
        <v>455</v>
      </c>
      <c r="I39" s="135"/>
      <c r="J39" s="135" t="s">
        <v>455</v>
      </c>
      <c r="K39" s="135" t="s">
        <v>455</v>
      </c>
      <c r="L39" s="135" t="s">
        <v>455</v>
      </c>
      <c r="M39" s="135"/>
      <c r="N39" s="135" t="s">
        <v>455</v>
      </c>
      <c r="O39" s="135" t="s">
        <v>455</v>
      </c>
      <c r="P39" s="135" t="s">
        <v>455</v>
      </c>
    </row>
    <row r="40" spans="1:16" ht="15" customHeight="1" x14ac:dyDescent="0.2">
      <c r="A40" s="249" t="s">
        <v>293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</row>
    <row r="41" spans="1:16" ht="15" customHeight="1" x14ac:dyDescent="0.2">
      <c r="A41" s="245" t="s">
        <v>287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</row>
  </sheetData>
  <mergeCells count="12">
    <mergeCell ref="A41:P41"/>
    <mergeCell ref="A4:P4"/>
    <mergeCell ref="A6:A7"/>
    <mergeCell ref="B6:D6"/>
    <mergeCell ref="F6:H6"/>
    <mergeCell ref="J6:L6"/>
    <mergeCell ref="N6:P6"/>
    <mergeCell ref="A1:P1"/>
    <mergeCell ref="A2:P2"/>
    <mergeCell ref="R2:R3"/>
    <mergeCell ref="A3:P3"/>
    <mergeCell ref="A40:P40"/>
  </mergeCells>
  <hyperlinks>
    <hyperlink ref="R2" location="INDICE!A1" display="INDICE" xr:uid="{C65FD762-FEE9-4336-A9E4-FA549C1EBB14}"/>
  </hyperlinks>
  <printOptions horizontalCentered="1"/>
  <pageMargins left="0.70866141732283472" right="0.70866141732283472" top="0.74803149606299213" bottom="0.74803149606299213" header="0.31496062992125984" footer="0.31496062992125984"/>
  <pageSetup scale="84" orientation="landscape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R41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4.7109375" style="136" customWidth="1"/>
    <col min="2" max="4" width="8.28515625" style="136" customWidth="1"/>
    <col min="5" max="5" width="1.140625" style="136" customWidth="1"/>
    <col min="6" max="8" width="7.28515625" style="136" customWidth="1"/>
    <col min="9" max="9" width="1.140625" style="136" customWidth="1"/>
    <col min="10" max="12" width="7.28515625" style="136" customWidth="1"/>
    <col min="13" max="13" width="1.140625" style="136" customWidth="1"/>
    <col min="14" max="16" width="7.28515625" style="136" customWidth="1"/>
    <col min="17" max="104" width="10.7109375" style="6" customWidth="1"/>
    <col min="105" max="16384" width="23.42578125" style="6"/>
  </cols>
  <sheetData>
    <row r="1" spans="1:18" ht="15" customHeight="1" x14ac:dyDescent="0.2">
      <c r="A1" s="247" t="s">
        <v>426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3"/>
    </row>
    <row r="2" spans="1:18" ht="15" customHeight="1" x14ac:dyDescent="0.2">
      <c r="A2" s="248" t="s">
        <v>439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13"/>
      <c r="R2" s="232" t="s">
        <v>47</v>
      </c>
    </row>
    <row r="3" spans="1:18" ht="15" customHeight="1" x14ac:dyDescent="0.2">
      <c r="A3" s="247" t="s">
        <v>296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13"/>
      <c r="R3" s="232"/>
    </row>
    <row r="4" spans="1:18" ht="15" customHeight="1" x14ac:dyDescent="0.2">
      <c r="A4" s="248" t="s">
        <v>298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8" ht="15" customHeight="1" x14ac:dyDescent="0.2">
      <c r="A5" s="113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8" ht="15" customHeight="1" x14ac:dyDescent="0.2">
      <c r="A6" s="246" t="s">
        <v>279</v>
      </c>
      <c r="B6" s="244" t="s">
        <v>206</v>
      </c>
      <c r="C6" s="244"/>
      <c r="D6" s="244"/>
      <c r="E6" s="111"/>
      <c r="F6" s="244" t="s">
        <v>252</v>
      </c>
      <c r="G6" s="244"/>
      <c r="H6" s="244"/>
      <c r="I6" s="111"/>
      <c r="J6" s="244" t="s">
        <v>253</v>
      </c>
      <c r="K6" s="244"/>
      <c r="L6" s="244"/>
      <c r="M6" s="111"/>
      <c r="N6" s="244" t="s">
        <v>254</v>
      </c>
      <c r="O6" s="244"/>
      <c r="P6" s="244"/>
    </row>
    <row r="7" spans="1:18" ht="15" customHeight="1" x14ac:dyDescent="0.2">
      <c r="A7" s="246"/>
      <c r="B7" s="112" t="s">
        <v>206</v>
      </c>
      <c r="C7" s="112" t="s">
        <v>285</v>
      </c>
      <c r="D7" s="112" t="s">
        <v>286</v>
      </c>
      <c r="E7" s="111"/>
      <c r="F7" s="112" t="s">
        <v>206</v>
      </c>
      <c r="G7" s="112" t="s">
        <v>285</v>
      </c>
      <c r="H7" s="112" t="s">
        <v>286</v>
      </c>
      <c r="I7" s="111"/>
      <c r="J7" s="112" t="s">
        <v>206</v>
      </c>
      <c r="K7" s="112" t="s">
        <v>285</v>
      </c>
      <c r="L7" s="112" t="s">
        <v>286</v>
      </c>
      <c r="M7" s="111"/>
      <c r="N7" s="112" t="s">
        <v>206</v>
      </c>
      <c r="O7" s="112" t="s">
        <v>285</v>
      </c>
      <c r="P7" s="112" t="s">
        <v>286</v>
      </c>
    </row>
    <row r="8" spans="1:18" ht="15" customHeight="1" x14ac:dyDescent="0.2">
      <c r="A8" s="116"/>
      <c r="B8" s="117"/>
      <c r="C8" s="117"/>
      <c r="D8" s="117"/>
      <c r="E8" s="118"/>
      <c r="F8" s="117"/>
      <c r="G8" s="117"/>
      <c r="H8" s="117"/>
      <c r="I8" s="118"/>
      <c r="J8" s="117"/>
      <c r="K8" s="117"/>
      <c r="L8" s="117"/>
      <c r="M8" s="118"/>
      <c r="N8" s="117"/>
      <c r="O8" s="117"/>
      <c r="P8" s="117"/>
    </row>
    <row r="9" spans="1:18" ht="15" customHeight="1" x14ac:dyDescent="0.2">
      <c r="A9" s="119" t="s">
        <v>184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</row>
    <row r="10" spans="1:18" ht="15" customHeight="1" x14ac:dyDescent="0.2">
      <c r="A10" s="120" t="s">
        <v>202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</row>
    <row r="11" spans="1:18" ht="15" customHeight="1" x14ac:dyDescent="0.2">
      <c r="A11" s="123" t="s">
        <v>202</v>
      </c>
      <c r="B11" s="121">
        <v>1746</v>
      </c>
      <c r="C11" s="121">
        <v>741</v>
      </c>
      <c r="D11" s="121">
        <v>1005</v>
      </c>
      <c r="E11" s="122"/>
      <c r="F11" s="121">
        <v>1115</v>
      </c>
      <c r="G11" s="121">
        <v>489</v>
      </c>
      <c r="H11" s="121">
        <v>626</v>
      </c>
      <c r="I11" s="122"/>
      <c r="J11" s="121">
        <v>441</v>
      </c>
      <c r="K11" s="121">
        <v>189</v>
      </c>
      <c r="L11" s="121">
        <v>252</v>
      </c>
      <c r="M11" s="122"/>
      <c r="N11" s="121">
        <v>190</v>
      </c>
      <c r="O11" s="121">
        <v>63</v>
      </c>
      <c r="P11" s="121">
        <v>127</v>
      </c>
    </row>
    <row r="12" spans="1:18" ht="15" customHeight="1" x14ac:dyDescent="0.2">
      <c r="A12" s="126" t="s">
        <v>280</v>
      </c>
      <c r="B12" s="127">
        <v>1716</v>
      </c>
      <c r="C12" s="127">
        <v>720</v>
      </c>
      <c r="D12" s="127">
        <v>996</v>
      </c>
      <c r="E12" s="127"/>
      <c r="F12" s="127">
        <v>1093</v>
      </c>
      <c r="G12" s="127">
        <v>474</v>
      </c>
      <c r="H12" s="127">
        <v>619</v>
      </c>
      <c r="I12" s="127"/>
      <c r="J12" s="127">
        <v>433</v>
      </c>
      <c r="K12" s="127">
        <v>183</v>
      </c>
      <c r="L12" s="127">
        <v>250</v>
      </c>
      <c r="M12" s="127"/>
      <c r="N12" s="127">
        <v>190</v>
      </c>
      <c r="O12" s="127">
        <v>63</v>
      </c>
      <c r="P12" s="127">
        <v>127</v>
      </c>
    </row>
    <row r="13" spans="1:18" ht="15" customHeight="1" x14ac:dyDescent="0.2">
      <c r="A13" s="126" t="s">
        <v>282</v>
      </c>
      <c r="B13" s="127">
        <v>30</v>
      </c>
      <c r="C13" s="127">
        <v>21</v>
      </c>
      <c r="D13" s="127">
        <v>9</v>
      </c>
      <c r="E13" s="127"/>
      <c r="F13" s="127">
        <v>22</v>
      </c>
      <c r="G13" s="127">
        <v>15</v>
      </c>
      <c r="H13" s="127">
        <v>7</v>
      </c>
      <c r="I13" s="127"/>
      <c r="J13" s="127">
        <v>8</v>
      </c>
      <c r="K13" s="127">
        <v>6</v>
      </c>
      <c r="L13" s="127">
        <v>2</v>
      </c>
      <c r="M13" s="127"/>
      <c r="N13" s="127">
        <v>0</v>
      </c>
      <c r="O13" s="127">
        <v>0</v>
      </c>
      <c r="P13" s="127">
        <v>0</v>
      </c>
    </row>
    <row r="14" spans="1:18" ht="15" customHeight="1" x14ac:dyDescent="0.2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</row>
    <row r="15" spans="1:18" ht="15" customHeight="1" x14ac:dyDescent="0.2">
      <c r="A15" s="120" t="s">
        <v>283</v>
      </c>
      <c r="B15" s="121"/>
      <c r="C15" s="121"/>
      <c r="D15" s="121"/>
      <c r="E15" s="122"/>
      <c r="F15" s="121"/>
      <c r="G15" s="121"/>
      <c r="H15" s="121">
        <v>0</v>
      </c>
      <c r="I15" s="122"/>
      <c r="J15" s="121"/>
      <c r="K15" s="121"/>
      <c r="L15" s="121">
        <v>0</v>
      </c>
      <c r="M15" s="122"/>
      <c r="N15" s="121"/>
      <c r="O15" s="121"/>
      <c r="P15" s="121">
        <v>0</v>
      </c>
    </row>
    <row r="16" spans="1:18" ht="15" customHeight="1" x14ac:dyDescent="0.2">
      <c r="A16" s="123" t="s">
        <v>206</v>
      </c>
      <c r="B16" s="124">
        <v>1283</v>
      </c>
      <c r="C16" s="124">
        <v>559</v>
      </c>
      <c r="D16" s="124">
        <v>724</v>
      </c>
      <c r="E16" s="125"/>
      <c r="F16" s="124">
        <v>811</v>
      </c>
      <c r="G16" s="124">
        <v>362</v>
      </c>
      <c r="H16" s="124">
        <v>449</v>
      </c>
      <c r="I16" s="125"/>
      <c r="J16" s="124">
        <v>329</v>
      </c>
      <c r="K16" s="124">
        <v>148</v>
      </c>
      <c r="L16" s="124">
        <v>181</v>
      </c>
      <c r="M16" s="125"/>
      <c r="N16" s="124">
        <v>143</v>
      </c>
      <c r="O16" s="124">
        <v>49</v>
      </c>
      <c r="P16" s="124">
        <v>94</v>
      </c>
    </row>
    <row r="17" spans="1:16" ht="15" customHeight="1" x14ac:dyDescent="0.2">
      <c r="A17" s="126" t="s">
        <v>281</v>
      </c>
      <c r="B17" s="128">
        <v>1253</v>
      </c>
      <c r="C17" s="128">
        <v>538</v>
      </c>
      <c r="D17" s="128">
        <v>715</v>
      </c>
      <c r="E17" s="128"/>
      <c r="F17" s="128">
        <v>789</v>
      </c>
      <c r="G17" s="128">
        <v>347</v>
      </c>
      <c r="H17" s="128">
        <v>442</v>
      </c>
      <c r="I17" s="128"/>
      <c r="J17" s="128">
        <v>321</v>
      </c>
      <c r="K17" s="128">
        <v>142</v>
      </c>
      <c r="L17" s="128">
        <v>179</v>
      </c>
      <c r="M17" s="128"/>
      <c r="N17" s="128">
        <v>143</v>
      </c>
      <c r="O17" s="128">
        <v>49</v>
      </c>
      <c r="P17" s="128">
        <v>94</v>
      </c>
    </row>
    <row r="18" spans="1:16" ht="15" customHeight="1" x14ac:dyDescent="0.2">
      <c r="A18" s="126" t="s">
        <v>282</v>
      </c>
      <c r="B18" s="128">
        <v>30</v>
      </c>
      <c r="C18" s="128">
        <v>21</v>
      </c>
      <c r="D18" s="128">
        <v>9</v>
      </c>
      <c r="E18" s="128"/>
      <c r="F18" s="128">
        <v>22</v>
      </c>
      <c r="G18" s="128">
        <v>15</v>
      </c>
      <c r="H18" s="128">
        <v>7</v>
      </c>
      <c r="I18" s="128"/>
      <c r="J18" s="128">
        <v>8</v>
      </c>
      <c r="K18" s="128">
        <v>6</v>
      </c>
      <c r="L18" s="128">
        <v>2</v>
      </c>
      <c r="M18" s="128"/>
      <c r="N18" s="128">
        <v>0</v>
      </c>
      <c r="O18" s="128">
        <v>0</v>
      </c>
      <c r="P18" s="128">
        <v>0</v>
      </c>
    </row>
    <row r="19" spans="1:16" ht="15" customHeight="1" x14ac:dyDescent="0.2">
      <c r="A19" s="126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ht="15" customHeight="1" x14ac:dyDescent="0.2">
      <c r="A20" s="120" t="s">
        <v>284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ht="15" customHeight="1" x14ac:dyDescent="0.2">
      <c r="A21" s="129" t="s">
        <v>206</v>
      </c>
      <c r="B21" s="124">
        <v>463</v>
      </c>
      <c r="C21" s="124">
        <v>182</v>
      </c>
      <c r="D21" s="124">
        <v>281</v>
      </c>
      <c r="E21" s="125"/>
      <c r="F21" s="124">
        <v>304</v>
      </c>
      <c r="G21" s="124">
        <v>127</v>
      </c>
      <c r="H21" s="124">
        <v>177</v>
      </c>
      <c r="I21" s="125"/>
      <c r="J21" s="124">
        <v>112</v>
      </c>
      <c r="K21" s="124">
        <v>41</v>
      </c>
      <c r="L21" s="124">
        <v>71</v>
      </c>
      <c r="M21" s="125"/>
      <c r="N21" s="124">
        <v>47</v>
      </c>
      <c r="O21" s="124">
        <v>14</v>
      </c>
      <c r="P21" s="124">
        <v>33</v>
      </c>
    </row>
    <row r="22" spans="1:16" ht="15" customHeight="1" x14ac:dyDescent="0.2">
      <c r="A22" s="126" t="s">
        <v>280</v>
      </c>
      <c r="B22" s="128">
        <v>463</v>
      </c>
      <c r="C22" s="128">
        <v>182</v>
      </c>
      <c r="D22" s="128">
        <v>281</v>
      </c>
      <c r="E22" s="128"/>
      <c r="F22" s="128">
        <v>304</v>
      </c>
      <c r="G22" s="128">
        <v>127</v>
      </c>
      <c r="H22" s="128">
        <v>177</v>
      </c>
      <c r="I22" s="128"/>
      <c r="J22" s="128">
        <v>112</v>
      </c>
      <c r="K22" s="128">
        <v>41</v>
      </c>
      <c r="L22" s="128">
        <v>71</v>
      </c>
      <c r="M22" s="128"/>
      <c r="N22" s="128">
        <v>47</v>
      </c>
      <c r="O22" s="128">
        <v>14</v>
      </c>
      <c r="P22" s="128">
        <v>33</v>
      </c>
    </row>
    <row r="23" spans="1:16" ht="15" customHeight="1" x14ac:dyDescent="0.2">
      <c r="A23" s="126" t="s">
        <v>282</v>
      </c>
      <c r="B23" s="130" t="s">
        <v>455</v>
      </c>
      <c r="C23" s="130" t="s">
        <v>455</v>
      </c>
      <c r="D23" s="130" t="s">
        <v>455</v>
      </c>
      <c r="E23" s="128"/>
      <c r="F23" s="130" t="s">
        <v>455</v>
      </c>
      <c r="G23" s="130" t="s">
        <v>455</v>
      </c>
      <c r="H23" s="130" t="s">
        <v>455</v>
      </c>
      <c r="I23" s="128"/>
      <c r="J23" s="130" t="s">
        <v>455</v>
      </c>
      <c r="K23" s="130" t="s">
        <v>455</v>
      </c>
      <c r="L23" s="130" t="s">
        <v>455</v>
      </c>
      <c r="M23" s="128"/>
      <c r="N23" s="130" t="s">
        <v>455</v>
      </c>
      <c r="O23" s="130" t="s">
        <v>455</v>
      </c>
      <c r="P23" s="130" t="s">
        <v>455</v>
      </c>
    </row>
    <row r="24" spans="1:16" ht="15" customHeight="1" x14ac:dyDescent="0.2">
      <c r="A24" s="126"/>
      <c r="B24" s="130"/>
      <c r="C24" s="130"/>
      <c r="D24" s="130"/>
      <c r="E24" s="128"/>
      <c r="F24" s="130"/>
      <c r="G24" s="130"/>
      <c r="H24" s="130"/>
      <c r="I24" s="128"/>
      <c r="J24" s="130"/>
      <c r="K24" s="130"/>
      <c r="L24" s="130"/>
      <c r="M24" s="128"/>
      <c r="N24" s="130"/>
      <c r="O24" s="130"/>
      <c r="P24" s="130"/>
    </row>
    <row r="25" spans="1:16" ht="15" customHeight="1" x14ac:dyDescent="0.2">
      <c r="A25" s="119" t="s">
        <v>292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</row>
    <row r="26" spans="1:16" ht="15" customHeight="1" x14ac:dyDescent="0.2">
      <c r="A26" s="120" t="s">
        <v>202</v>
      </c>
      <c r="B26" s="121"/>
      <c r="C26" s="121"/>
      <c r="D26" s="121"/>
      <c r="E26" s="122"/>
      <c r="F26" s="121"/>
      <c r="G26" s="121"/>
      <c r="H26" s="121"/>
      <c r="I26" s="122"/>
      <c r="J26" s="121"/>
      <c r="K26" s="121"/>
      <c r="L26" s="121"/>
      <c r="M26" s="122"/>
      <c r="N26" s="121"/>
      <c r="O26" s="121"/>
      <c r="P26" s="121"/>
    </row>
    <row r="27" spans="1:16" ht="15" customHeight="1" x14ac:dyDescent="0.2">
      <c r="A27" s="123" t="s">
        <v>206</v>
      </c>
      <c r="B27" s="131">
        <f>+B11/'C68'!B10*100</f>
        <v>12.542202427986496</v>
      </c>
      <c r="C27" s="131">
        <f>+C11/'C68'!C10*100</f>
        <v>15.003037052034825</v>
      </c>
      <c r="D27" s="131">
        <f>+D11/'C68'!D10*100</f>
        <v>11.189044756179024</v>
      </c>
      <c r="E27" s="131"/>
      <c r="F27" s="131">
        <f>+F11/'C68'!F10*100</f>
        <v>16.392237577183181</v>
      </c>
      <c r="G27" s="131">
        <f>+G11/'C68'!G10*100</f>
        <v>18.397291196388263</v>
      </c>
      <c r="H27" s="131">
        <f>+H11/'C68'!H10*100</f>
        <v>15.106177606177607</v>
      </c>
      <c r="I27" s="131"/>
      <c r="J27" s="131">
        <f>+J11/'C68'!J10*100</f>
        <v>11.85483870967742</v>
      </c>
      <c r="K27" s="131">
        <f>+K11/'C68'!K10*100</f>
        <v>15.697674418604651</v>
      </c>
      <c r="L27" s="131">
        <f>+L11/'C68'!L10*100</f>
        <v>10.01589825119237</v>
      </c>
      <c r="M27" s="131"/>
      <c r="N27" s="131">
        <f>+N11/'C68'!N10*100</f>
        <v>5.5898793762871435</v>
      </c>
      <c r="O27" s="131">
        <f>+O11/'C68'!O10*100</f>
        <v>5.8495821727019495</v>
      </c>
      <c r="P27" s="131">
        <f>+P11/'C68'!P10*100</f>
        <v>5.4694229112833765</v>
      </c>
    </row>
    <row r="28" spans="1:16" ht="15" customHeight="1" x14ac:dyDescent="0.2">
      <c r="A28" s="126" t="s">
        <v>280</v>
      </c>
      <c r="B28" s="132">
        <f>+B12/'C68'!B11*100</f>
        <v>12.784979883772909</v>
      </c>
      <c r="C28" s="132">
        <f>+C12/'C68'!C11*100</f>
        <v>15.463917525773196</v>
      </c>
      <c r="D28" s="132">
        <f>+D12/'C68'!D11*100</f>
        <v>11.36208076659822</v>
      </c>
      <c r="E28" s="132"/>
      <c r="F28" s="132">
        <f>+F12/'C68'!F11*100</f>
        <v>16.60337232264925</v>
      </c>
      <c r="G28" s="132">
        <f>+G12/'C68'!G11*100</f>
        <v>18.67612293144208</v>
      </c>
      <c r="H28" s="132">
        <f>+H12/'C68'!H11*100</f>
        <v>15.30284301606922</v>
      </c>
      <c r="I28" s="132"/>
      <c r="J28" s="132">
        <f>+J12/'C68'!J11*100</f>
        <v>12.128851540616246</v>
      </c>
      <c r="K28" s="132">
        <f>+K12/'C68'!K11*100</f>
        <v>16.516245487364621</v>
      </c>
      <c r="L28" s="132">
        <f>+L12/'C68'!L11*100</f>
        <v>10.154346060113728</v>
      </c>
      <c r="M28" s="132"/>
      <c r="N28" s="132">
        <f>+N12/'C68'!N11*100</f>
        <v>5.8121749770572038</v>
      </c>
      <c r="O28" s="132">
        <f>+O12/'C68'!O11*100</f>
        <v>6.2376237623762378</v>
      </c>
      <c r="P28" s="132">
        <f>+P12/'C68'!P11*100</f>
        <v>5.6219566179725549</v>
      </c>
    </row>
    <row r="29" spans="1:16" ht="15" customHeight="1" x14ac:dyDescent="0.2">
      <c r="A29" s="126" t="s">
        <v>282</v>
      </c>
      <c r="B29" s="132">
        <f>+B13/'C68'!B12*100</f>
        <v>6.0120240480961922</v>
      </c>
      <c r="C29" s="132">
        <f>+C13/'C68'!C12*100</f>
        <v>7.4204946996466434</v>
      </c>
      <c r="D29" s="132">
        <f>+D13/'C68'!D12*100</f>
        <v>4.1666666666666661</v>
      </c>
      <c r="E29" s="132"/>
      <c r="F29" s="132">
        <f>+F13/'C68'!F12*100</f>
        <v>10.045662100456621</v>
      </c>
      <c r="G29" s="132">
        <f>+G13/'C68'!G12*100</f>
        <v>12.5</v>
      </c>
      <c r="H29" s="132">
        <f>+H13/'C68'!H12*100</f>
        <v>7.0707070707070701</v>
      </c>
      <c r="I29" s="132"/>
      <c r="J29" s="132">
        <f>+J13/'C68'!J12*100</f>
        <v>5.3333333333333339</v>
      </c>
      <c r="K29" s="132">
        <f>+K13/'C68'!K12*100</f>
        <v>6.25</v>
      </c>
      <c r="L29" s="132">
        <f>+L13/'C68'!L12*100</f>
        <v>3.7037037037037033</v>
      </c>
      <c r="M29" s="132"/>
      <c r="N29" s="132">
        <f>+N13/'C68'!N12*100</f>
        <v>0</v>
      </c>
      <c r="O29" s="132">
        <f>+O13/'C68'!O12*100</f>
        <v>0</v>
      </c>
      <c r="P29" s="132">
        <f>+P13/'C68'!P12*100</f>
        <v>0</v>
      </c>
    </row>
    <row r="30" spans="1:16" ht="15" customHeight="1" x14ac:dyDescent="0.2">
      <c r="A30" s="126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</row>
    <row r="31" spans="1:16" ht="15" customHeight="1" x14ac:dyDescent="0.2">
      <c r="A31" s="120" t="s">
        <v>283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</row>
    <row r="32" spans="1:16" ht="15" customHeight="1" x14ac:dyDescent="0.2">
      <c r="A32" s="123" t="s">
        <v>206</v>
      </c>
      <c r="B32" s="131">
        <f>+B16/'C68'!B15*100</f>
        <v>12.929557593469717</v>
      </c>
      <c r="C32" s="131">
        <f>+C16/'C68'!C15*100</f>
        <v>15.433462175593595</v>
      </c>
      <c r="D32" s="131">
        <f>+D16/'C68'!D15*100</f>
        <v>11.490239644500873</v>
      </c>
      <c r="E32" s="131"/>
      <c r="F32" s="131">
        <f>+F16/'C68'!F15*100</f>
        <v>16.770057899090158</v>
      </c>
      <c r="G32" s="131">
        <f>+G16/'C68'!G15*100</f>
        <v>18.785677218474312</v>
      </c>
      <c r="H32" s="131">
        <f>+H16/'C68'!H15*100</f>
        <v>15.434857339291852</v>
      </c>
      <c r="I32" s="131"/>
      <c r="J32" s="131">
        <f>+J16/'C68'!J15*100</f>
        <v>12.285287528005973</v>
      </c>
      <c r="K32" s="131">
        <f>+K16/'C68'!K15*100</f>
        <v>16.335540838852097</v>
      </c>
      <c r="L32" s="131">
        <f>+L16/'C68'!L15*100</f>
        <v>10.214446952595937</v>
      </c>
      <c r="M32" s="131"/>
      <c r="N32" s="131">
        <f>+N16/'C68'!N15*100</f>
        <v>5.93607305936073</v>
      </c>
      <c r="O32" s="131">
        <f>+O16/'C68'!O15*100</f>
        <v>6.2103929024081115</v>
      </c>
      <c r="P32" s="131">
        <f>+P16/'C68'!P15*100</f>
        <v>5.8024691358024691</v>
      </c>
    </row>
    <row r="33" spans="1:16" ht="15" customHeight="1" x14ac:dyDescent="0.2">
      <c r="A33" s="126" t="s">
        <v>280</v>
      </c>
      <c r="B33" s="132">
        <f>+B17/'C68'!B16*100</f>
        <v>13.295840407470289</v>
      </c>
      <c r="C33" s="132">
        <f>+C17/'C68'!C16*100</f>
        <v>16.112608565438755</v>
      </c>
      <c r="D33" s="132">
        <f>+D17/'C68'!D16*100</f>
        <v>11.750205423171733</v>
      </c>
      <c r="E33" s="132"/>
      <c r="F33" s="132">
        <f>+F17/'C68'!F16*100</f>
        <v>17.089018843404808</v>
      </c>
      <c r="G33" s="132">
        <f>+G17/'C68'!G16*100</f>
        <v>19.203099059214168</v>
      </c>
      <c r="H33" s="132">
        <f>+H17/'C68'!H16*100</f>
        <v>15.729537366548044</v>
      </c>
      <c r="I33" s="132"/>
      <c r="J33" s="132">
        <f>+J17/'C68'!J16*100</f>
        <v>12.697784810126583</v>
      </c>
      <c r="K33" s="132">
        <f>+K17/'C68'!K16*100</f>
        <v>17.530864197530864</v>
      </c>
      <c r="L33" s="132">
        <f>+L17/'C68'!L16*100</f>
        <v>10.419091967403958</v>
      </c>
      <c r="M33" s="132"/>
      <c r="N33" s="132">
        <f>+N17/'C68'!N16*100</f>
        <v>6.2746818780166747</v>
      </c>
      <c r="O33" s="132">
        <f>+O17/'C68'!O16*100</f>
        <v>6.7867036011080337</v>
      </c>
      <c r="P33" s="132">
        <f>+P17/'C68'!P16*100</f>
        <v>6.0372511239563265</v>
      </c>
    </row>
    <row r="34" spans="1:16" ht="15" customHeight="1" x14ac:dyDescent="0.2">
      <c r="A34" s="126" t="s">
        <v>282</v>
      </c>
      <c r="B34" s="132">
        <f>+B18/'C68'!B17*100</f>
        <v>6.0120240480961922</v>
      </c>
      <c r="C34" s="132">
        <f>+C18/'C68'!C17*100</f>
        <v>7.4204946996466434</v>
      </c>
      <c r="D34" s="132">
        <f>+D18/'C68'!D17*100</f>
        <v>4.1666666666666661</v>
      </c>
      <c r="E34" s="132"/>
      <c r="F34" s="132">
        <f>+F18/'C68'!F17*100</f>
        <v>10.045662100456621</v>
      </c>
      <c r="G34" s="132">
        <f>+G18/'C68'!G17*100</f>
        <v>12.5</v>
      </c>
      <c r="H34" s="132">
        <f>+H18/'C68'!H17*100</f>
        <v>7.0707070707070701</v>
      </c>
      <c r="I34" s="132"/>
      <c r="J34" s="132">
        <f>+J18/'C68'!J17*100</f>
        <v>5.3333333333333339</v>
      </c>
      <c r="K34" s="132">
        <f>+K18/'C68'!K17*100</f>
        <v>6.25</v>
      </c>
      <c r="L34" s="132">
        <f>+L18/'C68'!L17*100</f>
        <v>3.7037037037037033</v>
      </c>
      <c r="M34" s="132"/>
      <c r="N34" s="132">
        <f>+N18/'C68'!N17*100</f>
        <v>0</v>
      </c>
      <c r="O34" s="132">
        <f>+O18/'C68'!O17*100</f>
        <v>0</v>
      </c>
      <c r="P34" s="132">
        <f>+P18/'C68'!P17*100</f>
        <v>0</v>
      </c>
    </row>
    <row r="35" spans="1:16" ht="15" customHeight="1" x14ac:dyDescent="0.2">
      <c r="A35" s="126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</row>
    <row r="36" spans="1:16" ht="15" customHeight="1" x14ac:dyDescent="0.2">
      <c r="A36" s="120" t="s">
        <v>284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</row>
    <row r="37" spans="1:16" ht="15" customHeight="1" x14ac:dyDescent="0.2">
      <c r="A37" s="129" t="s">
        <v>206</v>
      </c>
      <c r="B37" s="131">
        <f>+B21/'C68'!B20*100</f>
        <v>11.580790395197599</v>
      </c>
      <c r="C37" s="131">
        <f>+C21/'C68'!C20*100</f>
        <v>13.819286256643887</v>
      </c>
      <c r="D37" s="131">
        <f>+D21/'C68'!D20*100</f>
        <v>10.481163744871317</v>
      </c>
      <c r="E37" s="131"/>
      <c r="F37" s="131">
        <f>+F21/'C68'!F20*100</f>
        <v>15.462868769074262</v>
      </c>
      <c r="G37" s="131">
        <f>+G21/'C68'!G20*100</f>
        <v>17.373461012311903</v>
      </c>
      <c r="H37" s="131">
        <f>+H21/'C68'!H20*100</f>
        <v>14.331983805668017</v>
      </c>
      <c r="I37" s="131"/>
      <c r="J37" s="131">
        <f>+J21/'C68'!J20*100</f>
        <v>10.748560460652591</v>
      </c>
      <c r="K37" s="131">
        <f>+K21/'C68'!K20*100</f>
        <v>13.758389261744966</v>
      </c>
      <c r="L37" s="131">
        <f>+L21/'C68'!L20*100</f>
        <v>9.543010752688172</v>
      </c>
      <c r="M37" s="131"/>
      <c r="N37" s="131">
        <f>+N21/'C68'!N20*100</f>
        <v>4.7474747474747474</v>
      </c>
      <c r="O37" s="131">
        <f>+O21/'C68'!O20*100</f>
        <v>4.8611111111111116</v>
      </c>
      <c r="P37" s="131">
        <f>+P21/'C68'!P20*100</f>
        <v>4.700854700854701</v>
      </c>
    </row>
    <row r="38" spans="1:16" ht="15" customHeight="1" x14ac:dyDescent="0.2">
      <c r="A38" s="126" t="s">
        <v>280</v>
      </c>
      <c r="B38" s="132">
        <f>+B22/'C68'!B21*100</f>
        <v>11.580790395197599</v>
      </c>
      <c r="C38" s="132">
        <f>+C22/'C68'!C21*100</f>
        <v>13.819286256643887</v>
      </c>
      <c r="D38" s="132">
        <f>+D22/'C68'!D21*100</f>
        <v>10.481163744871317</v>
      </c>
      <c r="E38" s="132"/>
      <c r="F38" s="132">
        <f>+F22/'C68'!F21*100</f>
        <v>15.462868769074262</v>
      </c>
      <c r="G38" s="132">
        <f>+G22/'C68'!G21*100</f>
        <v>17.373461012311903</v>
      </c>
      <c r="H38" s="132">
        <f>+H22/'C68'!H21*100</f>
        <v>14.331983805668017</v>
      </c>
      <c r="I38" s="132"/>
      <c r="J38" s="132">
        <f>+J22/'C68'!J21*100</f>
        <v>10.748560460652591</v>
      </c>
      <c r="K38" s="132">
        <f>+K22/'C68'!K21*100</f>
        <v>13.758389261744966</v>
      </c>
      <c r="L38" s="132">
        <f>+L22/'C68'!L21*100</f>
        <v>9.543010752688172</v>
      </c>
      <c r="M38" s="132"/>
      <c r="N38" s="132">
        <f>+N22/'C68'!N21*100</f>
        <v>4.7474747474747474</v>
      </c>
      <c r="O38" s="132">
        <f>+O22/'C68'!O21*100</f>
        <v>4.8611111111111116</v>
      </c>
      <c r="P38" s="132">
        <f>+P22/'C68'!P21*100</f>
        <v>4.700854700854701</v>
      </c>
    </row>
    <row r="39" spans="1:16" ht="15" customHeight="1" thickBot="1" x14ac:dyDescent="0.25">
      <c r="A39" s="134" t="s">
        <v>282</v>
      </c>
      <c r="B39" s="135" t="s">
        <v>455</v>
      </c>
      <c r="C39" s="135" t="s">
        <v>455</v>
      </c>
      <c r="D39" s="135" t="s">
        <v>455</v>
      </c>
      <c r="E39" s="135"/>
      <c r="F39" s="135" t="s">
        <v>455</v>
      </c>
      <c r="G39" s="135" t="s">
        <v>455</v>
      </c>
      <c r="H39" s="135" t="s">
        <v>455</v>
      </c>
      <c r="I39" s="135"/>
      <c r="J39" s="135" t="s">
        <v>455</v>
      </c>
      <c r="K39" s="135" t="s">
        <v>455</v>
      </c>
      <c r="L39" s="135" t="s">
        <v>455</v>
      </c>
      <c r="M39" s="135"/>
      <c r="N39" s="135" t="s">
        <v>455</v>
      </c>
      <c r="O39" s="135" t="s">
        <v>455</v>
      </c>
      <c r="P39" s="135" t="s">
        <v>455</v>
      </c>
    </row>
    <row r="40" spans="1:16" ht="15" customHeight="1" x14ac:dyDescent="0.2">
      <c r="A40" s="249" t="s">
        <v>293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</row>
    <row r="41" spans="1:16" ht="15" customHeight="1" x14ac:dyDescent="0.2">
      <c r="A41" s="245" t="s">
        <v>287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</row>
  </sheetData>
  <mergeCells count="12">
    <mergeCell ref="A41:P41"/>
    <mergeCell ref="A4:P4"/>
    <mergeCell ref="A6:A7"/>
    <mergeCell ref="B6:D6"/>
    <mergeCell ref="F6:H6"/>
    <mergeCell ref="J6:L6"/>
    <mergeCell ref="N6:P6"/>
    <mergeCell ref="A1:P1"/>
    <mergeCell ref="A2:P2"/>
    <mergeCell ref="R2:R3"/>
    <mergeCell ref="A3:P3"/>
    <mergeCell ref="A40:P40"/>
  </mergeCells>
  <hyperlinks>
    <hyperlink ref="R2" location="INDICE!A1" display="INDICE" xr:uid="{AF283057-E6D6-4D73-AFFA-AE3A2CA66E0D}"/>
  </hyperlinks>
  <printOptions horizontalCentered="1"/>
  <pageMargins left="0.70866141732283472" right="0.70866141732283472" top="0.74803149606299213" bottom="0.74803149606299213" header="0.31496062992125984" footer="0.31496062992125984"/>
  <pageSetup scale="84" orientation="landscape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A1:R36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04" width="10.7109375" style="6" customWidth="1"/>
    <col min="105" max="16384" width="23.42578125" style="6"/>
  </cols>
  <sheetData>
    <row r="1" spans="1:18" ht="15" customHeight="1" x14ac:dyDescent="0.2">
      <c r="A1" s="247" t="s">
        <v>436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3"/>
    </row>
    <row r="2" spans="1:18" ht="15" customHeight="1" x14ac:dyDescent="0.2">
      <c r="A2" s="243" t="s">
        <v>427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13"/>
      <c r="R2" s="232" t="s">
        <v>47</v>
      </c>
    </row>
    <row r="3" spans="1:18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13"/>
      <c r="R3" s="232"/>
    </row>
    <row r="4" spans="1:18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8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</row>
    <row r="6" spans="1:18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8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252</v>
      </c>
      <c r="G7" s="244"/>
      <c r="H7" s="244"/>
      <c r="I7" s="111"/>
      <c r="J7" s="244" t="s">
        <v>253</v>
      </c>
      <c r="K7" s="244"/>
      <c r="L7" s="244"/>
      <c r="M7" s="111"/>
      <c r="N7" s="244" t="s">
        <v>254</v>
      </c>
      <c r="O7" s="244"/>
      <c r="P7" s="244"/>
    </row>
    <row r="8" spans="1:18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</row>
    <row r="9" spans="1:18" ht="15" customHeight="1" x14ac:dyDescent="0.2">
      <c r="A9" s="137" t="s">
        <v>206</v>
      </c>
      <c r="B9" s="124">
        <v>13921</v>
      </c>
      <c r="C9" s="124">
        <v>4939</v>
      </c>
      <c r="D9" s="124">
        <v>8982</v>
      </c>
      <c r="E9" s="124"/>
      <c r="F9" s="124">
        <v>6802</v>
      </c>
      <c r="G9" s="124">
        <v>2658</v>
      </c>
      <c r="H9" s="124">
        <v>4144</v>
      </c>
      <c r="I9" s="124"/>
      <c r="J9" s="124">
        <v>3720</v>
      </c>
      <c r="K9" s="124">
        <v>1204</v>
      </c>
      <c r="L9" s="124">
        <v>2516</v>
      </c>
      <c r="M9" s="124"/>
      <c r="N9" s="124">
        <v>3399</v>
      </c>
      <c r="O9" s="124">
        <v>1077</v>
      </c>
      <c r="P9" s="124">
        <v>2322</v>
      </c>
    </row>
    <row r="10" spans="1:18" ht="15" customHeight="1" x14ac:dyDescent="0.2">
      <c r="A10" s="136" t="s">
        <v>303</v>
      </c>
      <c r="B10" s="128">
        <v>431</v>
      </c>
      <c r="C10" s="128">
        <v>171</v>
      </c>
      <c r="D10" s="128">
        <v>260</v>
      </c>
      <c r="E10" s="128"/>
      <c r="F10" s="128">
        <v>193</v>
      </c>
      <c r="G10" s="128">
        <v>82</v>
      </c>
      <c r="H10" s="128">
        <v>111</v>
      </c>
      <c r="I10" s="128"/>
      <c r="J10" s="128">
        <v>137</v>
      </c>
      <c r="K10" s="128">
        <v>59</v>
      </c>
      <c r="L10" s="128">
        <v>78</v>
      </c>
      <c r="M10" s="128"/>
      <c r="N10" s="128">
        <v>101</v>
      </c>
      <c r="O10" s="128">
        <v>30</v>
      </c>
      <c r="P10" s="128">
        <v>71</v>
      </c>
    </row>
    <row r="11" spans="1:18" ht="15" customHeight="1" x14ac:dyDescent="0.2">
      <c r="A11" s="136" t="s">
        <v>304</v>
      </c>
      <c r="B11" s="128">
        <v>547</v>
      </c>
      <c r="C11" s="128">
        <v>169</v>
      </c>
      <c r="D11" s="128">
        <v>378</v>
      </c>
      <c r="E11" s="128"/>
      <c r="F11" s="128">
        <v>258</v>
      </c>
      <c r="G11" s="128">
        <v>99</v>
      </c>
      <c r="H11" s="128">
        <v>159</v>
      </c>
      <c r="I11" s="128"/>
      <c r="J11" s="128">
        <v>153</v>
      </c>
      <c r="K11" s="128">
        <v>31</v>
      </c>
      <c r="L11" s="128">
        <v>122</v>
      </c>
      <c r="M11" s="128"/>
      <c r="N11" s="128">
        <v>136</v>
      </c>
      <c r="O11" s="128">
        <v>39</v>
      </c>
      <c r="P11" s="128">
        <v>97</v>
      </c>
    </row>
    <row r="12" spans="1:18" ht="15" customHeight="1" x14ac:dyDescent="0.2">
      <c r="A12" s="136" t="s">
        <v>305</v>
      </c>
      <c r="B12" s="128">
        <v>311</v>
      </c>
      <c r="C12" s="128">
        <v>114</v>
      </c>
      <c r="D12" s="128">
        <v>197</v>
      </c>
      <c r="E12" s="128"/>
      <c r="F12" s="128">
        <v>154</v>
      </c>
      <c r="G12" s="128">
        <v>56</v>
      </c>
      <c r="H12" s="128">
        <v>98</v>
      </c>
      <c r="I12" s="128"/>
      <c r="J12" s="128">
        <v>86</v>
      </c>
      <c r="K12" s="128">
        <v>24</v>
      </c>
      <c r="L12" s="128">
        <v>62</v>
      </c>
      <c r="M12" s="128"/>
      <c r="N12" s="128">
        <v>71</v>
      </c>
      <c r="O12" s="128">
        <v>34</v>
      </c>
      <c r="P12" s="128">
        <v>37</v>
      </c>
    </row>
    <row r="13" spans="1:18" ht="15" customHeight="1" x14ac:dyDescent="0.2">
      <c r="A13" s="136" t="s">
        <v>306</v>
      </c>
      <c r="B13" s="128">
        <v>1093</v>
      </c>
      <c r="C13" s="128">
        <v>434</v>
      </c>
      <c r="D13" s="128">
        <v>659</v>
      </c>
      <c r="E13" s="128"/>
      <c r="F13" s="128">
        <v>521</v>
      </c>
      <c r="G13" s="128">
        <v>217</v>
      </c>
      <c r="H13" s="128">
        <v>304</v>
      </c>
      <c r="I13" s="128"/>
      <c r="J13" s="128">
        <v>261</v>
      </c>
      <c r="K13" s="128">
        <v>102</v>
      </c>
      <c r="L13" s="128">
        <v>159</v>
      </c>
      <c r="M13" s="128"/>
      <c r="N13" s="128">
        <v>311</v>
      </c>
      <c r="O13" s="128">
        <v>115</v>
      </c>
      <c r="P13" s="128">
        <v>196</v>
      </c>
    </row>
    <row r="14" spans="1:18" ht="15" customHeight="1" x14ac:dyDescent="0.2">
      <c r="A14" s="136" t="s">
        <v>307</v>
      </c>
      <c r="B14" s="128">
        <v>200</v>
      </c>
      <c r="C14" s="128">
        <v>68</v>
      </c>
      <c r="D14" s="128">
        <v>132</v>
      </c>
      <c r="E14" s="128"/>
      <c r="F14" s="128">
        <v>88</v>
      </c>
      <c r="G14" s="128">
        <v>37</v>
      </c>
      <c r="H14" s="128">
        <v>51</v>
      </c>
      <c r="I14" s="128"/>
      <c r="J14" s="128">
        <v>50</v>
      </c>
      <c r="K14" s="128">
        <v>13</v>
      </c>
      <c r="L14" s="128">
        <v>37</v>
      </c>
      <c r="M14" s="128"/>
      <c r="N14" s="128">
        <v>62</v>
      </c>
      <c r="O14" s="128">
        <v>18</v>
      </c>
      <c r="P14" s="128">
        <v>44</v>
      </c>
    </row>
    <row r="15" spans="1:18" ht="15" customHeight="1" x14ac:dyDescent="0.2">
      <c r="A15" s="136" t="s">
        <v>308</v>
      </c>
      <c r="B15" s="128">
        <v>534</v>
      </c>
      <c r="C15" s="128">
        <v>163</v>
      </c>
      <c r="D15" s="128">
        <v>371</v>
      </c>
      <c r="E15" s="128"/>
      <c r="F15" s="128">
        <v>250</v>
      </c>
      <c r="G15" s="128">
        <v>92</v>
      </c>
      <c r="H15" s="128">
        <v>158</v>
      </c>
      <c r="I15" s="128"/>
      <c r="J15" s="128">
        <v>148</v>
      </c>
      <c r="K15" s="128">
        <v>44</v>
      </c>
      <c r="L15" s="128">
        <v>104</v>
      </c>
      <c r="M15" s="128"/>
      <c r="N15" s="128">
        <v>136</v>
      </c>
      <c r="O15" s="128">
        <v>27</v>
      </c>
      <c r="P15" s="128">
        <v>109</v>
      </c>
    </row>
    <row r="16" spans="1:18" ht="15" customHeight="1" x14ac:dyDescent="0.2">
      <c r="A16" s="136" t="s">
        <v>309</v>
      </c>
      <c r="B16" s="128">
        <v>254</v>
      </c>
      <c r="C16" s="128">
        <v>110</v>
      </c>
      <c r="D16" s="128">
        <v>144</v>
      </c>
      <c r="E16" s="128"/>
      <c r="F16" s="128">
        <v>125</v>
      </c>
      <c r="G16" s="128">
        <v>64</v>
      </c>
      <c r="H16" s="128">
        <v>61</v>
      </c>
      <c r="I16" s="128"/>
      <c r="J16" s="128">
        <v>60</v>
      </c>
      <c r="K16" s="128">
        <v>24</v>
      </c>
      <c r="L16" s="128">
        <v>36</v>
      </c>
      <c r="M16" s="128"/>
      <c r="N16" s="128">
        <v>69</v>
      </c>
      <c r="O16" s="128">
        <v>22</v>
      </c>
      <c r="P16" s="128">
        <v>47</v>
      </c>
    </row>
    <row r="17" spans="1:16" ht="15" customHeight="1" x14ac:dyDescent="0.2">
      <c r="A17" s="136" t="s">
        <v>310</v>
      </c>
      <c r="B17" s="128">
        <v>1573</v>
      </c>
      <c r="C17" s="128">
        <v>719</v>
      </c>
      <c r="D17" s="128">
        <v>854</v>
      </c>
      <c r="E17" s="128"/>
      <c r="F17" s="128">
        <v>911</v>
      </c>
      <c r="G17" s="128">
        <v>430</v>
      </c>
      <c r="H17" s="128">
        <v>481</v>
      </c>
      <c r="I17" s="128"/>
      <c r="J17" s="128">
        <v>357</v>
      </c>
      <c r="K17" s="128">
        <v>155</v>
      </c>
      <c r="L17" s="128">
        <v>202</v>
      </c>
      <c r="M17" s="128"/>
      <c r="N17" s="128">
        <v>305</v>
      </c>
      <c r="O17" s="128">
        <v>134</v>
      </c>
      <c r="P17" s="128">
        <v>171</v>
      </c>
    </row>
    <row r="18" spans="1:16" ht="15" customHeight="1" x14ac:dyDescent="0.2">
      <c r="A18" s="136" t="s">
        <v>311</v>
      </c>
      <c r="B18" s="128">
        <v>372</v>
      </c>
      <c r="C18" s="128">
        <v>152</v>
      </c>
      <c r="D18" s="128">
        <v>220</v>
      </c>
      <c r="E18" s="128"/>
      <c r="F18" s="128">
        <v>173</v>
      </c>
      <c r="G18" s="128">
        <v>76</v>
      </c>
      <c r="H18" s="128">
        <v>97</v>
      </c>
      <c r="I18" s="128"/>
      <c r="J18" s="128">
        <v>109</v>
      </c>
      <c r="K18" s="128">
        <v>37</v>
      </c>
      <c r="L18" s="128">
        <v>72</v>
      </c>
      <c r="M18" s="128"/>
      <c r="N18" s="128">
        <v>90</v>
      </c>
      <c r="O18" s="128">
        <v>39</v>
      </c>
      <c r="P18" s="128">
        <v>51</v>
      </c>
    </row>
    <row r="19" spans="1:16" ht="15" customHeight="1" x14ac:dyDescent="0.2">
      <c r="A19" s="136" t="s">
        <v>312</v>
      </c>
      <c r="B19" s="128">
        <v>850</v>
      </c>
      <c r="C19" s="128">
        <v>229</v>
      </c>
      <c r="D19" s="128">
        <v>621</v>
      </c>
      <c r="E19" s="128"/>
      <c r="F19" s="128">
        <v>440</v>
      </c>
      <c r="G19" s="128">
        <v>138</v>
      </c>
      <c r="H19" s="128">
        <v>302</v>
      </c>
      <c r="I19" s="128"/>
      <c r="J19" s="128">
        <v>227</v>
      </c>
      <c r="K19" s="128">
        <v>47</v>
      </c>
      <c r="L19" s="128">
        <v>180</v>
      </c>
      <c r="M19" s="128"/>
      <c r="N19" s="128">
        <v>183</v>
      </c>
      <c r="O19" s="128">
        <v>44</v>
      </c>
      <c r="P19" s="128">
        <v>139</v>
      </c>
    </row>
    <row r="20" spans="1:16" ht="15" customHeight="1" x14ac:dyDescent="0.2">
      <c r="A20" s="136" t="s">
        <v>313</v>
      </c>
      <c r="B20" s="128">
        <v>261</v>
      </c>
      <c r="C20" s="128">
        <v>73</v>
      </c>
      <c r="D20" s="128">
        <v>188</v>
      </c>
      <c r="E20" s="128"/>
      <c r="F20" s="128">
        <v>102</v>
      </c>
      <c r="G20" s="128">
        <v>38</v>
      </c>
      <c r="H20" s="128">
        <v>64</v>
      </c>
      <c r="I20" s="128"/>
      <c r="J20" s="128">
        <v>73</v>
      </c>
      <c r="K20" s="128">
        <v>11</v>
      </c>
      <c r="L20" s="128">
        <v>62</v>
      </c>
      <c r="M20" s="128"/>
      <c r="N20" s="128">
        <v>86</v>
      </c>
      <c r="O20" s="128">
        <v>24</v>
      </c>
      <c r="P20" s="128">
        <v>62</v>
      </c>
    </row>
    <row r="21" spans="1:16" ht="15" customHeight="1" x14ac:dyDescent="0.2">
      <c r="A21" s="138" t="s">
        <v>314</v>
      </c>
      <c r="B21" s="128">
        <v>1181</v>
      </c>
      <c r="C21" s="128">
        <v>515</v>
      </c>
      <c r="D21" s="128">
        <v>666</v>
      </c>
      <c r="E21" s="128"/>
      <c r="F21" s="128">
        <v>548</v>
      </c>
      <c r="G21" s="128">
        <v>235</v>
      </c>
      <c r="H21" s="128">
        <v>313</v>
      </c>
      <c r="I21" s="128"/>
      <c r="J21" s="128">
        <v>346</v>
      </c>
      <c r="K21" s="128">
        <v>168</v>
      </c>
      <c r="L21" s="128">
        <v>178</v>
      </c>
      <c r="M21" s="128"/>
      <c r="N21" s="128">
        <v>287</v>
      </c>
      <c r="O21" s="128">
        <v>112</v>
      </c>
      <c r="P21" s="128">
        <v>175</v>
      </c>
    </row>
    <row r="22" spans="1:16" ht="15" customHeight="1" x14ac:dyDescent="0.2">
      <c r="A22" s="136" t="s">
        <v>315</v>
      </c>
      <c r="B22" s="128">
        <v>210</v>
      </c>
      <c r="C22" s="128">
        <v>62</v>
      </c>
      <c r="D22" s="128">
        <v>148</v>
      </c>
      <c r="E22" s="128"/>
      <c r="F22" s="128">
        <v>94</v>
      </c>
      <c r="G22" s="128">
        <v>33</v>
      </c>
      <c r="H22" s="128">
        <v>61</v>
      </c>
      <c r="I22" s="128"/>
      <c r="J22" s="128">
        <v>80</v>
      </c>
      <c r="K22" s="128">
        <v>18</v>
      </c>
      <c r="L22" s="128">
        <v>62</v>
      </c>
      <c r="M22" s="128"/>
      <c r="N22" s="128">
        <v>36</v>
      </c>
      <c r="O22" s="128">
        <v>11</v>
      </c>
      <c r="P22" s="128">
        <v>25</v>
      </c>
    </row>
    <row r="23" spans="1:16" ht="15" customHeight="1" x14ac:dyDescent="0.2">
      <c r="A23" s="136" t="s">
        <v>316</v>
      </c>
      <c r="B23" s="128">
        <v>478</v>
      </c>
      <c r="C23" s="128">
        <v>173</v>
      </c>
      <c r="D23" s="128">
        <v>305</v>
      </c>
      <c r="E23" s="128"/>
      <c r="F23" s="128">
        <v>273</v>
      </c>
      <c r="G23" s="128">
        <v>108</v>
      </c>
      <c r="H23" s="128">
        <v>165</v>
      </c>
      <c r="I23" s="128"/>
      <c r="J23" s="128">
        <v>108</v>
      </c>
      <c r="K23" s="128">
        <v>35</v>
      </c>
      <c r="L23" s="128">
        <v>73</v>
      </c>
      <c r="M23" s="128"/>
      <c r="N23" s="128">
        <v>97</v>
      </c>
      <c r="O23" s="128">
        <v>30</v>
      </c>
      <c r="P23" s="128">
        <v>67</v>
      </c>
    </row>
    <row r="24" spans="1:16" ht="15" customHeight="1" x14ac:dyDescent="0.2">
      <c r="A24" s="136" t="s">
        <v>317</v>
      </c>
      <c r="B24" s="128">
        <v>113</v>
      </c>
      <c r="C24" s="128">
        <v>26</v>
      </c>
      <c r="D24" s="128">
        <v>87</v>
      </c>
      <c r="E24" s="128"/>
      <c r="F24" s="128">
        <v>65</v>
      </c>
      <c r="G24" s="128">
        <v>15</v>
      </c>
      <c r="H24" s="128">
        <v>50</v>
      </c>
      <c r="I24" s="128"/>
      <c r="J24" s="128">
        <v>25</v>
      </c>
      <c r="K24" s="128">
        <v>8</v>
      </c>
      <c r="L24" s="128">
        <v>17</v>
      </c>
      <c r="M24" s="128"/>
      <c r="N24" s="128">
        <v>23</v>
      </c>
      <c r="O24" s="128">
        <v>3</v>
      </c>
      <c r="P24" s="128">
        <v>20</v>
      </c>
    </row>
    <row r="25" spans="1:16" ht="15" customHeight="1" x14ac:dyDescent="0.2">
      <c r="A25" s="136" t="s">
        <v>318</v>
      </c>
      <c r="B25" s="128">
        <v>293</v>
      </c>
      <c r="C25" s="128">
        <v>123</v>
      </c>
      <c r="D25" s="128">
        <v>170</v>
      </c>
      <c r="E25" s="128"/>
      <c r="F25" s="128">
        <v>146</v>
      </c>
      <c r="G25" s="128">
        <v>67</v>
      </c>
      <c r="H25" s="128">
        <v>79</v>
      </c>
      <c r="I25" s="128"/>
      <c r="J25" s="128">
        <v>73</v>
      </c>
      <c r="K25" s="128">
        <v>31</v>
      </c>
      <c r="L25" s="128">
        <v>42</v>
      </c>
      <c r="M25" s="128"/>
      <c r="N25" s="128">
        <v>74</v>
      </c>
      <c r="O25" s="128">
        <v>25</v>
      </c>
      <c r="P25" s="128">
        <v>49</v>
      </c>
    </row>
    <row r="26" spans="1:16" ht="15" customHeight="1" x14ac:dyDescent="0.2">
      <c r="A26" s="136" t="s">
        <v>319</v>
      </c>
      <c r="B26" s="128">
        <v>648</v>
      </c>
      <c r="C26" s="128">
        <v>217</v>
      </c>
      <c r="D26" s="128">
        <v>431</v>
      </c>
      <c r="E26" s="128"/>
      <c r="F26" s="128">
        <v>278</v>
      </c>
      <c r="G26" s="128">
        <v>113</v>
      </c>
      <c r="H26" s="128">
        <v>165</v>
      </c>
      <c r="I26" s="128"/>
      <c r="J26" s="128">
        <v>206</v>
      </c>
      <c r="K26" s="128">
        <v>51</v>
      </c>
      <c r="L26" s="128">
        <v>155</v>
      </c>
      <c r="M26" s="128"/>
      <c r="N26" s="128">
        <v>164</v>
      </c>
      <c r="O26" s="128">
        <v>53</v>
      </c>
      <c r="P26" s="128">
        <v>111</v>
      </c>
    </row>
    <row r="27" spans="1:16" ht="15" customHeight="1" x14ac:dyDescent="0.2">
      <c r="A27" s="136" t="s">
        <v>320</v>
      </c>
      <c r="B27" s="128">
        <v>848</v>
      </c>
      <c r="C27" s="128">
        <v>290</v>
      </c>
      <c r="D27" s="128">
        <v>558</v>
      </c>
      <c r="E27" s="128"/>
      <c r="F27" s="128">
        <v>384</v>
      </c>
      <c r="G27" s="128">
        <v>158</v>
      </c>
      <c r="H27" s="128">
        <v>226</v>
      </c>
      <c r="I27" s="128"/>
      <c r="J27" s="128">
        <v>258</v>
      </c>
      <c r="K27" s="128">
        <v>81</v>
      </c>
      <c r="L27" s="128">
        <v>177</v>
      </c>
      <c r="M27" s="128"/>
      <c r="N27" s="128">
        <v>206</v>
      </c>
      <c r="O27" s="128">
        <v>51</v>
      </c>
      <c r="P27" s="128">
        <v>155</v>
      </c>
    </row>
    <row r="28" spans="1:16" ht="15" customHeight="1" x14ac:dyDescent="0.2">
      <c r="A28" s="136" t="s">
        <v>321</v>
      </c>
      <c r="B28" s="128">
        <v>299</v>
      </c>
      <c r="C28" s="128">
        <v>136</v>
      </c>
      <c r="D28" s="128">
        <v>163</v>
      </c>
      <c r="E28" s="128"/>
      <c r="F28" s="128">
        <v>151</v>
      </c>
      <c r="G28" s="128">
        <v>65</v>
      </c>
      <c r="H28" s="128">
        <v>86</v>
      </c>
      <c r="I28" s="128"/>
      <c r="J28" s="128">
        <v>64</v>
      </c>
      <c r="K28" s="128">
        <v>37</v>
      </c>
      <c r="L28" s="128">
        <v>27</v>
      </c>
      <c r="M28" s="128"/>
      <c r="N28" s="128">
        <v>84</v>
      </c>
      <c r="O28" s="128">
        <v>34</v>
      </c>
      <c r="P28" s="128">
        <v>50</v>
      </c>
    </row>
    <row r="29" spans="1:16" ht="15" customHeight="1" x14ac:dyDescent="0.2">
      <c r="A29" s="136" t="s">
        <v>322</v>
      </c>
      <c r="B29" s="128">
        <v>398</v>
      </c>
      <c r="C29" s="128">
        <v>140</v>
      </c>
      <c r="D29" s="128">
        <v>258</v>
      </c>
      <c r="E29" s="128"/>
      <c r="F29" s="128">
        <v>256</v>
      </c>
      <c r="G29" s="128">
        <v>96</v>
      </c>
      <c r="H29" s="128">
        <v>160</v>
      </c>
      <c r="I29" s="128"/>
      <c r="J29" s="128">
        <v>67</v>
      </c>
      <c r="K29" s="128">
        <v>27</v>
      </c>
      <c r="L29" s="128">
        <v>40</v>
      </c>
      <c r="M29" s="128"/>
      <c r="N29" s="128">
        <v>75</v>
      </c>
      <c r="O29" s="128">
        <v>17</v>
      </c>
      <c r="P29" s="128">
        <v>58</v>
      </c>
    </row>
    <row r="30" spans="1:16" ht="15" customHeight="1" x14ac:dyDescent="0.2">
      <c r="A30" s="136" t="s">
        <v>323</v>
      </c>
      <c r="B30" s="128">
        <v>755</v>
      </c>
      <c r="C30" s="128">
        <v>278</v>
      </c>
      <c r="D30" s="128">
        <v>477</v>
      </c>
      <c r="E30" s="128"/>
      <c r="F30" s="128">
        <v>371</v>
      </c>
      <c r="G30" s="128">
        <v>155</v>
      </c>
      <c r="H30" s="128">
        <v>216</v>
      </c>
      <c r="I30" s="128"/>
      <c r="J30" s="128">
        <v>212</v>
      </c>
      <c r="K30" s="128">
        <v>67</v>
      </c>
      <c r="L30" s="128">
        <v>145</v>
      </c>
      <c r="M30" s="128"/>
      <c r="N30" s="128">
        <v>172</v>
      </c>
      <c r="O30" s="128">
        <v>56</v>
      </c>
      <c r="P30" s="128">
        <v>116</v>
      </c>
    </row>
    <row r="31" spans="1:16" ht="15" customHeight="1" x14ac:dyDescent="0.2">
      <c r="A31" s="136" t="s">
        <v>324</v>
      </c>
      <c r="B31" s="128">
        <v>524</v>
      </c>
      <c r="C31" s="128">
        <v>177</v>
      </c>
      <c r="D31" s="128">
        <v>347</v>
      </c>
      <c r="E31" s="128"/>
      <c r="F31" s="128">
        <v>279</v>
      </c>
      <c r="G31" s="128">
        <v>105</v>
      </c>
      <c r="H31" s="128">
        <v>174</v>
      </c>
      <c r="I31" s="128"/>
      <c r="J31" s="128">
        <v>128</v>
      </c>
      <c r="K31" s="128">
        <v>40</v>
      </c>
      <c r="L31" s="128">
        <v>88</v>
      </c>
      <c r="M31" s="128"/>
      <c r="N31" s="128">
        <v>117</v>
      </c>
      <c r="O31" s="128">
        <v>32</v>
      </c>
      <c r="P31" s="128">
        <v>85</v>
      </c>
    </row>
    <row r="32" spans="1:16" ht="15" customHeight="1" x14ac:dyDescent="0.2">
      <c r="A32" s="136" t="s">
        <v>325</v>
      </c>
      <c r="B32" s="128">
        <v>387</v>
      </c>
      <c r="C32" s="128">
        <v>114</v>
      </c>
      <c r="D32" s="128">
        <v>273</v>
      </c>
      <c r="E32" s="128"/>
      <c r="F32" s="128">
        <v>169</v>
      </c>
      <c r="G32" s="128">
        <v>51</v>
      </c>
      <c r="H32" s="128">
        <v>118</v>
      </c>
      <c r="I32" s="128"/>
      <c r="J32" s="128">
        <v>85</v>
      </c>
      <c r="K32" s="128">
        <v>26</v>
      </c>
      <c r="L32" s="128">
        <v>59</v>
      </c>
      <c r="M32" s="128"/>
      <c r="N32" s="128">
        <v>133</v>
      </c>
      <c r="O32" s="128">
        <v>37</v>
      </c>
      <c r="P32" s="128">
        <v>96</v>
      </c>
    </row>
    <row r="33" spans="1:16" ht="15" customHeight="1" x14ac:dyDescent="0.2">
      <c r="A33" s="136" t="s">
        <v>326</v>
      </c>
      <c r="B33" s="128">
        <v>376</v>
      </c>
      <c r="C33" s="128">
        <v>89</v>
      </c>
      <c r="D33" s="128">
        <v>287</v>
      </c>
      <c r="E33" s="128"/>
      <c r="F33" s="128">
        <v>189</v>
      </c>
      <c r="G33" s="128">
        <v>45</v>
      </c>
      <c r="H33" s="128">
        <v>144</v>
      </c>
      <c r="I33" s="128"/>
      <c r="J33" s="128">
        <v>103</v>
      </c>
      <c r="K33" s="128">
        <v>22</v>
      </c>
      <c r="L33" s="128">
        <v>81</v>
      </c>
      <c r="M33" s="128"/>
      <c r="N33" s="128">
        <v>84</v>
      </c>
      <c r="O33" s="128">
        <v>22</v>
      </c>
      <c r="P33" s="128">
        <v>62</v>
      </c>
    </row>
    <row r="34" spans="1:16" ht="15" customHeight="1" x14ac:dyDescent="0.2">
      <c r="A34" s="136" t="s">
        <v>327</v>
      </c>
      <c r="B34" s="128">
        <v>732</v>
      </c>
      <c r="C34" s="128">
        <v>136</v>
      </c>
      <c r="D34" s="128">
        <v>596</v>
      </c>
      <c r="E34" s="128"/>
      <c r="F34" s="128">
        <v>278</v>
      </c>
      <c r="G34" s="128">
        <v>54</v>
      </c>
      <c r="H34" s="128">
        <v>224</v>
      </c>
      <c r="I34" s="128"/>
      <c r="J34" s="128">
        <v>221</v>
      </c>
      <c r="K34" s="128">
        <v>31</v>
      </c>
      <c r="L34" s="128">
        <v>190</v>
      </c>
      <c r="M34" s="128"/>
      <c r="N34" s="128">
        <v>233</v>
      </c>
      <c r="O34" s="128">
        <v>51</v>
      </c>
      <c r="P34" s="128">
        <v>182</v>
      </c>
    </row>
    <row r="35" spans="1:16" ht="15" customHeight="1" thickBot="1" x14ac:dyDescent="0.25">
      <c r="A35" s="139" t="s">
        <v>328</v>
      </c>
      <c r="B35" s="140">
        <v>253</v>
      </c>
      <c r="C35" s="140">
        <v>61</v>
      </c>
      <c r="D35" s="140">
        <v>192</v>
      </c>
      <c r="E35" s="140"/>
      <c r="F35" s="140">
        <v>106</v>
      </c>
      <c r="G35" s="140">
        <v>29</v>
      </c>
      <c r="H35" s="140">
        <v>77</v>
      </c>
      <c r="I35" s="140"/>
      <c r="J35" s="140">
        <v>83</v>
      </c>
      <c r="K35" s="140">
        <v>15</v>
      </c>
      <c r="L35" s="140">
        <v>68</v>
      </c>
      <c r="M35" s="140"/>
      <c r="N35" s="140">
        <v>64</v>
      </c>
      <c r="O35" s="140">
        <v>17</v>
      </c>
      <c r="P35" s="140">
        <v>47</v>
      </c>
    </row>
    <row r="36" spans="1:16" ht="15" customHeight="1" x14ac:dyDescent="0.2">
      <c r="A36" s="245" t="s">
        <v>287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</row>
  </sheetData>
  <mergeCells count="12">
    <mergeCell ref="A36:P36"/>
    <mergeCell ref="A5:P5"/>
    <mergeCell ref="A7:A8"/>
    <mergeCell ref="B7:D7"/>
    <mergeCell ref="F7:H7"/>
    <mergeCell ref="J7:L7"/>
    <mergeCell ref="N7:P7"/>
    <mergeCell ref="A1:P1"/>
    <mergeCell ref="A2:P2"/>
    <mergeCell ref="R2:R3"/>
    <mergeCell ref="A3:P3"/>
    <mergeCell ref="A4:P4"/>
  </mergeCells>
  <hyperlinks>
    <hyperlink ref="R2" location="INDICE!A1" display="INDICE" xr:uid="{E31B19B4-74CF-4D2F-8E49-D5C4EF0E1EA7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R36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04" width="10.7109375" style="6" customWidth="1"/>
    <col min="105" max="16384" width="23.42578125" style="6"/>
  </cols>
  <sheetData>
    <row r="1" spans="1:18" ht="15" customHeight="1" x14ac:dyDescent="0.2">
      <c r="A1" s="247" t="s">
        <v>438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3"/>
    </row>
    <row r="2" spans="1:18" ht="15" customHeight="1" x14ac:dyDescent="0.2">
      <c r="A2" s="243" t="s">
        <v>437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13"/>
      <c r="R2" s="232" t="s">
        <v>47</v>
      </c>
    </row>
    <row r="3" spans="1:18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13"/>
      <c r="R3" s="232"/>
    </row>
    <row r="4" spans="1:18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8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</row>
    <row r="6" spans="1:18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8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252</v>
      </c>
      <c r="G7" s="244"/>
      <c r="H7" s="244"/>
      <c r="I7" s="111"/>
      <c r="J7" s="244" t="s">
        <v>253</v>
      </c>
      <c r="K7" s="244"/>
      <c r="L7" s="244"/>
      <c r="M7" s="111"/>
      <c r="N7" s="244" t="s">
        <v>254</v>
      </c>
      <c r="O7" s="244"/>
      <c r="P7" s="244"/>
    </row>
    <row r="8" spans="1:18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</row>
    <row r="9" spans="1:18" ht="15" customHeight="1" x14ac:dyDescent="0.2">
      <c r="A9" s="137" t="s">
        <v>206</v>
      </c>
      <c r="B9" s="124">
        <v>12175</v>
      </c>
      <c r="C9" s="124">
        <v>4198</v>
      </c>
      <c r="D9" s="124">
        <v>7977</v>
      </c>
      <c r="E9" s="124"/>
      <c r="F9" s="124">
        <v>5687</v>
      </c>
      <c r="G9" s="124">
        <v>2169</v>
      </c>
      <c r="H9" s="124">
        <v>3518</v>
      </c>
      <c r="I9" s="124"/>
      <c r="J9" s="124">
        <v>3279</v>
      </c>
      <c r="K9" s="124">
        <v>1015</v>
      </c>
      <c r="L9" s="124">
        <v>2264</v>
      </c>
      <c r="M9" s="124"/>
      <c r="N9" s="124">
        <v>3209</v>
      </c>
      <c r="O9" s="124">
        <v>1014</v>
      </c>
      <c r="P9" s="124">
        <v>2195</v>
      </c>
    </row>
    <row r="10" spans="1:18" ht="15" customHeight="1" x14ac:dyDescent="0.2">
      <c r="A10" s="136" t="s">
        <v>303</v>
      </c>
      <c r="B10" s="128">
        <v>403</v>
      </c>
      <c r="C10" s="128">
        <v>150</v>
      </c>
      <c r="D10" s="128">
        <v>253</v>
      </c>
      <c r="E10" s="128"/>
      <c r="F10" s="128">
        <v>185</v>
      </c>
      <c r="G10" s="128">
        <v>77</v>
      </c>
      <c r="H10" s="128">
        <v>108</v>
      </c>
      <c r="I10" s="128"/>
      <c r="J10" s="128">
        <v>119</v>
      </c>
      <c r="K10" s="128">
        <v>44</v>
      </c>
      <c r="L10" s="128">
        <v>75</v>
      </c>
      <c r="M10" s="128"/>
      <c r="N10" s="128">
        <v>99</v>
      </c>
      <c r="O10" s="128">
        <v>29</v>
      </c>
      <c r="P10" s="128">
        <v>70</v>
      </c>
    </row>
    <row r="11" spans="1:18" ht="15" customHeight="1" x14ac:dyDescent="0.2">
      <c r="A11" s="136" t="s">
        <v>304</v>
      </c>
      <c r="B11" s="128">
        <v>526</v>
      </c>
      <c r="C11" s="128">
        <v>161</v>
      </c>
      <c r="D11" s="128">
        <v>365</v>
      </c>
      <c r="E11" s="128"/>
      <c r="F11" s="128">
        <v>250</v>
      </c>
      <c r="G11" s="128">
        <v>98</v>
      </c>
      <c r="H11" s="128">
        <v>152</v>
      </c>
      <c r="I11" s="128"/>
      <c r="J11" s="128">
        <v>144</v>
      </c>
      <c r="K11" s="128">
        <v>26</v>
      </c>
      <c r="L11" s="128">
        <v>118</v>
      </c>
      <c r="M11" s="128"/>
      <c r="N11" s="128">
        <v>132</v>
      </c>
      <c r="O11" s="128">
        <v>37</v>
      </c>
      <c r="P11" s="128">
        <v>95</v>
      </c>
    </row>
    <row r="12" spans="1:18" ht="15" customHeight="1" x14ac:dyDescent="0.2">
      <c r="A12" s="136" t="s">
        <v>305</v>
      </c>
      <c r="B12" s="128">
        <v>275</v>
      </c>
      <c r="C12" s="128">
        <v>106</v>
      </c>
      <c r="D12" s="128">
        <v>169</v>
      </c>
      <c r="E12" s="128"/>
      <c r="F12" s="128">
        <v>138</v>
      </c>
      <c r="G12" s="128">
        <v>53</v>
      </c>
      <c r="H12" s="128">
        <v>85</v>
      </c>
      <c r="I12" s="128"/>
      <c r="J12" s="128">
        <v>68</v>
      </c>
      <c r="K12" s="128">
        <v>21</v>
      </c>
      <c r="L12" s="128">
        <v>47</v>
      </c>
      <c r="M12" s="128"/>
      <c r="N12" s="128">
        <v>69</v>
      </c>
      <c r="O12" s="128">
        <v>32</v>
      </c>
      <c r="P12" s="128">
        <v>37</v>
      </c>
    </row>
    <row r="13" spans="1:18" ht="15" customHeight="1" x14ac:dyDescent="0.2">
      <c r="A13" s="136" t="s">
        <v>306</v>
      </c>
      <c r="B13" s="128">
        <v>905</v>
      </c>
      <c r="C13" s="128">
        <v>341</v>
      </c>
      <c r="D13" s="128">
        <v>564</v>
      </c>
      <c r="E13" s="128"/>
      <c r="F13" s="128">
        <v>400</v>
      </c>
      <c r="G13" s="128">
        <v>161</v>
      </c>
      <c r="H13" s="128">
        <v>239</v>
      </c>
      <c r="I13" s="128"/>
      <c r="J13" s="128">
        <v>222</v>
      </c>
      <c r="K13" s="128">
        <v>80</v>
      </c>
      <c r="L13" s="128">
        <v>142</v>
      </c>
      <c r="M13" s="128"/>
      <c r="N13" s="128">
        <v>283</v>
      </c>
      <c r="O13" s="128">
        <v>100</v>
      </c>
      <c r="P13" s="128">
        <v>183</v>
      </c>
    </row>
    <row r="14" spans="1:18" ht="15" customHeight="1" x14ac:dyDescent="0.2">
      <c r="A14" s="136" t="s">
        <v>307</v>
      </c>
      <c r="B14" s="128">
        <v>195</v>
      </c>
      <c r="C14" s="128">
        <v>66</v>
      </c>
      <c r="D14" s="128">
        <v>129</v>
      </c>
      <c r="E14" s="128"/>
      <c r="F14" s="128">
        <v>86</v>
      </c>
      <c r="G14" s="128">
        <v>37</v>
      </c>
      <c r="H14" s="128">
        <v>49</v>
      </c>
      <c r="I14" s="128"/>
      <c r="J14" s="128">
        <v>47</v>
      </c>
      <c r="K14" s="128">
        <v>11</v>
      </c>
      <c r="L14" s="128">
        <v>36</v>
      </c>
      <c r="M14" s="128"/>
      <c r="N14" s="128">
        <v>62</v>
      </c>
      <c r="O14" s="128">
        <v>18</v>
      </c>
      <c r="P14" s="128">
        <v>44</v>
      </c>
    </row>
    <row r="15" spans="1:18" ht="15" customHeight="1" x14ac:dyDescent="0.2">
      <c r="A15" s="136" t="s">
        <v>308</v>
      </c>
      <c r="B15" s="128">
        <v>522</v>
      </c>
      <c r="C15" s="128">
        <v>154</v>
      </c>
      <c r="D15" s="128">
        <v>368</v>
      </c>
      <c r="E15" s="128"/>
      <c r="F15" s="128">
        <v>240</v>
      </c>
      <c r="G15" s="128">
        <v>84</v>
      </c>
      <c r="H15" s="128">
        <v>156</v>
      </c>
      <c r="I15" s="128"/>
      <c r="J15" s="128">
        <v>147</v>
      </c>
      <c r="K15" s="128">
        <v>43</v>
      </c>
      <c r="L15" s="128">
        <v>104</v>
      </c>
      <c r="M15" s="128"/>
      <c r="N15" s="128">
        <v>135</v>
      </c>
      <c r="O15" s="128">
        <v>27</v>
      </c>
      <c r="P15" s="128">
        <v>108</v>
      </c>
    </row>
    <row r="16" spans="1:18" ht="15" customHeight="1" x14ac:dyDescent="0.2">
      <c r="A16" s="136" t="s">
        <v>309</v>
      </c>
      <c r="B16" s="128">
        <v>240</v>
      </c>
      <c r="C16" s="128">
        <v>101</v>
      </c>
      <c r="D16" s="128">
        <v>139</v>
      </c>
      <c r="E16" s="128"/>
      <c r="F16" s="128">
        <v>115</v>
      </c>
      <c r="G16" s="128">
        <v>58</v>
      </c>
      <c r="H16" s="128">
        <v>57</v>
      </c>
      <c r="I16" s="128"/>
      <c r="J16" s="128">
        <v>57</v>
      </c>
      <c r="K16" s="128">
        <v>22</v>
      </c>
      <c r="L16" s="128">
        <v>35</v>
      </c>
      <c r="M16" s="128"/>
      <c r="N16" s="128">
        <v>68</v>
      </c>
      <c r="O16" s="128">
        <v>21</v>
      </c>
      <c r="P16" s="128">
        <v>47</v>
      </c>
    </row>
    <row r="17" spans="1:16" ht="15" customHeight="1" x14ac:dyDescent="0.2">
      <c r="A17" s="136" t="s">
        <v>310</v>
      </c>
      <c r="B17" s="128">
        <v>1332</v>
      </c>
      <c r="C17" s="128">
        <v>602</v>
      </c>
      <c r="D17" s="128">
        <v>730</v>
      </c>
      <c r="E17" s="128"/>
      <c r="F17" s="128">
        <v>736</v>
      </c>
      <c r="G17" s="128">
        <v>344</v>
      </c>
      <c r="H17" s="128">
        <v>392</v>
      </c>
      <c r="I17" s="128"/>
      <c r="J17" s="128">
        <v>302</v>
      </c>
      <c r="K17" s="128">
        <v>129</v>
      </c>
      <c r="L17" s="128">
        <v>173</v>
      </c>
      <c r="M17" s="128"/>
      <c r="N17" s="128">
        <v>294</v>
      </c>
      <c r="O17" s="128">
        <v>129</v>
      </c>
      <c r="P17" s="128">
        <v>165</v>
      </c>
    </row>
    <row r="18" spans="1:16" ht="15" customHeight="1" x14ac:dyDescent="0.2">
      <c r="A18" s="136" t="s">
        <v>311</v>
      </c>
      <c r="B18" s="128">
        <v>366</v>
      </c>
      <c r="C18" s="128">
        <v>150</v>
      </c>
      <c r="D18" s="128">
        <v>216</v>
      </c>
      <c r="E18" s="128"/>
      <c r="F18" s="128">
        <v>171</v>
      </c>
      <c r="G18" s="128">
        <v>76</v>
      </c>
      <c r="H18" s="128">
        <v>95</v>
      </c>
      <c r="I18" s="128"/>
      <c r="J18" s="128">
        <v>105</v>
      </c>
      <c r="K18" s="128">
        <v>35</v>
      </c>
      <c r="L18" s="128">
        <v>70</v>
      </c>
      <c r="M18" s="128"/>
      <c r="N18" s="128">
        <v>90</v>
      </c>
      <c r="O18" s="128">
        <v>39</v>
      </c>
      <c r="P18" s="128">
        <v>51</v>
      </c>
    </row>
    <row r="19" spans="1:16" ht="15" customHeight="1" x14ac:dyDescent="0.2">
      <c r="A19" s="136" t="s">
        <v>312</v>
      </c>
      <c r="B19" s="128">
        <v>797</v>
      </c>
      <c r="C19" s="128">
        <v>204</v>
      </c>
      <c r="D19" s="128">
        <v>593</v>
      </c>
      <c r="E19" s="128"/>
      <c r="F19" s="128">
        <v>397</v>
      </c>
      <c r="G19" s="128">
        <v>118</v>
      </c>
      <c r="H19" s="128">
        <v>279</v>
      </c>
      <c r="I19" s="128"/>
      <c r="J19" s="128">
        <v>220</v>
      </c>
      <c r="K19" s="128">
        <v>44</v>
      </c>
      <c r="L19" s="128">
        <v>176</v>
      </c>
      <c r="M19" s="128"/>
      <c r="N19" s="128">
        <v>180</v>
      </c>
      <c r="O19" s="128">
        <v>42</v>
      </c>
      <c r="P19" s="128">
        <v>138</v>
      </c>
    </row>
    <row r="20" spans="1:16" ht="15" customHeight="1" x14ac:dyDescent="0.2">
      <c r="A20" s="136" t="s">
        <v>313</v>
      </c>
      <c r="B20" s="128">
        <v>256</v>
      </c>
      <c r="C20" s="128">
        <v>70</v>
      </c>
      <c r="D20" s="128">
        <v>186</v>
      </c>
      <c r="E20" s="128"/>
      <c r="F20" s="128">
        <v>97</v>
      </c>
      <c r="G20" s="128">
        <v>35</v>
      </c>
      <c r="H20" s="128">
        <v>62</v>
      </c>
      <c r="I20" s="128"/>
      <c r="J20" s="128">
        <v>73</v>
      </c>
      <c r="K20" s="128">
        <v>11</v>
      </c>
      <c r="L20" s="128">
        <v>62</v>
      </c>
      <c r="M20" s="128"/>
      <c r="N20" s="128">
        <v>86</v>
      </c>
      <c r="O20" s="128">
        <v>24</v>
      </c>
      <c r="P20" s="128">
        <v>62</v>
      </c>
    </row>
    <row r="21" spans="1:16" ht="15" customHeight="1" x14ac:dyDescent="0.2">
      <c r="A21" s="138" t="s">
        <v>314</v>
      </c>
      <c r="B21" s="128">
        <v>1081</v>
      </c>
      <c r="C21" s="128">
        <v>467</v>
      </c>
      <c r="D21" s="128">
        <v>614</v>
      </c>
      <c r="E21" s="128"/>
      <c r="F21" s="128">
        <v>482</v>
      </c>
      <c r="G21" s="128">
        <v>202</v>
      </c>
      <c r="H21" s="128">
        <v>280</v>
      </c>
      <c r="I21" s="128"/>
      <c r="J21" s="128">
        <v>317</v>
      </c>
      <c r="K21" s="128">
        <v>154</v>
      </c>
      <c r="L21" s="128">
        <v>163</v>
      </c>
      <c r="M21" s="128"/>
      <c r="N21" s="128">
        <v>282</v>
      </c>
      <c r="O21" s="128">
        <v>111</v>
      </c>
      <c r="P21" s="128">
        <v>171</v>
      </c>
    </row>
    <row r="22" spans="1:16" ht="15" customHeight="1" x14ac:dyDescent="0.2">
      <c r="A22" s="136" t="s">
        <v>315</v>
      </c>
      <c r="B22" s="128">
        <v>138</v>
      </c>
      <c r="C22" s="128">
        <v>42</v>
      </c>
      <c r="D22" s="128">
        <v>96</v>
      </c>
      <c r="E22" s="128"/>
      <c r="F22" s="128">
        <v>62</v>
      </c>
      <c r="G22" s="128">
        <v>24</v>
      </c>
      <c r="H22" s="128">
        <v>38</v>
      </c>
      <c r="I22" s="128"/>
      <c r="J22" s="128">
        <v>51</v>
      </c>
      <c r="K22" s="128">
        <v>12</v>
      </c>
      <c r="L22" s="128">
        <v>39</v>
      </c>
      <c r="M22" s="128"/>
      <c r="N22" s="128">
        <v>25</v>
      </c>
      <c r="O22" s="128">
        <v>6</v>
      </c>
      <c r="P22" s="128">
        <v>19</v>
      </c>
    </row>
    <row r="23" spans="1:16" ht="15" customHeight="1" x14ac:dyDescent="0.2">
      <c r="A23" s="136" t="s">
        <v>316</v>
      </c>
      <c r="B23" s="128">
        <v>467</v>
      </c>
      <c r="C23" s="128">
        <v>166</v>
      </c>
      <c r="D23" s="128">
        <v>301</v>
      </c>
      <c r="E23" s="128"/>
      <c r="F23" s="128">
        <v>265</v>
      </c>
      <c r="G23" s="128">
        <v>103</v>
      </c>
      <c r="H23" s="128">
        <v>162</v>
      </c>
      <c r="I23" s="128"/>
      <c r="J23" s="128">
        <v>106</v>
      </c>
      <c r="K23" s="128">
        <v>33</v>
      </c>
      <c r="L23" s="128">
        <v>73</v>
      </c>
      <c r="M23" s="128"/>
      <c r="N23" s="128">
        <v>96</v>
      </c>
      <c r="O23" s="128">
        <v>30</v>
      </c>
      <c r="P23" s="128">
        <v>66</v>
      </c>
    </row>
    <row r="24" spans="1:16" ht="15" customHeight="1" x14ac:dyDescent="0.2">
      <c r="A24" s="136" t="s">
        <v>317</v>
      </c>
      <c r="B24" s="128">
        <v>111</v>
      </c>
      <c r="C24" s="128">
        <v>25</v>
      </c>
      <c r="D24" s="128">
        <v>86</v>
      </c>
      <c r="E24" s="128"/>
      <c r="F24" s="128">
        <v>65</v>
      </c>
      <c r="G24" s="128">
        <v>15</v>
      </c>
      <c r="H24" s="128">
        <v>50</v>
      </c>
      <c r="I24" s="128"/>
      <c r="J24" s="128">
        <v>25</v>
      </c>
      <c r="K24" s="128">
        <v>8</v>
      </c>
      <c r="L24" s="128">
        <v>17</v>
      </c>
      <c r="M24" s="128"/>
      <c r="N24" s="128">
        <v>21</v>
      </c>
      <c r="O24" s="128">
        <v>2</v>
      </c>
      <c r="P24" s="128">
        <v>19</v>
      </c>
    </row>
    <row r="25" spans="1:16" ht="15" customHeight="1" x14ac:dyDescent="0.2">
      <c r="A25" s="136" t="s">
        <v>318</v>
      </c>
      <c r="B25" s="128">
        <v>268</v>
      </c>
      <c r="C25" s="128">
        <v>108</v>
      </c>
      <c r="D25" s="128">
        <v>160</v>
      </c>
      <c r="E25" s="128"/>
      <c r="F25" s="128">
        <v>135</v>
      </c>
      <c r="G25" s="128">
        <v>58</v>
      </c>
      <c r="H25" s="128">
        <v>77</v>
      </c>
      <c r="I25" s="128"/>
      <c r="J25" s="128">
        <v>66</v>
      </c>
      <c r="K25" s="128">
        <v>29</v>
      </c>
      <c r="L25" s="128">
        <v>37</v>
      </c>
      <c r="M25" s="128"/>
      <c r="N25" s="128">
        <v>67</v>
      </c>
      <c r="O25" s="128">
        <v>21</v>
      </c>
      <c r="P25" s="128">
        <v>46</v>
      </c>
    </row>
    <row r="26" spans="1:16" ht="15" customHeight="1" x14ac:dyDescent="0.2">
      <c r="A26" s="136" t="s">
        <v>319</v>
      </c>
      <c r="B26" s="128">
        <v>538</v>
      </c>
      <c r="C26" s="128">
        <v>167</v>
      </c>
      <c r="D26" s="128">
        <v>371</v>
      </c>
      <c r="E26" s="128"/>
      <c r="F26" s="128">
        <v>217</v>
      </c>
      <c r="G26" s="128">
        <v>85</v>
      </c>
      <c r="H26" s="128">
        <v>132</v>
      </c>
      <c r="I26" s="128"/>
      <c r="J26" s="128">
        <v>183</v>
      </c>
      <c r="K26" s="128">
        <v>41</v>
      </c>
      <c r="L26" s="128">
        <v>142</v>
      </c>
      <c r="M26" s="128"/>
      <c r="N26" s="128">
        <v>138</v>
      </c>
      <c r="O26" s="128">
        <v>41</v>
      </c>
      <c r="P26" s="128">
        <v>97</v>
      </c>
    </row>
    <row r="27" spans="1:16" ht="15" customHeight="1" x14ac:dyDescent="0.2">
      <c r="A27" s="136" t="s">
        <v>320</v>
      </c>
      <c r="B27" s="128">
        <v>707</v>
      </c>
      <c r="C27" s="128">
        <v>221</v>
      </c>
      <c r="D27" s="128">
        <v>486</v>
      </c>
      <c r="E27" s="128"/>
      <c r="F27" s="128">
        <v>281</v>
      </c>
      <c r="G27" s="128">
        <v>100</v>
      </c>
      <c r="H27" s="128">
        <v>181</v>
      </c>
      <c r="I27" s="128"/>
      <c r="J27" s="128">
        <v>230</v>
      </c>
      <c r="K27" s="128">
        <v>72</v>
      </c>
      <c r="L27" s="128">
        <v>158</v>
      </c>
      <c r="M27" s="128"/>
      <c r="N27" s="128">
        <v>196</v>
      </c>
      <c r="O27" s="128">
        <v>49</v>
      </c>
      <c r="P27" s="128">
        <v>147</v>
      </c>
    </row>
    <row r="28" spans="1:16" ht="15" customHeight="1" x14ac:dyDescent="0.2">
      <c r="A28" s="136" t="s">
        <v>321</v>
      </c>
      <c r="B28" s="128">
        <v>225</v>
      </c>
      <c r="C28" s="128">
        <v>107</v>
      </c>
      <c r="D28" s="128">
        <v>118</v>
      </c>
      <c r="E28" s="128"/>
      <c r="F28" s="128">
        <v>109</v>
      </c>
      <c r="G28" s="128">
        <v>49</v>
      </c>
      <c r="H28" s="128">
        <v>60</v>
      </c>
      <c r="I28" s="128"/>
      <c r="J28" s="128">
        <v>47</v>
      </c>
      <c r="K28" s="128">
        <v>27</v>
      </c>
      <c r="L28" s="128">
        <v>20</v>
      </c>
      <c r="M28" s="128"/>
      <c r="N28" s="128">
        <v>69</v>
      </c>
      <c r="O28" s="128">
        <v>31</v>
      </c>
      <c r="P28" s="128">
        <v>38</v>
      </c>
    </row>
    <row r="29" spans="1:16" ht="15" customHeight="1" x14ac:dyDescent="0.2">
      <c r="A29" s="136" t="s">
        <v>322</v>
      </c>
      <c r="B29" s="128">
        <v>252</v>
      </c>
      <c r="C29" s="128">
        <v>82</v>
      </c>
      <c r="D29" s="128">
        <v>170</v>
      </c>
      <c r="E29" s="128"/>
      <c r="F29" s="128">
        <v>138</v>
      </c>
      <c r="G29" s="128">
        <v>48</v>
      </c>
      <c r="H29" s="128">
        <v>90</v>
      </c>
      <c r="I29" s="128"/>
      <c r="J29" s="128">
        <v>52</v>
      </c>
      <c r="K29" s="128">
        <v>19</v>
      </c>
      <c r="L29" s="128">
        <v>33</v>
      </c>
      <c r="M29" s="128"/>
      <c r="N29" s="128">
        <v>62</v>
      </c>
      <c r="O29" s="128">
        <v>15</v>
      </c>
      <c r="P29" s="128">
        <v>47</v>
      </c>
    </row>
    <row r="30" spans="1:16" ht="15" customHeight="1" x14ac:dyDescent="0.2">
      <c r="A30" s="136" t="s">
        <v>323</v>
      </c>
      <c r="B30" s="128">
        <v>645</v>
      </c>
      <c r="C30" s="128">
        <v>239</v>
      </c>
      <c r="D30" s="128">
        <v>406</v>
      </c>
      <c r="E30" s="128"/>
      <c r="F30" s="128">
        <v>307</v>
      </c>
      <c r="G30" s="128">
        <v>131</v>
      </c>
      <c r="H30" s="128">
        <v>176</v>
      </c>
      <c r="I30" s="128"/>
      <c r="J30" s="128">
        <v>172</v>
      </c>
      <c r="K30" s="128">
        <v>55</v>
      </c>
      <c r="L30" s="128">
        <v>117</v>
      </c>
      <c r="M30" s="128"/>
      <c r="N30" s="128">
        <v>166</v>
      </c>
      <c r="O30" s="128">
        <v>53</v>
      </c>
      <c r="P30" s="128">
        <v>113</v>
      </c>
    </row>
    <row r="31" spans="1:16" ht="15" customHeight="1" x14ac:dyDescent="0.2">
      <c r="A31" s="136" t="s">
        <v>324</v>
      </c>
      <c r="B31" s="128">
        <v>332</v>
      </c>
      <c r="C31" s="128">
        <v>112</v>
      </c>
      <c r="D31" s="128">
        <v>220</v>
      </c>
      <c r="E31" s="128"/>
      <c r="F31" s="128">
        <v>153</v>
      </c>
      <c r="G31" s="128">
        <v>60</v>
      </c>
      <c r="H31" s="128">
        <v>93</v>
      </c>
      <c r="I31" s="128"/>
      <c r="J31" s="128">
        <v>81</v>
      </c>
      <c r="K31" s="128">
        <v>20</v>
      </c>
      <c r="L31" s="128">
        <v>61</v>
      </c>
      <c r="M31" s="128"/>
      <c r="N31" s="128">
        <v>98</v>
      </c>
      <c r="O31" s="128">
        <v>32</v>
      </c>
      <c r="P31" s="128">
        <v>66</v>
      </c>
    </row>
    <row r="32" spans="1:16" ht="15" customHeight="1" x14ac:dyDescent="0.2">
      <c r="A32" s="136" t="s">
        <v>325</v>
      </c>
      <c r="B32" s="128">
        <v>377</v>
      </c>
      <c r="C32" s="128">
        <v>108</v>
      </c>
      <c r="D32" s="128">
        <v>269</v>
      </c>
      <c r="E32" s="128"/>
      <c r="F32" s="128">
        <v>167</v>
      </c>
      <c r="G32" s="128">
        <v>50</v>
      </c>
      <c r="H32" s="128">
        <v>117</v>
      </c>
      <c r="I32" s="128"/>
      <c r="J32" s="128">
        <v>78</v>
      </c>
      <c r="K32" s="128">
        <v>21</v>
      </c>
      <c r="L32" s="128">
        <v>57</v>
      </c>
      <c r="M32" s="128"/>
      <c r="N32" s="128">
        <v>132</v>
      </c>
      <c r="O32" s="128">
        <v>37</v>
      </c>
      <c r="P32" s="128">
        <v>95</v>
      </c>
    </row>
    <row r="33" spans="1:16" ht="15" customHeight="1" x14ac:dyDescent="0.2">
      <c r="A33" s="136" t="s">
        <v>326</v>
      </c>
      <c r="B33" s="128">
        <v>303</v>
      </c>
      <c r="C33" s="128">
        <v>73</v>
      </c>
      <c r="D33" s="128">
        <v>230</v>
      </c>
      <c r="E33" s="128"/>
      <c r="F33" s="128">
        <v>144</v>
      </c>
      <c r="G33" s="128">
        <v>33</v>
      </c>
      <c r="H33" s="128">
        <v>111</v>
      </c>
      <c r="I33" s="128"/>
      <c r="J33" s="128">
        <v>82</v>
      </c>
      <c r="K33" s="128">
        <v>18</v>
      </c>
      <c r="L33" s="128">
        <v>64</v>
      </c>
      <c r="M33" s="128"/>
      <c r="N33" s="128">
        <v>77</v>
      </c>
      <c r="O33" s="128">
        <v>22</v>
      </c>
      <c r="P33" s="128">
        <v>55</v>
      </c>
    </row>
    <row r="34" spans="1:16" ht="15" customHeight="1" x14ac:dyDescent="0.2">
      <c r="A34" s="136" t="s">
        <v>327</v>
      </c>
      <c r="B34" s="128">
        <v>709</v>
      </c>
      <c r="C34" s="128">
        <v>130</v>
      </c>
      <c r="D34" s="128">
        <v>579</v>
      </c>
      <c r="E34" s="128"/>
      <c r="F34" s="128">
        <v>268</v>
      </c>
      <c r="G34" s="128">
        <v>52</v>
      </c>
      <c r="H34" s="128">
        <v>216</v>
      </c>
      <c r="I34" s="128"/>
      <c r="J34" s="128">
        <v>214</v>
      </c>
      <c r="K34" s="128">
        <v>27</v>
      </c>
      <c r="L34" s="128">
        <v>187</v>
      </c>
      <c r="M34" s="128"/>
      <c r="N34" s="128">
        <v>227</v>
      </c>
      <c r="O34" s="128">
        <v>51</v>
      </c>
      <c r="P34" s="128">
        <v>176</v>
      </c>
    </row>
    <row r="35" spans="1:16" ht="15" customHeight="1" thickBot="1" x14ac:dyDescent="0.25">
      <c r="A35" s="139" t="s">
        <v>328</v>
      </c>
      <c r="B35" s="140">
        <v>205</v>
      </c>
      <c r="C35" s="140">
        <v>46</v>
      </c>
      <c r="D35" s="140">
        <v>159</v>
      </c>
      <c r="E35" s="140"/>
      <c r="F35" s="140">
        <v>79</v>
      </c>
      <c r="G35" s="140">
        <v>18</v>
      </c>
      <c r="H35" s="140">
        <v>61</v>
      </c>
      <c r="I35" s="140"/>
      <c r="J35" s="140">
        <v>71</v>
      </c>
      <c r="K35" s="140">
        <v>13</v>
      </c>
      <c r="L35" s="140">
        <v>58</v>
      </c>
      <c r="M35" s="140"/>
      <c r="N35" s="140">
        <v>55</v>
      </c>
      <c r="O35" s="140">
        <v>15</v>
      </c>
      <c r="P35" s="140">
        <v>40</v>
      </c>
    </row>
    <row r="36" spans="1:16" ht="15" customHeight="1" x14ac:dyDescent="0.2">
      <c r="A36" s="245" t="s">
        <v>287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</row>
  </sheetData>
  <mergeCells count="12">
    <mergeCell ref="A1:P1"/>
    <mergeCell ref="A2:P2"/>
    <mergeCell ref="R2:R3"/>
    <mergeCell ref="A3:P3"/>
    <mergeCell ref="A36:P36"/>
    <mergeCell ref="A4:P4"/>
    <mergeCell ref="A5:P5"/>
    <mergeCell ref="A7:A8"/>
    <mergeCell ref="B7:D7"/>
    <mergeCell ref="F7:H7"/>
    <mergeCell ref="J7:L7"/>
    <mergeCell ref="N7:P7"/>
  </mergeCells>
  <hyperlinks>
    <hyperlink ref="R2" location="INDICE!A1" display="INDICE" xr:uid="{AA79EA0F-E818-46A8-8BBC-2958309B0F2E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58A5-0ED6-4AD1-9376-50A9C6582AF3}">
  <sheetPr>
    <pageSetUpPr fitToPage="1"/>
  </sheetPr>
  <dimension ref="A1:R36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04" width="10.7109375" style="6" customWidth="1"/>
    <col min="105" max="16384" width="23.42578125" style="6"/>
  </cols>
  <sheetData>
    <row r="1" spans="1:18" ht="15" customHeight="1" x14ac:dyDescent="0.2">
      <c r="A1" s="247" t="s">
        <v>440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3"/>
    </row>
    <row r="2" spans="1:18" ht="15" customHeight="1" x14ac:dyDescent="0.2">
      <c r="A2" s="243" t="s">
        <v>445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13"/>
      <c r="R2" s="232" t="s">
        <v>47</v>
      </c>
    </row>
    <row r="3" spans="1:18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13"/>
      <c r="R3" s="232"/>
    </row>
    <row r="4" spans="1:18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8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</row>
    <row r="6" spans="1:18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8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252</v>
      </c>
      <c r="G7" s="244"/>
      <c r="H7" s="244"/>
      <c r="I7" s="111"/>
      <c r="J7" s="244" t="s">
        <v>253</v>
      </c>
      <c r="K7" s="244"/>
      <c r="L7" s="244"/>
      <c r="M7" s="111"/>
      <c r="N7" s="244" t="s">
        <v>254</v>
      </c>
      <c r="O7" s="244"/>
      <c r="P7" s="244"/>
    </row>
    <row r="8" spans="1:18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</row>
    <row r="9" spans="1:18" ht="15" customHeight="1" x14ac:dyDescent="0.2">
      <c r="A9" s="137" t="s">
        <v>206</v>
      </c>
      <c r="B9" s="142">
        <v>87.457797572013504</v>
      </c>
      <c r="C9" s="142">
        <v>84.996962947965173</v>
      </c>
      <c r="D9" s="142">
        <v>88.81095524382097</v>
      </c>
      <c r="E9" s="142"/>
      <c r="F9" s="142">
        <v>83.607762422816819</v>
      </c>
      <c r="G9" s="142">
        <v>81.602708803611733</v>
      </c>
      <c r="H9" s="142">
        <v>84.89382239382239</v>
      </c>
      <c r="I9" s="142"/>
      <c r="J9" s="142">
        <v>88.145161290322577</v>
      </c>
      <c r="K9" s="142">
        <v>84.302325581395351</v>
      </c>
      <c r="L9" s="142">
        <v>89.984101748807632</v>
      </c>
      <c r="M9" s="142"/>
      <c r="N9" s="142">
        <v>94.410120623712857</v>
      </c>
      <c r="O9" s="142">
        <v>94.150417827298043</v>
      </c>
      <c r="P9" s="142">
        <v>94.530577088716626</v>
      </c>
    </row>
    <row r="10" spans="1:18" ht="15" customHeight="1" x14ac:dyDescent="0.2">
      <c r="A10" s="136" t="s">
        <v>303</v>
      </c>
      <c r="B10" s="163">
        <v>93.503480278422273</v>
      </c>
      <c r="C10" s="163">
        <v>87.719298245614027</v>
      </c>
      <c r="D10" s="163">
        <v>97.307692307692307</v>
      </c>
      <c r="E10" s="143"/>
      <c r="F10" s="163">
        <v>95.854922279792746</v>
      </c>
      <c r="G10" s="163">
        <v>93.902439024390233</v>
      </c>
      <c r="H10" s="163">
        <v>97.297297297297305</v>
      </c>
      <c r="I10" s="143"/>
      <c r="J10" s="163">
        <v>86.861313868613138</v>
      </c>
      <c r="K10" s="163">
        <v>74.576271186440678</v>
      </c>
      <c r="L10" s="163">
        <v>96.15384615384616</v>
      </c>
      <c r="M10" s="143"/>
      <c r="N10" s="163">
        <v>98.019801980198025</v>
      </c>
      <c r="O10" s="163">
        <v>96.666666666666671</v>
      </c>
      <c r="P10" s="163">
        <v>98.591549295774655</v>
      </c>
    </row>
    <row r="11" spans="1:18" ht="15" customHeight="1" x14ac:dyDescent="0.2">
      <c r="A11" s="136" t="s">
        <v>304</v>
      </c>
      <c r="B11" s="163">
        <v>96.160877513711156</v>
      </c>
      <c r="C11" s="163">
        <v>95.26627218934911</v>
      </c>
      <c r="D11" s="163">
        <v>96.560846560846556</v>
      </c>
      <c r="E11" s="143"/>
      <c r="F11" s="163">
        <v>96.899224806201545</v>
      </c>
      <c r="G11" s="163">
        <v>98.98989898989899</v>
      </c>
      <c r="H11" s="163">
        <v>95.59748427672956</v>
      </c>
      <c r="I11" s="143"/>
      <c r="J11" s="163">
        <v>94.117647058823522</v>
      </c>
      <c r="K11" s="163">
        <v>83.870967741935488</v>
      </c>
      <c r="L11" s="163">
        <v>96.721311475409834</v>
      </c>
      <c r="M11" s="143"/>
      <c r="N11" s="163">
        <v>97.058823529411768</v>
      </c>
      <c r="O11" s="163">
        <v>94.871794871794862</v>
      </c>
      <c r="P11" s="163">
        <v>97.9381443298969</v>
      </c>
    </row>
    <row r="12" spans="1:18" ht="15" customHeight="1" x14ac:dyDescent="0.2">
      <c r="A12" s="136" t="s">
        <v>305</v>
      </c>
      <c r="B12" s="163">
        <v>88.424437299035375</v>
      </c>
      <c r="C12" s="163">
        <v>92.982456140350877</v>
      </c>
      <c r="D12" s="163">
        <v>85.786802030456855</v>
      </c>
      <c r="E12" s="143"/>
      <c r="F12" s="163">
        <v>89.610389610389603</v>
      </c>
      <c r="G12" s="163">
        <v>94.642857142857139</v>
      </c>
      <c r="H12" s="163">
        <v>86.734693877551024</v>
      </c>
      <c r="I12" s="143"/>
      <c r="J12" s="163">
        <v>79.069767441860463</v>
      </c>
      <c r="K12" s="163">
        <v>87.5</v>
      </c>
      <c r="L12" s="163">
        <v>75.806451612903231</v>
      </c>
      <c r="M12" s="143"/>
      <c r="N12" s="163">
        <v>97.183098591549296</v>
      </c>
      <c r="O12" s="163">
        <v>94.117647058823522</v>
      </c>
      <c r="P12" s="163">
        <v>100</v>
      </c>
    </row>
    <row r="13" spans="1:18" ht="15" customHeight="1" x14ac:dyDescent="0.2">
      <c r="A13" s="136" t="s">
        <v>306</v>
      </c>
      <c r="B13" s="163">
        <v>82.799634034766697</v>
      </c>
      <c r="C13" s="163">
        <v>78.571428571428569</v>
      </c>
      <c r="D13" s="163">
        <v>85.584218512898332</v>
      </c>
      <c r="E13" s="143"/>
      <c r="F13" s="163">
        <v>76.775431861804222</v>
      </c>
      <c r="G13" s="163">
        <v>74.193548387096769</v>
      </c>
      <c r="H13" s="163">
        <v>78.618421052631575</v>
      </c>
      <c r="I13" s="143"/>
      <c r="J13" s="163">
        <v>85.057471264367805</v>
      </c>
      <c r="K13" s="163">
        <v>78.431372549019613</v>
      </c>
      <c r="L13" s="163">
        <v>89.308176100628927</v>
      </c>
      <c r="M13" s="143"/>
      <c r="N13" s="163">
        <v>90.9967845659164</v>
      </c>
      <c r="O13" s="163">
        <v>86.956521739130437</v>
      </c>
      <c r="P13" s="163">
        <v>93.367346938775512</v>
      </c>
    </row>
    <row r="14" spans="1:18" ht="15" customHeight="1" x14ac:dyDescent="0.2">
      <c r="A14" s="136" t="s">
        <v>307</v>
      </c>
      <c r="B14" s="163">
        <v>97.5</v>
      </c>
      <c r="C14" s="163">
        <v>97.058823529411768</v>
      </c>
      <c r="D14" s="163">
        <v>97.727272727272734</v>
      </c>
      <c r="E14" s="143"/>
      <c r="F14" s="163">
        <v>97.727272727272734</v>
      </c>
      <c r="G14" s="163">
        <v>100</v>
      </c>
      <c r="H14" s="163">
        <v>96.078431372549019</v>
      </c>
      <c r="I14" s="143"/>
      <c r="J14" s="163">
        <v>94</v>
      </c>
      <c r="K14" s="163">
        <v>84.615384615384613</v>
      </c>
      <c r="L14" s="163">
        <v>97.297297297297305</v>
      </c>
      <c r="M14" s="143"/>
      <c r="N14" s="163">
        <v>100</v>
      </c>
      <c r="O14" s="163">
        <v>100</v>
      </c>
      <c r="P14" s="163">
        <v>100</v>
      </c>
    </row>
    <row r="15" spans="1:18" ht="15" customHeight="1" x14ac:dyDescent="0.2">
      <c r="A15" s="136" t="s">
        <v>308</v>
      </c>
      <c r="B15" s="163">
        <v>97.752808988764045</v>
      </c>
      <c r="C15" s="163">
        <v>94.478527607361968</v>
      </c>
      <c r="D15" s="163">
        <v>99.191374663072779</v>
      </c>
      <c r="E15" s="143"/>
      <c r="F15" s="163">
        <v>96</v>
      </c>
      <c r="G15" s="163">
        <v>91.304347826086953</v>
      </c>
      <c r="H15" s="163">
        <v>98.734177215189874</v>
      </c>
      <c r="I15" s="143"/>
      <c r="J15" s="163">
        <v>99.324324324324323</v>
      </c>
      <c r="K15" s="163">
        <v>97.727272727272734</v>
      </c>
      <c r="L15" s="163">
        <v>100</v>
      </c>
      <c r="M15" s="143"/>
      <c r="N15" s="163">
        <v>99.264705882352942</v>
      </c>
      <c r="O15" s="163">
        <v>100</v>
      </c>
      <c r="P15" s="163">
        <v>99.082568807339456</v>
      </c>
    </row>
    <row r="16" spans="1:18" ht="15" customHeight="1" x14ac:dyDescent="0.2">
      <c r="A16" s="136" t="s">
        <v>309</v>
      </c>
      <c r="B16" s="163">
        <v>94.488188976377955</v>
      </c>
      <c r="C16" s="163">
        <v>91.818181818181827</v>
      </c>
      <c r="D16" s="163">
        <v>96.527777777777786</v>
      </c>
      <c r="E16" s="143"/>
      <c r="F16" s="163">
        <v>92</v>
      </c>
      <c r="G16" s="163">
        <v>90.625</v>
      </c>
      <c r="H16" s="163">
        <v>93.442622950819683</v>
      </c>
      <c r="I16" s="143"/>
      <c r="J16" s="163">
        <v>95</v>
      </c>
      <c r="K16" s="163">
        <v>91.666666666666657</v>
      </c>
      <c r="L16" s="163">
        <v>97.222222222222214</v>
      </c>
      <c r="M16" s="143"/>
      <c r="N16" s="163">
        <v>98.550724637681171</v>
      </c>
      <c r="O16" s="163">
        <v>95.454545454545453</v>
      </c>
      <c r="P16" s="163">
        <v>100</v>
      </c>
    </row>
    <row r="17" spans="1:16" ht="15" customHeight="1" x14ac:dyDescent="0.2">
      <c r="A17" s="136" t="s">
        <v>310</v>
      </c>
      <c r="B17" s="163">
        <v>84.67895740623014</v>
      </c>
      <c r="C17" s="163">
        <v>83.727399165507649</v>
      </c>
      <c r="D17" s="163">
        <v>85.480093676814988</v>
      </c>
      <c r="E17" s="143"/>
      <c r="F17" s="163">
        <v>80.79034028540066</v>
      </c>
      <c r="G17" s="163">
        <v>80</v>
      </c>
      <c r="H17" s="163">
        <v>81.4968814968815</v>
      </c>
      <c r="I17" s="143"/>
      <c r="J17" s="163">
        <v>84.593837535014003</v>
      </c>
      <c r="K17" s="163">
        <v>83.225806451612911</v>
      </c>
      <c r="L17" s="163">
        <v>85.643564356435647</v>
      </c>
      <c r="M17" s="143"/>
      <c r="N17" s="163">
        <v>96.393442622950815</v>
      </c>
      <c r="O17" s="163">
        <v>96.268656716417908</v>
      </c>
      <c r="P17" s="163">
        <v>96.491228070175438</v>
      </c>
    </row>
    <row r="18" spans="1:16" ht="15" customHeight="1" x14ac:dyDescent="0.2">
      <c r="A18" s="136" t="s">
        <v>311</v>
      </c>
      <c r="B18" s="163">
        <v>98.387096774193552</v>
      </c>
      <c r="C18" s="163">
        <v>98.68421052631578</v>
      </c>
      <c r="D18" s="163">
        <v>98.181818181818187</v>
      </c>
      <c r="E18" s="143"/>
      <c r="F18" s="163">
        <v>98.843930635838149</v>
      </c>
      <c r="G18" s="163">
        <v>100</v>
      </c>
      <c r="H18" s="163">
        <v>97.9381443298969</v>
      </c>
      <c r="I18" s="143"/>
      <c r="J18" s="163">
        <v>96.330275229357795</v>
      </c>
      <c r="K18" s="163">
        <v>94.594594594594597</v>
      </c>
      <c r="L18" s="163">
        <v>97.222222222222214</v>
      </c>
      <c r="M18" s="143"/>
      <c r="N18" s="163">
        <v>100</v>
      </c>
      <c r="O18" s="163">
        <v>100</v>
      </c>
      <c r="P18" s="163">
        <v>100</v>
      </c>
    </row>
    <row r="19" spans="1:16" ht="15" customHeight="1" x14ac:dyDescent="0.2">
      <c r="A19" s="136" t="s">
        <v>312</v>
      </c>
      <c r="B19" s="163">
        <v>93.764705882352942</v>
      </c>
      <c r="C19" s="163">
        <v>89.082969432314414</v>
      </c>
      <c r="D19" s="163">
        <v>95.491143317230282</v>
      </c>
      <c r="E19" s="143"/>
      <c r="F19" s="163">
        <v>90.22727272727272</v>
      </c>
      <c r="G19" s="163">
        <v>85.507246376811594</v>
      </c>
      <c r="H19" s="163">
        <v>92.384105960264904</v>
      </c>
      <c r="I19" s="143"/>
      <c r="J19" s="163">
        <v>96.916299559471369</v>
      </c>
      <c r="K19" s="163">
        <v>93.61702127659575</v>
      </c>
      <c r="L19" s="163">
        <v>97.777777777777771</v>
      </c>
      <c r="M19" s="143"/>
      <c r="N19" s="163">
        <v>98.360655737704917</v>
      </c>
      <c r="O19" s="163">
        <v>95.454545454545453</v>
      </c>
      <c r="P19" s="163">
        <v>99.280575539568346</v>
      </c>
    </row>
    <row r="20" spans="1:16" ht="15" customHeight="1" x14ac:dyDescent="0.2">
      <c r="A20" s="136" t="s">
        <v>313</v>
      </c>
      <c r="B20" s="163">
        <v>98.084291187739453</v>
      </c>
      <c r="C20" s="163">
        <v>95.890410958904098</v>
      </c>
      <c r="D20" s="163">
        <v>98.936170212765958</v>
      </c>
      <c r="E20" s="143"/>
      <c r="F20" s="163">
        <v>95.098039215686271</v>
      </c>
      <c r="G20" s="163">
        <v>92.10526315789474</v>
      </c>
      <c r="H20" s="163">
        <v>96.875</v>
      </c>
      <c r="I20" s="143"/>
      <c r="J20" s="163">
        <v>100</v>
      </c>
      <c r="K20" s="163">
        <v>100</v>
      </c>
      <c r="L20" s="163">
        <v>100</v>
      </c>
      <c r="M20" s="143"/>
      <c r="N20" s="163">
        <v>100</v>
      </c>
      <c r="O20" s="163">
        <v>100</v>
      </c>
      <c r="P20" s="163">
        <v>100</v>
      </c>
    </row>
    <row r="21" spans="1:16" ht="15" customHeight="1" x14ac:dyDescent="0.2">
      <c r="A21" s="138" t="s">
        <v>314</v>
      </c>
      <c r="B21" s="163">
        <v>91.532599491955963</v>
      </c>
      <c r="C21" s="163">
        <v>90.679611650485441</v>
      </c>
      <c r="D21" s="163">
        <v>92.192192192192195</v>
      </c>
      <c r="E21" s="143"/>
      <c r="F21" s="163">
        <v>87.956204379562038</v>
      </c>
      <c r="G21" s="163">
        <v>85.957446808510639</v>
      </c>
      <c r="H21" s="163">
        <v>89.456869009584665</v>
      </c>
      <c r="I21" s="143"/>
      <c r="J21" s="163">
        <v>91.618497109826592</v>
      </c>
      <c r="K21" s="163">
        <v>91.666666666666657</v>
      </c>
      <c r="L21" s="163">
        <v>91.573033707865164</v>
      </c>
      <c r="M21" s="143"/>
      <c r="N21" s="163">
        <v>98.257839721254356</v>
      </c>
      <c r="O21" s="163">
        <v>99.107142857142861</v>
      </c>
      <c r="P21" s="163">
        <v>97.714285714285708</v>
      </c>
    </row>
    <row r="22" spans="1:16" ht="15" customHeight="1" x14ac:dyDescent="0.2">
      <c r="A22" s="136" t="s">
        <v>315</v>
      </c>
      <c r="B22" s="163">
        <v>65.714285714285708</v>
      </c>
      <c r="C22" s="163">
        <v>67.741935483870961</v>
      </c>
      <c r="D22" s="163">
        <v>64.86486486486487</v>
      </c>
      <c r="E22" s="143"/>
      <c r="F22" s="163">
        <v>65.957446808510639</v>
      </c>
      <c r="G22" s="163">
        <v>72.727272727272734</v>
      </c>
      <c r="H22" s="163">
        <v>62.295081967213115</v>
      </c>
      <c r="I22" s="143"/>
      <c r="J22" s="163">
        <v>63.749999999999993</v>
      </c>
      <c r="K22" s="163">
        <v>66.666666666666657</v>
      </c>
      <c r="L22" s="163">
        <v>62.903225806451616</v>
      </c>
      <c r="M22" s="143"/>
      <c r="N22" s="163">
        <v>69.444444444444443</v>
      </c>
      <c r="O22" s="163">
        <v>54.54545454545454</v>
      </c>
      <c r="P22" s="163">
        <v>76</v>
      </c>
    </row>
    <row r="23" spans="1:16" ht="15" customHeight="1" x14ac:dyDescent="0.2">
      <c r="A23" s="136" t="s">
        <v>316</v>
      </c>
      <c r="B23" s="163">
        <v>97.69874476987448</v>
      </c>
      <c r="C23" s="163">
        <v>95.95375722543352</v>
      </c>
      <c r="D23" s="163">
        <v>98.688524590163937</v>
      </c>
      <c r="E23" s="143"/>
      <c r="F23" s="163">
        <v>97.069597069597066</v>
      </c>
      <c r="G23" s="163">
        <v>95.370370370370367</v>
      </c>
      <c r="H23" s="163">
        <v>98.181818181818187</v>
      </c>
      <c r="I23" s="143"/>
      <c r="J23" s="163">
        <v>98.148148148148152</v>
      </c>
      <c r="K23" s="163">
        <v>94.285714285714278</v>
      </c>
      <c r="L23" s="163">
        <v>100</v>
      </c>
      <c r="M23" s="143"/>
      <c r="N23" s="163">
        <v>98.969072164948457</v>
      </c>
      <c r="O23" s="163">
        <v>100</v>
      </c>
      <c r="P23" s="163">
        <v>98.507462686567166</v>
      </c>
    </row>
    <row r="24" spans="1:16" ht="15" customHeight="1" x14ac:dyDescent="0.2">
      <c r="A24" s="136" t="s">
        <v>317</v>
      </c>
      <c r="B24" s="163">
        <v>98.230088495575217</v>
      </c>
      <c r="C24" s="163">
        <v>96.15384615384616</v>
      </c>
      <c r="D24" s="163">
        <v>98.850574712643677</v>
      </c>
      <c r="E24" s="143"/>
      <c r="F24" s="163">
        <v>100</v>
      </c>
      <c r="G24" s="163">
        <v>100</v>
      </c>
      <c r="H24" s="163">
        <v>100</v>
      </c>
      <c r="I24" s="143"/>
      <c r="J24" s="163">
        <v>100</v>
      </c>
      <c r="K24" s="163">
        <v>100</v>
      </c>
      <c r="L24" s="163">
        <v>100</v>
      </c>
      <c r="M24" s="143"/>
      <c r="N24" s="163">
        <v>91.304347826086953</v>
      </c>
      <c r="O24" s="163">
        <v>66.666666666666657</v>
      </c>
      <c r="P24" s="163">
        <v>95</v>
      </c>
    </row>
    <row r="25" spans="1:16" ht="15" customHeight="1" x14ac:dyDescent="0.2">
      <c r="A25" s="136" t="s">
        <v>318</v>
      </c>
      <c r="B25" s="163">
        <v>91.467576791808867</v>
      </c>
      <c r="C25" s="163">
        <v>87.804878048780495</v>
      </c>
      <c r="D25" s="163">
        <v>94.117647058823522</v>
      </c>
      <c r="E25" s="143"/>
      <c r="F25" s="163">
        <v>92.465753424657535</v>
      </c>
      <c r="G25" s="163">
        <v>86.567164179104466</v>
      </c>
      <c r="H25" s="163">
        <v>97.468354430379748</v>
      </c>
      <c r="I25" s="143"/>
      <c r="J25" s="163">
        <v>90.410958904109577</v>
      </c>
      <c r="K25" s="163">
        <v>93.548387096774192</v>
      </c>
      <c r="L25" s="163">
        <v>88.095238095238088</v>
      </c>
      <c r="M25" s="143"/>
      <c r="N25" s="163">
        <v>90.540540540540533</v>
      </c>
      <c r="O25" s="163">
        <v>84</v>
      </c>
      <c r="P25" s="163">
        <v>93.877551020408163</v>
      </c>
    </row>
    <row r="26" spans="1:16" ht="15" customHeight="1" x14ac:dyDescent="0.2">
      <c r="A26" s="136" t="s">
        <v>319</v>
      </c>
      <c r="B26" s="163">
        <v>83.024691358024697</v>
      </c>
      <c r="C26" s="163">
        <v>76.958525345622121</v>
      </c>
      <c r="D26" s="163">
        <v>86.078886310904863</v>
      </c>
      <c r="E26" s="143"/>
      <c r="F26" s="163">
        <v>78.057553956834539</v>
      </c>
      <c r="G26" s="163">
        <v>75.221238938053091</v>
      </c>
      <c r="H26" s="163">
        <v>80</v>
      </c>
      <c r="I26" s="143"/>
      <c r="J26" s="163">
        <v>88.834951456310691</v>
      </c>
      <c r="K26" s="163">
        <v>80.392156862745097</v>
      </c>
      <c r="L26" s="163">
        <v>91.612903225806448</v>
      </c>
      <c r="M26" s="143"/>
      <c r="N26" s="163">
        <v>84.146341463414629</v>
      </c>
      <c r="O26" s="163">
        <v>77.358490566037744</v>
      </c>
      <c r="P26" s="163">
        <v>87.387387387387378</v>
      </c>
    </row>
    <row r="27" spans="1:16" ht="15" customHeight="1" x14ac:dyDescent="0.2">
      <c r="A27" s="136" t="s">
        <v>320</v>
      </c>
      <c r="B27" s="163">
        <v>83.372641509433961</v>
      </c>
      <c r="C27" s="163">
        <v>76.206896551724128</v>
      </c>
      <c r="D27" s="163">
        <v>87.096774193548384</v>
      </c>
      <c r="E27" s="143"/>
      <c r="F27" s="163">
        <v>73.177083333333343</v>
      </c>
      <c r="G27" s="163">
        <v>63.291139240506332</v>
      </c>
      <c r="H27" s="163">
        <v>80.088495575221245</v>
      </c>
      <c r="I27" s="143"/>
      <c r="J27" s="163">
        <v>89.147286821705436</v>
      </c>
      <c r="K27" s="163">
        <v>88.888888888888886</v>
      </c>
      <c r="L27" s="163">
        <v>89.265536723163848</v>
      </c>
      <c r="M27" s="143"/>
      <c r="N27" s="163">
        <v>95.145631067961162</v>
      </c>
      <c r="O27" s="163">
        <v>96.078431372549019</v>
      </c>
      <c r="P27" s="163">
        <v>94.838709677419359</v>
      </c>
    </row>
    <row r="28" spans="1:16" ht="15" customHeight="1" x14ac:dyDescent="0.2">
      <c r="A28" s="136" t="s">
        <v>321</v>
      </c>
      <c r="B28" s="163">
        <v>75.250836120401345</v>
      </c>
      <c r="C28" s="163">
        <v>78.67647058823529</v>
      </c>
      <c r="D28" s="163">
        <v>72.392638036809814</v>
      </c>
      <c r="E28" s="143"/>
      <c r="F28" s="163">
        <v>72.185430463576168</v>
      </c>
      <c r="G28" s="163">
        <v>75.384615384615387</v>
      </c>
      <c r="H28" s="163">
        <v>69.767441860465112</v>
      </c>
      <c r="I28" s="143"/>
      <c r="J28" s="163">
        <v>73.4375</v>
      </c>
      <c r="K28" s="163">
        <v>72.972972972972968</v>
      </c>
      <c r="L28" s="163">
        <v>74.074074074074076</v>
      </c>
      <c r="M28" s="143"/>
      <c r="N28" s="163">
        <v>82.142857142857139</v>
      </c>
      <c r="O28" s="163">
        <v>91.17647058823529</v>
      </c>
      <c r="P28" s="163">
        <v>76</v>
      </c>
    </row>
    <row r="29" spans="1:16" ht="15" customHeight="1" x14ac:dyDescent="0.2">
      <c r="A29" s="136" t="s">
        <v>322</v>
      </c>
      <c r="B29" s="163">
        <v>63.316582914572862</v>
      </c>
      <c r="C29" s="163">
        <v>58.571428571428577</v>
      </c>
      <c r="D29" s="163">
        <v>65.891472868217051</v>
      </c>
      <c r="E29" s="143"/>
      <c r="F29" s="163">
        <v>53.90625</v>
      </c>
      <c r="G29" s="163">
        <v>50</v>
      </c>
      <c r="H29" s="163">
        <v>56.25</v>
      </c>
      <c r="I29" s="143"/>
      <c r="J29" s="163">
        <v>77.611940298507463</v>
      </c>
      <c r="K29" s="163">
        <v>70.370370370370367</v>
      </c>
      <c r="L29" s="163">
        <v>82.5</v>
      </c>
      <c r="M29" s="143"/>
      <c r="N29" s="163">
        <v>82.666666666666671</v>
      </c>
      <c r="O29" s="163">
        <v>88.235294117647058</v>
      </c>
      <c r="P29" s="163">
        <v>81.034482758620683</v>
      </c>
    </row>
    <row r="30" spans="1:16" ht="15" customHeight="1" x14ac:dyDescent="0.2">
      <c r="A30" s="136" t="s">
        <v>323</v>
      </c>
      <c r="B30" s="163">
        <v>85.430463576158942</v>
      </c>
      <c r="C30" s="163">
        <v>85.97122302158273</v>
      </c>
      <c r="D30" s="163">
        <v>85.1153039832285</v>
      </c>
      <c r="E30" s="143"/>
      <c r="F30" s="163">
        <v>82.749326145552558</v>
      </c>
      <c r="G30" s="163">
        <v>84.516129032258064</v>
      </c>
      <c r="H30" s="163">
        <v>81.481481481481481</v>
      </c>
      <c r="I30" s="143"/>
      <c r="J30" s="163">
        <v>81.132075471698116</v>
      </c>
      <c r="K30" s="163">
        <v>82.089552238805979</v>
      </c>
      <c r="L30" s="163">
        <v>80.689655172413794</v>
      </c>
      <c r="M30" s="143"/>
      <c r="N30" s="163">
        <v>96.511627906976756</v>
      </c>
      <c r="O30" s="163">
        <v>94.642857142857139</v>
      </c>
      <c r="P30" s="163">
        <v>97.41379310344827</v>
      </c>
    </row>
    <row r="31" spans="1:16" ht="15" customHeight="1" x14ac:dyDescent="0.2">
      <c r="A31" s="136" t="s">
        <v>324</v>
      </c>
      <c r="B31" s="163">
        <v>63.358778625954194</v>
      </c>
      <c r="C31" s="163">
        <v>63.276836158192097</v>
      </c>
      <c r="D31" s="163">
        <v>63.400576368876081</v>
      </c>
      <c r="E31" s="143"/>
      <c r="F31" s="163">
        <v>54.838709677419352</v>
      </c>
      <c r="G31" s="163">
        <v>57.142857142857139</v>
      </c>
      <c r="H31" s="163">
        <v>53.448275862068961</v>
      </c>
      <c r="I31" s="143"/>
      <c r="J31" s="163">
        <v>63.28125</v>
      </c>
      <c r="K31" s="163">
        <v>50</v>
      </c>
      <c r="L31" s="163">
        <v>69.318181818181827</v>
      </c>
      <c r="M31" s="143"/>
      <c r="N31" s="163">
        <v>83.760683760683762</v>
      </c>
      <c r="O31" s="163">
        <v>100</v>
      </c>
      <c r="P31" s="163">
        <v>77.64705882352942</v>
      </c>
    </row>
    <row r="32" spans="1:16" ht="15" customHeight="1" x14ac:dyDescent="0.2">
      <c r="A32" s="136" t="s">
        <v>325</v>
      </c>
      <c r="B32" s="163">
        <v>97.41602067183463</v>
      </c>
      <c r="C32" s="163">
        <v>94.73684210526315</v>
      </c>
      <c r="D32" s="163">
        <v>98.53479853479854</v>
      </c>
      <c r="E32" s="143"/>
      <c r="F32" s="163">
        <v>98.816568047337284</v>
      </c>
      <c r="G32" s="163">
        <v>98.039215686274503</v>
      </c>
      <c r="H32" s="163">
        <v>99.152542372881356</v>
      </c>
      <c r="I32" s="143"/>
      <c r="J32" s="163">
        <v>91.764705882352942</v>
      </c>
      <c r="K32" s="163">
        <v>80.769230769230774</v>
      </c>
      <c r="L32" s="163">
        <v>96.610169491525426</v>
      </c>
      <c r="M32" s="143"/>
      <c r="N32" s="163">
        <v>99.248120300751879</v>
      </c>
      <c r="O32" s="163">
        <v>100</v>
      </c>
      <c r="P32" s="163">
        <v>98.958333333333343</v>
      </c>
    </row>
    <row r="33" spans="1:16" ht="15" customHeight="1" x14ac:dyDescent="0.2">
      <c r="A33" s="136" t="s">
        <v>326</v>
      </c>
      <c r="B33" s="163">
        <v>80.585106382978722</v>
      </c>
      <c r="C33" s="163">
        <v>82.022471910112358</v>
      </c>
      <c r="D33" s="163">
        <v>80.139372822299649</v>
      </c>
      <c r="E33" s="143"/>
      <c r="F33" s="163">
        <v>76.19047619047619</v>
      </c>
      <c r="G33" s="163">
        <v>73.333333333333329</v>
      </c>
      <c r="H33" s="163">
        <v>77.083333333333343</v>
      </c>
      <c r="I33" s="143"/>
      <c r="J33" s="163">
        <v>79.611650485436897</v>
      </c>
      <c r="K33" s="163">
        <v>81.818181818181827</v>
      </c>
      <c r="L33" s="163">
        <v>79.012345679012341</v>
      </c>
      <c r="M33" s="143"/>
      <c r="N33" s="163">
        <v>91.666666666666657</v>
      </c>
      <c r="O33" s="163">
        <v>100</v>
      </c>
      <c r="P33" s="163">
        <v>88.709677419354833</v>
      </c>
    </row>
    <row r="34" spans="1:16" ht="15" customHeight="1" x14ac:dyDescent="0.2">
      <c r="A34" s="136" t="s">
        <v>327</v>
      </c>
      <c r="B34" s="163">
        <v>96.857923497267763</v>
      </c>
      <c r="C34" s="163">
        <v>95.588235294117652</v>
      </c>
      <c r="D34" s="163">
        <v>97.147651006711413</v>
      </c>
      <c r="E34" s="143"/>
      <c r="F34" s="163">
        <v>96.402877697841731</v>
      </c>
      <c r="G34" s="163">
        <v>96.296296296296291</v>
      </c>
      <c r="H34" s="163">
        <v>96.428571428571431</v>
      </c>
      <c r="I34" s="143"/>
      <c r="J34" s="163">
        <v>96.832579185520359</v>
      </c>
      <c r="K34" s="163">
        <v>87.096774193548384</v>
      </c>
      <c r="L34" s="163">
        <v>98.421052631578945</v>
      </c>
      <c r="M34" s="143"/>
      <c r="N34" s="163">
        <v>97.424892703862668</v>
      </c>
      <c r="O34" s="163">
        <v>100</v>
      </c>
      <c r="P34" s="163">
        <v>96.703296703296701</v>
      </c>
    </row>
    <row r="35" spans="1:16" ht="15" customHeight="1" thickBot="1" x14ac:dyDescent="0.25">
      <c r="A35" s="139" t="s">
        <v>328</v>
      </c>
      <c r="B35" s="164">
        <v>81.027667984189719</v>
      </c>
      <c r="C35" s="164">
        <v>75.409836065573771</v>
      </c>
      <c r="D35" s="164">
        <v>82.8125</v>
      </c>
      <c r="E35" s="144"/>
      <c r="F35" s="164">
        <v>74.528301886792448</v>
      </c>
      <c r="G35" s="164">
        <v>62.068965517241381</v>
      </c>
      <c r="H35" s="164">
        <v>79.220779220779221</v>
      </c>
      <c r="I35" s="144"/>
      <c r="J35" s="164">
        <v>85.542168674698786</v>
      </c>
      <c r="K35" s="164">
        <v>86.666666666666671</v>
      </c>
      <c r="L35" s="164">
        <v>85.294117647058826</v>
      </c>
      <c r="M35" s="144"/>
      <c r="N35" s="164">
        <v>85.9375</v>
      </c>
      <c r="O35" s="164">
        <v>88.235294117647058</v>
      </c>
      <c r="P35" s="164">
        <v>85.106382978723403</v>
      </c>
    </row>
    <row r="36" spans="1:16" ht="15" customHeight="1" x14ac:dyDescent="0.2">
      <c r="A36" s="245" t="s">
        <v>287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</row>
  </sheetData>
  <mergeCells count="12">
    <mergeCell ref="A1:P1"/>
    <mergeCell ref="A2:P2"/>
    <mergeCell ref="R2:R3"/>
    <mergeCell ref="A3:P3"/>
    <mergeCell ref="A36:P36"/>
    <mergeCell ref="A4:P4"/>
    <mergeCell ref="A5:P5"/>
    <mergeCell ref="A7:A8"/>
    <mergeCell ref="B7:D7"/>
    <mergeCell ref="F7:H7"/>
    <mergeCell ref="J7:L7"/>
    <mergeCell ref="N7:P7"/>
  </mergeCells>
  <hyperlinks>
    <hyperlink ref="R2" location="INDICE!A1" display="INDICE" xr:uid="{DE1F735A-16D6-434C-AF4B-C5BD45BCC746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E9EE-DF1C-401C-8A99-985EFA9F16BF}">
  <sheetPr>
    <pageSetUpPr fitToPage="1"/>
  </sheetPr>
  <dimension ref="A1:R36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04" width="10.7109375" style="6" customWidth="1"/>
    <col min="105" max="16384" width="23.42578125" style="6"/>
  </cols>
  <sheetData>
    <row r="1" spans="1:18" ht="15" customHeight="1" x14ac:dyDescent="0.2">
      <c r="A1" s="247" t="s">
        <v>441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3"/>
    </row>
    <row r="2" spans="1:18" ht="15" customHeight="1" x14ac:dyDescent="0.2">
      <c r="A2" s="243" t="s">
        <v>439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13"/>
      <c r="R2" s="232" t="s">
        <v>47</v>
      </c>
    </row>
    <row r="3" spans="1:18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13"/>
      <c r="R3" s="232"/>
    </row>
    <row r="4" spans="1:18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8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</row>
    <row r="6" spans="1:18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8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252</v>
      </c>
      <c r="G7" s="244"/>
      <c r="H7" s="244"/>
      <c r="I7" s="111"/>
      <c r="J7" s="244" t="s">
        <v>253</v>
      </c>
      <c r="K7" s="244"/>
      <c r="L7" s="244"/>
      <c r="M7" s="111"/>
      <c r="N7" s="244" t="s">
        <v>254</v>
      </c>
      <c r="O7" s="244"/>
      <c r="P7" s="244"/>
    </row>
    <row r="8" spans="1:18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</row>
    <row r="9" spans="1:18" ht="15" customHeight="1" x14ac:dyDescent="0.2">
      <c r="A9" s="137" t="s">
        <v>206</v>
      </c>
      <c r="B9" s="124">
        <v>1746</v>
      </c>
      <c r="C9" s="124">
        <v>741</v>
      </c>
      <c r="D9" s="124">
        <v>1005</v>
      </c>
      <c r="E9" s="124"/>
      <c r="F9" s="124">
        <v>1115</v>
      </c>
      <c r="G9" s="124">
        <v>489</v>
      </c>
      <c r="H9" s="124">
        <v>626</v>
      </c>
      <c r="I9" s="124"/>
      <c r="J9" s="124">
        <v>441</v>
      </c>
      <c r="K9" s="124">
        <v>189</v>
      </c>
      <c r="L9" s="124">
        <v>252</v>
      </c>
      <c r="M9" s="124"/>
      <c r="N9" s="124">
        <v>190</v>
      </c>
      <c r="O9" s="124">
        <v>63</v>
      </c>
      <c r="P9" s="124">
        <v>127</v>
      </c>
    </row>
    <row r="10" spans="1:18" ht="15" customHeight="1" x14ac:dyDescent="0.2">
      <c r="A10" s="136" t="s">
        <v>303</v>
      </c>
      <c r="B10" s="128">
        <v>28</v>
      </c>
      <c r="C10" s="128">
        <v>21</v>
      </c>
      <c r="D10" s="128">
        <v>7</v>
      </c>
      <c r="E10" s="128"/>
      <c r="F10" s="128">
        <v>8</v>
      </c>
      <c r="G10" s="128">
        <v>5</v>
      </c>
      <c r="H10" s="128">
        <v>3</v>
      </c>
      <c r="I10" s="128"/>
      <c r="J10" s="128">
        <v>18</v>
      </c>
      <c r="K10" s="128">
        <v>15</v>
      </c>
      <c r="L10" s="128">
        <v>3</v>
      </c>
      <c r="M10" s="128"/>
      <c r="N10" s="128">
        <v>2</v>
      </c>
      <c r="O10" s="128">
        <v>1</v>
      </c>
      <c r="P10" s="128">
        <v>1</v>
      </c>
    </row>
    <row r="11" spans="1:18" ht="15" customHeight="1" x14ac:dyDescent="0.2">
      <c r="A11" s="136" t="s">
        <v>304</v>
      </c>
      <c r="B11" s="128">
        <v>21</v>
      </c>
      <c r="C11" s="128">
        <v>8</v>
      </c>
      <c r="D11" s="128">
        <v>13</v>
      </c>
      <c r="E11" s="128"/>
      <c r="F11" s="128">
        <v>8</v>
      </c>
      <c r="G11" s="128">
        <v>1</v>
      </c>
      <c r="H11" s="128">
        <v>7</v>
      </c>
      <c r="I11" s="128"/>
      <c r="J11" s="128">
        <v>9</v>
      </c>
      <c r="K11" s="128">
        <v>5</v>
      </c>
      <c r="L11" s="128">
        <v>4</v>
      </c>
      <c r="M11" s="128"/>
      <c r="N11" s="128">
        <v>4</v>
      </c>
      <c r="O11" s="128">
        <v>2</v>
      </c>
      <c r="P11" s="128">
        <v>2</v>
      </c>
    </row>
    <row r="12" spans="1:18" ht="15" customHeight="1" x14ac:dyDescent="0.2">
      <c r="A12" s="136" t="s">
        <v>305</v>
      </c>
      <c r="B12" s="128">
        <v>36</v>
      </c>
      <c r="C12" s="128">
        <v>8</v>
      </c>
      <c r="D12" s="128">
        <v>28</v>
      </c>
      <c r="E12" s="128"/>
      <c r="F12" s="128">
        <v>16</v>
      </c>
      <c r="G12" s="128">
        <v>3</v>
      </c>
      <c r="H12" s="128">
        <v>13</v>
      </c>
      <c r="I12" s="128"/>
      <c r="J12" s="128">
        <v>18</v>
      </c>
      <c r="K12" s="128">
        <v>3</v>
      </c>
      <c r="L12" s="128">
        <v>15</v>
      </c>
      <c r="M12" s="128"/>
      <c r="N12" s="128">
        <v>2</v>
      </c>
      <c r="O12" s="128">
        <v>2</v>
      </c>
      <c r="P12" s="128">
        <v>0</v>
      </c>
    </row>
    <row r="13" spans="1:18" ht="15" customHeight="1" x14ac:dyDescent="0.2">
      <c r="A13" s="136" t="s">
        <v>306</v>
      </c>
      <c r="B13" s="128">
        <v>188</v>
      </c>
      <c r="C13" s="128">
        <v>93</v>
      </c>
      <c r="D13" s="128">
        <v>95</v>
      </c>
      <c r="E13" s="128"/>
      <c r="F13" s="128">
        <v>121</v>
      </c>
      <c r="G13" s="128">
        <v>56</v>
      </c>
      <c r="H13" s="128">
        <v>65</v>
      </c>
      <c r="I13" s="128"/>
      <c r="J13" s="128">
        <v>39</v>
      </c>
      <c r="K13" s="128">
        <v>22</v>
      </c>
      <c r="L13" s="128">
        <v>17</v>
      </c>
      <c r="M13" s="128"/>
      <c r="N13" s="128">
        <v>28</v>
      </c>
      <c r="O13" s="128">
        <v>15</v>
      </c>
      <c r="P13" s="128">
        <v>13</v>
      </c>
    </row>
    <row r="14" spans="1:18" ht="15" customHeight="1" x14ac:dyDescent="0.2">
      <c r="A14" s="136" t="s">
        <v>307</v>
      </c>
      <c r="B14" s="128">
        <v>5</v>
      </c>
      <c r="C14" s="128">
        <v>2</v>
      </c>
      <c r="D14" s="128">
        <v>3</v>
      </c>
      <c r="E14" s="128"/>
      <c r="F14" s="128">
        <v>2</v>
      </c>
      <c r="G14" s="128">
        <v>0</v>
      </c>
      <c r="H14" s="128">
        <v>2</v>
      </c>
      <c r="I14" s="128"/>
      <c r="J14" s="128">
        <v>3</v>
      </c>
      <c r="K14" s="128">
        <v>2</v>
      </c>
      <c r="L14" s="128">
        <v>1</v>
      </c>
      <c r="M14" s="128"/>
      <c r="N14" s="128">
        <v>0</v>
      </c>
      <c r="O14" s="128">
        <v>0</v>
      </c>
      <c r="P14" s="128">
        <v>0</v>
      </c>
    </row>
    <row r="15" spans="1:18" ht="15" customHeight="1" x14ac:dyDescent="0.2">
      <c r="A15" s="136" t="s">
        <v>308</v>
      </c>
      <c r="B15" s="128">
        <v>12</v>
      </c>
      <c r="C15" s="128">
        <v>9</v>
      </c>
      <c r="D15" s="128">
        <v>3</v>
      </c>
      <c r="E15" s="128"/>
      <c r="F15" s="128">
        <v>10</v>
      </c>
      <c r="G15" s="128">
        <v>8</v>
      </c>
      <c r="H15" s="128">
        <v>2</v>
      </c>
      <c r="I15" s="128"/>
      <c r="J15" s="128">
        <v>1</v>
      </c>
      <c r="K15" s="128">
        <v>1</v>
      </c>
      <c r="L15" s="128">
        <v>0</v>
      </c>
      <c r="M15" s="128"/>
      <c r="N15" s="128">
        <v>1</v>
      </c>
      <c r="O15" s="128">
        <v>0</v>
      </c>
      <c r="P15" s="128">
        <v>1</v>
      </c>
    </row>
    <row r="16" spans="1:18" ht="15" customHeight="1" x14ac:dyDescent="0.2">
      <c r="A16" s="136" t="s">
        <v>309</v>
      </c>
      <c r="B16" s="128">
        <v>14</v>
      </c>
      <c r="C16" s="128">
        <v>9</v>
      </c>
      <c r="D16" s="128">
        <v>5</v>
      </c>
      <c r="E16" s="128"/>
      <c r="F16" s="128">
        <v>10</v>
      </c>
      <c r="G16" s="128">
        <v>6</v>
      </c>
      <c r="H16" s="128">
        <v>4</v>
      </c>
      <c r="I16" s="128"/>
      <c r="J16" s="128">
        <v>3</v>
      </c>
      <c r="K16" s="128">
        <v>2</v>
      </c>
      <c r="L16" s="128">
        <v>1</v>
      </c>
      <c r="M16" s="128"/>
      <c r="N16" s="128">
        <v>1</v>
      </c>
      <c r="O16" s="128">
        <v>1</v>
      </c>
      <c r="P16" s="128">
        <v>0</v>
      </c>
    </row>
    <row r="17" spans="1:16" ht="15" customHeight="1" x14ac:dyDescent="0.2">
      <c r="A17" s="136" t="s">
        <v>310</v>
      </c>
      <c r="B17" s="128">
        <v>241</v>
      </c>
      <c r="C17" s="128">
        <v>117</v>
      </c>
      <c r="D17" s="128">
        <v>124</v>
      </c>
      <c r="E17" s="128"/>
      <c r="F17" s="128">
        <v>175</v>
      </c>
      <c r="G17" s="128">
        <v>86</v>
      </c>
      <c r="H17" s="128">
        <v>89</v>
      </c>
      <c r="I17" s="128"/>
      <c r="J17" s="128">
        <v>55</v>
      </c>
      <c r="K17" s="128">
        <v>26</v>
      </c>
      <c r="L17" s="128">
        <v>29</v>
      </c>
      <c r="M17" s="128"/>
      <c r="N17" s="128">
        <v>11</v>
      </c>
      <c r="O17" s="128">
        <v>5</v>
      </c>
      <c r="P17" s="128">
        <v>6</v>
      </c>
    </row>
    <row r="18" spans="1:16" ht="15" customHeight="1" x14ac:dyDescent="0.2">
      <c r="A18" s="136" t="s">
        <v>311</v>
      </c>
      <c r="B18" s="128">
        <v>6</v>
      </c>
      <c r="C18" s="128">
        <v>2</v>
      </c>
      <c r="D18" s="128">
        <v>4</v>
      </c>
      <c r="E18" s="128"/>
      <c r="F18" s="128">
        <v>2</v>
      </c>
      <c r="G18" s="128">
        <v>0</v>
      </c>
      <c r="H18" s="128">
        <v>2</v>
      </c>
      <c r="I18" s="128"/>
      <c r="J18" s="128">
        <v>4</v>
      </c>
      <c r="K18" s="128">
        <v>2</v>
      </c>
      <c r="L18" s="128">
        <v>2</v>
      </c>
      <c r="M18" s="128"/>
      <c r="N18" s="128">
        <v>0</v>
      </c>
      <c r="O18" s="128">
        <v>0</v>
      </c>
      <c r="P18" s="128">
        <v>0</v>
      </c>
    </row>
    <row r="19" spans="1:16" ht="15" customHeight="1" x14ac:dyDescent="0.2">
      <c r="A19" s="136" t="s">
        <v>312</v>
      </c>
      <c r="B19" s="128">
        <v>53</v>
      </c>
      <c r="C19" s="128">
        <v>25</v>
      </c>
      <c r="D19" s="128">
        <v>28</v>
      </c>
      <c r="E19" s="128"/>
      <c r="F19" s="128">
        <v>43</v>
      </c>
      <c r="G19" s="128">
        <v>20</v>
      </c>
      <c r="H19" s="128">
        <v>23</v>
      </c>
      <c r="I19" s="128"/>
      <c r="J19" s="128">
        <v>7</v>
      </c>
      <c r="K19" s="128">
        <v>3</v>
      </c>
      <c r="L19" s="128">
        <v>4</v>
      </c>
      <c r="M19" s="128"/>
      <c r="N19" s="128">
        <v>3</v>
      </c>
      <c r="O19" s="128">
        <v>2</v>
      </c>
      <c r="P19" s="128">
        <v>1</v>
      </c>
    </row>
    <row r="20" spans="1:16" ht="15" customHeight="1" x14ac:dyDescent="0.2">
      <c r="A20" s="136" t="s">
        <v>313</v>
      </c>
      <c r="B20" s="128">
        <v>5</v>
      </c>
      <c r="C20" s="128">
        <v>3</v>
      </c>
      <c r="D20" s="128">
        <v>2</v>
      </c>
      <c r="E20" s="128"/>
      <c r="F20" s="128">
        <v>5</v>
      </c>
      <c r="G20" s="128">
        <v>3</v>
      </c>
      <c r="H20" s="128">
        <v>2</v>
      </c>
      <c r="I20" s="128"/>
      <c r="J20" s="128">
        <v>0</v>
      </c>
      <c r="K20" s="128">
        <v>0</v>
      </c>
      <c r="L20" s="128">
        <v>0</v>
      </c>
      <c r="M20" s="128"/>
      <c r="N20" s="128">
        <v>0</v>
      </c>
      <c r="O20" s="128">
        <v>0</v>
      </c>
      <c r="P20" s="128">
        <v>0</v>
      </c>
    </row>
    <row r="21" spans="1:16" ht="15" customHeight="1" x14ac:dyDescent="0.2">
      <c r="A21" s="138" t="s">
        <v>314</v>
      </c>
      <c r="B21" s="128">
        <v>100</v>
      </c>
      <c r="C21" s="128">
        <v>48</v>
      </c>
      <c r="D21" s="128">
        <v>52</v>
      </c>
      <c r="E21" s="128"/>
      <c r="F21" s="128">
        <v>66</v>
      </c>
      <c r="G21" s="128">
        <v>33</v>
      </c>
      <c r="H21" s="128">
        <v>33</v>
      </c>
      <c r="I21" s="128"/>
      <c r="J21" s="128">
        <v>29</v>
      </c>
      <c r="K21" s="128">
        <v>14</v>
      </c>
      <c r="L21" s="128">
        <v>15</v>
      </c>
      <c r="M21" s="128"/>
      <c r="N21" s="128">
        <v>5</v>
      </c>
      <c r="O21" s="128">
        <v>1</v>
      </c>
      <c r="P21" s="128">
        <v>4</v>
      </c>
    </row>
    <row r="22" spans="1:16" ht="15" customHeight="1" x14ac:dyDescent="0.2">
      <c r="A22" s="136" t="s">
        <v>315</v>
      </c>
      <c r="B22" s="128">
        <v>72</v>
      </c>
      <c r="C22" s="128">
        <v>20</v>
      </c>
      <c r="D22" s="128">
        <v>52</v>
      </c>
      <c r="E22" s="128"/>
      <c r="F22" s="128">
        <v>32</v>
      </c>
      <c r="G22" s="128">
        <v>9</v>
      </c>
      <c r="H22" s="128">
        <v>23</v>
      </c>
      <c r="I22" s="128"/>
      <c r="J22" s="128">
        <v>29</v>
      </c>
      <c r="K22" s="128">
        <v>6</v>
      </c>
      <c r="L22" s="128">
        <v>23</v>
      </c>
      <c r="M22" s="128"/>
      <c r="N22" s="128">
        <v>11</v>
      </c>
      <c r="O22" s="128">
        <v>5</v>
      </c>
      <c r="P22" s="128">
        <v>6</v>
      </c>
    </row>
    <row r="23" spans="1:16" ht="15" customHeight="1" x14ac:dyDescent="0.2">
      <c r="A23" s="136" t="s">
        <v>316</v>
      </c>
      <c r="B23" s="128">
        <v>11</v>
      </c>
      <c r="C23" s="128">
        <v>7</v>
      </c>
      <c r="D23" s="128">
        <v>4</v>
      </c>
      <c r="E23" s="128"/>
      <c r="F23" s="128">
        <v>8</v>
      </c>
      <c r="G23" s="128">
        <v>5</v>
      </c>
      <c r="H23" s="128">
        <v>3</v>
      </c>
      <c r="I23" s="128"/>
      <c r="J23" s="128">
        <v>2</v>
      </c>
      <c r="K23" s="128">
        <v>2</v>
      </c>
      <c r="L23" s="128">
        <v>0</v>
      </c>
      <c r="M23" s="128"/>
      <c r="N23" s="128">
        <v>1</v>
      </c>
      <c r="O23" s="128">
        <v>0</v>
      </c>
      <c r="P23" s="128">
        <v>1</v>
      </c>
    </row>
    <row r="24" spans="1:16" ht="15" customHeight="1" x14ac:dyDescent="0.2">
      <c r="A24" s="136" t="s">
        <v>317</v>
      </c>
      <c r="B24" s="128">
        <v>2</v>
      </c>
      <c r="C24" s="128">
        <v>1</v>
      </c>
      <c r="D24" s="128">
        <v>1</v>
      </c>
      <c r="E24" s="128"/>
      <c r="F24" s="128">
        <v>0</v>
      </c>
      <c r="G24" s="128">
        <v>0</v>
      </c>
      <c r="H24" s="128">
        <v>0</v>
      </c>
      <c r="I24" s="128"/>
      <c r="J24" s="128">
        <v>0</v>
      </c>
      <c r="K24" s="128">
        <v>0</v>
      </c>
      <c r="L24" s="128">
        <v>0</v>
      </c>
      <c r="M24" s="128"/>
      <c r="N24" s="128">
        <v>2</v>
      </c>
      <c r="O24" s="128">
        <v>1</v>
      </c>
      <c r="P24" s="128">
        <v>1</v>
      </c>
    </row>
    <row r="25" spans="1:16" ht="15" customHeight="1" x14ac:dyDescent="0.2">
      <c r="A25" s="136" t="s">
        <v>318</v>
      </c>
      <c r="B25" s="128">
        <v>25</v>
      </c>
      <c r="C25" s="128">
        <v>15</v>
      </c>
      <c r="D25" s="128">
        <v>10</v>
      </c>
      <c r="E25" s="128"/>
      <c r="F25" s="128">
        <v>11</v>
      </c>
      <c r="G25" s="128">
        <v>9</v>
      </c>
      <c r="H25" s="128">
        <v>2</v>
      </c>
      <c r="I25" s="128"/>
      <c r="J25" s="128">
        <v>7</v>
      </c>
      <c r="K25" s="128">
        <v>2</v>
      </c>
      <c r="L25" s="128">
        <v>5</v>
      </c>
      <c r="M25" s="128"/>
      <c r="N25" s="128">
        <v>7</v>
      </c>
      <c r="O25" s="128">
        <v>4</v>
      </c>
      <c r="P25" s="128">
        <v>3</v>
      </c>
    </row>
    <row r="26" spans="1:16" ht="15" customHeight="1" x14ac:dyDescent="0.2">
      <c r="A26" s="136" t="s">
        <v>319</v>
      </c>
      <c r="B26" s="128">
        <v>110</v>
      </c>
      <c r="C26" s="128">
        <v>50</v>
      </c>
      <c r="D26" s="128">
        <v>60</v>
      </c>
      <c r="E26" s="128"/>
      <c r="F26" s="128">
        <v>61</v>
      </c>
      <c r="G26" s="128">
        <v>28</v>
      </c>
      <c r="H26" s="128">
        <v>33</v>
      </c>
      <c r="I26" s="128"/>
      <c r="J26" s="128">
        <v>23</v>
      </c>
      <c r="K26" s="128">
        <v>10</v>
      </c>
      <c r="L26" s="128">
        <v>13</v>
      </c>
      <c r="M26" s="128"/>
      <c r="N26" s="128">
        <v>26</v>
      </c>
      <c r="O26" s="128">
        <v>12</v>
      </c>
      <c r="P26" s="128">
        <v>14</v>
      </c>
    </row>
    <row r="27" spans="1:16" ht="15" customHeight="1" x14ac:dyDescent="0.2">
      <c r="A27" s="136" t="s">
        <v>320</v>
      </c>
      <c r="B27" s="128">
        <v>141</v>
      </c>
      <c r="C27" s="128">
        <v>69</v>
      </c>
      <c r="D27" s="128">
        <v>72</v>
      </c>
      <c r="E27" s="128"/>
      <c r="F27" s="128">
        <v>103</v>
      </c>
      <c r="G27" s="128">
        <v>58</v>
      </c>
      <c r="H27" s="128">
        <v>45</v>
      </c>
      <c r="I27" s="128"/>
      <c r="J27" s="128">
        <v>28</v>
      </c>
      <c r="K27" s="128">
        <v>9</v>
      </c>
      <c r="L27" s="128">
        <v>19</v>
      </c>
      <c r="M27" s="128"/>
      <c r="N27" s="128">
        <v>10</v>
      </c>
      <c r="O27" s="128">
        <v>2</v>
      </c>
      <c r="P27" s="128">
        <v>8</v>
      </c>
    </row>
    <row r="28" spans="1:16" ht="15" customHeight="1" x14ac:dyDescent="0.2">
      <c r="A28" s="136" t="s">
        <v>321</v>
      </c>
      <c r="B28" s="128">
        <v>74</v>
      </c>
      <c r="C28" s="128">
        <v>29</v>
      </c>
      <c r="D28" s="128">
        <v>45</v>
      </c>
      <c r="E28" s="128"/>
      <c r="F28" s="128">
        <v>42</v>
      </c>
      <c r="G28" s="128">
        <v>16</v>
      </c>
      <c r="H28" s="128">
        <v>26</v>
      </c>
      <c r="I28" s="128"/>
      <c r="J28" s="128">
        <v>17</v>
      </c>
      <c r="K28" s="128">
        <v>10</v>
      </c>
      <c r="L28" s="128">
        <v>7</v>
      </c>
      <c r="M28" s="128"/>
      <c r="N28" s="128">
        <v>15</v>
      </c>
      <c r="O28" s="128">
        <v>3</v>
      </c>
      <c r="P28" s="128">
        <v>12</v>
      </c>
    </row>
    <row r="29" spans="1:16" ht="15" customHeight="1" x14ac:dyDescent="0.2">
      <c r="A29" s="136" t="s">
        <v>322</v>
      </c>
      <c r="B29" s="128">
        <v>146</v>
      </c>
      <c r="C29" s="128">
        <v>58</v>
      </c>
      <c r="D29" s="128">
        <v>88</v>
      </c>
      <c r="E29" s="128"/>
      <c r="F29" s="128">
        <v>118</v>
      </c>
      <c r="G29" s="128">
        <v>48</v>
      </c>
      <c r="H29" s="128">
        <v>70</v>
      </c>
      <c r="I29" s="128"/>
      <c r="J29" s="128">
        <v>15</v>
      </c>
      <c r="K29" s="128">
        <v>8</v>
      </c>
      <c r="L29" s="128">
        <v>7</v>
      </c>
      <c r="M29" s="128"/>
      <c r="N29" s="128">
        <v>13</v>
      </c>
      <c r="O29" s="128">
        <v>2</v>
      </c>
      <c r="P29" s="128">
        <v>11</v>
      </c>
    </row>
    <row r="30" spans="1:16" ht="15" customHeight="1" x14ac:dyDescent="0.2">
      <c r="A30" s="136" t="s">
        <v>323</v>
      </c>
      <c r="B30" s="128">
        <v>110</v>
      </c>
      <c r="C30" s="128">
        <v>39</v>
      </c>
      <c r="D30" s="128">
        <v>71</v>
      </c>
      <c r="E30" s="128"/>
      <c r="F30" s="128">
        <v>64</v>
      </c>
      <c r="G30" s="128">
        <v>24</v>
      </c>
      <c r="H30" s="128">
        <v>40</v>
      </c>
      <c r="I30" s="128"/>
      <c r="J30" s="128">
        <v>40</v>
      </c>
      <c r="K30" s="128">
        <v>12</v>
      </c>
      <c r="L30" s="128">
        <v>28</v>
      </c>
      <c r="M30" s="128"/>
      <c r="N30" s="128">
        <v>6</v>
      </c>
      <c r="O30" s="128">
        <v>3</v>
      </c>
      <c r="P30" s="128">
        <v>3</v>
      </c>
    </row>
    <row r="31" spans="1:16" ht="15" customHeight="1" x14ac:dyDescent="0.2">
      <c r="A31" s="136" t="s">
        <v>324</v>
      </c>
      <c r="B31" s="128">
        <v>192</v>
      </c>
      <c r="C31" s="128">
        <v>65</v>
      </c>
      <c r="D31" s="128">
        <v>127</v>
      </c>
      <c r="E31" s="128"/>
      <c r="F31" s="128">
        <v>126</v>
      </c>
      <c r="G31" s="128">
        <v>45</v>
      </c>
      <c r="H31" s="128">
        <v>81</v>
      </c>
      <c r="I31" s="128"/>
      <c r="J31" s="128">
        <v>47</v>
      </c>
      <c r="K31" s="128">
        <v>20</v>
      </c>
      <c r="L31" s="128">
        <v>27</v>
      </c>
      <c r="M31" s="128"/>
      <c r="N31" s="128">
        <v>19</v>
      </c>
      <c r="O31" s="128">
        <v>0</v>
      </c>
      <c r="P31" s="128">
        <v>19</v>
      </c>
    </row>
    <row r="32" spans="1:16" ht="15" customHeight="1" x14ac:dyDescent="0.2">
      <c r="A32" s="136" t="s">
        <v>325</v>
      </c>
      <c r="B32" s="128">
        <v>10</v>
      </c>
      <c r="C32" s="128">
        <v>6</v>
      </c>
      <c r="D32" s="128">
        <v>4</v>
      </c>
      <c r="E32" s="128"/>
      <c r="F32" s="128">
        <v>2</v>
      </c>
      <c r="G32" s="128">
        <v>1</v>
      </c>
      <c r="H32" s="128">
        <v>1</v>
      </c>
      <c r="I32" s="128"/>
      <c r="J32" s="128">
        <v>7</v>
      </c>
      <c r="K32" s="128">
        <v>5</v>
      </c>
      <c r="L32" s="128">
        <v>2</v>
      </c>
      <c r="M32" s="128"/>
      <c r="N32" s="128">
        <v>1</v>
      </c>
      <c r="O32" s="128">
        <v>0</v>
      </c>
      <c r="P32" s="128">
        <v>1</v>
      </c>
    </row>
    <row r="33" spans="1:16" ht="15" customHeight="1" x14ac:dyDescent="0.2">
      <c r="A33" s="136" t="s">
        <v>326</v>
      </c>
      <c r="B33" s="128">
        <v>73</v>
      </c>
      <c r="C33" s="128">
        <v>16</v>
      </c>
      <c r="D33" s="128">
        <v>57</v>
      </c>
      <c r="E33" s="128"/>
      <c r="F33" s="128">
        <v>45</v>
      </c>
      <c r="G33" s="128">
        <v>12</v>
      </c>
      <c r="H33" s="128">
        <v>33</v>
      </c>
      <c r="I33" s="128"/>
      <c r="J33" s="128">
        <v>21</v>
      </c>
      <c r="K33" s="128">
        <v>4</v>
      </c>
      <c r="L33" s="128">
        <v>17</v>
      </c>
      <c r="M33" s="128"/>
      <c r="N33" s="128">
        <v>7</v>
      </c>
      <c r="O33" s="128">
        <v>0</v>
      </c>
      <c r="P33" s="128">
        <v>7</v>
      </c>
    </row>
    <row r="34" spans="1:16" ht="15" customHeight="1" x14ac:dyDescent="0.2">
      <c r="A34" s="136" t="s">
        <v>327</v>
      </c>
      <c r="B34" s="128">
        <v>23</v>
      </c>
      <c r="C34" s="128">
        <v>6</v>
      </c>
      <c r="D34" s="128">
        <v>17</v>
      </c>
      <c r="E34" s="128"/>
      <c r="F34" s="128">
        <v>10</v>
      </c>
      <c r="G34" s="128">
        <v>2</v>
      </c>
      <c r="H34" s="128">
        <v>8</v>
      </c>
      <c r="I34" s="128"/>
      <c r="J34" s="128">
        <v>7</v>
      </c>
      <c r="K34" s="128">
        <v>4</v>
      </c>
      <c r="L34" s="128">
        <v>3</v>
      </c>
      <c r="M34" s="128"/>
      <c r="N34" s="128">
        <v>6</v>
      </c>
      <c r="O34" s="128">
        <v>0</v>
      </c>
      <c r="P34" s="128">
        <v>6</v>
      </c>
    </row>
    <row r="35" spans="1:16" ht="15" customHeight="1" thickBot="1" x14ac:dyDescent="0.25">
      <c r="A35" s="139" t="s">
        <v>328</v>
      </c>
      <c r="B35" s="140">
        <v>48</v>
      </c>
      <c r="C35" s="140">
        <v>15</v>
      </c>
      <c r="D35" s="140">
        <v>33</v>
      </c>
      <c r="E35" s="140"/>
      <c r="F35" s="140">
        <v>27</v>
      </c>
      <c r="G35" s="140">
        <v>11</v>
      </c>
      <c r="H35" s="140">
        <v>16</v>
      </c>
      <c r="I35" s="140"/>
      <c r="J35" s="140">
        <v>12</v>
      </c>
      <c r="K35" s="140">
        <v>2</v>
      </c>
      <c r="L35" s="140">
        <v>10</v>
      </c>
      <c r="M35" s="140"/>
      <c r="N35" s="140">
        <v>9</v>
      </c>
      <c r="O35" s="140">
        <v>2</v>
      </c>
      <c r="P35" s="140">
        <v>7</v>
      </c>
    </row>
    <row r="36" spans="1:16" ht="15" customHeight="1" x14ac:dyDescent="0.2">
      <c r="A36" s="245" t="s">
        <v>287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</row>
  </sheetData>
  <mergeCells count="12">
    <mergeCell ref="A1:P1"/>
    <mergeCell ref="A2:P2"/>
    <mergeCell ref="R2:R3"/>
    <mergeCell ref="A3:P3"/>
    <mergeCell ref="A36:P36"/>
    <mergeCell ref="A4:P4"/>
    <mergeCell ref="A5:P5"/>
    <mergeCell ref="A7:A8"/>
    <mergeCell ref="B7:D7"/>
    <mergeCell ref="F7:H7"/>
    <mergeCell ref="J7:L7"/>
    <mergeCell ref="N7:P7"/>
  </mergeCells>
  <hyperlinks>
    <hyperlink ref="R2" location="INDICE!A1" display="INDICE" xr:uid="{94577E98-C022-4448-97F3-CB53734297D4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53D5-13FA-4BF7-B29C-1E02DC555985}">
  <sheetPr>
    <pageSetUpPr fitToPage="1"/>
  </sheetPr>
  <dimension ref="A1:R36"/>
  <sheetViews>
    <sheetView showGridLines="0" workbookViewId="0">
      <selection activeCell="Q18" sqref="Q18"/>
    </sheetView>
  </sheetViews>
  <sheetFormatPr baseColWidth="10" defaultColWidth="23.42578125" defaultRowHeight="15" customHeight="1" x14ac:dyDescent="0.2"/>
  <cols>
    <col min="1" max="1" width="17.28515625" style="136" customWidth="1"/>
    <col min="2" max="4" width="8.28515625" style="141" customWidth="1"/>
    <col min="5" max="5" width="1.42578125" style="141" customWidth="1"/>
    <col min="6" max="8" width="7.28515625" style="141" customWidth="1"/>
    <col min="9" max="9" width="1.42578125" style="141" customWidth="1"/>
    <col min="10" max="12" width="7.28515625" style="141" customWidth="1"/>
    <col min="13" max="13" width="1.42578125" style="141" customWidth="1"/>
    <col min="14" max="16" width="7.28515625" style="141" customWidth="1"/>
    <col min="17" max="104" width="10.7109375" style="6" customWidth="1"/>
    <col min="105" max="16384" width="23.42578125" style="6"/>
  </cols>
  <sheetData>
    <row r="1" spans="1:18" ht="15" customHeight="1" x14ac:dyDescent="0.2">
      <c r="A1" s="247" t="s">
        <v>442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3"/>
    </row>
    <row r="2" spans="1:18" ht="15" customHeight="1" x14ac:dyDescent="0.2">
      <c r="A2" s="243" t="s">
        <v>447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13"/>
      <c r="R2" s="232" t="s">
        <v>47</v>
      </c>
    </row>
    <row r="3" spans="1:18" ht="15" customHeight="1" x14ac:dyDescent="0.2">
      <c r="A3" s="247" t="s">
        <v>331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13"/>
      <c r="R3" s="232"/>
    </row>
    <row r="4" spans="1:18" ht="15" customHeight="1" x14ac:dyDescent="0.2">
      <c r="A4" s="248" t="s">
        <v>332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8" ht="15" customHeight="1" x14ac:dyDescent="0.2">
      <c r="A5" s="248" t="s">
        <v>298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</row>
    <row r="6" spans="1:18" ht="15" customHeight="1" x14ac:dyDescent="0.2">
      <c r="A6" s="115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8" ht="15" customHeight="1" x14ac:dyDescent="0.2">
      <c r="A7" s="250" t="s">
        <v>302</v>
      </c>
      <c r="B7" s="244" t="s">
        <v>206</v>
      </c>
      <c r="C7" s="244"/>
      <c r="D7" s="244"/>
      <c r="E7" s="111"/>
      <c r="F7" s="244" t="s">
        <v>252</v>
      </c>
      <c r="G7" s="244"/>
      <c r="H7" s="244"/>
      <c r="I7" s="111"/>
      <c r="J7" s="244" t="s">
        <v>253</v>
      </c>
      <c r="K7" s="244"/>
      <c r="L7" s="244"/>
      <c r="M7" s="111"/>
      <c r="N7" s="244" t="s">
        <v>254</v>
      </c>
      <c r="O7" s="244"/>
      <c r="P7" s="244"/>
    </row>
    <row r="8" spans="1:18" ht="15" customHeight="1" x14ac:dyDescent="0.2">
      <c r="A8" s="250"/>
      <c r="B8" s="112" t="s">
        <v>206</v>
      </c>
      <c r="C8" s="112" t="s">
        <v>285</v>
      </c>
      <c r="D8" s="112" t="s">
        <v>286</v>
      </c>
      <c r="E8" s="111"/>
      <c r="F8" s="112" t="s">
        <v>206</v>
      </c>
      <c r="G8" s="112" t="s">
        <v>285</v>
      </c>
      <c r="H8" s="112" t="s">
        <v>286</v>
      </c>
      <c r="I8" s="111"/>
      <c r="J8" s="112" t="s">
        <v>206</v>
      </c>
      <c r="K8" s="112" t="s">
        <v>285</v>
      </c>
      <c r="L8" s="112" t="s">
        <v>286</v>
      </c>
      <c r="M8" s="111"/>
      <c r="N8" s="112" t="s">
        <v>206</v>
      </c>
      <c r="O8" s="112" t="s">
        <v>285</v>
      </c>
      <c r="P8" s="112" t="s">
        <v>286</v>
      </c>
    </row>
    <row r="9" spans="1:18" ht="15" customHeight="1" x14ac:dyDescent="0.2">
      <c r="A9" s="137" t="s">
        <v>206</v>
      </c>
      <c r="B9" s="142">
        <f>+'C74'!B9/'C71'!B9*100</f>
        <v>12.542202427986496</v>
      </c>
      <c r="C9" s="142">
        <f>+'C74'!C9/'C71'!C9*100</f>
        <v>15.003037052034825</v>
      </c>
      <c r="D9" s="142">
        <f>+'C74'!D9/'C71'!D9*100</f>
        <v>11.189044756179024</v>
      </c>
      <c r="E9" s="142"/>
      <c r="F9" s="142">
        <f>+'C74'!F9/'C71'!F9*100</f>
        <v>16.392237577183181</v>
      </c>
      <c r="G9" s="142">
        <f>+'C74'!G9/'C71'!G9*100</f>
        <v>18.397291196388263</v>
      </c>
      <c r="H9" s="142">
        <f>+'C74'!H9/'C71'!H9*100</f>
        <v>15.106177606177607</v>
      </c>
      <c r="I9" s="142"/>
      <c r="J9" s="142">
        <f>+'C74'!J9/'C71'!J9*100</f>
        <v>11.85483870967742</v>
      </c>
      <c r="K9" s="142">
        <f>+'C74'!K9/'C71'!K9*100</f>
        <v>15.697674418604651</v>
      </c>
      <c r="L9" s="142">
        <f>+'C74'!L9/'C71'!L9*100</f>
        <v>10.01589825119237</v>
      </c>
      <c r="M9" s="142"/>
      <c r="N9" s="142">
        <f>+'C74'!N9/'C71'!N9*100</f>
        <v>5.5898793762871435</v>
      </c>
      <c r="O9" s="142">
        <f>+'C74'!O9/'C71'!O9*100</f>
        <v>5.8495821727019495</v>
      </c>
      <c r="P9" s="142">
        <f>+'C74'!P9/'C71'!P9*100</f>
        <v>5.4694229112833765</v>
      </c>
    </row>
    <row r="10" spans="1:18" ht="15" customHeight="1" x14ac:dyDescent="0.2">
      <c r="A10" s="136" t="s">
        <v>303</v>
      </c>
      <c r="B10" s="163">
        <f>+'C74'!B10/'C71'!B10*100</f>
        <v>6.4965197215777257</v>
      </c>
      <c r="C10" s="163">
        <f>+'C74'!C10/'C71'!C10*100</f>
        <v>12.280701754385964</v>
      </c>
      <c r="D10" s="163">
        <f>+'C74'!D10/'C71'!D10*100</f>
        <v>2.6923076923076925</v>
      </c>
      <c r="E10" s="143"/>
      <c r="F10" s="163">
        <f>+'C74'!F10/'C71'!F10*100</f>
        <v>4.1450777202072544</v>
      </c>
      <c r="G10" s="163">
        <f>+'C74'!G10/'C71'!G10*100</f>
        <v>6.0975609756097562</v>
      </c>
      <c r="H10" s="163">
        <f>+'C74'!H10/'C71'!H10*100</f>
        <v>2.7027027027027026</v>
      </c>
      <c r="I10" s="143"/>
      <c r="J10" s="163">
        <f>+'C74'!J10/'C71'!J10*100</f>
        <v>13.138686131386862</v>
      </c>
      <c r="K10" s="163">
        <f>+'C74'!K10/'C71'!K10*100</f>
        <v>25.423728813559322</v>
      </c>
      <c r="L10" s="163">
        <f>+'C74'!L10/'C71'!L10*100</f>
        <v>3.8461538461538463</v>
      </c>
      <c r="M10" s="143"/>
      <c r="N10" s="163">
        <f>+'C74'!N10/'C71'!N10*100</f>
        <v>1.9801980198019802</v>
      </c>
      <c r="O10" s="163">
        <f>+'C74'!O10/'C71'!O10*100</f>
        <v>3.3333333333333335</v>
      </c>
      <c r="P10" s="163">
        <f>+'C74'!P10/'C71'!P10*100</f>
        <v>1.4084507042253522</v>
      </c>
    </row>
    <row r="11" spans="1:18" ht="15" customHeight="1" x14ac:dyDescent="0.2">
      <c r="A11" s="136" t="s">
        <v>304</v>
      </c>
      <c r="B11" s="163">
        <f>+'C74'!B11/'C71'!B11*100</f>
        <v>3.8391224862888484</v>
      </c>
      <c r="C11" s="163">
        <f>+'C74'!C11/'C71'!C11*100</f>
        <v>4.7337278106508878</v>
      </c>
      <c r="D11" s="163">
        <f>+'C74'!D11/'C71'!D11*100</f>
        <v>3.4391534391534391</v>
      </c>
      <c r="E11" s="143"/>
      <c r="F11" s="163">
        <f>+'C74'!F11/'C71'!F11*100</f>
        <v>3.1007751937984498</v>
      </c>
      <c r="G11" s="163">
        <f>+'C74'!G11/'C71'!G11*100</f>
        <v>1.0101010101010102</v>
      </c>
      <c r="H11" s="163">
        <f>+'C74'!H11/'C71'!H11*100</f>
        <v>4.4025157232704402</v>
      </c>
      <c r="I11" s="143"/>
      <c r="J11" s="163">
        <f>+'C74'!J11/'C71'!J11*100</f>
        <v>5.8823529411764701</v>
      </c>
      <c r="K11" s="163">
        <f>+'C74'!K11/'C71'!K11*100</f>
        <v>16.129032258064516</v>
      </c>
      <c r="L11" s="163">
        <f>+'C74'!L11/'C71'!L11*100</f>
        <v>3.278688524590164</v>
      </c>
      <c r="M11" s="143"/>
      <c r="N11" s="163">
        <f>+'C74'!N11/'C71'!N11*100</f>
        <v>2.9411764705882351</v>
      </c>
      <c r="O11" s="163">
        <f>+'C74'!O11/'C71'!O11*100</f>
        <v>5.1282051282051277</v>
      </c>
      <c r="P11" s="163">
        <f>+'C74'!P11/'C71'!P11*100</f>
        <v>2.0618556701030926</v>
      </c>
    </row>
    <row r="12" spans="1:18" ht="15" customHeight="1" x14ac:dyDescent="0.2">
      <c r="A12" s="136" t="s">
        <v>305</v>
      </c>
      <c r="B12" s="163">
        <f>+'C74'!B12/'C71'!B12*100</f>
        <v>11.57556270096463</v>
      </c>
      <c r="C12" s="163">
        <f>+'C74'!C12/'C71'!C12*100</f>
        <v>7.0175438596491224</v>
      </c>
      <c r="D12" s="163">
        <f>+'C74'!D12/'C71'!D12*100</f>
        <v>14.213197969543149</v>
      </c>
      <c r="E12" s="143"/>
      <c r="F12" s="163">
        <f>+'C74'!F12/'C71'!F12*100</f>
        <v>10.38961038961039</v>
      </c>
      <c r="G12" s="163">
        <f>+'C74'!G12/'C71'!G12*100</f>
        <v>5.3571428571428568</v>
      </c>
      <c r="H12" s="163">
        <f>+'C74'!H12/'C71'!H12*100</f>
        <v>13.26530612244898</v>
      </c>
      <c r="I12" s="143"/>
      <c r="J12" s="163">
        <f>+'C74'!J12/'C71'!J12*100</f>
        <v>20.930232558139537</v>
      </c>
      <c r="K12" s="163">
        <f>+'C74'!K12/'C71'!K12*100</f>
        <v>12.5</v>
      </c>
      <c r="L12" s="163">
        <f>+'C74'!L12/'C71'!L12*100</f>
        <v>24.193548387096776</v>
      </c>
      <c r="M12" s="143"/>
      <c r="N12" s="163">
        <f>+'C74'!N12/'C71'!N12*100</f>
        <v>2.8169014084507045</v>
      </c>
      <c r="O12" s="163">
        <f>+'C74'!O12/'C71'!O12*100</f>
        <v>5.8823529411764701</v>
      </c>
      <c r="P12" s="163">
        <f>+'C74'!P12/'C71'!P12*100</f>
        <v>0</v>
      </c>
    </row>
    <row r="13" spans="1:18" ht="15" customHeight="1" x14ac:dyDescent="0.2">
      <c r="A13" s="136" t="s">
        <v>306</v>
      </c>
      <c r="B13" s="163">
        <f>+'C74'!B13/'C71'!B13*100</f>
        <v>17.200365965233303</v>
      </c>
      <c r="C13" s="163">
        <f>+'C74'!C13/'C71'!C13*100</f>
        <v>21.428571428571427</v>
      </c>
      <c r="D13" s="163">
        <f>+'C74'!D13/'C71'!D13*100</f>
        <v>14.41578148710167</v>
      </c>
      <c r="E13" s="143"/>
      <c r="F13" s="163">
        <f>+'C74'!F13/'C71'!F13*100</f>
        <v>23.224568138195778</v>
      </c>
      <c r="G13" s="163">
        <f>+'C74'!G13/'C71'!G13*100</f>
        <v>25.806451612903224</v>
      </c>
      <c r="H13" s="163">
        <f>+'C74'!H13/'C71'!H13*100</f>
        <v>21.381578947368421</v>
      </c>
      <c r="I13" s="143"/>
      <c r="J13" s="163">
        <f>+'C74'!J13/'C71'!J13*100</f>
        <v>14.942528735632186</v>
      </c>
      <c r="K13" s="163">
        <f>+'C74'!K13/'C71'!K13*100</f>
        <v>21.568627450980394</v>
      </c>
      <c r="L13" s="163">
        <f>+'C74'!L13/'C71'!L13*100</f>
        <v>10.691823899371069</v>
      </c>
      <c r="M13" s="143"/>
      <c r="N13" s="163">
        <f>+'C74'!N13/'C71'!N13*100</f>
        <v>9.0032154340836019</v>
      </c>
      <c r="O13" s="163">
        <f>+'C74'!O13/'C71'!O13*100</f>
        <v>13.043478260869565</v>
      </c>
      <c r="P13" s="163">
        <f>+'C74'!P13/'C71'!P13*100</f>
        <v>6.6326530612244898</v>
      </c>
    </row>
    <row r="14" spans="1:18" ht="15" customHeight="1" x14ac:dyDescent="0.2">
      <c r="A14" s="136" t="s">
        <v>307</v>
      </c>
      <c r="B14" s="163">
        <f>+'C74'!B14/'C71'!B14*100</f>
        <v>2.5</v>
      </c>
      <c r="C14" s="163">
        <f>+'C74'!C14/'C71'!C14*100</f>
        <v>2.9411764705882351</v>
      </c>
      <c r="D14" s="163">
        <f>+'C74'!D14/'C71'!D14*100</f>
        <v>2.2727272727272729</v>
      </c>
      <c r="E14" s="143"/>
      <c r="F14" s="163">
        <f>+'C74'!F14/'C71'!F14*100</f>
        <v>2.2727272727272729</v>
      </c>
      <c r="G14" s="163">
        <f>+'C74'!G14/'C71'!G14*100</f>
        <v>0</v>
      </c>
      <c r="H14" s="163">
        <f>+'C74'!H14/'C71'!H14*100</f>
        <v>3.9215686274509802</v>
      </c>
      <c r="I14" s="143"/>
      <c r="J14" s="163">
        <f>+'C74'!J14/'C71'!J14*100</f>
        <v>6</v>
      </c>
      <c r="K14" s="163">
        <f>+'C74'!K14/'C71'!K14*100</f>
        <v>15.384615384615385</v>
      </c>
      <c r="L14" s="163">
        <f>+'C74'!L14/'C71'!L14*100</f>
        <v>2.7027027027027026</v>
      </c>
      <c r="M14" s="143"/>
      <c r="N14" s="163">
        <f>+'C74'!N14/'C71'!N14*100</f>
        <v>0</v>
      </c>
      <c r="O14" s="163">
        <f>+'C74'!O14/'C71'!O14*100</f>
        <v>0</v>
      </c>
      <c r="P14" s="163">
        <f>+'C74'!P14/'C71'!P14*100</f>
        <v>0</v>
      </c>
    </row>
    <row r="15" spans="1:18" ht="15" customHeight="1" x14ac:dyDescent="0.2">
      <c r="A15" s="136" t="s">
        <v>308</v>
      </c>
      <c r="B15" s="163">
        <f>+'C74'!B15/'C71'!B15*100</f>
        <v>2.2471910112359552</v>
      </c>
      <c r="C15" s="163">
        <f>+'C74'!C15/'C71'!C15*100</f>
        <v>5.5214723926380369</v>
      </c>
      <c r="D15" s="163">
        <f>+'C74'!D15/'C71'!D15*100</f>
        <v>0.80862533692722371</v>
      </c>
      <c r="E15" s="143"/>
      <c r="F15" s="163">
        <f>+'C74'!F15/'C71'!F15*100</f>
        <v>4</v>
      </c>
      <c r="G15" s="163">
        <f>+'C74'!G15/'C71'!G15*100</f>
        <v>8.695652173913043</v>
      </c>
      <c r="H15" s="163">
        <f>+'C74'!H15/'C71'!H15*100</f>
        <v>1.2658227848101267</v>
      </c>
      <c r="I15" s="143"/>
      <c r="J15" s="163">
        <f>+'C74'!J15/'C71'!J15*100</f>
        <v>0.67567567567567566</v>
      </c>
      <c r="K15" s="163">
        <f>+'C74'!K15/'C71'!K15*100</f>
        <v>2.2727272727272729</v>
      </c>
      <c r="L15" s="163">
        <f>+'C74'!L15/'C71'!L15*100</f>
        <v>0</v>
      </c>
      <c r="M15" s="143"/>
      <c r="N15" s="163">
        <f>+'C74'!N15/'C71'!N15*100</f>
        <v>0.73529411764705876</v>
      </c>
      <c r="O15" s="163">
        <f>+'C74'!O15/'C71'!O15*100</f>
        <v>0</v>
      </c>
      <c r="P15" s="163">
        <f>+'C74'!P15/'C71'!P15*100</f>
        <v>0.91743119266055051</v>
      </c>
    </row>
    <row r="16" spans="1:18" ht="15" customHeight="1" x14ac:dyDescent="0.2">
      <c r="A16" s="136" t="s">
        <v>309</v>
      </c>
      <c r="B16" s="163">
        <f>+'C74'!B16/'C71'!B16*100</f>
        <v>5.5118110236220472</v>
      </c>
      <c r="C16" s="163">
        <f>+'C74'!C16/'C71'!C16*100</f>
        <v>8.1818181818181817</v>
      </c>
      <c r="D16" s="163">
        <f>+'C74'!D16/'C71'!D16*100</f>
        <v>3.4722222222222223</v>
      </c>
      <c r="E16" s="143"/>
      <c r="F16" s="163">
        <f>+'C74'!F16/'C71'!F16*100</f>
        <v>8</v>
      </c>
      <c r="G16" s="163">
        <f>+'C74'!G16/'C71'!G16*100</f>
        <v>9.375</v>
      </c>
      <c r="H16" s="163">
        <f>+'C74'!H16/'C71'!H16*100</f>
        <v>6.557377049180328</v>
      </c>
      <c r="I16" s="143"/>
      <c r="J16" s="163">
        <f>+'C74'!J16/'C71'!J16*100</f>
        <v>5</v>
      </c>
      <c r="K16" s="163">
        <f>+'C74'!K16/'C71'!K16*100</f>
        <v>8.3333333333333321</v>
      </c>
      <c r="L16" s="163">
        <f>+'C74'!L16/'C71'!L16*100</f>
        <v>2.7777777777777777</v>
      </c>
      <c r="M16" s="143"/>
      <c r="N16" s="163">
        <f>+'C74'!N16/'C71'!N16*100</f>
        <v>1.4492753623188406</v>
      </c>
      <c r="O16" s="163">
        <f>+'C74'!O16/'C71'!O16*100</f>
        <v>4.5454545454545459</v>
      </c>
      <c r="P16" s="163">
        <f>+'C74'!P16/'C71'!P16*100</f>
        <v>0</v>
      </c>
    </row>
    <row r="17" spans="1:16" ht="15" customHeight="1" x14ac:dyDescent="0.2">
      <c r="A17" s="136" t="s">
        <v>310</v>
      </c>
      <c r="B17" s="163">
        <f>+'C74'!B17/'C71'!B17*100</f>
        <v>15.321042593769866</v>
      </c>
      <c r="C17" s="163">
        <f>+'C74'!C17/'C71'!C17*100</f>
        <v>16.272600834492351</v>
      </c>
      <c r="D17" s="163">
        <f>+'C74'!D17/'C71'!D17*100</f>
        <v>14.519906323185012</v>
      </c>
      <c r="E17" s="143"/>
      <c r="F17" s="163">
        <f>+'C74'!F17/'C71'!F17*100</f>
        <v>19.209659714599344</v>
      </c>
      <c r="G17" s="163">
        <f>+'C74'!G17/'C71'!G17*100</f>
        <v>20</v>
      </c>
      <c r="H17" s="163">
        <f>+'C74'!H17/'C71'!H17*100</f>
        <v>18.503118503118504</v>
      </c>
      <c r="I17" s="143"/>
      <c r="J17" s="163">
        <f>+'C74'!J17/'C71'!J17*100</f>
        <v>15.406162464985995</v>
      </c>
      <c r="K17" s="163">
        <f>+'C74'!K17/'C71'!K17*100</f>
        <v>16.7741935483871</v>
      </c>
      <c r="L17" s="163">
        <f>+'C74'!L17/'C71'!L17*100</f>
        <v>14.356435643564355</v>
      </c>
      <c r="M17" s="143"/>
      <c r="N17" s="163">
        <f>+'C74'!N17/'C71'!N17*100</f>
        <v>3.6065573770491808</v>
      </c>
      <c r="O17" s="163">
        <f>+'C74'!O17/'C71'!O17*100</f>
        <v>3.7313432835820892</v>
      </c>
      <c r="P17" s="163">
        <f>+'C74'!P17/'C71'!P17*100</f>
        <v>3.5087719298245612</v>
      </c>
    </row>
    <row r="18" spans="1:16" ht="15" customHeight="1" x14ac:dyDescent="0.2">
      <c r="A18" s="136" t="s">
        <v>311</v>
      </c>
      <c r="B18" s="163">
        <f>+'C74'!B18/'C71'!B18*100</f>
        <v>1.6129032258064515</v>
      </c>
      <c r="C18" s="163">
        <f>+'C74'!C18/'C71'!C18*100</f>
        <v>1.3157894736842104</v>
      </c>
      <c r="D18" s="163">
        <f>+'C74'!D18/'C71'!D18*100</f>
        <v>1.8181818181818181</v>
      </c>
      <c r="E18" s="143"/>
      <c r="F18" s="163">
        <f>+'C74'!F18/'C71'!F18*100</f>
        <v>1.1560693641618496</v>
      </c>
      <c r="G18" s="163">
        <f>+'C74'!G18/'C71'!G18*100</f>
        <v>0</v>
      </c>
      <c r="H18" s="163">
        <f>+'C74'!H18/'C71'!H18*100</f>
        <v>2.0618556701030926</v>
      </c>
      <c r="I18" s="143"/>
      <c r="J18" s="163">
        <f>+'C74'!J18/'C71'!J18*100</f>
        <v>3.669724770642202</v>
      </c>
      <c r="K18" s="163">
        <f>+'C74'!K18/'C71'!K18*100</f>
        <v>5.4054054054054053</v>
      </c>
      <c r="L18" s="163">
        <f>+'C74'!L18/'C71'!L18*100</f>
        <v>2.7777777777777777</v>
      </c>
      <c r="M18" s="143"/>
      <c r="N18" s="163">
        <f>+'C74'!N18/'C71'!N18*100</f>
        <v>0</v>
      </c>
      <c r="O18" s="163">
        <f>+'C74'!O18/'C71'!O18*100</f>
        <v>0</v>
      </c>
      <c r="P18" s="163">
        <f>+'C74'!P18/'C71'!P18*100</f>
        <v>0</v>
      </c>
    </row>
    <row r="19" spans="1:16" ht="15" customHeight="1" x14ac:dyDescent="0.2">
      <c r="A19" s="136" t="s">
        <v>312</v>
      </c>
      <c r="B19" s="163">
        <f>+'C74'!B19/'C71'!B19*100</f>
        <v>6.2352941176470589</v>
      </c>
      <c r="C19" s="163">
        <f>+'C74'!C19/'C71'!C19*100</f>
        <v>10.91703056768559</v>
      </c>
      <c r="D19" s="163">
        <f>+'C74'!D19/'C71'!D19*100</f>
        <v>4.5088566827697258</v>
      </c>
      <c r="E19" s="143"/>
      <c r="F19" s="163">
        <f>+'C74'!F19/'C71'!F19*100</f>
        <v>9.7727272727272734</v>
      </c>
      <c r="G19" s="163">
        <f>+'C74'!G19/'C71'!G19*100</f>
        <v>14.492753623188406</v>
      </c>
      <c r="H19" s="163">
        <f>+'C74'!H19/'C71'!H19*100</f>
        <v>7.6158940397350996</v>
      </c>
      <c r="I19" s="143"/>
      <c r="J19" s="163">
        <f>+'C74'!J19/'C71'!J19*100</f>
        <v>3.0837004405286343</v>
      </c>
      <c r="K19" s="163">
        <f>+'C74'!K19/'C71'!K19*100</f>
        <v>6.3829787234042552</v>
      </c>
      <c r="L19" s="163">
        <f>+'C74'!L19/'C71'!L19*100</f>
        <v>2.2222222222222223</v>
      </c>
      <c r="M19" s="143"/>
      <c r="N19" s="163">
        <f>+'C74'!N19/'C71'!N19*100</f>
        <v>1.639344262295082</v>
      </c>
      <c r="O19" s="163">
        <f>+'C74'!O19/'C71'!O19*100</f>
        <v>4.5454545454545459</v>
      </c>
      <c r="P19" s="163">
        <f>+'C74'!P19/'C71'!P19*100</f>
        <v>0.71942446043165476</v>
      </c>
    </row>
    <row r="20" spans="1:16" ht="15" customHeight="1" x14ac:dyDescent="0.2">
      <c r="A20" s="136" t="s">
        <v>313</v>
      </c>
      <c r="B20" s="163">
        <f>+'C74'!B20/'C71'!B20*100</f>
        <v>1.9157088122605364</v>
      </c>
      <c r="C20" s="163">
        <f>+'C74'!C20/'C71'!C20*100</f>
        <v>4.10958904109589</v>
      </c>
      <c r="D20" s="163">
        <f>+'C74'!D20/'C71'!D20*100</f>
        <v>1.0638297872340425</v>
      </c>
      <c r="E20" s="143"/>
      <c r="F20" s="163">
        <f>+'C74'!F20/'C71'!F20*100</f>
        <v>4.9019607843137258</v>
      </c>
      <c r="G20" s="163">
        <f>+'C74'!G20/'C71'!G20*100</f>
        <v>7.8947368421052628</v>
      </c>
      <c r="H20" s="163">
        <f>+'C74'!H20/'C71'!H20*100</f>
        <v>3.125</v>
      </c>
      <c r="I20" s="143"/>
      <c r="J20" s="163">
        <f>+'C74'!J20/'C71'!J20*100</f>
        <v>0</v>
      </c>
      <c r="K20" s="163">
        <f>+'C74'!K20/'C71'!K20*100</f>
        <v>0</v>
      </c>
      <c r="L20" s="163">
        <f>+'C74'!L20/'C71'!L20*100</f>
        <v>0</v>
      </c>
      <c r="M20" s="143"/>
      <c r="N20" s="163">
        <f>+'C74'!N20/'C71'!N20*100</f>
        <v>0</v>
      </c>
      <c r="O20" s="163">
        <f>+'C74'!O20/'C71'!O20*100</f>
        <v>0</v>
      </c>
      <c r="P20" s="163">
        <f>+'C74'!P20/'C71'!P20*100</f>
        <v>0</v>
      </c>
    </row>
    <row r="21" spans="1:16" ht="15" customHeight="1" x14ac:dyDescent="0.2">
      <c r="A21" s="138" t="s">
        <v>314</v>
      </c>
      <c r="B21" s="163">
        <f>+'C74'!B21/'C71'!B21*100</f>
        <v>8.4674005080440296</v>
      </c>
      <c r="C21" s="163">
        <f>+'C74'!C21/'C71'!C21*100</f>
        <v>9.3203883495145625</v>
      </c>
      <c r="D21" s="163">
        <f>+'C74'!D21/'C71'!D21*100</f>
        <v>7.8078078078078077</v>
      </c>
      <c r="E21" s="143"/>
      <c r="F21" s="163">
        <f>+'C74'!F21/'C71'!F21*100</f>
        <v>12.043795620437956</v>
      </c>
      <c r="G21" s="163">
        <f>+'C74'!G21/'C71'!G21*100</f>
        <v>14.042553191489363</v>
      </c>
      <c r="H21" s="163">
        <f>+'C74'!H21/'C71'!H21*100</f>
        <v>10.543130990415335</v>
      </c>
      <c r="I21" s="143"/>
      <c r="J21" s="163">
        <f>+'C74'!J21/'C71'!J21*100</f>
        <v>8.3815028901734099</v>
      </c>
      <c r="K21" s="163">
        <f>+'C74'!K21/'C71'!K21*100</f>
        <v>8.3333333333333321</v>
      </c>
      <c r="L21" s="163">
        <f>+'C74'!L21/'C71'!L21*100</f>
        <v>8.4269662921348321</v>
      </c>
      <c r="M21" s="143"/>
      <c r="N21" s="163">
        <f>+'C74'!N21/'C71'!N21*100</f>
        <v>1.7421602787456445</v>
      </c>
      <c r="O21" s="163">
        <f>+'C74'!O21/'C71'!O21*100</f>
        <v>0.89285714285714279</v>
      </c>
      <c r="P21" s="163">
        <f>+'C74'!P21/'C71'!P21*100</f>
        <v>2.2857142857142856</v>
      </c>
    </row>
    <row r="22" spans="1:16" ht="15" customHeight="1" x14ac:dyDescent="0.2">
      <c r="A22" s="136" t="s">
        <v>315</v>
      </c>
      <c r="B22" s="163">
        <f>+'C74'!B22/'C71'!B22*100</f>
        <v>34.285714285714285</v>
      </c>
      <c r="C22" s="163">
        <f>+'C74'!C22/'C71'!C22*100</f>
        <v>32.258064516129032</v>
      </c>
      <c r="D22" s="163">
        <f>+'C74'!D22/'C71'!D22*100</f>
        <v>35.135135135135137</v>
      </c>
      <c r="E22" s="143"/>
      <c r="F22" s="163">
        <f>+'C74'!F22/'C71'!F22*100</f>
        <v>34.042553191489361</v>
      </c>
      <c r="G22" s="163">
        <f>+'C74'!G22/'C71'!G22*100</f>
        <v>27.27272727272727</v>
      </c>
      <c r="H22" s="163">
        <f>+'C74'!H22/'C71'!H22*100</f>
        <v>37.704918032786885</v>
      </c>
      <c r="I22" s="143"/>
      <c r="J22" s="163">
        <f>+'C74'!J22/'C71'!J22*100</f>
        <v>36.25</v>
      </c>
      <c r="K22" s="163">
        <f>+'C74'!K22/'C71'!K22*100</f>
        <v>33.333333333333329</v>
      </c>
      <c r="L22" s="163">
        <f>+'C74'!L22/'C71'!L22*100</f>
        <v>37.096774193548384</v>
      </c>
      <c r="M22" s="143"/>
      <c r="N22" s="163">
        <f>+'C74'!N22/'C71'!N22*100</f>
        <v>30.555555555555557</v>
      </c>
      <c r="O22" s="163">
        <f>+'C74'!O22/'C71'!O22*100</f>
        <v>45.454545454545453</v>
      </c>
      <c r="P22" s="163">
        <f>+'C74'!P22/'C71'!P22*100</f>
        <v>24</v>
      </c>
    </row>
    <row r="23" spans="1:16" ht="15" customHeight="1" x14ac:dyDescent="0.2">
      <c r="A23" s="136" t="s">
        <v>316</v>
      </c>
      <c r="B23" s="163">
        <f>+'C74'!B23/'C71'!B23*100</f>
        <v>2.3012552301255229</v>
      </c>
      <c r="C23" s="163">
        <f>+'C74'!C23/'C71'!C23*100</f>
        <v>4.0462427745664744</v>
      </c>
      <c r="D23" s="163">
        <f>+'C74'!D23/'C71'!D23*100</f>
        <v>1.3114754098360655</v>
      </c>
      <c r="E23" s="143"/>
      <c r="F23" s="163">
        <f>+'C74'!F23/'C71'!F23*100</f>
        <v>2.9304029304029302</v>
      </c>
      <c r="G23" s="163">
        <f>+'C74'!G23/'C71'!G23*100</f>
        <v>4.6296296296296298</v>
      </c>
      <c r="H23" s="163">
        <f>+'C74'!H23/'C71'!H23*100</f>
        <v>1.8181818181818181</v>
      </c>
      <c r="I23" s="143"/>
      <c r="J23" s="163">
        <f>+'C74'!J23/'C71'!J23*100</f>
        <v>1.8518518518518516</v>
      </c>
      <c r="K23" s="163">
        <f>+'C74'!K23/'C71'!K23*100</f>
        <v>5.7142857142857144</v>
      </c>
      <c r="L23" s="163">
        <f>+'C74'!L23/'C71'!L23*100</f>
        <v>0</v>
      </c>
      <c r="M23" s="143"/>
      <c r="N23" s="163">
        <f>+'C74'!N23/'C71'!N23*100</f>
        <v>1.0309278350515463</v>
      </c>
      <c r="O23" s="163">
        <f>+'C74'!O23/'C71'!O23*100</f>
        <v>0</v>
      </c>
      <c r="P23" s="163">
        <f>+'C74'!P23/'C71'!P23*100</f>
        <v>1.4925373134328357</v>
      </c>
    </row>
    <row r="24" spans="1:16" ht="15" customHeight="1" x14ac:dyDescent="0.2">
      <c r="A24" s="136" t="s">
        <v>317</v>
      </c>
      <c r="B24" s="163">
        <f>+'C74'!B24/'C71'!B24*100</f>
        <v>1.7699115044247788</v>
      </c>
      <c r="C24" s="163">
        <f>+'C74'!C24/'C71'!C24*100</f>
        <v>3.8461538461538463</v>
      </c>
      <c r="D24" s="163">
        <f>+'C74'!D24/'C71'!D24*100</f>
        <v>1.1494252873563218</v>
      </c>
      <c r="E24" s="143"/>
      <c r="F24" s="163">
        <f>+'C74'!F24/'C71'!F24*100</f>
        <v>0</v>
      </c>
      <c r="G24" s="163">
        <f>+'C74'!G24/'C71'!G24*100</f>
        <v>0</v>
      </c>
      <c r="H24" s="163">
        <f>+'C74'!H24/'C71'!H24*100</f>
        <v>0</v>
      </c>
      <c r="I24" s="143"/>
      <c r="J24" s="163">
        <f>+'C74'!J24/'C71'!J24*100</f>
        <v>0</v>
      </c>
      <c r="K24" s="163">
        <f>+'C74'!K24/'C71'!K24*100</f>
        <v>0</v>
      </c>
      <c r="L24" s="163">
        <f>+'C74'!L24/'C71'!L24*100</f>
        <v>0</v>
      </c>
      <c r="M24" s="143"/>
      <c r="N24" s="163">
        <f>+'C74'!N24/'C71'!N24*100</f>
        <v>8.695652173913043</v>
      </c>
      <c r="O24" s="163">
        <f>+'C74'!O24/'C71'!O24*100</f>
        <v>33.333333333333329</v>
      </c>
      <c r="P24" s="163">
        <f>+'C74'!P24/'C71'!P24*100</f>
        <v>5</v>
      </c>
    </row>
    <row r="25" spans="1:16" ht="15" customHeight="1" x14ac:dyDescent="0.2">
      <c r="A25" s="136" t="s">
        <v>318</v>
      </c>
      <c r="B25" s="163">
        <f>+'C74'!B25/'C71'!B25*100</f>
        <v>8.5324232081911262</v>
      </c>
      <c r="C25" s="163">
        <f>+'C74'!C25/'C71'!C25*100</f>
        <v>12.195121951219512</v>
      </c>
      <c r="D25" s="163">
        <f>+'C74'!D25/'C71'!D25*100</f>
        <v>5.8823529411764701</v>
      </c>
      <c r="E25" s="143"/>
      <c r="F25" s="163">
        <f>+'C74'!F25/'C71'!F25*100</f>
        <v>7.5342465753424657</v>
      </c>
      <c r="G25" s="163">
        <f>+'C74'!G25/'C71'!G25*100</f>
        <v>13.432835820895523</v>
      </c>
      <c r="H25" s="163">
        <f>+'C74'!H25/'C71'!H25*100</f>
        <v>2.5316455696202533</v>
      </c>
      <c r="I25" s="143"/>
      <c r="J25" s="163">
        <f>+'C74'!J25/'C71'!J25*100</f>
        <v>9.5890410958904102</v>
      </c>
      <c r="K25" s="163">
        <f>+'C74'!K25/'C71'!K25*100</f>
        <v>6.4516129032258061</v>
      </c>
      <c r="L25" s="163">
        <f>+'C74'!L25/'C71'!L25*100</f>
        <v>11.904761904761903</v>
      </c>
      <c r="M25" s="143"/>
      <c r="N25" s="163">
        <f>+'C74'!N25/'C71'!N25*100</f>
        <v>9.4594594594594597</v>
      </c>
      <c r="O25" s="163">
        <f>+'C74'!O25/'C71'!O25*100</f>
        <v>16</v>
      </c>
      <c r="P25" s="163">
        <f>+'C74'!P25/'C71'!P25*100</f>
        <v>6.1224489795918364</v>
      </c>
    </row>
    <row r="26" spans="1:16" ht="15" customHeight="1" x14ac:dyDescent="0.2">
      <c r="A26" s="136" t="s">
        <v>319</v>
      </c>
      <c r="B26" s="163">
        <f>+'C74'!B26/'C71'!B26*100</f>
        <v>16.97530864197531</v>
      </c>
      <c r="C26" s="163">
        <f>+'C74'!C26/'C71'!C26*100</f>
        <v>23.041474654377879</v>
      </c>
      <c r="D26" s="163">
        <f>+'C74'!D26/'C71'!D26*100</f>
        <v>13.921113689095128</v>
      </c>
      <c r="E26" s="143"/>
      <c r="F26" s="163">
        <f>+'C74'!F26/'C71'!F26*100</f>
        <v>21.942446043165468</v>
      </c>
      <c r="G26" s="163">
        <f>+'C74'!G26/'C71'!G26*100</f>
        <v>24.778761061946902</v>
      </c>
      <c r="H26" s="163">
        <f>+'C74'!H26/'C71'!H26*100</f>
        <v>20</v>
      </c>
      <c r="I26" s="143"/>
      <c r="J26" s="163">
        <f>+'C74'!J26/'C71'!J26*100</f>
        <v>11.165048543689322</v>
      </c>
      <c r="K26" s="163">
        <f>+'C74'!K26/'C71'!K26*100</f>
        <v>19.607843137254903</v>
      </c>
      <c r="L26" s="163">
        <f>+'C74'!L26/'C71'!L26*100</f>
        <v>8.3870967741935498</v>
      </c>
      <c r="M26" s="143"/>
      <c r="N26" s="163">
        <f>+'C74'!N26/'C71'!N26*100</f>
        <v>15.853658536585366</v>
      </c>
      <c r="O26" s="163">
        <f>+'C74'!O26/'C71'!O26*100</f>
        <v>22.641509433962266</v>
      </c>
      <c r="P26" s="163">
        <f>+'C74'!P26/'C71'!P26*100</f>
        <v>12.612612612612612</v>
      </c>
    </row>
    <row r="27" spans="1:16" ht="15" customHeight="1" x14ac:dyDescent="0.2">
      <c r="A27" s="136" t="s">
        <v>320</v>
      </c>
      <c r="B27" s="163">
        <f>+'C74'!B27/'C71'!B27*100</f>
        <v>16.627358490566039</v>
      </c>
      <c r="C27" s="163">
        <f>+'C74'!C27/'C71'!C27*100</f>
        <v>23.793103448275861</v>
      </c>
      <c r="D27" s="163">
        <f>+'C74'!D27/'C71'!D27*100</f>
        <v>12.903225806451612</v>
      </c>
      <c r="E27" s="143"/>
      <c r="F27" s="163">
        <f>+'C74'!F27/'C71'!F27*100</f>
        <v>26.822916666666668</v>
      </c>
      <c r="G27" s="163">
        <f>+'C74'!G27/'C71'!G27*100</f>
        <v>36.708860759493675</v>
      </c>
      <c r="H27" s="163">
        <f>+'C74'!H27/'C71'!H27*100</f>
        <v>19.911504424778762</v>
      </c>
      <c r="I27" s="143"/>
      <c r="J27" s="163">
        <f>+'C74'!J27/'C71'!J27*100</f>
        <v>10.852713178294573</v>
      </c>
      <c r="K27" s="163">
        <f>+'C74'!K27/'C71'!K27*100</f>
        <v>11.111111111111111</v>
      </c>
      <c r="L27" s="163">
        <f>+'C74'!L27/'C71'!L27*100</f>
        <v>10.734463276836157</v>
      </c>
      <c r="M27" s="143"/>
      <c r="N27" s="163">
        <f>+'C74'!N27/'C71'!N27*100</f>
        <v>4.8543689320388346</v>
      </c>
      <c r="O27" s="163">
        <f>+'C74'!O27/'C71'!O27*100</f>
        <v>3.9215686274509802</v>
      </c>
      <c r="P27" s="163">
        <f>+'C74'!P27/'C71'!P27*100</f>
        <v>5.161290322580645</v>
      </c>
    </row>
    <row r="28" spans="1:16" ht="15" customHeight="1" x14ac:dyDescent="0.2">
      <c r="A28" s="136" t="s">
        <v>321</v>
      </c>
      <c r="B28" s="163">
        <f>+'C74'!B28/'C71'!B28*100</f>
        <v>24.749163879598662</v>
      </c>
      <c r="C28" s="163">
        <f>+'C74'!C28/'C71'!C28*100</f>
        <v>21.323529411764707</v>
      </c>
      <c r="D28" s="163">
        <f>+'C74'!D28/'C71'!D28*100</f>
        <v>27.607361963190186</v>
      </c>
      <c r="E28" s="143"/>
      <c r="F28" s="163">
        <f>+'C74'!F28/'C71'!F28*100</f>
        <v>27.814569536423839</v>
      </c>
      <c r="G28" s="163">
        <f>+'C74'!G28/'C71'!G28*100</f>
        <v>24.615384615384617</v>
      </c>
      <c r="H28" s="163">
        <f>+'C74'!H28/'C71'!H28*100</f>
        <v>30.232558139534881</v>
      </c>
      <c r="I28" s="143"/>
      <c r="J28" s="163">
        <f>+'C74'!J28/'C71'!J28*100</f>
        <v>26.5625</v>
      </c>
      <c r="K28" s="163">
        <f>+'C74'!K28/'C71'!K28*100</f>
        <v>27.027027027027028</v>
      </c>
      <c r="L28" s="163">
        <f>+'C74'!L28/'C71'!L28*100</f>
        <v>25.925925925925924</v>
      </c>
      <c r="M28" s="143"/>
      <c r="N28" s="163">
        <f>+'C74'!N28/'C71'!N28*100</f>
        <v>17.857142857142858</v>
      </c>
      <c r="O28" s="163">
        <f>+'C74'!O28/'C71'!O28*100</f>
        <v>8.8235294117647065</v>
      </c>
      <c r="P28" s="163">
        <f>+'C74'!P28/'C71'!P28*100</f>
        <v>24</v>
      </c>
    </row>
    <row r="29" spans="1:16" ht="15" customHeight="1" x14ac:dyDescent="0.2">
      <c r="A29" s="136" t="s">
        <v>322</v>
      </c>
      <c r="B29" s="163">
        <f>+'C74'!B29/'C71'!B29*100</f>
        <v>36.683417085427131</v>
      </c>
      <c r="C29" s="163">
        <f>+'C74'!C29/'C71'!C29*100</f>
        <v>41.428571428571431</v>
      </c>
      <c r="D29" s="163">
        <f>+'C74'!D29/'C71'!D29*100</f>
        <v>34.108527131782942</v>
      </c>
      <c r="E29" s="143"/>
      <c r="F29" s="163">
        <f>+'C74'!F29/'C71'!F29*100</f>
        <v>46.09375</v>
      </c>
      <c r="G29" s="163">
        <f>+'C74'!G29/'C71'!G29*100</f>
        <v>50</v>
      </c>
      <c r="H29" s="163">
        <f>+'C74'!H29/'C71'!H29*100</f>
        <v>43.75</v>
      </c>
      <c r="I29" s="143"/>
      <c r="J29" s="163">
        <f>+'C74'!J29/'C71'!J29*100</f>
        <v>22.388059701492537</v>
      </c>
      <c r="K29" s="163">
        <f>+'C74'!K29/'C71'!K29*100</f>
        <v>29.629629629629626</v>
      </c>
      <c r="L29" s="163">
        <f>+'C74'!L29/'C71'!L29*100</f>
        <v>17.5</v>
      </c>
      <c r="M29" s="143"/>
      <c r="N29" s="163">
        <f>+'C74'!N29/'C71'!N29*100</f>
        <v>17.333333333333336</v>
      </c>
      <c r="O29" s="163">
        <f>+'C74'!O29/'C71'!O29*100</f>
        <v>11.76470588235294</v>
      </c>
      <c r="P29" s="163">
        <f>+'C74'!P29/'C71'!P29*100</f>
        <v>18.96551724137931</v>
      </c>
    </row>
    <row r="30" spans="1:16" ht="15" customHeight="1" x14ac:dyDescent="0.2">
      <c r="A30" s="136" t="s">
        <v>323</v>
      </c>
      <c r="B30" s="163">
        <f>+'C74'!B30/'C71'!B30*100</f>
        <v>14.569536423841059</v>
      </c>
      <c r="C30" s="163">
        <f>+'C74'!C30/'C71'!C30*100</f>
        <v>14.028776978417264</v>
      </c>
      <c r="D30" s="163">
        <f>+'C74'!D30/'C71'!D30*100</f>
        <v>14.884696016771489</v>
      </c>
      <c r="E30" s="143"/>
      <c r="F30" s="163">
        <f>+'C74'!F30/'C71'!F30*100</f>
        <v>17.250673854447442</v>
      </c>
      <c r="G30" s="163">
        <f>+'C74'!G30/'C71'!G30*100</f>
        <v>15.483870967741936</v>
      </c>
      <c r="H30" s="163">
        <f>+'C74'!H30/'C71'!H30*100</f>
        <v>18.518518518518519</v>
      </c>
      <c r="I30" s="143"/>
      <c r="J30" s="163">
        <f>+'C74'!J30/'C71'!J30*100</f>
        <v>18.867924528301888</v>
      </c>
      <c r="K30" s="163">
        <f>+'C74'!K30/'C71'!K30*100</f>
        <v>17.910447761194028</v>
      </c>
      <c r="L30" s="163">
        <f>+'C74'!L30/'C71'!L30*100</f>
        <v>19.310344827586206</v>
      </c>
      <c r="M30" s="143"/>
      <c r="N30" s="163">
        <f>+'C74'!N30/'C71'!N30*100</f>
        <v>3.4883720930232558</v>
      </c>
      <c r="O30" s="163">
        <f>+'C74'!O30/'C71'!O30*100</f>
        <v>5.3571428571428568</v>
      </c>
      <c r="P30" s="163">
        <f>+'C74'!P30/'C71'!P30*100</f>
        <v>2.5862068965517242</v>
      </c>
    </row>
    <row r="31" spans="1:16" ht="15" customHeight="1" x14ac:dyDescent="0.2">
      <c r="A31" s="136" t="s">
        <v>324</v>
      </c>
      <c r="B31" s="163">
        <f>+'C74'!B31/'C71'!B31*100</f>
        <v>36.641221374045799</v>
      </c>
      <c r="C31" s="163">
        <f>+'C74'!C31/'C71'!C31*100</f>
        <v>36.72316384180791</v>
      </c>
      <c r="D31" s="163">
        <f>+'C74'!D31/'C71'!D31*100</f>
        <v>36.599423631123919</v>
      </c>
      <c r="E31" s="143"/>
      <c r="F31" s="163">
        <f>+'C74'!F31/'C71'!F31*100</f>
        <v>45.161290322580641</v>
      </c>
      <c r="G31" s="163">
        <f>+'C74'!G31/'C71'!G31*100</f>
        <v>42.857142857142854</v>
      </c>
      <c r="H31" s="163">
        <f>+'C74'!H31/'C71'!H31*100</f>
        <v>46.551724137931032</v>
      </c>
      <c r="I31" s="143"/>
      <c r="J31" s="163">
        <f>+'C74'!J31/'C71'!J31*100</f>
        <v>36.71875</v>
      </c>
      <c r="K31" s="163">
        <f>+'C74'!K31/'C71'!K31*100</f>
        <v>50</v>
      </c>
      <c r="L31" s="163">
        <f>+'C74'!L31/'C71'!L31*100</f>
        <v>30.681818181818183</v>
      </c>
      <c r="M31" s="143"/>
      <c r="N31" s="163">
        <f>+'C74'!N31/'C71'!N31*100</f>
        <v>16.239316239316238</v>
      </c>
      <c r="O31" s="163">
        <f>+'C74'!O31/'C71'!O31*100</f>
        <v>0</v>
      </c>
      <c r="P31" s="163">
        <f>+'C74'!P31/'C71'!P31*100</f>
        <v>22.352941176470591</v>
      </c>
    </row>
    <row r="32" spans="1:16" ht="15" customHeight="1" x14ac:dyDescent="0.2">
      <c r="A32" s="136" t="s">
        <v>325</v>
      </c>
      <c r="B32" s="163">
        <f>+'C74'!B32/'C71'!B32*100</f>
        <v>2.5839793281653747</v>
      </c>
      <c r="C32" s="163">
        <f>+'C74'!C32/'C71'!C32*100</f>
        <v>5.2631578947368416</v>
      </c>
      <c r="D32" s="163">
        <f>+'C74'!D32/'C71'!D32*100</f>
        <v>1.4652014652014651</v>
      </c>
      <c r="E32" s="143"/>
      <c r="F32" s="163">
        <f>+'C74'!F32/'C71'!F32*100</f>
        <v>1.1834319526627219</v>
      </c>
      <c r="G32" s="163">
        <f>+'C74'!G32/'C71'!G32*100</f>
        <v>1.9607843137254901</v>
      </c>
      <c r="H32" s="163">
        <f>+'C74'!H32/'C71'!H32*100</f>
        <v>0.84745762711864403</v>
      </c>
      <c r="I32" s="143"/>
      <c r="J32" s="163">
        <f>+'C74'!J32/'C71'!J32*100</f>
        <v>8.235294117647058</v>
      </c>
      <c r="K32" s="163">
        <f>+'C74'!K32/'C71'!K32*100</f>
        <v>19.230769230769234</v>
      </c>
      <c r="L32" s="163">
        <f>+'C74'!L32/'C71'!L32*100</f>
        <v>3.3898305084745761</v>
      </c>
      <c r="M32" s="143"/>
      <c r="N32" s="163">
        <f>+'C74'!N32/'C71'!N32*100</f>
        <v>0.75187969924812026</v>
      </c>
      <c r="O32" s="163">
        <f>+'C74'!O32/'C71'!O32*100</f>
        <v>0</v>
      </c>
      <c r="P32" s="163">
        <f>+'C74'!P32/'C71'!P32*100</f>
        <v>1.0416666666666665</v>
      </c>
    </row>
    <row r="33" spans="1:16" ht="15" customHeight="1" x14ac:dyDescent="0.2">
      <c r="A33" s="136" t="s">
        <v>326</v>
      </c>
      <c r="B33" s="163">
        <f>+'C74'!B33/'C71'!B33*100</f>
        <v>19.414893617021274</v>
      </c>
      <c r="C33" s="163">
        <f>+'C74'!C33/'C71'!C33*100</f>
        <v>17.977528089887642</v>
      </c>
      <c r="D33" s="163">
        <f>+'C74'!D33/'C71'!D33*100</f>
        <v>19.860627177700348</v>
      </c>
      <c r="E33" s="143"/>
      <c r="F33" s="163">
        <f>+'C74'!F33/'C71'!F33*100</f>
        <v>23.809523809523807</v>
      </c>
      <c r="G33" s="163">
        <f>+'C74'!G33/'C71'!G33*100</f>
        <v>26.666666666666668</v>
      </c>
      <c r="H33" s="163">
        <f>+'C74'!H33/'C71'!H33*100</f>
        <v>22.916666666666664</v>
      </c>
      <c r="I33" s="143"/>
      <c r="J33" s="163">
        <f>+'C74'!J33/'C71'!J33*100</f>
        <v>20.388349514563107</v>
      </c>
      <c r="K33" s="163">
        <f>+'C74'!K33/'C71'!K33*100</f>
        <v>18.181818181818183</v>
      </c>
      <c r="L33" s="163">
        <f>+'C74'!L33/'C71'!L33*100</f>
        <v>20.987654320987652</v>
      </c>
      <c r="M33" s="143"/>
      <c r="N33" s="163">
        <f>+'C74'!N33/'C71'!N33*100</f>
        <v>8.3333333333333321</v>
      </c>
      <c r="O33" s="163">
        <f>+'C74'!O33/'C71'!O33*100</f>
        <v>0</v>
      </c>
      <c r="P33" s="163">
        <f>+'C74'!P33/'C71'!P33*100</f>
        <v>11.29032258064516</v>
      </c>
    </row>
    <row r="34" spans="1:16" ht="15" customHeight="1" x14ac:dyDescent="0.2">
      <c r="A34" s="136" t="s">
        <v>327</v>
      </c>
      <c r="B34" s="163">
        <f>+'C74'!B34/'C71'!B34*100</f>
        <v>3.1420765027322406</v>
      </c>
      <c r="C34" s="163">
        <f>+'C74'!C34/'C71'!C34*100</f>
        <v>4.4117647058823533</v>
      </c>
      <c r="D34" s="163">
        <f>+'C74'!D34/'C71'!D34*100</f>
        <v>2.8523489932885906</v>
      </c>
      <c r="E34" s="143"/>
      <c r="F34" s="163">
        <f>+'C74'!F34/'C71'!F34*100</f>
        <v>3.5971223021582732</v>
      </c>
      <c r="G34" s="163">
        <f>+'C74'!G34/'C71'!G34*100</f>
        <v>3.7037037037037033</v>
      </c>
      <c r="H34" s="163">
        <f>+'C74'!H34/'C71'!H34*100</f>
        <v>3.5714285714285712</v>
      </c>
      <c r="I34" s="143"/>
      <c r="J34" s="163">
        <f>+'C74'!J34/'C71'!J34*100</f>
        <v>3.1674208144796379</v>
      </c>
      <c r="K34" s="163">
        <f>+'C74'!K34/'C71'!K34*100</f>
        <v>12.903225806451612</v>
      </c>
      <c r="L34" s="163">
        <f>+'C74'!L34/'C71'!L34*100</f>
        <v>1.5789473684210527</v>
      </c>
      <c r="M34" s="143"/>
      <c r="N34" s="163">
        <f>+'C74'!N34/'C71'!N34*100</f>
        <v>2.5751072961373391</v>
      </c>
      <c r="O34" s="163">
        <f>+'C74'!O34/'C71'!O34*100</f>
        <v>0</v>
      </c>
      <c r="P34" s="163">
        <f>+'C74'!P34/'C71'!P34*100</f>
        <v>3.296703296703297</v>
      </c>
    </row>
    <row r="35" spans="1:16" ht="15" customHeight="1" thickBot="1" x14ac:dyDescent="0.25">
      <c r="A35" s="139" t="s">
        <v>328</v>
      </c>
      <c r="B35" s="164">
        <f>+'C74'!B35/'C71'!B35*100</f>
        <v>18.972332015810274</v>
      </c>
      <c r="C35" s="164">
        <f>+'C74'!C35/'C71'!C35*100</f>
        <v>24.590163934426229</v>
      </c>
      <c r="D35" s="164">
        <f>+'C74'!D35/'C71'!D35*100</f>
        <v>17.1875</v>
      </c>
      <c r="E35" s="144"/>
      <c r="F35" s="164">
        <f>+'C74'!F35/'C71'!F35*100</f>
        <v>25.471698113207548</v>
      </c>
      <c r="G35" s="164">
        <f>+'C74'!G35/'C71'!G35*100</f>
        <v>37.931034482758619</v>
      </c>
      <c r="H35" s="164">
        <f>+'C74'!H35/'C71'!H35*100</f>
        <v>20.779220779220779</v>
      </c>
      <c r="I35" s="144"/>
      <c r="J35" s="164">
        <f>+'C74'!J35/'C71'!J35*100</f>
        <v>14.457831325301203</v>
      </c>
      <c r="K35" s="164">
        <f>+'C74'!K35/'C71'!K35*100</f>
        <v>13.333333333333334</v>
      </c>
      <c r="L35" s="164">
        <f>+'C74'!L35/'C71'!L35*100</f>
        <v>14.705882352941178</v>
      </c>
      <c r="M35" s="144"/>
      <c r="N35" s="164">
        <f>+'C74'!N35/'C71'!N35*100</f>
        <v>14.0625</v>
      </c>
      <c r="O35" s="164">
        <f>+'C74'!O35/'C71'!O35*100</f>
        <v>11.76470588235294</v>
      </c>
      <c r="P35" s="164">
        <f>+'C74'!P35/'C71'!P35*100</f>
        <v>14.893617021276595</v>
      </c>
    </row>
    <row r="36" spans="1:16" ht="15" customHeight="1" x14ac:dyDescent="0.2">
      <c r="A36" s="245" t="s">
        <v>287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</row>
  </sheetData>
  <mergeCells count="12">
    <mergeCell ref="A1:P1"/>
    <mergeCell ref="A2:P2"/>
    <mergeCell ref="R2:R3"/>
    <mergeCell ref="A3:P3"/>
    <mergeCell ref="A36:P36"/>
    <mergeCell ref="A4:P4"/>
    <mergeCell ref="A5:P5"/>
    <mergeCell ref="A7:A8"/>
    <mergeCell ref="B7:D7"/>
    <mergeCell ref="F7:H7"/>
    <mergeCell ref="J7:L7"/>
    <mergeCell ref="N7:P7"/>
  </mergeCells>
  <hyperlinks>
    <hyperlink ref="R2" location="INDICE!A1" display="INDICE" xr:uid="{71A77FF9-FCA0-44FC-B343-3B60A4106691}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04D7-343F-4966-9B97-46E06E399D8C}">
  <sheetPr>
    <tabColor theme="4" tint="-0.499984740745262"/>
    <pageSetUpPr fitToPage="1"/>
  </sheetPr>
  <dimension ref="A1:M54"/>
  <sheetViews>
    <sheetView showGridLines="0" workbookViewId="0">
      <selection activeCell="P34" sqref="P34"/>
    </sheetView>
  </sheetViews>
  <sheetFormatPr baseColWidth="10" defaultRowHeight="15" customHeight="1" x14ac:dyDescent="0.2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5" customHeight="1" thickBot="1" x14ac:dyDescent="0.25"/>
    <row r="2" spans="1:13" ht="15" customHeight="1" x14ac:dyDescent="0.2">
      <c r="B2" s="19"/>
      <c r="C2" s="18"/>
      <c r="D2" s="18"/>
      <c r="E2" s="18"/>
      <c r="F2" s="18"/>
      <c r="G2" s="18"/>
      <c r="H2" s="18"/>
      <c r="I2" s="18"/>
      <c r="J2" s="18"/>
      <c r="K2" s="20"/>
      <c r="M2" s="232" t="s">
        <v>47</v>
      </c>
    </row>
    <row r="3" spans="1:13" ht="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7"/>
      <c r="M3" s="232"/>
    </row>
    <row r="4" spans="1:13" ht="1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1:13" ht="1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17"/>
    </row>
    <row r="6" spans="1:13" ht="15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15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7"/>
    </row>
    <row r="8" spans="1:13" ht="15" customHeight="1" x14ac:dyDescent="0.2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3" ht="15" customHeight="1" x14ac:dyDescent="0.2">
      <c r="B9" s="15"/>
      <c r="C9" s="16"/>
      <c r="D9" s="16"/>
      <c r="E9" s="16"/>
      <c r="F9" s="16"/>
      <c r="G9" s="16"/>
      <c r="H9" s="16"/>
      <c r="I9" s="16"/>
      <c r="J9" s="16"/>
      <c r="K9" s="17"/>
    </row>
    <row r="10" spans="1:13" ht="15" customHeigh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7"/>
    </row>
    <row r="11" spans="1:13" ht="15" customHeight="1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4"/>
    </row>
    <row r="12" spans="1:13" ht="15" customHeight="1" x14ac:dyDescent="0.2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4"/>
    </row>
    <row r="13" spans="1:13" ht="15" customHeight="1" x14ac:dyDescent="0.2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4"/>
    </row>
    <row r="14" spans="1:13" ht="15" customHeight="1" x14ac:dyDescent="0.2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14"/>
    </row>
    <row r="15" spans="1:13" ht="15" customHeight="1" x14ac:dyDescent="0.2">
      <c r="A15" s="14"/>
      <c r="B15" s="255" t="s">
        <v>173</v>
      </c>
      <c r="C15" s="256"/>
      <c r="D15" s="256"/>
      <c r="E15" s="256"/>
      <c r="F15" s="256"/>
      <c r="G15" s="256"/>
      <c r="H15" s="256"/>
      <c r="I15" s="256"/>
      <c r="J15" s="256"/>
      <c r="K15" s="257"/>
      <c r="L15" s="14"/>
    </row>
    <row r="16" spans="1:13" ht="15" customHeight="1" x14ac:dyDescent="0.2">
      <c r="A16" s="14"/>
      <c r="B16" s="255"/>
      <c r="C16" s="256"/>
      <c r="D16" s="256"/>
      <c r="E16" s="256"/>
      <c r="F16" s="256"/>
      <c r="G16" s="256"/>
      <c r="H16" s="256"/>
      <c r="I16" s="256"/>
      <c r="J16" s="256"/>
      <c r="K16" s="257"/>
      <c r="L16" s="14"/>
    </row>
    <row r="17" spans="1:12" ht="15" customHeight="1" x14ac:dyDescent="0.2">
      <c r="A17" s="14"/>
      <c r="B17" s="255"/>
      <c r="C17" s="256"/>
      <c r="D17" s="256"/>
      <c r="E17" s="256"/>
      <c r="F17" s="256"/>
      <c r="G17" s="256"/>
      <c r="H17" s="256"/>
      <c r="I17" s="256"/>
      <c r="J17" s="256"/>
      <c r="K17" s="257"/>
      <c r="L17" s="14"/>
    </row>
    <row r="18" spans="1:12" ht="15" customHeight="1" x14ac:dyDescent="0.2">
      <c r="A18" s="14"/>
      <c r="B18" s="255"/>
      <c r="C18" s="256"/>
      <c r="D18" s="256"/>
      <c r="E18" s="256"/>
      <c r="F18" s="256"/>
      <c r="G18" s="256"/>
      <c r="H18" s="256"/>
      <c r="I18" s="256"/>
      <c r="J18" s="256"/>
      <c r="K18" s="257"/>
      <c r="L18" s="14"/>
    </row>
    <row r="19" spans="1:12" ht="15" customHeight="1" x14ac:dyDescent="0.2">
      <c r="A19" s="14"/>
      <c r="B19" s="255"/>
      <c r="C19" s="256"/>
      <c r="D19" s="256"/>
      <c r="E19" s="256"/>
      <c r="F19" s="256"/>
      <c r="G19" s="256"/>
      <c r="H19" s="256"/>
      <c r="I19" s="256"/>
      <c r="J19" s="256"/>
      <c r="K19" s="257"/>
      <c r="L19" s="14"/>
    </row>
    <row r="20" spans="1:12" ht="15" customHeight="1" x14ac:dyDescent="0.2">
      <c r="A20" s="14"/>
      <c r="B20" s="255"/>
      <c r="C20" s="256"/>
      <c r="D20" s="256"/>
      <c r="E20" s="256"/>
      <c r="F20" s="256"/>
      <c r="G20" s="256"/>
      <c r="H20" s="256"/>
      <c r="I20" s="256"/>
      <c r="J20" s="256"/>
      <c r="K20" s="257"/>
      <c r="L20" s="14"/>
    </row>
    <row r="21" spans="1:12" ht="15" customHeight="1" x14ac:dyDescent="0.2">
      <c r="A21" s="14"/>
      <c r="B21" s="255"/>
      <c r="C21" s="256"/>
      <c r="D21" s="256"/>
      <c r="E21" s="256"/>
      <c r="F21" s="256"/>
      <c r="G21" s="256"/>
      <c r="H21" s="256"/>
      <c r="I21" s="256"/>
      <c r="J21" s="256"/>
      <c r="K21" s="257"/>
      <c r="L21" s="14"/>
    </row>
    <row r="22" spans="1:12" ht="15" customHeight="1" x14ac:dyDescent="0.2">
      <c r="A22" s="14"/>
      <c r="B22" s="255"/>
      <c r="C22" s="256"/>
      <c r="D22" s="256"/>
      <c r="E22" s="256"/>
      <c r="F22" s="256"/>
      <c r="G22" s="256"/>
      <c r="H22" s="256"/>
      <c r="I22" s="256"/>
      <c r="J22" s="256"/>
      <c r="K22" s="257"/>
      <c r="L22" s="14"/>
    </row>
    <row r="23" spans="1:12" ht="15" customHeight="1" x14ac:dyDescent="0.2">
      <c r="A23" s="14"/>
      <c r="B23" s="255"/>
      <c r="C23" s="256"/>
      <c r="D23" s="256"/>
      <c r="E23" s="256"/>
      <c r="F23" s="256"/>
      <c r="G23" s="256"/>
      <c r="H23" s="256"/>
      <c r="I23" s="256"/>
      <c r="J23" s="256"/>
      <c r="K23" s="257"/>
      <c r="L23" s="14"/>
    </row>
    <row r="24" spans="1:12" ht="15" customHeight="1" x14ac:dyDescent="0.2">
      <c r="A24" s="14"/>
      <c r="B24" s="255"/>
      <c r="C24" s="256"/>
      <c r="D24" s="256"/>
      <c r="E24" s="256"/>
      <c r="F24" s="256"/>
      <c r="G24" s="256"/>
      <c r="H24" s="256"/>
      <c r="I24" s="256"/>
      <c r="J24" s="256"/>
      <c r="K24" s="257"/>
      <c r="L24" s="14"/>
    </row>
    <row r="25" spans="1:12" ht="15" customHeight="1" x14ac:dyDescent="0.2">
      <c r="A25" s="14"/>
      <c r="B25" s="255"/>
      <c r="C25" s="256"/>
      <c r="D25" s="256"/>
      <c r="E25" s="256"/>
      <c r="F25" s="256"/>
      <c r="G25" s="256"/>
      <c r="H25" s="256"/>
      <c r="I25" s="256"/>
      <c r="J25" s="256"/>
      <c r="K25" s="257"/>
      <c r="L25" s="14"/>
    </row>
    <row r="26" spans="1:12" ht="15" customHeight="1" x14ac:dyDescent="0.2">
      <c r="A26" s="14"/>
      <c r="B26" s="255"/>
      <c r="C26" s="256"/>
      <c r="D26" s="256"/>
      <c r="E26" s="256"/>
      <c r="F26" s="256"/>
      <c r="G26" s="256"/>
      <c r="H26" s="256"/>
      <c r="I26" s="256"/>
      <c r="J26" s="256"/>
      <c r="K26" s="257"/>
      <c r="L26" s="14"/>
    </row>
    <row r="27" spans="1:12" ht="15" customHeight="1" x14ac:dyDescent="0.2">
      <c r="A27" s="14"/>
      <c r="B27" s="255"/>
      <c r="C27" s="256"/>
      <c r="D27" s="256"/>
      <c r="E27" s="256"/>
      <c r="F27" s="256"/>
      <c r="G27" s="256"/>
      <c r="H27" s="256"/>
      <c r="I27" s="256"/>
      <c r="J27" s="256"/>
      <c r="K27" s="257"/>
      <c r="L27" s="14"/>
    </row>
    <row r="28" spans="1:12" ht="15" customHeight="1" x14ac:dyDescent="0.2">
      <c r="A28" s="14"/>
      <c r="B28" s="255"/>
      <c r="C28" s="256"/>
      <c r="D28" s="256"/>
      <c r="E28" s="256"/>
      <c r="F28" s="256"/>
      <c r="G28" s="256"/>
      <c r="H28" s="256"/>
      <c r="I28" s="256"/>
      <c r="J28" s="256"/>
      <c r="K28" s="257"/>
      <c r="L28" s="14"/>
    </row>
    <row r="29" spans="1:12" ht="15" customHeight="1" x14ac:dyDescent="0.2">
      <c r="A29" s="14"/>
      <c r="B29" s="255"/>
      <c r="C29" s="256"/>
      <c r="D29" s="256"/>
      <c r="E29" s="256"/>
      <c r="F29" s="256"/>
      <c r="G29" s="256"/>
      <c r="H29" s="256"/>
      <c r="I29" s="256"/>
      <c r="J29" s="256"/>
      <c r="K29" s="257"/>
      <c r="L29" s="14"/>
    </row>
    <row r="30" spans="1:12" ht="15" customHeight="1" x14ac:dyDescent="0.2">
      <c r="B30" s="255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2" ht="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7"/>
    </row>
    <row r="32" spans="1:12" ht="15" customHeight="1" x14ac:dyDescent="0.2">
      <c r="B32" s="15"/>
      <c r="C32" s="16"/>
      <c r="D32" s="16"/>
      <c r="E32" s="16"/>
      <c r="F32" s="16"/>
      <c r="G32" s="16"/>
      <c r="H32" s="16"/>
      <c r="I32" s="16"/>
      <c r="J32" s="16"/>
      <c r="K32" s="17"/>
    </row>
    <row r="33" spans="2:11" ht="15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7"/>
    </row>
    <row r="34" spans="2:11" ht="1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7"/>
    </row>
    <row r="35" spans="2:11" ht="15" customHeight="1" x14ac:dyDescent="0.2">
      <c r="B35" s="15"/>
      <c r="C35" s="16"/>
      <c r="D35" s="16"/>
      <c r="E35" s="16"/>
      <c r="F35" s="16"/>
      <c r="G35" s="16"/>
      <c r="H35" s="16"/>
      <c r="I35" s="16"/>
      <c r="J35" s="16"/>
      <c r="K35" s="17"/>
    </row>
    <row r="36" spans="2:11" ht="15" customHeight="1" x14ac:dyDescent="0.2">
      <c r="B36" s="15"/>
      <c r="C36" s="16"/>
      <c r="D36" s="16"/>
      <c r="E36" s="16"/>
      <c r="F36" s="16"/>
      <c r="G36" s="16"/>
      <c r="H36" s="16"/>
      <c r="I36" s="16"/>
      <c r="J36" s="16"/>
      <c r="K36" s="17"/>
    </row>
    <row r="37" spans="2:11" ht="15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7"/>
    </row>
    <row r="38" spans="2:11" ht="1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7"/>
    </row>
    <row r="39" spans="2:11" ht="15" customHeight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7"/>
    </row>
    <row r="40" spans="2:11" ht="15" customHeight="1" x14ac:dyDescent="0.2">
      <c r="B40" s="15"/>
      <c r="C40" s="16"/>
      <c r="D40" s="16"/>
      <c r="E40" s="16"/>
      <c r="F40" s="16"/>
      <c r="G40" s="16"/>
      <c r="H40" s="16"/>
      <c r="I40" s="16"/>
      <c r="J40" s="16"/>
      <c r="K40" s="17"/>
    </row>
    <row r="41" spans="2:11" ht="15" customHeight="1" x14ac:dyDescent="0.2">
      <c r="B41" s="15"/>
      <c r="C41" s="16"/>
      <c r="D41" s="16"/>
      <c r="E41" s="16"/>
      <c r="F41" s="16"/>
      <c r="G41" s="16"/>
      <c r="H41" s="16"/>
      <c r="I41" s="16"/>
      <c r="J41" s="16"/>
      <c r="K41" s="17"/>
    </row>
    <row r="42" spans="2:11" ht="15" customHeight="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7"/>
    </row>
    <row r="43" spans="2:11" ht="1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7"/>
    </row>
    <row r="44" spans="2:11" ht="15" customHeight="1" x14ac:dyDescent="0.2">
      <c r="B44" s="15"/>
      <c r="C44" s="16"/>
      <c r="D44" s="16"/>
      <c r="E44" s="16"/>
      <c r="F44" s="16"/>
      <c r="G44" s="16"/>
      <c r="H44" s="16"/>
      <c r="I44" s="16"/>
      <c r="J44" s="16"/>
      <c r="K44" s="17"/>
    </row>
    <row r="45" spans="2:11" ht="15" customHeight="1" x14ac:dyDescent="0.2">
      <c r="B45" s="15"/>
      <c r="C45" s="16"/>
      <c r="D45" s="16"/>
      <c r="E45" s="16"/>
      <c r="F45" s="16"/>
      <c r="G45" s="16"/>
      <c r="H45" s="16"/>
      <c r="I45" s="16"/>
      <c r="J45" s="16"/>
      <c r="K45" s="17"/>
    </row>
    <row r="46" spans="2:11" ht="15" customHeight="1" x14ac:dyDescent="0.2">
      <c r="B46" s="15"/>
      <c r="C46" s="16"/>
      <c r="D46" s="16"/>
      <c r="E46" s="16"/>
      <c r="F46" s="16"/>
      <c r="G46" s="16"/>
      <c r="H46" s="16"/>
      <c r="I46" s="16"/>
      <c r="J46" s="16"/>
      <c r="K46" s="17"/>
    </row>
    <row r="47" spans="2:11" ht="1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7"/>
    </row>
    <row r="48" spans="2:11" ht="15" customHeight="1" x14ac:dyDescent="0.2">
      <c r="B48" s="15"/>
      <c r="C48" s="16"/>
      <c r="D48" s="16"/>
      <c r="E48" s="16"/>
      <c r="F48" s="16"/>
      <c r="G48" s="16"/>
      <c r="H48" s="16"/>
      <c r="I48" s="16"/>
      <c r="J48" s="16"/>
      <c r="K48" s="17"/>
    </row>
    <row r="49" spans="2:11" ht="15" customHeight="1" x14ac:dyDescent="0.2">
      <c r="B49" s="15"/>
      <c r="C49" s="16"/>
      <c r="D49" s="16"/>
      <c r="E49" s="16"/>
      <c r="F49" s="16"/>
      <c r="G49" s="16"/>
      <c r="H49" s="16"/>
      <c r="I49" s="16"/>
      <c r="J49" s="16"/>
      <c r="K49" s="17"/>
    </row>
    <row r="50" spans="2:11" ht="15" customHeight="1" x14ac:dyDescent="0.2">
      <c r="B50" s="15"/>
      <c r="C50" s="16"/>
      <c r="D50" s="16"/>
      <c r="E50" s="16"/>
      <c r="F50" s="16"/>
      <c r="G50" s="16"/>
      <c r="H50" s="16"/>
      <c r="I50" s="16"/>
      <c r="J50" s="16"/>
      <c r="K50" s="17"/>
    </row>
    <row r="51" spans="2:11" ht="15" customHeight="1" x14ac:dyDescent="0.2">
      <c r="B51" s="15"/>
      <c r="C51" s="16"/>
      <c r="D51" s="16"/>
      <c r="E51" s="16"/>
      <c r="F51" s="16"/>
      <c r="G51" s="16"/>
      <c r="H51" s="16"/>
      <c r="I51" s="16"/>
      <c r="J51" s="16"/>
      <c r="K51" s="17"/>
    </row>
    <row r="52" spans="2:11" ht="15" customHeight="1" x14ac:dyDescent="0.2"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2:11" ht="15" customHeight="1" x14ac:dyDescent="0.2">
      <c r="B53" s="15"/>
      <c r="C53" s="16"/>
      <c r="D53" s="16"/>
      <c r="E53" s="16"/>
      <c r="F53" s="16"/>
      <c r="G53" s="16"/>
      <c r="H53" s="16"/>
      <c r="I53" s="16"/>
      <c r="J53" s="16"/>
      <c r="K53" s="17"/>
    </row>
    <row r="54" spans="2:11" ht="15" customHeight="1" thickBot="1" x14ac:dyDescent="0.25">
      <c r="B54" s="21"/>
      <c r="C54" s="22"/>
      <c r="D54" s="22"/>
      <c r="E54" s="22"/>
      <c r="F54" s="22"/>
      <c r="G54" s="22"/>
      <c r="H54" s="22"/>
      <c r="I54" s="22"/>
      <c r="J54" s="22"/>
      <c r="K54" s="23"/>
    </row>
  </sheetData>
  <mergeCells count="2">
    <mergeCell ref="M2:M3"/>
    <mergeCell ref="B15:K30"/>
  </mergeCells>
  <hyperlinks>
    <hyperlink ref="M2" location="INDICE!A1" display="INDICE" xr:uid="{7399CD57-825E-4B59-9578-B726FE7673F4}"/>
  </hyperlinks>
  <printOptions horizontalCentered="1"/>
  <pageMargins left="0.70866141732283472" right="0.70866141732283472" top="0.74803149606299213" bottom="0.74803149606299213" header="0.31496062992125984" footer="0.31496062992125984"/>
  <pageSetup scale="63" orientation="landscape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FBDE-A3A4-41AD-8D0D-151951935F11}">
  <sheetPr>
    <pageSetUpPr fitToPage="1"/>
  </sheetPr>
  <dimension ref="A1:P23"/>
  <sheetViews>
    <sheetView showGridLines="0" workbookViewId="0">
      <selection activeCell="P34" sqref="P34"/>
    </sheetView>
  </sheetViews>
  <sheetFormatPr baseColWidth="10" defaultColWidth="23.42578125" defaultRowHeight="15" customHeight="1" x14ac:dyDescent="0.2"/>
  <cols>
    <col min="1" max="1" width="21.85546875" style="170" bestFit="1" customWidth="1"/>
    <col min="2" max="8" width="6.5703125" style="170" bestFit="1" customWidth="1"/>
    <col min="9" max="13" width="7.5703125" style="170" bestFit="1" customWidth="1"/>
    <col min="14" max="14" width="7.5703125" style="6" bestFit="1" customWidth="1"/>
    <col min="15" max="102" width="10.7109375" style="6" customWidth="1"/>
    <col min="103" max="16384" width="23.42578125" style="6"/>
  </cols>
  <sheetData>
    <row r="1" spans="1:16" ht="15" customHeight="1" x14ac:dyDescent="0.2">
      <c r="A1" s="258" t="s">
        <v>444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40"/>
      <c r="O1" s="13"/>
    </row>
    <row r="2" spans="1:16" ht="15" customHeight="1" x14ac:dyDescent="0.2">
      <c r="A2" s="258" t="s">
        <v>528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40"/>
      <c r="O2" s="13"/>
      <c r="P2" s="232" t="s">
        <v>47</v>
      </c>
    </row>
    <row r="3" spans="1:16" ht="15" customHeight="1" x14ac:dyDescent="0.2">
      <c r="A3" s="258" t="s">
        <v>529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40"/>
      <c r="O3" s="13"/>
      <c r="P3" s="232"/>
    </row>
    <row r="4" spans="1:16" ht="15" customHeight="1" x14ac:dyDescent="0.2">
      <c r="A4" s="258" t="s">
        <v>259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40"/>
    </row>
    <row r="5" spans="1:16" ht="15" customHeight="1" x14ac:dyDescent="0.2">
      <c r="A5" s="258" t="s">
        <v>260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40"/>
    </row>
    <row r="6" spans="1:16" ht="15" customHeight="1" x14ac:dyDescent="0.2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40"/>
    </row>
    <row r="7" spans="1:16" ht="15" customHeight="1" x14ac:dyDescent="0.2">
      <c r="A7" s="166" t="s">
        <v>448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15" customHeight="1" x14ac:dyDescent="0.2">
      <c r="A8" s="85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191"/>
    </row>
    <row r="9" spans="1:16" ht="15" customHeight="1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191"/>
    </row>
    <row r="10" spans="1:16" ht="15" customHeight="1" x14ac:dyDescent="0.2">
      <c r="A10" s="69" t="s">
        <v>206</v>
      </c>
      <c r="B10" s="70">
        <v>5257</v>
      </c>
      <c r="C10" s="70">
        <v>5712</v>
      </c>
      <c r="D10" s="70">
        <v>5388</v>
      </c>
      <c r="E10" s="70">
        <v>6091</v>
      </c>
      <c r="F10" s="70">
        <v>7091</v>
      </c>
      <c r="G10" s="70">
        <v>8507</v>
      </c>
      <c r="H10" s="70">
        <v>9699</v>
      </c>
      <c r="I10" s="70">
        <v>10854</v>
      </c>
      <c r="J10" s="70">
        <v>13506</v>
      </c>
      <c r="K10" s="70">
        <v>14562</v>
      </c>
      <c r="L10" s="70">
        <v>16514</v>
      </c>
      <c r="M10" s="70">
        <v>17867</v>
      </c>
      <c r="N10" s="70">
        <v>17443</v>
      </c>
    </row>
    <row r="11" spans="1:16" ht="15" customHeight="1" x14ac:dyDescent="0.2">
      <c r="A11" s="68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6" ht="15" customHeight="1" x14ac:dyDescent="0.2">
      <c r="A12" s="167" t="s">
        <v>449</v>
      </c>
      <c r="B12" s="56">
        <v>3801</v>
      </c>
      <c r="C12" s="56">
        <v>4168</v>
      </c>
      <c r="D12" s="56">
        <v>3694</v>
      </c>
      <c r="E12" s="56">
        <v>4474</v>
      </c>
      <c r="F12" s="56">
        <v>5195</v>
      </c>
      <c r="G12" s="56">
        <v>6220</v>
      </c>
      <c r="H12" s="56">
        <v>6946</v>
      </c>
      <c r="I12" s="56">
        <v>7922</v>
      </c>
      <c r="J12" s="56">
        <v>9825</v>
      </c>
      <c r="K12" s="56">
        <v>10502</v>
      </c>
      <c r="L12" s="56">
        <v>11726</v>
      </c>
      <c r="M12" s="56">
        <v>12970</v>
      </c>
      <c r="N12" s="56">
        <v>12604</v>
      </c>
    </row>
    <row r="13" spans="1:16" ht="15" customHeight="1" x14ac:dyDescent="0.2">
      <c r="A13" s="167" t="s">
        <v>450</v>
      </c>
      <c r="B13" s="56">
        <v>981</v>
      </c>
      <c r="C13" s="56">
        <v>1125</v>
      </c>
      <c r="D13" s="56">
        <v>1066</v>
      </c>
      <c r="E13" s="56">
        <v>1125</v>
      </c>
      <c r="F13" s="56">
        <v>1424</v>
      </c>
      <c r="G13" s="56">
        <v>1766</v>
      </c>
      <c r="H13" s="56">
        <v>2238</v>
      </c>
      <c r="I13" s="56">
        <v>2398</v>
      </c>
      <c r="J13" s="56">
        <v>2912</v>
      </c>
      <c r="K13" s="56">
        <v>3167</v>
      </c>
      <c r="L13" s="56">
        <v>3816</v>
      </c>
      <c r="M13" s="56">
        <v>3704</v>
      </c>
      <c r="N13" s="56">
        <v>3750</v>
      </c>
    </row>
    <row r="14" spans="1:16" ht="15" customHeight="1" x14ac:dyDescent="0.2">
      <c r="A14" s="167" t="s">
        <v>451</v>
      </c>
      <c r="B14" s="74">
        <v>475</v>
      </c>
      <c r="C14" s="74">
        <v>419</v>
      </c>
      <c r="D14" s="74">
        <v>628</v>
      </c>
      <c r="E14" s="74">
        <v>492</v>
      </c>
      <c r="F14" s="74">
        <v>472</v>
      </c>
      <c r="G14" s="74">
        <v>521</v>
      </c>
      <c r="H14" s="74">
        <v>515</v>
      </c>
      <c r="I14" s="74">
        <v>534</v>
      </c>
      <c r="J14" s="74">
        <v>769</v>
      </c>
      <c r="K14" s="74">
        <v>893</v>
      </c>
      <c r="L14" s="74">
        <v>972</v>
      </c>
      <c r="M14" s="74">
        <v>1193</v>
      </c>
      <c r="N14" s="74">
        <v>1089</v>
      </c>
    </row>
    <row r="15" spans="1:16" ht="15" customHeight="1" x14ac:dyDescent="0.2">
      <c r="A15" s="68"/>
      <c r="B15" s="68" t="s">
        <v>452</v>
      </c>
      <c r="C15" s="68" t="s">
        <v>452</v>
      </c>
      <c r="D15" s="68" t="s">
        <v>452</v>
      </c>
      <c r="E15" s="68" t="s">
        <v>452</v>
      </c>
      <c r="F15" s="68" t="s">
        <v>452</v>
      </c>
      <c r="G15" s="68" t="s">
        <v>452</v>
      </c>
      <c r="H15" s="68"/>
      <c r="I15" s="68"/>
      <c r="J15" s="68"/>
      <c r="K15" s="68"/>
      <c r="L15" s="68"/>
      <c r="M15" s="68"/>
      <c r="N15" s="191"/>
    </row>
    <row r="16" spans="1:16" ht="15" customHeight="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191"/>
    </row>
    <row r="17" spans="1:14" ht="15" customHeight="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191"/>
    </row>
    <row r="18" spans="1:14" ht="15" customHeight="1" x14ac:dyDescent="0.2">
      <c r="A18" s="69" t="s">
        <v>206</v>
      </c>
      <c r="B18" s="97">
        <v>100</v>
      </c>
      <c r="C18" s="97">
        <v>99.999999999999986</v>
      </c>
      <c r="D18" s="97">
        <v>99.999999999999986</v>
      </c>
      <c r="E18" s="97">
        <v>100</v>
      </c>
      <c r="F18" s="97">
        <v>99.999999999999986</v>
      </c>
      <c r="G18" s="97">
        <v>100.00000000000001</v>
      </c>
      <c r="H18" s="97">
        <v>99.999999999999986</v>
      </c>
      <c r="I18" s="97">
        <v>99.999999999999986</v>
      </c>
      <c r="J18" s="97">
        <v>100</v>
      </c>
      <c r="K18" s="97">
        <v>99.999999999999986</v>
      </c>
      <c r="L18" s="97">
        <v>100</v>
      </c>
      <c r="M18" s="97">
        <v>100</v>
      </c>
      <c r="N18" s="97">
        <v>100</v>
      </c>
    </row>
    <row r="19" spans="1:14" ht="15" customHeight="1" x14ac:dyDescent="0.2">
      <c r="A19" s="68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15" customHeight="1" x14ac:dyDescent="0.2">
      <c r="A20" s="167" t="s">
        <v>449</v>
      </c>
      <c r="B20" s="63">
        <v>72.303595206391478</v>
      </c>
      <c r="C20" s="63">
        <v>72.969187675070017</v>
      </c>
      <c r="D20" s="63">
        <v>68.559762435040824</v>
      </c>
      <c r="E20" s="63">
        <v>73.452635035297973</v>
      </c>
      <c r="F20" s="63">
        <v>73.261881257932586</v>
      </c>
      <c r="G20" s="63">
        <v>73.116257199952983</v>
      </c>
      <c r="H20" s="63">
        <v>71.615630477368796</v>
      </c>
      <c r="I20" s="63">
        <v>72.986917265524227</v>
      </c>
      <c r="J20" s="63">
        <v>72.745446468236338</v>
      </c>
      <c r="K20" s="63">
        <v>72.119214393627246</v>
      </c>
      <c r="L20" s="63">
        <v>71.006418796172937</v>
      </c>
      <c r="M20" s="63">
        <v>72.591929255051213</v>
      </c>
      <c r="N20" s="63">
        <v>72.258212463452381</v>
      </c>
    </row>
    <row r="21" spans="1:14" ht="15" customHeight="1" x14ac:dyDescent="0.2">
      <c r="A21" s="167" t="s">
        <v>450</v>
      </c>
      <c r="B21" s="81">
        <v>18.660833174814535</v>
      </c>
      <c r="C21" s="81">
        <v>19.695378151260503</v>
      </c>
      <c r="D21" s="81">
        <v>19.784706755753525</v>
      </c>
      <c r="E21" s="81">
        <v>18.469873583976359</v>
      </c>
      <c r="F21" s="81">
        <v>20.081793823156112</v>
      </c>
      <c r="G21" s="81">
        <v>20.759374632655462</v>
      </c>
      <c r="H21" s="81">
        <v>23.074543767398701</v>
      </c>
      <c r="I21" s="81">
        <v>22.093237516123089</v>
      </c>
      <c r="J21" s="81">
        <v>21.560787798015696</v>
      </c>
      <c r="K21" s="81">
        <v>21.748386210685343</v>
      </c>
      <c r="L21" s="81">
        <v>23.107666222599008</v>
      </c>
      <c r="M21" s="81">
        <v>20.73095651200537</v>
      </c>
      <c r="N21" s="81">
        <v>21.498595425098895</v>
      </c>
    </row>
    <row r="22" spans="1:14" ht="15" customHeight="1" thickBot="1" x14ac:dyDescent="0.25">
      <c r="A22" s="168" t="s">
        <v>451</v>
      </c>
      <c r="B22" s="64">
        <v>9.0355716187939894</v>
      </c>
      <c r="C22" s="64">
        <v>7.3354341736694684</v>
      </c>
      <c r="D22" s="64">
        <v>11.655530809205644</v>
      </c>
      <c r="E22" s="64">
        <v>8.077491380725661</v>
      </c>
      <c r="F22" s="64">
        <v>6.656324918911297</v>
      </c>
      <c r="G22" s="64">
        <v>6.1243681673915598</v>
      </c>
      <c r="H22" s="64">
        <v>5.3098257552324979</v>
      </c>
      <c r="I22" s="64">
        <v>4.9198452183526804</v>
      </c>
      <c r="J22" s="64">
        <v>5.6937657337479637</v>
      </c>
      <c r="K22" s="64">
        <v>6.132399395687405</v>
      </c>
      <c r="L22" s="64">
        <v>5.8859149812280496</v>
      </c>
      <c r="M22" s="64">
        <v>6.6771142329434152</v>
      </c>
      <c r="N22" s="64">
        <v>6.2431921114487183</v>
      </c>
    </row>
    <row r="23" spans="1:14" ht="15" customHeight="1" x14ac:dyDescent="0.2">
      <c r="A23" s="108" t="s">
        <v>287</v>
      </c>
      <c r="B23" s="108"/>
      <c r="C23" s="108"/>
      <c r="D23" s="108"/>
      <c r="E23" s="108"/>
      <c r="F23" s="108"/>
      <c r="G23" s="108"/>
      <c r="H23" s="108"/>
      <c r="I23" s="169"/>
      <c r="J23" s="169"/>
      <c r="K23" s="169"/>
      <c r="L23" s="169"/>
      <c r="M23" s="169"/>
      <c r="N23" s="192"/>
    </row>
  </sheetData>
  <mergeCells count="6">
    <mergeCell ref="A5:M5"/>
    <mergeCell ref="P2:P3"/>
    <mergeCell ref="A1:M1"/>
    <mergeCell ref="A2:M2"/>
    <mergeCell ref="A3:M3"/>
    <mergeCell ref="A4:M4"/>
  </mergeCells>
  <hyperlinks>
    <hyperlink ref="P2" location="INDICE!A1" display="INDICE" xr:uid="{6AC0E32E-A46D-46DE-8651-09BA205BE6B5}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P47"/>
  <sheetViews>
    <sheetView showGridLines="0" topLeftCell="A26" workbookViewId="0">
      <selection activeCell="B29" sqref="B29:N45"/>
    </sheetView>
  </sheetViews>
  <sheetFormatPr baseColWidth="10" defaultColWidth="23.42578125" defaultRowHeight="15" customHeight="1" x14ac:dyDescent="0.2"/>
  <cols>
    <col min="1" max="1" width="22.28515625" style="68" customWidth="1"/>
    <col min="2" max="13" width="6.5703125" style="68" customWidth="1"/>
    <col min="14" max="14" width="6.7109375" style="6" customWidth="1"/>
    <col min="15" max="102" width="10.7109375" style="6" customWidth="1"/>
    <col min="103" max="16384" width="23.42578125" style="6"/>
  </cols>
  <sheetData>
    <row r="1" spans="1:16" ht="15" customHeight="1" x14ac:dyDescent="0.2">
      <c r="A1" s="238" t="s">
        <v>237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13"/>
    </row>
    <row r="2" spans="1:16" ht="15" customHeight="1" x14ac:dyDescent="0.2">
      <c r="A2" s="238" t="s">
        <v>238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3"/>
      <c r="P2" s="232" t="s">
        <v>47</v>
      </c>
    </row>
    <row r="3" spans="1:16" ht="15" customHeight="1" x14ac:dyDescent="0.2">
      <c r="A3" s="238" t="s">
        <v>240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3"/>
      <c r="P3" s="232"/>
    </row>
    <row r="4" spans="1:16" ht="15" customHeight="1" x14ac:dyDescent="0.2">
      <c r="A4" s="238" t="s">
        <v>239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ht="15" customHeight="1" x14ac:dyDescent="0.2">
      <c r="A5" s="238" t="s">
        <v>211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6" ht="15" customHeight="1" x14ac:dyDescent="0.2">
      <c r="A6" s="69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N6" s="40"/>
    </row>
    <row r="7" spans="1:16" ht="15" customHeight="1" x14ac:dyDescent="0.2">
      <c r="A7" s="43" t="s">
        <v>231</v>
      </c>
      <c r="B7" s="44">
        <v>2010</v>
      </c>
      <c r="C7" s="44">
        <v>2011</v>
      </c>
      <c r="D7" s="44">
        <v>2012</v>
      </c>
      <c r="E7" s="44">
        <v>2013</v>
      </c>
      <c r="F7" s="44">
        <v>2014</v>
      </c>
      <c r="G7" s="44">
        <v>2015</v>
      </c>
      <c r="H7" s="44">
        <v>2016</v>
      </c>
      <c r="I7" s="44">
        <v>2017</v>
      </c>
      <c r="J7" s="44">
        <v>2018</v>
      </c>
      <c r="K7" s="44">
        <v>2019</v>
      </c>
      <c r="L7" s="44">
        <v>2020</v>
      </c>
      <c r="M7" s="44">
        <v>2021</v>
      </c>
      <c r="N7" s="44">
        <v>2022</v>
      </c>
    </row>
    <row r="8" spans="1:16" ht="8.1" customHeight="1" x14ac:dyDescent="0.2">
      <c r="A8" s="67"/>
      <c r="N8" s="68"/>
    </row>
    <row r="9" spans="1:16" ht="15" customHeight="1" x14ac:dyDescent="0.2">
      <c r="A9" s="55" t="s">
        <v>184</v>
      </c>
      <c r="N9" s="68"/>
    </row>
    <row r="10" spans="1:16" ht="15" customHeight="1" x14ac:dyDescent="0.2">
      <c r="A10" s="90" t="s">
        <v>186</v>
      </c>
      <c r="B10" s="88">
        <v>329</v>
      </c>
      <c r="C10" s="88">
        <v>250</v>
      </c>
      <c r="D10" s="88">
        <v>237</v>
      </c>
      <c r="E10" s="88">
        <v>181</v>
      </c>
      <c r="F10" s="88">
        <v>170</v>
      </c>
      <c r="G10" s="88">
        <v>184</v>
      </c>
      <c r="H10" s="88">
        <v>166</v>
      </c>
      <c r="I10" s="88">
        <v>205</v>
      </c>
      <c r="J10" s="88">
        <v>222</v>
      </c>
      <c r="K10" s="88">
        <v>176</v>
      </c>
      <c r="L10" s="88">
        <v>228</v>
      </c>
      <c r="M10" s="88">
        <v>225</v>
      </c>
      <c r="N10" s="88">
        <v>224</v>
      </c>
    </row>
    <row r="11" spans="1:16" ht="15" customHeight="1" x14ac:dyDescent="0.2">
      <c r="A11" s="82" t="s">
        <v>232</v>
      </c>
      <c r="B11" s="83">
        <v>42</v>
      </c>
      <c r="C11" s="83">
        <v>34</v>
      </c>
      <c r="D11" s="83">
        <v>36</v>
      </c>
      <c r="E11" s="83">
        <v>42</v>
      </c>
      <c r="F11" s="83">
        <v>37</v>
      </c>
      <c r="G11" s="83">
        <v>32</v>
      </c>
      <c r="H11" s="83">
        <v>36</v>
      </c>
      <c r="I11" s="83">
        <v>29</v>
      </c>
      <c r="J11" s="83">
        <v>31</v>
      </c>
      <c r="K11" s="83">
        <v>36</v>
      </c>
      <c r="L11" s="83">
        <v>45</v>
      </c>
      <c r="M11" s="83">
        <v>41</v>
      </c>
      <c r="N11" s="83">
        <v>42</v>
      </c>
    </row>
    <row r="12" spans="1:16" ht="15" customHeight="1" x14ac:dyDescent="0.2">
      <c r="A12" s="82" t="s">
        <v>233</v>
      </c>
      <c r="B12" s="83">
        <v>41</v>
      </c>
      <c r="C12" s="83">
        <v>48</v>
      </c>
      <c r="D12" s="83">
        <v>31</v>
      </c>
      <c r="E12" s="83">
        <v>47</v>
      </c>
      <c r="F12" s="83">
        <v>23</v>
      </c>
      <c r="G12" s="83">
        <v>33</v>
      </c>
      <c r="H12" s="83">
        <v>36</v>
      </c>
      <c r="I12" s="83">
        <v>47</v>
      </c>
      <c r="J12" s="83">
        <v>45</v>
      </c>
      <c r="K12" s="83">
        <v>26</v>
      </c>
      <c r="L12" s="83">
        <v>48</v>
      </c>
      <c r="M12" s="83">
        <v>60</v>
      </c>
      <c r="N12" s="83">
        <v>57</v>
      </c>
    </row>
    <row r="13" spans="1:16" ht="15" customHeight="1" x14ac:dyDescent="0.2">
      <c r="A13" s="82" t="s">
        <v>234</v>
      </c>
      <c r="B13" s="83">
        <v>88</v>
      </c>
      <c r="C13" s="83">
        <v>50</v>
      </c>
      <c r="D13" s="83">
        <v>70</v>
      </c>
      <c r="E13" s="83">
        <v>38</v>
      </c>
      <c r="F13" s="83">
        <v>43</v>
      </c>
      <c r="G13" s="83">
        <v>42</v>
      </c>
      <c r="H13" s="83">
        <v>36</v>
      </c>
      <c r="I13" s="83">
        <v>55</v>
      </c>
      <c r="J13" s="83">
        <v>57</v>
      </c>
      <c r="K13" s="83">
        <v>51</v>
      </c>
      <c r="L13" s="83">
        <v>54</v>
      </c>
      <c r="M13" s="83">
        <v>47</v>
      </c>
      <c r="N13" s="83">
        <v>60</v>
      </c>
    </row>
    <row r="14" spans="1:16" ht="15" customHeight="1" x14ac:dyDescent="0.2">
      <c r="A14" s="82" t="s">
        <v>235</v>
      </c>
      <c r="B14" s="83">
        <v>158</v>
      </c>
      <c r="C14" s="83">
        <v>118</v>
      </c>
      <c r="D14" s="83">
        <v>100</v>
      </c>
      <c r="E14" s="83">
        <v>54</v>
      </c>
      <c r="F14" s="83">
        <v>67</v>
      </c>
      <c r="G14" s="83">
        <v>77</v>
      </c>
      <c r="H14" s="83">
        <v>58</v>
      </c>
      <c r="I14" s="83">
        <v>74</v>
      </c>
      <c r="J14" s="83">
        <v>89</v>
      </c>
      <c r="K14" s="83">
        <v>63</v>
      </c>
      <c r="L14" s="83">
        <v>81</v>
      </c>
      <c r="M14" s="83">
        <v>77</v>
      </c>
      <c r="N14" s="83">
        <v>65</v>
      </c>
    </row>
    <row r="15" spans="1:16" ht="8.1" customHeight="1" x14ac:dyDescent="0.2">
      <c r="A15" s="7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6" ht="15" customHeight="1" x14ac:dyDescent="0.2">
      <c r="A16" s="71" t="s">
        <v>187</v>
      </c>
      <c r="B16" s="89">
        <v>27</v>
      </c>
      <c r="C16" s="89">
        <v>47</v>
      </c>
      <c r="D16" s="89">
        <v>39</v>
      </c>
      <c r="E16" s="89">
        <v>41</v>
      </c>
      <c r="F16" s="89">
        <v>17</v>
      </c>
      <c r="G16" s="89">
        <v>15</v>
      </c>
      <c r="H16" s="89">
        <v>19</v>
      </c>
      <c r="I16" s="89">
        <v>6</v>
      </c>
      <c r="J16" s="89">
        <v>10</v>
      </c>
      <c r="K16" s="89">
        <v>26</v>
      </c>
      <c r="L16" s="89">
        <v>34</v>
      </c>
      <c r="M16" s="89">
        <v>67</v>
      </c>
      <c r="N16" s="89">
        <v>59</v>
      </c>
    </row>
    <row r="17" spans="1:14" ht="15" customHeight="1" x14ac:dyDescent="0.2">
      <c r="A17" s="82" t="s">
        <v>232</v>
      </c>
      <c r="B17" s="83">
        <v>5</v>
      </c>
      <c r="C17" s="83">
        <v>10</v>
      </c>
      <c r="D17" s="83">
        <v>13</v>
      </c>
      <c r="E17" s="83">
        <v>7</v>
      </c>
      <c r="F17" s="83">
        <v>0</v>
      </c>
      <c r="G17" s="83">
        <v>0</v>
      </c>
      <c r="H17" s="83">
        <v>0</v>
      </c>
      <c r="I17" s="83">
        <v>0</v>
      </c>
      <c r="J17" s="83">
        <v>6</v>
      </c>
      <c r="K17" s="83">
        <v>0</v>
      </c>
      <c r="L17" s="83">
        <v>0</v>
      </c>
      <c r="M17" s="83">
        <v>23</v>
      </c>
      <c r="N17" s="83">
        <v>3</v>
      </c>
    </row>
    <row r="18" spans="1:14" ht="15" customHeight="1" x14ac:dyDescent="0.2">
      <c r="A18" s="82" t="s">
        <v>233</v>
      </c>
      <c r="B18" s="83">
        <v>8</v>
      </c>
      <c r="C18" s="83">
        <v>11</v>
      </c>
      <c r="D18" s="83">
        <v>13</v>
      </c>
      <c r="E18" s="83">
        <v>5</v>
      </c>
      <c r="F18" s="83">
        <v>7</v>
      </c>
      <c r="G18" s="83">
        <v>8</v>
      </c>
      <c r="H18" s="83">
        <v>7</v>
      </c>
      <c r="I18" s="83">
        <v>3</v>
      </c>
      <c r="J18" s="83"/>
      <c r="K18" s="83">
        <v>8</v>
      </c>
      <c r="L18" s="83">
        <v>14</v>
      </c>
      <c r="M18" s="83">
        <v>18</v>
      </c>
      <c r="N18" s="83">
        <v>28</v>
      </c>
    </row>
    <row r="19" spans="1:14" ht="15" customHeight="1" x14ac:dyDescent="0.2">
      <c r="A19" s="82" t="s">
        <v>234</v>
      </c>
      <c r="B19" s="83">
        <v>9</v>
      </c>
      <c r="C19" s="83">
        <v>18</v>
      </c>
      <c r="D19" s="83">
        <v>11</v>
      </c>
      <c r="E19" s="83">
        <v>19</v>
      </c>
      <c r="F19" s="83">
        <v>10</v>
      </c>
      <c r="G19" s="83">
        <v>7</v>
      </c>
      <c r="H19" s="83">
        <v>10</v>
      </c>
      <c r="I19" s="83">
        <v>0</v>
      </c>
      <c r="J19" s="83">
        <v>0</v>
      </c>
      <c r="K19" s="83">
        <v>15</v>
      </c>
      <c r="L19" s="83">
        <v>11</v>
      </c>
      <c r="M19" s="83">
        <v>21</v>
      </c>
      <c r="N19" s="83">
        <v>21</v>
      </c>
    </row>
    <row r="20" spans="1:14" ht="15" customHeight="1" x14ac:dyDescent="0.2">
      <c r="A20" s="82" t="s">
        <v>235</v>
      </c>
      <c r="B20" s="83">
        <v>5</v>
      </c>
      <c r="C20" s="83">
        <v>8</v>
      </c>
      <c r="D20" s="83">
        <v>2</v>
      </c>
      <c r="E20" s="83">
        <v>10</v>
      </c>
      <c r="F20" s="83">
        <v>0</v>
      </c>
      <c r="G20" s="83">
        <v>0</v>
      </c>
      <c r="H20" s="83">
        <v>2</v>
      </c>
      <c r="I20" s="83">
        <v>3</v>
      </c>
      <c r="J20" s="83">
        <v>4</v>
      </c>
      <c r="K20" s="83">
        <v>3</v>
      </c>
      <c r="L20" s="83">
        <v>9</v>
      </c>
      <c r="M20" s="83">
        <v>5</v>
      </c>
      <c r="N20" s="83">
        <v>7</v>
      </c>
    </row>
    <row r="21" spans="1:14" ht="8.1" customHeight="1" x14ac:dyDescent="0.2">
      <c r="A21" s="7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spans="1:14" ht="15" customHeight="1" x14ac:dyDescent="0.2">
      <c r="A22" s="90" t="s">
        <v>188</v>
      </c>
      <c r="B22" s="89">
        <v>1</v>
      </c>
      <c r="C22" s="89">
        <v>5</v>
      </c>
      <c r="D22" s="89">
        <v>3</v>
      </c>
      <c r="E22" s="89">
        <v>2</v>
      </c>
      <c r="F22" s="89">
        <v>1</v>
      </c>
      <c r="G22" s="89">
        <v>2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</row>
    <row r="23" spans="1:14" ht="15" customHeight="1" x14ac:dyDescent="0.2">
      <c r="A23" s="82" t="s">
        <v>232</v>
      </c>
      <c r="B23" s="83">
        <v>0</v>
      </c>
      <c r="C23" s="83">
        <v>4</v>
      </c>
      <c r="D23" s="83">
        <v>2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</row>
    <row r="24" spans="1:14" ht="15" customHeight="1" x14ac:dyDescent="0.2">
      <c r="A24" s="82" t="s">
        <v>233</v>
      </c>
      <c r="B24" s="83">
        <v>1</v>
      </c>
      <c r="C24" s="83">
        <v>0</v>
      </c>
      <c r="D24" s="83">
        <v>1</v>
      </c>
      <c r="E24" s="83">
        <v>1</v>
      </c>
      <c r="F24" s="83">
        <v>1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</row>
    <row r="25" spans="1:14" ht="15" customHeight="1" x14ac:dyDescent="0.2">
      <c r="A25" s="82" t="s">
        <v>234</v>
      </c>
      <c r="B25" s="83">
        <v>0</v>
      </c>
      <c r="C25" s="83">
        <v>1</v>
      </c>
      <c r="D25" s="83">
        <v>0</v>
      </c>
      <c r="E25" s="83">
        <v>1</v>
      </c>
      <c r="F25" s="83">
        <v>0</v>
      </c>
      <c r="G25" s="83">
        <v>1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</row>
    <row r="26" spans="1:14" ht="15" customHeight="1" x14ac:dyDescent="0.2">
      <c r="A26" s="82" t="s">
        <v>235</v>
      </c>
      <c r="B26" s="83">
        <v>0</v>
      </c>
      <c r="C26" s="83">
        <v>0</v>
      </c>
      <c r="D26" s="83">
        <v>0</v>
      </c>
      <c r="E26" s="83">
        <v>0</v>
      </c>
      <c r="F26" s="83">
        <v>0</v>
      </c>
      <c r="G26" s="83">
        <v>1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</row>
    <row r="27" spans="1:14" ht="8.1" customHeight="1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</row>
    <row r="28" spans="1:14" ht="15" customHeight="1" x14ac:dyDescent="0.2">
      <c r="A28" s="55" t="s">
        <v>194</v>
      </c>
      <c r="N28" s="68"/>
    </row>
    <row r="29" spans="1:14" ht="15" customHeight="1" x14ac:dyDescent="0.2">
      <c r="A29" s="90" t="s">
        <v>186</v>
      </c>
      <c r="B29" s="86">
        <f>+B10/(B10+B16+B22)*100</f>
        <v>92.156862745098039</v>
      </c>
      <c r="C29" s="86">
        <f t="shared" ref="C29:N29" si="0">+C10/(C10+C16+C22)*100</f>
        <v>82.78145695364239</v>
      </c>
      <c r="D29" s="86">
        <f t="shared" si="0"/>
        <v>84.946236559139791</v>
      </c>
      <c r="E29" s="86">
        <f t="shared" si="0"/>
        <v>80.803571428571431</v>
      </c>
      <c r="F29" s="86">
        <f t="shared" si="0"/>
        <v>90.425531914893625</v>
      </c>
      <c r="G29" s="86">
        <f t="shared" si="0"/>
        <v>91.542288557213936</v>
      </c>
      <c r="H29" s="86">
        <f t="shared" si="0"/>
        <v>89.72972972972974</v>
      </c>
      <c r="I29" s="86">
        <f t="shared" si="0"/>
        <v>97.156398104265406</v>
      </c>
      <c r="J29" s="86">
        <f t="shared" si="0"/>
        <v>95.689655172413794</v>
      </c>
      <c r="K29" s="86">
        <f t="shared" si="0"/>
        <v>87.128712871287135</v>
      </c>
      <c r="L29" s="86">
        <f t="shared" si="0"/>
        <v>87.022900763358777</v>
      </c>
      <c r="M29" s="86">
        <f t="shared" si="0"/>
        <v>77.054794520547944</v>
      </c>
      <c r="N29" s="86">
        <f t="shared" si="0"/>
        <v>79.15194346289752</v>
      </c>
    </row>
    <row r="30" spans="1:14" ht="15" customHeight="1" x14ac:dyDescent="0.2">
      <c r="A30" s="82" t="s">
        <v>232</v>
      </c>
      <c r="B30" s="63">
        <f t="shared" ref="B30:N33" si="1">+B11/(B11+B17+B23)*100</f>
        <v>89.361702127659569</v>
      </c>
      <c r="C30" s="63">
        <f t="shared" si="1"/>
        <v>70.833333333333343</v>
      </c>
      <c r="D30" s="63">
        <f t="shared" si="1"/>
        <v>70.588235294117652</v>
      </c>
      <c r="E30" s="63">
        <f t="shared" si="1"/>
        <v>85.714285714285708</v>
      </c>
      <c r="F30" s="63">
        <f t="shared" si="1"/>
        <v>100</v>
      </c>
      <c r="G30" s="63">
        <f t="shared" si="1"/>
        <v>100</v>
      </c>
      <c r="H30" s="63">
        <f t="shared" si="1"/>
        <v>100</v>
      </c>
      <c r="I30" s="63">
        <f t="shared" si="1"/>
        <v>100</v>
      </c>
      <c r="J30" s="63">
        <f t="shared" si="1"/>
        <v>83.78378378378379</v>
      </c>
      <c r="K30" s="63">
        <f t="shared" si="1"/>
        <v>100</v>
      </c>
      <c r="L30" s="63">
        <f t="shared" si="1"/>
        <v>100</v>
      </c>
      <c r="M30" s="63">
        <f t="shared" si="1"/>
        <v>64.0625</v>
      </c>
      <c r="N30" s="63">
        <f t="shared" si="1"/>
        <v>93.333333333333329</v>
      </c>
    </row>
    <row r="31" spans="1:14" ht="15" customHeight="1" x14ac:dyDescent="0.2">
      <c r="A31" s="82" t="s">
        <v>233</v>
      </c>
      <c r="B31" s="63">
        <f t="shared" si="1"/>
        <v>82</v>
      </c>
      <c r="C31" s="63">
        <f t="shared" si="1"/>
        <v>81.355932203389841</v>
      </c>
      <c r="D31" s="63">
        <f t="shared" si="1"/>
        <v>68.888888888888886</v>
      </c>
      <c r="E31" s="63">
        <f t="shared" si="1"/>
        <v>88.679245283018872</v>
      </c>
      <c r="F31" s="63">
        <f t="shared" si="1"/>
        <v>74.193548387096769</v>
      </c>
      <c r="G31" s="63">
        <f t="shared" si="1"/>
        <v>80.487804878048792</v>
      </c>
      <c r="H31" s="63">
        <f t="shared" si="1"/>
        <v>83.720930232558146</v>
      </c>
      <c r="I31" s="63">
        <f t="shared" si="1"/>
        <v>94</v>
      </c>
      <c r="J31" s="63">
        <f t="shared" si="1"/>
        <v>100</v>
      </c>
      <c r="K31" s="63">
        <f t="shared" si="1"/>
        <v>76.470588235294116</v>
      </c>
      <c r="L31" s="63">
        <f t="shared" si="1"/>
        <v>77.41935483870968</v>
      </c>
      <c r="M31" s="63">
        <f t="shared" si="1"/>
        <v>76.923076923076934</v>
      </c>
      <c r="N31" s="63">
        <f t="shared" si="1"/>
        <v>67.058823529411754</v>
      </c>
    </row>
    <row r="32" spans="1:14" ht="15" customHeight="1" x14ac:dyDescent="0.2">
      <c r="A32" s="82" t="s">
        <v>234</v>
      </c>
      <c r="B32" s="63">
        <f t="shared" si="1"/>
        <v>90.721649484536087</v>
      </c>
      <c r="C32" s="63">
        <f t="shared" si="1"/>
        <v>72.463768115942031</v>
      </c>
      <c r="D32" s="63">
        <f t="shared" si="1"/>
        <v>86.419753086419746</v>
      </c>
      <c r="E32" s="63">
        <f t="shared" si="1"/>
        <v>65.517241379310349</v>
      </c>
      <c r="F32" s="63">
        <f t="shared" si="1"/>
        <v>81.132075471698116</v>
      </c>
      <c r="G32" s="63">
        <f t="shared" si="1"/>
        <v>84</v>
      </c>
      <c r="H32" s="63">
        <f t="shared" si="1"/>
        <v>78.260869565217391</v>
      </c>
      <c r="I32" s="63">
        <f t="shared" si="1"/>
        <v>100</v>
      </c>
      <c r="J32" s="63">
        <f t="shared" si="1"/>
        <v>100</v>
      </c>
      <c r="K32" s="63">
        <f t="shared" si="1"/>
        <v>77.272727272727266</v>
      </c>
      <c r="L32" s="63">
        <f t="shared" si="1"/>
        <v>83.07692307692308</v>
      </c>
      <c r="M32" s="63">
        <f t="shared" si="1"/>
        <v>69.117647058823522</v>
      </c>
      <c r="N32" s="63">
        <f t="shared" si="1"/>
        <v>74.074074074074076</v>
      </c>
    </row>
    <row r="33" spans="1:14" ht="15" customHeight="1" x14ac:dyDescent="0.2">
      <c r="A33" s="82" t="s">
        <v>235</v>
      </c>
      <c r="B33" s="63">
        <f t="shared" si="1"/>
        <v>96.932515337423311</v>
      </c>
      <c r="C33" s="63">
        <f t="shared" si="1"/>
        <v>93.650793650793645</v>
      </c>
      <c r="D33" s="63">
        <f t="shared" si="1"/>
        <v>98.039215686274503</v>
      </c>
      <c r="E33" s="63">
        <f t="shared" si="1"/>
        <v>84.375</v>
      </c>
      <c r="F33" s="63">
        <f t="shared" si="1"/>
        <v>100</v>
      </c>
      <c r="G33" s="63">
        <f t="shared" si="1"/>
        <v>98.71794871794873</v>
      </c>
      <c r="H33" s="63">
        <f t="shared" si="1"/>
        <v>96.666666666666671</v>
      </c>
      <c r="I33" s="63">
        <f t="shared" si="1"/>
        <v>96.103896103896105</v>
      </c>
      <c r="J33" s="63">
        <f t="shared" si="1"/>
        <v>95.6989247311828</v>
      </c>
      <c r="K33" s="63">
        <f t="shared" si="1"/>
        <v>95.454545454545453</v>
      </c>
      <c r="L33" s="63">
        <f t="shared" si="1"/>
        <v>90</v>
      </c>
      <c r="M33" s="63">
        <f t="shared" si="1"/>
        <v>93.902439024390233</v>
      </c>
      <c r="N33" s="63">
        <f t="shared" si="1"/>
        <v>90.277777777777786</v>
      </c>
    </row>
    <row r="34" spans="1:14" ht="8.1" customHeight="1" x14ac:dyDescent="0.2">
      <c r="A34" s="7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4" ht="15" customHeight="1" x14ac:dyDescent="0.2">
      <c r="A35" s="71" t="s">
        <v>187</v>
      </c>
      <c r="B35" s="86">
        <f>+B16/(B16+B22+B10)*100</f>
        <v>7.5630252100840334</v>
      </c>
      <c r="C35" s="86">
        <f t="shared" ref="C35:N35" si="2">+C16/(C16+C22+C10)*100</f>
        <v>15.562913907284766</v>
      </c>
      <c r="D35" s="86">
        <f t="shared" si="2"/>
        <v>13.978494623655912</v>
      </c>
      <c r="E35" s="86">
        <f t="shared" si="2"/>
        <v>18.303571428571427</v>
      </c>
      <c r="F35" s="86">
        <f t="shared" si="2"/>
        <v>9.0425531914893629</v>
      </c>
      <c r="G35" s="86">
        <f t="shared" si="2"/>
        <v>7.4626865671641784</v>
      </c>
      <c r="H35" s="86">
        <f t="shared" si="2"/>
        <v>10.27027027027027</v>
      </c>
      <c r="I35" s="86">
        <f t="shared" si="2"/>
        <v>2.8436018957345972</v>
      </c>
      <c r="J35" s="86">
        <f t="shared" si="2"/>
        <v>4.3103448275862073</v>
      </c>
      <c r="K35" s="86">
        <f t="shared" si="2"/>
        <v>12.871287128712872</v>
      </c>
      <c r="L35" s="86">
        <f t="shared" si="2"/>
        <v>12.977099236641221</v>
      </c>
      <c r="M35" s="86">
        <f t="shared" si="2"/>
        <v>22.945205479452056</v>
      </c>
      <c r="N35" s="86">
        <f t="shared" si="2"/>
        <v>20.848056537102476</v>
      </c>
    </row>
    <row r="36" spans="1:14" ht="15" customHeight="1" x14ac:dyDescent="0.2">
      <c r="A36" s="82" t="s">
        <v>232</v>
      </c>
      <c r="B36" s="63">
        <f t="shared" ref="B36:N39" si="3">+B17/(B17+B23+B11)*100</f>
        <v>10.638297872340425</v>
      </c>
      <c r="C36" s="63">
        <f t="shared" si="3"/>
        <v>20.833333333333336</v>
      </c>
      <c r="D36" s="63">
        <f t="shared" si="3"/>
        <v>25.490196078431371</v>
      </c>
      <c r="E36" s="63">
        <f t="shared" si="3"/>
        <v>14.285714285714285</v>
      </c>
      <c r="F36" s="63">
        <f t="shared" si="3"/>
        <v>0</v>
      </c>
      <c r="G36" s="63">
        <f t="shared" si="3"/>
        <v>0</v>
      </c>
      <c r="H36" s="63">
        <f t="shared" si="3"/>
        <v>0</v>
      </c>
      <c r="I36" s="63">
        <f t="shared" si="3"/>
        <v>0</v>
      </c>
      <c r="J36" s="63">
        <f t="shared" si="3"/>
        <v>16.216216216216218</v>
      </c>
      <c r="K36" s="63">
        <f t="shared" si="3"/>
        <v>0</v>
      </c>
      <c r="L36" s="63">
        <f t="shared" si="3"/>
        <v>0</v>
      </c>
      <c r="M36" s="63">
        <f t="shared" si="3"/>
        <v>35.9375</v>
      </c>
      <c r="N36" s="63">
        <f t="shared" si="3"/>
        <v>6.666666666666667</v>
      </c>
    </row>
    <row r="37" spans="1:14" ht="15" customHeight="1" x14ac:dyDescent="0.2">
      <c r="A37" s="82" t="s">
        <v>233</v>
      </c>
      <c r="B37" s="63">
        <f t="shared" si="3"/>
        <v>16</v>
      </c>
      <c r="C37" s="63">
        <f t="shared" si="3"/>
        <v>18.64406779661017</v>
      </c>
      <c r="D37" s="63">
        <f t="shared" si="3"/>
        <v>28.888888888888886</v>
      </c>
      <c r="E37" s="63">
        <f t="shared" si="3"/>
        <v>9.433962264150944</v>
      </c>
      <c r="F37" s="63">
        <f t="shared" si="3"/>
        <v>22.58064516129032</v>
      </c>
      <c r="G37" s="63">
        <f t="shared" si="3"/>
        <v>19.512195121951219</v>
      </c>
      <c r="H37" s="63">
        <f t="shared" si="3"/>
        <v>16.279069767441861</v>
      </c>
      <c r="I37" s="63">
        <f t="shared" si="3"/>
        <v>6</v>
      </c>
      <c r="J37" s="63">
        <f t="shared" si="3"/>
        <v>0</v>
      </c>
      <c r="K37" s="63">
        <f t="shared" si="3"/>
        <v>23.52941176470588</v>
      </c>
      <c r="L37" s="63">
        <f t="shared" si="3"/>
        <v>22.58064516129032</v>
      </c>
      <c r="M37" s="63">
        <f t="shared" si="3"/>
        <v>23.076923076923077</v>
      </c>
      <c r="N37" s="63">
        <f t="shared" si="3"/>
        <v>32.941176470588232</v>
      </c>
    </row>
    <row r="38" spans="1:14" ht="15" customHeight="1" x14ac:dyDescent="0.2">
      <c r="A38" s="82" t="s">
        <v>234</v>
      </c>
      <c r="B38" s="63">
        <f t="shared" si="3"/>
        <v>9.2783505154639183</v>
      </c>
      <c r="C38" s="63">
        <f t="shared" si="3"/>
        <v>26.086956521739129</v>
      </c>
      <c r="D38" s="63">
        <f t="shared" si="3"/>
        <v>13.580246913580247</v>
      </c>
      <c r="E38" s="63">
        <f t="shared" si="3"/>
        <v>32.758620689655174</v>
      </c>
      <c r="F38" s="63">
        <f t="shared" si="3"/>
        <v>18.867924528301888</v>
      </c>
      <c r="G38" s="63">
        <f t="shared" si="3"/>
        <v>14.000000000000002</v>
      </c>
      <c r="H38" s="63">
        <f t="shared" si="3"/>
        <v>21.739130434782609</v>
      </c>
      <c r="I38" s="63">
        <f t="shared" si="3"/>
        <v>0</v>
      </c>
      <c r="J38" s="63">
        <f t="shared" si="3"/>
        <v>0</v>
      </c>
      <c r="K38" s="63">
        <f t="shared" si="3"/>
        <v>22.727272727272727</v>
      </c>
      <c r="L38" s="63">
        <f t="shared" si="3"/>
        <v>16.923076923076923</v>
      </c>
      <c r="M38" s="63">
        <f t="shared" si="3"/>
        <v>30.882352941176471</v>
      </c>
      <c r="N38" s="63">
        <f t="shared" si="3"/>
        <v>25.925925925925924</v>
      </c>
    </row>
    <row r="39" spans="1:14" ht="15" customHeight="1" x14ac:dyDescent="0.2">
      <c r="A39" s="82" t="s">
        <v>235</v>
      </c>
      <c r="B39" s="63">
        <f t="shared" si="3"/>
        <v>3.0674846625766872</v>
      </c>
      <c r="C39" s="63">
        <f t="shared" si="3"/>
        <v>6.3492063492063489</v>
      </c>
      <c r="D39" s="63">
        <f t="shared" si="3"/>
        <v>1.9607843137254901</v>
      </c>
      <c r="E39" s="63">
        <f t="shared" si="3"/>
        <v>15.625</v>
      </c>
      <c r="F39" s="63">
        <f t="shared" si="3"/>
        <v>0</v>
      </c>
      <c r="G39" s="63">
        <f t="shared" si="3"/>
        <v>0</v>
      </c>
      <c r="H39" s="63">
        <f t="shared" si="3"/>
        <v>3.3333333333333335</v>
      </c>
      <c r="I39" s="63">
        <f t="shared" si="3"/>
        <v>3.8961038961038961</v>
      </c>
      <c r="J39" s="63">
        <f t="shared" si="3"/>
        <v>4.3010752688172049</v>
      </c>
      <c r="K39" s="63">
        <f t="shared" si="3"/>
        <v>4.5454545454545459</v>
      </c>
      <c r="L39" s="63">
        <f t="shared" si="3"/>
        <v>10</v>
      </c>
      <c r="M39" s="63">
        <f t="shared" si="3"/>
        <v>6.0975609756097562</v>
      </c>
      <c r="N39" s="63">
        <f t="shared" si="3"/>
        <v>9.7222222222222232</v>
      </c>
    </row>
    <row r="40" spans="1:14" ht="8.1" customHeight="1" x14ac:dyDescent="0.2">
      <c r="A40" s="7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4" ht="15" customHeight="1" x14ac:dyDescent="0.2">
      <c r="A41" s="90" t="s">
        <v>188</v>
      </c>
      <c r="B41" s="86">
        <f>+B22/(B22+B10+B16)*100</f>
        <v>0.28011204481792717</v>
      </c>
      <c r="C41" s="86">
        <f t="shared" ref="C41:N41" si="4">+C22/(C22+C10+C16)*100</f>
        <v>1.6556291390728477</v>
      </c>
      <c r="D41" s="86">
        <f t="shared" si="4"/>
        <v>1.0752688172043012</v>
      </c>
      <c r="E41" s="86">
        <f t="shared" si="4"/>
        <v>0.89285714285714279</v>
      </c>
      <c r="F41" s="86">
        <f t="shared" si="4"/>
        <v>0.53191489361702127</v>
      </c>
      <c r="G41" s="86">
        <f t="shared" si="4"/>
        <v>0.99502487562189057</v>
      </c>
      <c r="H41" s="86">
        <f t="shared" si="4"/>
        <v>0</v>
      </c>
      <c r="I41" s="86">
        <f t="shared" si="4"/>
        <v>0</v>
      </c>
      <c r="J41" s="86">
        <f t="shared" si="4"/>
        <v>0</v>
      </c>
      <c r="K41" s="86">
        <f t="shared" si="4"/>
        <v>0</v>
      </c>
      <c r="L41" s="86">
        <f t="shared" si="4"/>
        <v>0</v>
      </c>
      <c r="M41" s="86">
        <f t="shared" si="4"/>
        <v>0</v>
      </c>
      <c r="N41" s="86">
        <f t="shared" si="4"/>
        <v>0</v>
      </c>
    </row>
    <row r="42" spans="1:14" ht="15" customHeight="1" x14ac:dyDescent="0.2">
      <c r="A42" s="82" t="s">
        <v>232</v>
      </c>
      <c r="B42" s="63">
        <f t="shared" ref="B42:N45" si="5">+B23/(B23+B11+B17)*100</f>
        <v>0</v>
      </c>
      <c r="C42" s="63">
        <f t="shared" si="5"/>
        <v>8.3333333333333321</v>
      </c>
      <c r="D42" s="63">
        <f t="shared" si="5"/>
        <v>3.9215686274509802</v>
      </c>
      <c r="E42" s="63">
        <f t="shared" si="5"/>
        <v>0</v>
      </c>
      <c r="F42" s="63">
        <f t="shared" si="5"/>
        <v>0</v>
      </c>
      <c r="G42" s="63">
        <f t="shared" si="5"/>
        <v>0</v>
      </c>
      <c r="H42" s="63">
        <f t="shared" si="5"/>
        <v>0</v>
      </c>
      <c r="I42" s="63">
        <f t="shared" si="5"/>
        <v>0</v>
      </c>
      <c r="J42" s="63">
        <f t="shared" si="5"/>
        <v>0</v>
      </c>
      <c r="K42" s="63">
        <f t="shared" si="5"/>
        <v>0</v>
      </c>
      <c r="L42" s="63">
        <f t="shared" si="5"/>
        <v>0</v>
      </c>
      <c r="M42" s="63">
        <f t="shared" si="5"/>
        <v>0</v>
      </c>
      <c r="N42" s="63">
        <f t="shared" si="5"/>
        <v>0</v>
      </c>
    </row>
    <row r="43" spans="1:14" ht="15" customHeight="1" x14ac:dyDescent="0.2">
      <c r="A43" s="82" t="s">
        <v>233</v>
      </c>
      <c r="B43" s="63">
        <f t="shared" si="5"/>
        <v>2</v>
      </c>
      <c r="C43" s="63">
        <f t="shared" si="5"/>
        <v>0</v>
      </c>
      <c r="D43" s="63">
        <f t="shared" si="5"/>
        <v>2.2222222222222223</v>
      </c>
      <c r="E43" s="63">
        <f t="shared" si="5"/>
        <v>1.8867924528301887</v>
      </c>
      <c r="F43" s="63">
        <f t="shared" si="5"/>
        <v>3.225806451612903</v>
      </c>
      <c r="G43" s="63">
        <f t="shared" si="5"/>
        <v>0</v>
      </c>
      <c r="H43" s="63">
        <f t="shared" si="5"/>
        <v>0</v>
      </c>
      <c r="I43" s="63">
        <f t="shared" si="5"/>
        <v>0</v>
      </c>
      <c r="J43" s="63">
        <f t="shared" si="5"/>
        <v>0</v>
      </c>
      <c r="K43" s="63">
        <f t="shared" si="5"/>
        <v>0</v>
      </c>
      <c r="L43" s="63">
        <f t="shared" si="5"/>
        <v>0</v>
      </c>
      <c r="M43" s="63">
        <f t="shared" si="5"/>
        <v>0</v>
      </c>
      <c r="N43" s="63">
        <f t="shared" si="5"/>
        <v>0</v>
      </c>
    </row>
    <row r="44" spans="1:14" ht="15" customHeight="1" x14ac:dyDescent="0.2">
      <c r="A44" s="82" t="s">
        <v>234</v>
      </c>
      <c r="B44" s="63">
        <f t="shared" si="5"/>
        <v>0</v>
      </c>
      <c r="C44" s="63">
        <f t="shared" si="5"/>
        <v>1.4492753623188406</v>
      </c>
      <c r="D44" s="63">
        <f t="shared" si="5"/>
        <v>0</v>
      </c>
      <c r="E44" s="63">
        <f t="shared" si="5"/>
        <v>1.7241379310344827</v>
      </c>
      <c r="F44" s="63">
        <f t="shared" si="5"/>
        <v>0</v>
      </c>
      <c r="G44" s="63">
        <f t="shared" si="5"/>
        <v>2</v>
      </c>
      <c r="H44" s="63">
        <f t="shared" si="5"/>
        <v>0</v>
      </c>
      <c r="I44" s="63">
        <f t="shared" si="5"/>
        <v>0</v>
      </c>
      <c r="J44" s="63">
        <f t="shared" si="5"/>
        <v>0</v>
      </c>
      <c r="K44" s="63">
        <f t="shared" si="5"/>
        <v>0</v>
      </c>
      <c r="L44" s="63">
        <f t="shared" si="5"/>
        <v>0</v>
      </c>
      <c r="M44" s="63">
        <f t="shared" si="5"/>
        <v>0</v>
      </c>
      <c r="N44" s="63">
        <f t="shared" si="5"/>
        <v>0</v>
      </c>
    </row>
    <row r="45" spans="1:14" ht="15" customHeight="1" thickBot="1" x14ac:dyDescent="0.25">
      <c r="A45" s="84" t="s">
        <v>235</v>
      </c>
      <c r="B45" s="64">
        <f t="shared" si="5"/>
        <v>0</v>
      </c>
      <c r="C45" s="64">
        <f t="shared" si="5"/>
        <v>0</v>
      </c>
      <c r="D45" s="64">
        <f t="shared" si="5"/>
        <v>0</v>
      </c>
      <c r="E45" s="64">
        <f t="shared" si="5"/>
        <v>0</v>
      </c>
      <c r="F45" s="64">
        <f t="shared" si="5"/>
        <v>0</v>
      </c>
      <c r="G45" s="64">
        <f t="shared" si="5"/>
        <v>1.2820512820512819</v>
      </c>
      <c r="H45" s="64">
        <f t="shared" si="5"/>
        <v>0</v>
      </c>
      <c r="I45" s="64">
        <f t="shared" si="5"/>
        <v>0</v>
      </c>
      <c r="J45" s="64">
        <f t="shared" si="5"/>
        <v>0</v>
      </c>
      <c r="K45" s="64">
        <f t="shared" si="5"/>
        <v>0</v>
      </c>
      <c r="L45" s="64">
        <f t="shared" si="5"/>
        <v>0</v>
      </c>
      <c r="M45" s="64">
        <f t="shared" si="5"/>
        <v>0</v>
      </c>
      <c r="N45" s="64">
        <f t="shared" si="5"/>
        <v>0</v>
      </c>
    </row>
    <row r="46" spans="1:14" ht="15" customHeight="1" x14ac:dyDescent="0.2">
      <c r="A46" s="239" t="s">
        <v>192</v>
      </c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</row>
    <row r="47" spans="1:14" ht="15" customHeight="1" x14ac:dyDescent="0.2">
      <c r="A47" s="237" t="s">
        <v>195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</row>
  </sheetData>
  <mergeCells count="8">
    <mergeCell ref="A46:N46"/>
    <mergeCell ref="A47:N47"/>
    <mergeCell ref="A5:N5"/>
    <mergeCell ref="P2:P3"/>
    <mergeCell ref="A1:N1"/>
    <mergeCell ref="A2:N2"/>
    <mergeCell ref="A3:N3"/>
    <mergeCell ref="A4:N4"/>
  </mergeCells>
  <hyperlinks>
    <hyperlink ref="P2" location="INDICE!A1" display="INDICE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landscape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9284-4174-4B0E-BA6C-B79F1F824441}">
  <sheetPr>
    <pageSetUpPr fitToPage="1"/>
  </sheetPr>
  <dimension ref="A1:P81"/>
  <sheetViews>
    <sheetView showGridLines="0" workbookViewId="0">
      <selection activeCell="A4" sqref="A4:N4"/>
    </sheetView>
  </sheetViews>
  <sheetFormatPr baseColWidth="10" defaultColWidth="23.42578125" defaultRowHeight="15" customHeight="1" x14ac:dyDescent="0.2"/>
  <cols>
    <col min="1" max="1" width="47.5703125" style="69" customWidth="1"/>
    <col min="2" max="8" width="6.5703125" style="94" customWidth="1"/>
    <col min="9" max="9" width="7.5703125" style="94" customWidth="1"/>
    <col min="10" max="13" width="7.5703125" style="94" bestFit="1" customWidth="1"/>
    <col min="14" max="14" width="7.5703125" style="94" customWidth="1"/>
    <col min="15" max="102" width="10.7109375" style="6" customWidth="1"/>
    <col min="103" max="16384" width="23.42578125" style="6"/>
  </cols>
  <sheetData>
    <row r="1" spans="1:16" ht="15" customHeight="1" x14ac:dyDescent="0.2">
      <c r="A1" s="258" t="s">
        <v>443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13"/>
    </row>
    <row r="2" spans="1:16" ht="15" customHeight="1" x14ac:dyDescent="0.2">
      <c r="A2" s="258" t="s">
        <v>528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13"/>
      <c r="P2" s="232" t="s">
        <v>47</v>
      </c>
    </row>
    <row r="3" spans="1:16" ht="15" customHeight="1" x14ac:dyDescent="0.2">
      <c r="A3" s="258" t="s">
        <v>530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13"/>
      <c r="P3" s="232"/>
    </row>
    <row r="4" spans="1:16" ht="15" customHeight="1" x14ac:dyDescent="0.2">
      <c r="A4" s="258" t="s">
        <v>223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6" ht="15" customHeight="1" x14ac:dyDescent="0.2">
      <c r="A5" s="258" t="s">
        <v>211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6" ht="15" customHeight="1" x14ac:dyDescent="0.2">
      <c r="A6" s="171"/>
      <c r="B6" s="172"/>
      <c r="C6" s="172"/>
      <c r="D6" s="172"/>
      <c r="E6" s="172"/>
      <c r="F6" s="172"/>
      <c r="G6" s="172"/>
      <c r="H6" s="172"/>
      <c r="I6" s="172"/>
      <c r="J6" s="173"/>
      <c r="K6" s="173"/>
      <c r="L6" s="173"/>
      <c r="M6" s="173"/>
      <c r="N6" s="173"/>
    </row>
    <row r="7" spans="1:16" ht="15" customHeight="1" x14ac:dyDescent="0.2">
      <c r="A7" s="43" t="s">
        <v>453</v>
      </c>
      <c r="B7" s="93">
        <v>2010</v>
      </c>
      <c r="C7" s="93">
        <v>2011</v>
      </c>
      <c r="D7" s="93">
        <v>2012</v>
      </c>
      <c r="E7" s="93">
        <v>2013</v>
      </c>
      <c r="F7" s="93">
        <v>2014</v>
      </c>
      <c r="G7" s="93">
        <v>2015</v>
      </c>
      <c r="H7" s="93">
        <v>2016</v>
      </c>
      <c r="I7" s="93">
        <v>2017</v>
      </c>
      <c r="J7" s="93">
        <v>2018</v>
      </c>
      <c r="K7" s="93">
        <v>2019</v>
      </c>
      <c r="L7" s="93">
        <v>2020</v>
      </c>
      <c r="M7" s="93">
        <v>2021</v>
      </c>
      <c r="N7" s="93">
        <v>2022</v>
      </c>
    </row>
    <row r="8" spans="1:16" ht="15" customHeight="1" x14ac:dyDescent="0.2">
      <c r="A8" s="69" t="s">
        <v>206</v>
      </c>
      <c r="B8" s="70">
        <v>5257</v>
      </c>
      <c r="C8" s="70">
        <v>5712</v>
      </c>
      <c r="D8" s="70">
        <v>5388</v>
      </c>
      <c r="E8" s="70">
        <v>6091</v>
      </c>
      <c r="F8" s="70">
        <v>7091</v>
      </c>
      <c r="G8" s="70">
        <v>8507</v>
      </c>
      <c r="H8" s="70">
        <v>9699</v>
      </c>
      <c r="I8" s="70">
        <v>10854</v>
      </c>
      <c r="J8" s="70">
        <v>13506</v>
      </c>
      <c r="K8" s="70">
        <v>14562</v>
      </c>
      <c r="L8" s="70">
        <v>16514</v>
      </c>
      <c r="M8" s="70">
        <v>17867</v>
      </c>
      <c r="N8" s="70">
        <v>17443</v>
      </c>
    </row>
    <row r="9" spans="1:16" ht="15" customHeight="1" x14ac:dyDescent="0.2">
      <c r="B9" s="145"/>
      <c r="C9" s="145"/>
      <c r="D9" s="145"/>
      <c r="E9" s="145"/>
      <c r="F9" s="145"/>
      <c r="G9" s="145"/>
      <c r="H9" s="145"/>
      <c r="I9" s="145"/>
      <c r="J9" s="145"/>
      <c r="K9" s="95"/>
      <c r="L9" s="95"/>
    </row>
    <row r="10" spans="1:16" ht="15" customHeight="1" x14ac:dyDescent="0.2">
      <c r="A10" s="174" t="s">
        <v>454</v>
      </c>
      <c r="B10" s="175" t="s">
        <v>455</v>
      </c>
      <c r="C10" s="175">
        <v>19</v>
      </c>
      <c r="D10" s="175">
        <v>13</v>
      </c>
      <c r="E10" s="175">
        <v>14</v>
      </c>
      <c r="F10" s="176">
        <v>13</v>
      </c>
      <c r="G10" s="176">
        <v>24</v>
      </c>
      <c r="H10" s="176">
        <v>57</v>
      </c>
      <c r="I10" s="145">
        <v>57</v>
      </c>
      <c r="J10" s="145">
        <v>44</v>
      </c>
      <c r="K10" s="95">
        <v>69</v>
      </c>
      <c r="L10" s="95">
        <v>111</v>
      </c>
      <c r="M10" s="95">
        <v>101</v>
      </c>
      <c r="N10" s="95">
        <v>185</v>
      </c>
    </row>
    <row r="11" spans="1:16" ht="15" customHeight="1" x14ac:dyDescent="0.2">
      <c r="A11" s="174" t="s">
        <v>456</v>
      </c>
      <c r="B11" s="176">
        <v>36</v>
      </c>
      <c r="C11" s="176">
        <v>69</v>
      </c>
      <c r="D11" s="176">
        <v>71</v>
      </c>
      <c r="E11" s="175">
        <v>76</v>
      </c>
      <c r="F11" s="176">
        <v>95</v>
      </c>
      <c r="G11" s="176">
        <v>93</v>
      </c>
      <c r="H11" s="176">
        <v>160</v>
      </c>
      <c r="I11" s="145">
        <v>133</v>
      </c>
      <c r="J11" s="145">
        <v>258</v>
      </c>
      <c r="K11" s="95">
        <v>255</v>
      </c>
      <c r="L11" s="95">
        <v>279</v>
      </c>
      <c r="M11" s="95">
        <v>252</v>
      </c>
      <c r="N11" s="95">
        <v>224</v>
      </c>
    </row>
    <row r="12" spans="1:16" ht="15" customHeight="1" x14ac:dyDescent="0.2">
      <c r="A12" s="174" t="s">
        <v>457</v>
      </c>
      <c r="B12" s="175" t="s">
        <v>455</v>
      </c>
      <c r="C12" s="175" t="s">
        <v>455</v>
      </c>
      <c r="D12" s="175" t="s">
        <v>455</v>
      </c>
      <c r="E12" s="175">
        <v>32</v>
      </c>
      <c r="F12" s="176">
        <v>35</v>
      </c>
      <c r="G12" s="176">
        <v>83</v>
      </c>
      <c r="H12" s="176">
        <v>222</v>
      </c>
      <c r="I12" s="145">
        <v>309</v>
      </c>
      <c r="J12" s="145">
        <v>241</v>
      </c>
      <c r="K12" s="95">
        <v>471</v>
      </c>
      <c r="L12" s="95">
        <v>543</v>
      </c>
      <c r="M12" s="95">
        <v>566</v>
      </c>
      <c r="N12" s="95">
        <v>517</v>
      </c>
    </row>
    <row r="13" spans="1:16" ht="15" customHeight="1" x14ac:dyDescent="0.2">
      <c r="A13" s="174" t="s">
        <v>458</v>
      </c>
      <c r="B13" s="175" t="s">
        <v>455</v>
      </c>
      <c r="C13" s="175" t="s">
        <v>455</v>
      </c>
      <c r="D13" s="175" t="s">
        <v>455</v>
      </c>
      <c r="E13" s="175">
        <v>1</v>
      </c>
      <c r="F13" s="176">
        <v>25</v>
      </c>
      <c r="G13" s="176">
        <v>4</v>
      </c>
      <c r="H13" s="176">
        <v>7</v>
      </c>
      <c r="I13" s="145">
        <v>3</v>
      </c>
      <c r="J13" s="145">
        <v>13</v>
      </c>
      <c r="K13" s="95">
        <v>9</v>
      </c>
      <c r="L13" s="95">
        <v>0</v>
      </c>
      <c r="M13" s="95">
        <v>7</v>
      </c>
      <c r="N13" s="95">
        <v>17</v>
      </c>
    </row>
    <row r="14" spans="1:16" ht="15" customHeight="1" x14ac:dyDescent="0.2">
      <c r="A14" s="174" t="s">
        <v>459</v>
      </c>
      <c r="B14" s="176">
        <v>185</v>
      </c>
      <c r="C14" s="176">
        <v>124</v>
      </c>
      <c r="D14" s="176">
        <v>216</v>
      </c>
      <c r="E14" s="175">
        <v>229</v>
      </c>
      <c r="F14" s="176">
        <v>128</v>
      </c>
      <c r="G14" s="176">
        <v>160</v>
      </c>
      <c r="H14" s="176">
        <v>185</v>
      </c>
      <c r="I14" s="145">
        <v>157</v>
      </c>
      <c r="J14" s="145">
        <v>201</v>
      </c>
      <c r="K14" s="95">
        <v>281</v>
      </c>
      <c r="L14" s="95">
        <v>282</v>
      </c>
      <c r="M14" s="95">
        <v>286</v>
      </c>
      <c r="N14" s="95">
        <v>264</v>
      </c>
    </row>
    <row r="15" spans="1:16" ht="15" customHeight="1" x14ac:dyDescent="0.2">
      <c r="A15" s="174" t="s">
        <v>460</v>
      </c>
      <c r="B15" s="176">
        <v>26</v>
      </c>
      <c r="C15" s="176">
        <v>1</v>
      </c>
      <c r="D15" s="175">
        <v>0</v>
      </c>
      <c r="E15" s="175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0</v>
      </c>
      <c r="K15" s="177">
        <v>0</v>
      </c>
      <c r="L15" s="95">
        <v>0</v>
      </c>
      <c r="M15" s="177">
        <v>0</v>
      </c>
      <c r="N15" s="177">
        <v>0</v>
      </c>
    </row>
    <row r="16" spans="1:16" ht="15" customHeight="1" x14ac:dyDescent="0.2">
      <c r="A16" s="174" t="s">
        <v>461</v>
      </c>
      <c r="B16" s="176">
        <v>89</v>
      </c>
      <c r="C16" s="176">
        <v>90</v>
      </c>
      <c r="D16" s="176">
        <v>98</v>
      </c>
      <c r="E16" s="175">
        <v>52</v>
      </c>
      <c r="F16" s="176">
        <v>94</v>
      </c>
      <c r="G16" s="176">
        <v>102</v>
      </c>
      <c r="H16" s="176">
        <v>43</v>
      </c>
      <c r="I16" s="145">
        <v>96</v>
      </c>
      <c r="J16" s="145">
        <v>111</v>
      </c>
      <c r="K16" s="95">
        <v>144</v>
      </c>
      <c r="L16" s="95">
        <v>95</v>
      </c>
      <c r="M16" s="95">
        <v>155</v>
      </c>
      <c r="N16" s="177">
        <v>205</v>
      </c>
    </row>
    <row r="17" spans="1:14" ht="12.75" x14ac:dyDescent="0.2">
      <c r="A17" s="174" t="s">
        <v>462</v>
      </c>
      <c r="B17" s="96">
        <v>58</v>
      </c>
      <c r="C17" s="96">
        <v>80</v>
      </c>
      <c r="D17" s="96">
        <v>90</v>
      </c>
      <c r="E17" s="177">
        <v>34</v>
      </c>
      <c r="F17" s="96">
        <v>80</v>
      </c>
      <c r="G17" s="96">
        <v>65</v>
      </c>
      <c r="H17" s="96">
        <v>146</v>
      </c>
      <c r="I17" s="95">
        <v>82</v>
      </c>
      <c r="J17" s="95">
        <v>110</v>
      </c>
      <c r="K17" s="95">
        <v>92</v>
      </c>
      <c r="L17" s="95">
        <v>165</v>
      </c>
      <c r="M17" s="95">
        <v>234</v>
      </c>
      <c r="N17" s="95">
        <v>105</v>
      </c>
    </row>
    <row r="18" spans="1:14" ht="15" customHeight="1" x14ac:dyDescent="0.2">
      <c r="A18" s="174" t="s">
        <v>463</v>
      </c>
      <c r="B18" s="96">
        <v>41</v>
      </c>
      <c r="C18" s="96">
        <v>38</v>
      </c>
      <c r="D18" s="96">
        <v>45</v>
      </c>
      <c r="E18" s="177">
        <v>10</v>
      </c>
      <c r="F18" s="96">
        <v>16</v>
      </c>
      <c r="G18" s="96">
        <v>16</v>
      </c>
      <c r="H18" s="96">
        <v>22</v>
      </c>
      <c r="I18" s="95">
        <v>31</v>
      </c>
      <c r="J18" s="95">
        <v>90</v>
      </c>
      <c r="K18" s="95">
        <v>102</v>
      </c>
      <c r="L18" s="95">
        <v>97</v>
      </c>
      <c r="M18" s="95">
        <v>85</v>
      </c>
      <c r="N18" s="95">
        <v>158</v>
      </c>
    </row>
    <row r="19" spans="1:14" ht="15" customHeight="1" x14ac:dyDescent="0.2">
      <c r="A19" s="174" t="s">
        <v>464</v>
      </c>
      <c r="B19" s="96">
        <v>73</v>
      </c>
      <c r="C19" s="96">
        <v>81</v>
      </c>
      <c r="D19" s="96">
        <v>169</v>
      </c>
      <c r="E19" s="177">
        <v>155</v>
      </c>
      <c r="F19" s="96">
        <v>123</v>
      </c>
      <c r="G19" s="96">
        <v>170</v>
      </c>
      <c r="H19" s="96">
        <v>99</v>
      </c>
      <c r="I19" s="95">
        <v>155</v>
      </c>
      <c r="J19" s="95">
        <v>232</v>
      </c>
      <c r="K19" s="95">
        <v>245</v>
      </c>
      <c r="L19" s="95">
        <v>301</v>
      </c>
      <c r="M19" s="95">
        <v>398</v>
      </c>
      <c r="N19" s="95">
        <v>325</v>
      </c>
    </row>
    <row r="20" spans="1:14" ht="15" customHeight="1" x14ac:dyDescent="0.2">
      <c r="A20" s="174" t="s">
        <v>465</v>
      </c>
      <c r="B20" s="96">
        <v>48</v>
      </c>
      <c r="C20" s="96">
        <v>115</v>
      </c>
      <c r="D20" s="96">
        <v>117</v>
      </c>
      <c r="E20" s="177">
        <v>130</v>
      </c>
      <c r="F20" s="96">
        <v>102</v>
      </c>
      <c r="G20" s="96">
        <v>129</v>
      </c>
      <c r="H20" s="96">
        <v>135</v>
      </c>
      <c r="I20" s="95">
        <v>134</v>
      </c>
      <c r="J20" s="95">
        <v>169</v>
      </c>
      <c r="K20" s="95">
        <v>205</v>
      </c>
      <c r="L20" s="95">
        <v>207</v>
      </c>
      <c r="M20" s="95">
        <v>204</v>
      </c>
      <c r="N20" s="95">
        <v>193</v>
      </c>
    </row>
    <row r="21" spans="1:14" ht="15" customHeight="1" x14ac:dyDescent="0.2">
      <c r="A21" s="174" t="s">
        <v>466</v>
      </c>
      <c r="B21" s="96">
        <v>12</v>
      </c>
      <c r="C21" s="96">
        <v>8</v>
      </c>
      <c r="D21" s="177">
        <v>0</v>
      </c>
      <c r="E21" s="177">
        <v>0</v>
      </c>
      <c r="F21" s="96">
        <v>1</v>
      </c>
      <c r="G21" s="96">
        <v>3</v>
      </c>
      <c r="H21" s="96">
        <v>0</v>
      </c>
      <c r="I21" s="96">
        <v>0</v>
      </c>
      <c r="J21" s="96">
        <v>1</v>
      </c>
      <c r="K21" s="96">
        <v>0</v>
      </c>
      <c r="L21" s="95">
        <v>0</v>
      </c>
      <c r="M21" s="96">
        <v>0</v>
      </c>
      <c r="N21" s="95">
        <v>3</v>
      </c>
    </row>
    <row r="22" spans="1:14" ht="15" customHeight="1" x14ac:dyDescent="0.2">
      <c r="A22" s="174" t="s">
        <v>467</v>
      </c>
      <c r="B22" s="177">
        <v>0</v>
      </c>
      <c r="C22" s="177">
        <v>84</v>
      </c>
      <c r="D22" s="177">
        <v>281</v>
      </c>
      <c r="E22" s="177">
        <v>239</v>
      </c>
      <c r="F22" s="96">
        <v>199</v>
      </c>
      <c r="G22" s="96">
        <v>241</v>
      </c>
      <c r="H22" s="96">
        <v>201</v>
      </c>
      <c r="I22" s="95">
        <v>270</v>
      </c>
      <c r="J22" s="95">
        <v>235</v>
      </c>
      <c r="K22" s="95">
        <v>219</v>
      </c>
      <c r="L22" s="95">
        <v>232</v>
      </c>
      <c r="M22" s="96">
        <v>238</v>
      </c>
      <c r="N22" s="96">
        <v>198</v>
      </c>
    </row>
    <row r="23" spans="1:14" ht="15" customHeight="1" x14ac:dyDescent="0.2">
      <c r="A23" s="174" t="s">
        <v>468</v>
      </c>
      <c r="B23" s="177">
        <v>0</v>
      </c>
      <c r="C23" s="177">
        <v>0</v>
      </c>
      <c r="D23" s="177">
        <v>31</v>
      </c>
      <c r="E23" s="177">
        <v>44</v>
      </c>
      <c r="F23" s="96">
        <v>68</v>
      </c>
      <c r="G23" s="96">
        <v>62</v>
      </c>
      <c r="H23" s="96">
        <v>46</v>
      </c>
      <c r="I23" s="95">
        <v>72</v>
      </c>
      <c r="J23" s="95">
        <v>120</v>
      </c>
      <c r="K23" s="95">
        <v>57</v>
      </c>
      <c r="L23" s="95">
        <v>62</v>
      </c>
      <c r="M23" s="95">
        <v>115</v>
      </c>
      <c r="N23" s="96">
        <v>45</v>
      </c>
    </row>
    <row r="24" spans="1:14" ht="15" customHeight="1" x14ac:dyDescent="0.2">
      <c r="A24" s="174" t="s">
        <v>533</v>
      </c>
      <c r="B24" s="177" t="s">
        <v>455</v>
      </c>
      <c r="C24" s="177" t="s">
        <v>455</v>
      </c>
      <c r="D24" s="177" t="s">
        <v>455</v>
      </c>
      <c r="E24" s="177" t="s">
        <v>455</v>
      </c>
      <c r="F24" s="96" t="s">
        <v>455</v>
      </c>
      <c r="G24" s="96" t="s">
        <v>455</v>
      </c>
      <c r="H24" s="96" t="s">
        <v>455</v>
      </c>
      <c r="I24" s="95" t="s">
        <v>455</v>
      </c>
      <c r="J24" s="95" t="s">
        <v>455</v>
      </c>
      <c r="K24" s="95" t="s">
        <v>455</v>
      </c>
      <c r="L24" s="95" t="s">
        <v>455</v>
      </c>
      <c r="M24" s="95" t="s">
        <v>455</v>
      </c>
      <c r="N24" s="96">
        <v>15</v>
      </c>
    </row>
    <row r="25" spans="1:14" ht="15" customHeight="1" x14ac:dyDescent="0.2">
      <c r="A25" s="174" t="s">
        <v>469</v>
      </c>
      <c r="B25" s="177">
        <v>0</v>
      </c>
      <c r="C25" s="177">
        <v>0</v>
      </c>
      <c r="D25" s="96">
        <v>20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20</v>
      </c>
      <c r="K25" s="177">
        <v>0</v>
      </c>
      <c r="L25" s="95">
        <v>0</v>
      </c>
      <c r="M25" s="177">
        <v>36</v>
      </c>
      <c r="N25" s="177">
        <v>0</v>
      </c>
    </row>
    <row r="26" spans="1:14" ht="15" customHeight="1" x14ac:dyDescent="0.2">
      <c r="A26" s="174" t="s">
        <v>470</v>
      </c>
      <c r="B26" s="177">
        <v>0</v>
      </c>
      <c r="C26" s="177">
        <v>0</v>
      </c>
      <c r="D26" s="177">
        <v>0</v>
      </c>
      <c r="E26" s="177">
        <v>19</v>
      </c>
      <c r="F26" s="177">
        <v>0</v>
      </c>
      <c r="G26" s="177">
        <v>0</v>
      </c>
      <c r="H26" s="177">
        <v>25</v>
      </c>
      <c r="I26" s="95">
        <v>9</v>
      </c>
      <c r="J26" s="177">
        <v>0</v>
      </c>
      <c r="K26" s="177">
        <v>17</v>
      </c>
      <c r="L26" s="95">
        <v>26</v>
      </c>
      <c r="M26" s="177" t="s">
        <v>455</v>
      </c>
      <c r="N26" s="177">
        <v>17</v>
      </c>
    </row>
    <row r="27" spans="1:14" ht="25.5" x14ac:dyDescent="0.2">
      <c r="A27" s="174" t="s">
        <v>471</v>
      </c>
      <c r="B27" s="177" t="s">
        <v>455</v>
      </c>
      <c r="C27" s="177" t="s">
        <v>455</v>
      </c>
      <c r="D27" s="177" t="s">
        <v>455</v>
      </c>
      <c r="E27" s="177" t="s">
        <v>455</v>
      </c>
      <c r="F27" s="177" t="s">
        <v>455</v>
      </c>
      <c r="G27" s="177" t="s">
        <v>455</v>
      </c>
      <c r="H27" s="177" t="s">
        <v>455</v>
      </c>
      <c r="I27" s="95" t="s">
        <v>455</v>
      </c>
      <c r="J27" s="177" t="s">
        <v>455</v>
      </c>
      <c r="K27" s="177" t="s">
        <v>455</v>
      </c>
      <c r="L27" s="95">
        <v>0</v>
      </c>
      <c r="M27" s="177">
        <v>52</v>
      </c>
      <c r="N27" s="177">
        <v>80</v>
      </c>
    </row>
    <row r="28" spans="1:14" ht="15" customHeight="1" x14ac:dyDescent="0.2">
      <c r="A28" s="174" t="s">
        <v>472</v>
      </c>
      <c r="B28" s="96">
        <v>33</v>
      </c>
      <c r="C28" s="96">
        <v>34</v>
      </c>
      <c r="D28" s="96">
        <v>35</v>
      </c>
      <c r="E28" s="177">
        <v>38</v>
      </c>
      <c r="F28" s="96">
        <v>34</v>
      </c>
      <c r="G28" s="96">
        <v>32</v>
      </c>
      <c r="H28" s="96">
        <v>46</v>
      </c>
      <c r="I28" s="95">
        <v>47</v>
      </c>
      <c r="J28" s="95">
        <v>73</v>
      </c>
      <c r="K28" s="95">
        <v>33</v>
      </c>
      <c r="L28" s="95">
        <v>76</v>
      </c>
      <c r="M28" s="95">
        <v>57</v>
      </c>
      <c r="N28" s="95">
        <v>47</v>
      </c>
    </row>
    <row r="29" spans="1:14" ht="15" customHeight="1" x14ac:dyDescent="0.2">
      <c r="A29" s="174" t="s">
        <v>473</v>
      </c>
      <c r="B29" s="96">
        <v>423</v>
      </c>
      <c r="C29" s="96">
        <v>443</v>
      </c>
      <c r="D29" s="96">
        <v>346</v>
      </c>
      <c r="E29" s="177">
        <v>555</v>
      </c>
      <c r="F29" s="96">
        <v>695</v>
      </c>
      <c r="G29" s="96">
        <v>960</v>
      </c>
      <c r="H29" s="96">
        <v>907</v>
      </c>
      <c r="I29" s="95">
        <v>1172</v>
      </c>
      <c r="J29" s="95">
        <v>1632</v>
      </c>
      <c r="K29" s="95">
        <v>1834</v>
      </c>
      <c r="L29" s="95">
        <v>1935</v>
      </c>
      <c r="M29" s="95">
        <v>2236</v>
      </c>
      <c r="N29" s="95">
        <v>2142</v>
      </c>
    </row>
    <row r="30" spans="1:14" ht="15" customHeight="1" x14ac:dyDescent="0.2">
      <c r="A30" s="174" t="s">
        <v>474</v>
      </c>
      <c r="B30" s="96">
        <v>38</v>
      </c>
      <c r="C30" s="96">
        <v>28</v>
      </c>
      <c r="D30" s="96">
        <v>46</v>
      </c>
      <c r="E30" s="177">
        <v>24</v>
      </c>
      <c r="F30" s="96">
        <v>44</v>
      </c>
      <c r="G30" s="96">
        <v>33</v>
      </c>
      <c r="H30" s="96">
        <v>120</v>
      </c>
      <c r="I30" s="95">
        <v>113</v>
      </c>
      <c r="J30" s="95">
        <v>69</v>
      </c>
      <c r="K30" s="95">
        <v>37</v>
      </c>
      <c r="L30" s="95">
        <v>113</v>
      </c>
      <c r="M30" s="95">
        <v>137</v>
      </c>
      <c r="N30" s="95">
        <v>128</v>
      </c>
    </row>
    <row r="31" spans="1:14" ht="15" customHeight="1" x14ac:dyDescent="0.2">
      <c r="A31" s="174" t="s">
        <v>534</v>
      </c>
      <c r="B31" s="96" t="s">
        <v>455</v>
      </c>
      <c r="C31" s="96" t="s">
        <v>455</v>
      </c>
      <c r="D31" s="96" t="s">
        <v>455</v>
      </c>
      <c r="E31" s="177" t="s">
        <v>455</v>
      </c>
      <c r="F31" s="96" t="s">
        <v>455</v>
      </c>
      <c r="G31" s="96" t="s">
        <v>455</v>
      </c>
      <c r="H31" s="96" t="s">
        <v>455</v>
      </c>
      <c r="I31" s="95" t="s">
        <v>455</v>
      </c>
      <c r="J31" s="95" t="s">
        <v>455</v>
      </c>
      <c r="K31" s="95" t="s">
        <v>455</v>
      </c>
      <c r="L31" s="95" t="s">
        <v>455</v>
      </c>
      <c r="M31" s="95" t="s">
        <v>455</v>
      </c>
      <c r="N31" s="95">
        <v>14</v>
      </c>
    </row>
    <row r="32" spans="1:14" ht="15" customHeight="1" x14ac:dyDescent="0.2">
      <c r="A32" s="174" t="s">
        <v>475</v>
      </c>
      <c r="B32" s="96">
        <v>30</v>
      </c>
      <c r="C32" s="96">
        <v>119</v>
      </c>
      <c r="D32" s="96">
        <v>104</v>
      </c>
      <c r="E32" s="177">
        <v>68</v>
      </c>
      <c r="F32" s="96">
        <v>94</v>
      </c>
      <c r="G32" s="96">
        <v>66</v>
      </c>
      <c r="H32" s="96">
        <v>100</v>
      </c>
      <c r="I32" s="95">
        <v>79</v>
      </c>
      <c r="J32" s="95">
        <v>123</v>
      </c>
      <c r="K32" s="95">
        <v>160</v>
      </c>
      <c r="L32" s="95">
        <v>163</v>
      </c>
      <c r="M32" s="95">
        <v>222</v>
      </c>
      <c r="N32" s="95">
        <v>131</v>
      </c>
    </row>
    <row r="33" spans="1:14" ht="15" customHeight="1" x14ac:dyDescent="0.2">
      <c r="A33" s="174" t="s">
        <v>476</v>
      </c>
      <c r="B33" s="96">
        <v>608</v>
      </c>
      <c r="C33" s="96">
        <v>612</v>
      </c>
      <c r="D33" s="96">
        <v>515</v>
      </c>
      <c r="E33" s="177">
        <v>585</v>
      </c>
      <c r="F33" s="96">
        <v>445</v>
      </c>
      <c r="G33" s="96">
        <v>741</v>
      </c>
      <c r="H33" s="96">
        <v>679</v>
      </c>
      <c r="I33" s="95">
        <v>714</v>
      </c>
      <c r="J33" s="95">
        <v>715</v>
      </c>
      <c r="K33" s="95">
        <v>825</v>
      </c>
      <c r="L33" s="95">
        <v>1035</v>
      </c>
      <c r="M33" s="95">
        <v>782</v>
      </c>
      <c r="N33" s="95">
        <v>965</v>
      </c>
    </row>
    <row r="34" spans="1:14" ht="15" customHeight="1" x14ac:dyDescent="0.2">
      <c r="A34" s="174" t="s">
        <v>477</v>
      </c>
      <c r="B34" s="96">
        <v>88</v>
      </c>
      <c r="C34" s="96">
        <v>169</v>
      </c>
      <c r="D34" s="96">
        <v>162</v>
      </c>
      <c r="E34" s="177">
        <v>180</v>
      </c>
      <c r="F34" s="96">
        <v>215</v>
      </c>
      <c r="G34" s="96">
        <v>238</v>
      </c>
      <c r="H34" s="96">
        <v>224</v>
      </c>
      <c r="I34" s="95">
        <v>258</v>
      </c>
      <c r="J34" s="95">
        <v>244</v>
      </c>
      <c r="K34" s="95">
        <v>248</v>
      </c>
      <c r="L34" s="95">
        <v>324</v>
      </c>
      <c r="M34" s="95">
        <v>238</v>
      </c>
      <c r="N34" s="95">
        <v>330</v>
      </c>
    </row>
    <row r="35" spans="1:14" ht="15" customHeight="1" x14ac:dyDescent="0.2">
      <c r="A35" s="174" t="s">
        <v>478</v>
      </c>
      <c r="B35" s="96">
        <v>37</v>
      </c>
      <c r="C35" s="96">
        <v>46</v>
      </c>
      <c r="D35" s="96">
        <v>61</v>
      </c>
      <c r="E35" s="177">
        <v>34</v>
      </c>
      <c r="F35" s="96">
        <v>52</v>
      </c>
      <c r="G35" s="96">
        <v>37</v>
      </c>
      <c r="H35" s="96">
        <v>100</v>
      </c>
      <c r="I35" s="95">
        <v>64</v>
      </c>
      <c r="J35" s="95">
        <v>76</v>
      </c>
      <c r="K35" s="95">
        <v>154</v>
      </c>
      <c r="L35" s="95">
        <v>90</v>
      </c>
      <c r="M35" s="95">
        <v>81</v>
      </c>
      <c r="N35" s="95">
        <v>98</v>
      </c>
    </row>
    <row r="36" spans="1:14" ht="15" customHeight="1" x14ac:dyDescent="0.2">
      <c r="A36" s="174" t="s">
        <v>537</v>
      </c>
      <c r="B36" s="96" t="s">
        <v>455</v>
      </c>
      <c r="C36" s="96" t="s">
        <v>455</v>
      </c>
      <c r="D36" s="96" t="s">
        <v>455</v>
      </c>
      <c r="E36" s="177" t="s">
        <v>455</v>
      </c>
      <c r="F36" s="96" t="s">
        <v>455</v>
      </c>
      <c r="G36" s="96" t="s">
        <v>455</v>
      </c>
      <c r="H36" s="96" t="s">
        <v>455</v>
      </c>
      <c r="I36" s="95" t="s">
        <v>455</v>
      </c>
      <c r="J36" s="95" t="s">
        <v>455</v>
      </c>
      <c r="K36" s="95" t="s">
        <v>455</v>
      </c>
      <c r="L36" s="95" t="s">
        <v>455</v>
      </c>
      <c r="M36" s="95" t="s">
        <v>455</v>
      </c>
      <c r="N36" s="95">
        <v>5</v>
      </c>
    </row>
    <row r="37" spans="1:14" ht="15" customHeight="1" x14ac:dyDescent="0.2">
      <c r="A37" s="174" t="s">
        <v>479</v>
      </c>
      <c r="B37" s="96">
        <v>64</v>
      </c>
      <c r="C37" s="96">
        <v>67</v>
      </c>
      <c r="D37" s="96">
        <v>36</v>
      </c>
      <c r="E37" s="177">
        <v>54</v>
      </c>
      <c r="F37" s="96">
        <v>73</v>
      </c>
      <c r="G37" s="96">
        <v>46</v>
      </c>
      <c r="H37" s="96">
        <v>86</v>
      </c>
      <c r="I37" s="95">
        <v>94</v>
      </c>
      <c r="J37" s="95">
        <v>107</v>
      </c>
      <c r="K37" s="95">
        <v>93</v>
      </c>
      <c r="L37" s="95">
        <v>259</v>
      </c>
      <c r="M37" s="95">
        <v>86</v>
      </c>
      <c r="N37" s="95">
        <v>117</v>
      </c>
    </row>
    <row r="38" spans="1:14" ht="15" customHeight="1" x14ac:dyDescent="0.2">
      <c r="A38" s="174" t="s">
        <v>480</v>
      </c>
      <c r="B38" s="96">
        <v>35</v>
      </c>
      <c r="C38" s="96">
        <v>47</v>
      </c>
      <c r="D38" s="96">
        <v>51</v>
      </c>
      <c r="E38" s="177">
        <v>55</v>
      </c>
      <c r="F38" s="96">
        <v>106</v>
      </c>
      <c r="G38" s="96">
        <v>178</v>
      </c>
      <c r="H38" s="96">
        <v>162</v>
      </c>
      <c r="I38" s="95">
        <v>151</v>
      </c>
      <c r="J38" s="95">
        <v>255</v>
      </c>
      <c r="K38" s="95">
        <v>197</v>
      </c>
      <c r="L38" s="95">
        <v>133</v>
      </c>
      <c r="M38" s="95">
        <v>349</v>
      </c>
      <c r="N38" s="95">
        <v>305</v>
      </c>
    </row>
    <row r="39" spans="1:14" ht="15" customHeight="1" x14ac:dyDescent="0.2">
      <c r="A39" s="174" t="s">
        <v>481</v>
      </c>
      <c r="B39" s="96" t="s">
        <v>455</v>
      </c>
      <c r="C39" s="96" t="s">
        <v>455</v>
      </c>
      <c r="D39" s="96" t="s">
        <v>455</v>
      </c>
      <c r="E39" s="177" t="s">
        <v>455</v>
      </c>
      <c r="F39" s="96" t="s">
        <v>455</v>
      </c>
      <c r="G39" s="96" t="s">
        <v>455</v>
      </c>
      <c r="H39" s="96" t="s">
        <v>455</v>
      </c>
      <c r="I39" s="95" t="s">
        <v>455</v>
      </c>
      <c r="J39" s="95" t="s">
        <v>455</v>
      </c>
      <c r="K39" s="95" t="s">
        <v>455</v>
      </c>
      <c r="L39" s="95">
        <v>0</v>
      </c>
      <c r="M39" s="95">
        <v>9</v>
      </c>
      <c r="N39" s="95">
        <v>53</v>
      </c>
    </row>
    <row r="40" spans="1:14" ht="15" customHeight="1" x14ac:dyDescent="0.2">
      <c r="A40" s="174" t="s">
        <v>482</v>
      </c>
      <c r="B40" s="177">
        <v>0</v>
      </c>
      <c r="C40" s="177">
        <v>0</v>
      </c>
      <c r="D40" s="177">
        <v>0</v>
      </c>
      <c r="E40" s="177">
        <v>27</v>
      </c>
      <c r="F40" s="96">
        <v>12</v>
      </c>
      <c r="G40" s="96">
        <v>31</v>
      </c>
      <c r="H40" s="96">
        <v>50</v>
      </c>
      <c r="I40" s="95">
        <v>32</v>
      </c>
      <c r="J40" s="95">
        <v>79</v>
      </c>
      <c r="K40" s="95">
        <v>72</v>
      </c>
      <c r="L40" s="95">
        <v>94</v>
      </c>
      <c r="M40" s="95">
        <v>95</v>
      </c>
      <c r="N40" s="95">
        <v>91</v>
      </c>
    </row>
    <row r="41" spans="1:14" ht="15" customHeight="1" x14ac:dyDescent="0.2">
      <c r="A41" s="174" t="s">
        <v>483</v>
      </c>
      <c r="B41" s="96">
        <v>11</v>
      </c>
      <c r="C41" s="177">
        <v>10</v>
      </c>
      <c r="D41" s="177">
        <v>16</v>
      </c>
      <c r="E41" s="177">
        <v>8</v>
      </c>
      <c r="F41" s="96">
        <v>13</v>
      </c>
      <c r="G41" s="96">
        <v>6</v>
      </c>
      <c r="H41" s="96">
        <v>10</v>
      </c>
      <c r="I41" s="95">
        <v>11</v>
      </c>
      <c r="J41" s="95">
        <v>34</v>
      </c>
      <c r="K41" s="95">
        <v>5</v>
      </c>
      <c r="L41" s="95">
        <v>31</v>
      </c>
      <c r="M41" s="95">
        <v>0</v>
      </c>
      <c r="N41" s="95">
        <v>0</v>
      </c>
    </row>
    <row r="42" spans="1:14" ht="15" customHeight="1" x14ac:dyDescent="0.2">
      <c r="A42" s="174" t="s">
        <v>484</v>
      </c>
      <c r="B42" s="177">
        <v>0</v>
      </c>
      <c r="C42" s="177">
        <v>0</v>
      </c>
      <c r="D42" s="177">
        <v>0</v>
      </c>
      <c r="E42" s="177">
        <v>0</v>
      </c>
      <c r="F42" s="177">
        <v>0</v>
      </c>
      <c r="G42" s="177">
        <v>0</v>
      </c>
      <c r="H42" s="177">
        <v>0</v>
      </c>
      <c r="I42" s="177">
        <v>0</v>
      </c>
      <c r="J42" s="95">
        <v>5</v>
      </c>
      <c r="K42" s="95">
        <v>9</v>
      </c>
      <c r="L42" s="95">
        <v>78</v>
      </c>
      <c r="M42" s="95">
        <v>79</v>
      </c>
      <c r="N42" s="95">
        <v>156</v>
      </c>
    </row>
    <row r="43" spans="1:14" ht="15" customHeight="1" x14ac:dyDescent="0.2">
      <c r="A43" s="174" t="s">
        <v>535</v>
      </c>
      <c r="B43" s="177" t="s">
        <v>455</v>
      </c>
      <c r="C43" s="177" t="s">
        <v>455</v>
      </c>
      <c r="D43" s="177" t="s">
        <v>455</v>
      </c>
      <c r="E43" s="177" t="s">
        <v>455</v>
      </c>
      <c r="F43" s="177" t="s">
        <v>455</v>
      </c>
      <c r="G43" s="177" t="s">
        <v>455</v>
      </c>
      <c r="H43" s="177" t="s">
        <v>455</v>
      </c>
      <c r="I43" s="177" t="s">
        <v>455</v>
      </c>
      <c r="J43" s="95" t="s">
        <v>455</v>
      </c>
      <c r="K43" s="95" t="s">
        <v>455</v>
      </c>
      <c r="L43" s="95" t="s">
        <v>455</v>
      </c>
      <c r="M43" s="95" t="s">
        <v>455</v>
      </c>
      <c r="N43" s="95">
        <v>281</v>
      </c>
    </row>
    <row r="44" spans="1:14" ht="15" customHeight="1" x14ac:dyDescent="0.2">
      <c r="A44" s="174" t="s">
        <v>485</v>
      </c>
      <c r="B44" s="177">
        <v>0</v>
      </c>
      <c r="C44" s="177">
        <v>0</v>
      </c>
      <c r="D44" s="177">
        <v>0</v>
      </c>
      <c r="E44" s="177">
        <v>503</v>
      </c>
      <c r="F44" s="96">
        <v>855</v>
      </c>
      <c r="G44" s="96">
        <v>964</v>
      </c>
      <c r="H44" s="96">
        <v>1102</v>
      </c>
      <c r="I44" s="95">
        <v>1081</v>
      </c>
      <c r="J44" s="95">
        <v>1328</v>
      </c>
      <c r="K44" s="95">
        <v>1560</v>
      </c>
      <c r="L44" s="95">
        <v>1569</v>
      </c>
      <c r="M44" s="95">
        <v>1952</v>
      </c>
      <c r="N44" s="95">
        <v>1419</v>
      </c>
    </row>
    <row r="45" spans="1:14" ht="15" customHeight="1" x14ac:dyDescent="0.2">
      <c r="A45" s="174" t="s">
        <v>486</v>
      </c>
      <c r="B45" s="96">
        <v>37</v>
      </c>
      <c r="C45" s="96">
        <v>47</v>
      </c>
      <c r="D45" s="96">
        <v>51</v>
      </c>
      <c r="E45" s="177">
        <v>28</v>
      </c>
      <c r="F45" s="96">
        <v>54</v>
      </c>
      <c r="G45" s="96">
        <v>71</v>
      </c>
      <c r="H45" s="96">
        <v>131</v>
      </c>
      <c r="I45" s="95">
        <v>93</v>
      </c>
      <c r="J45" s="95">
        <v>171</v>
      </c>
      <c r="K45" s="95">
        <v>123</v>
      </c>
      <c r="L45" s="95">
        <v>151</v>
      </c>
      <c r="M45" s="95">
        <v>218</v>
      </c>
      <c r="N45" s="95">
        <v>216</v>
      </c>
    </row>
    <row r="46" spans="1:14" ht="12.75" x14ac:dyDescent="0.2">
      <c r="A46" s="174" t="s">
        <v>487</v>
      </c>
      <c r="B46" s="96">
        <v>63</v>
      </c>
      <c r="C46" s="96">
        <v>86</v>
      </c>
      <c r="D46" s="96">
        <v>68</v>
      </c>
      <c r="E46" s="177">
        <v>54</v>
      </c>
      <c r="F46" s="96">
        <v>101</v>
      </c>
      <c r="G46" s="96">
        <v>83</v>
      </c>
      <c r="H46" s="96">
        <v>93</v>
      </c>
      <c r="I46" s="96">
        <v>86</v>
      </c>
      <c r="J46" s="96">
        <v>117</v>
      </c>
      <c r="K46" s="96">
        <v>144</v>
      </c>
      <c r="L46" s="95">
        <v>94</v>
      </c>
      <c r="M46" s="96">
        <v>71</v>
      </c>
      <c r="N46" s="96">
        <v>56</v>
      </c>
    </row>
    <row r="47" spans="1:14" ht="15" customHeight="1" x14ac:dyDescent="0.2">
      <c r="A47" s="174" t="s">
        <v>488</v>
      </c>
      <c r="B47" s="96">
        <v>49</v>
      </c>
      <c r="C47" s="96">
        <v>15</v>
      </c>
      <c r="D47" s="96">
        <v>34</v>
      </c>
      <c r="E47" s="177">
        <v>48</v>
      </c>
      <c r="F47" s="96">
        <v>51</v>
      </c>
      <c r="G47" s="96">
        <v>45</v>
      </c>
      <c r="H47" s="96">
        <v>80</v>
      </c>
      <c r="I47" s="95">
        <v>83</v>
      </c>
      <c r="J47" s="95">
        <v>63</v>
      </c>
      <c r="K47" s="95">
        <v>85</v>
      </c>
      <c r="L47" s="95">
        <v>150</v>
      </c>
      <c r="M47" s="95">
        <v>108</v>
      </c>
      <c r="N47" s="95">
        <v>113</v>
      </c>
    </row>
    <row r="48" spans="1:14" ht="15" customHeight="1" x14ac:dyDescent="0.2">
      <c r="A48" s="174" t="s">
        <v>489</v>
      </c>
      <c r="B48" s="96">
        <v>106</v>
      </c>
      <c r="C48" s="96">
        <v>75</v>
      </c>
      <c r="D48" s="96">
        <v>107</v>
      </c>
      <c r="E48" s="177">
        <v>90</v>
      </c>
      <c r="F48" s="96">
        <v>153</v>
      </c>
      <c r="G48" s="96">
        <v>252</v>
      </c>
      <c r="H48" s="96">
        <v>328</v>
      </c>
      <c r="I48" s="95">
        <v>329</v>
      </c>
      <c r="J48" s="95">
        <v>466</v>
      </c>
      <c r="K48" s="95">
        <v>428</v>
      </c>
      <c r="L48" s="95">
        <v>498</v>
      </c>
      <c r="M48" s="95">
        <v>566</v>
      </c>
      <c r="N48" s="95">
        <v>551</v>
      </c>
    </row>
    <row r="49" spans="1:14" ht="15" customHeight="1" x14ac:dyDescent="0.2">
      <c r="A49" s="174" t="s">
        <v>490</v>
      </c>
      <c r="B49" s="96">
        <v>89</v>
      </c>
      <c r="C49" s="96">
        <v>140</v>
      </c>
      <c r="D49" s="96">
        <v>97</v>
      </c>
      <c r="E49" s="177">
        <v>126</v>
      </c>
      <c r="F49" s="96">
        <v>148</v>
      </c>
      <c r="G49" s="96">
        <v>181</v>
      </c>
      <c r="H49" s="96">
        <v>140</v>
      </c>
      <c r="I49" s="95">
        <v>211</v>
      </c>
      <c r="J49" s="95">
        <v>251</v>
      </c>
      <c r="K49" s="95">
        <v>275</v>
      </c>
      <c r="L49" s="95">
        <v>407</v>
      </c>
      <c r="M49" s="95">
        <v>335</v>
      </c>
      <c r="N49" s="95">
        <v>336</v>
      </c>
    </row>
    <row r="50" spans="1:14" ht="15" customHeight="1" x14ac:dyDescent="0.2">
      <c r="A50" s="174" t="s">
        <v>491</v>
      </c>
      <c r="B50" s="177">
        <v>0</v>
      </c>
      <c r="C50" s="177">
        <v>0</v>
      </c>
      <c r="D50" s="96">
        <v>46</v>
      </c>
      <c r="E50" s="177">
        <v>0</v>
      </c>
      <c r="F50" s="96">
        <v>53</v>
      </c>
      <c r="G50" s="96">
        <v>27</v>
      </c>
      <c r="H50" s="96">
        <v>38</v>
      </c>
      <c r="I50" s="95">
        <v>33</v>
      </c>
      <c r="J50" s="95">
        <v>49</v>
      </c>
      <c r="K50" s="95">
        <v>59</v>
      </c>
      <c r="L50" s="95">
        <v>60</v>
      </c>
      <c r="M50" s="95">
        <v>116</v>
      </c>
      <c r="N50" s="95">
        <v>111</v>
      </c>
    </row>
    <row r="51" spans="1:14" ht="15" customHeight="1" x14ac:dyDescent="0.2">
      <c r="A51" s="174" t="s">
        <v>492</v>
      </c>
      <c r="B51" s="96">
        <v>13</v>
      </c>
      <c r="C51" s="96">
        <v>9</v>
      </c>
      <c r="D51" s="96">
        <v>9</v>
      </c>
      <c r="E51" s="177">
        <v>6</v>
      </c>
      <c r="F51" s="96">
        <v>10</v>
      </c>
      <c r="G51" s="96">
        <v>9</v>
      </c>
      <c r="H51" s="96">
        <v>8</v>
      </c>
      <c r="I51" s="95">
        <v>5</v>
      </c>
      <c r="J51" s="95">
        <v>1</v>
      </c>
      <c r="K51" s="177" t="s">
        <v>455</v>
      </c>
      <c r="L51" s="95" t="s">
        <v>455</v>
      </c>
      <c r="M51" s="177" t="s">
        <v>455</v>
      </c>
      <c r="N51" s="177">
        <v>0</v>
      </c>
    </row>
    <row r="52" spans="1:14" ht="15" customHeight="1" x14ac:dyDescent="0.2">
      <c r="A52" s="174" t="s">
        <v>493</v>
      </c>
      <c r="B52" s="96">
        <v>83</v>
      </c>
      <c r="C52" s="96">
        <v>66</v>
      </c>
      <c r="D52" s="96">
        <v>55</v>
      </c>
      <c r="E52" s="177">
        <v>48</v>
      </c>
      <c r="F52" s="96">
        <v>26</v>
      </c>
      <c r="G52" s="177" t="s">
        <v>455</v>
      </c>
      <c r="H52" s="177" t="s">
        <v>455</v>
      </c>
      <c r="I52" s="177" t="s">
        <v>455</v>
      </c>
      <c r="J52" s="177" t="s">
        <v>455</v>
      </c>
      <c r="K52" s="177" t="s">
        <v>455</v>
      </c>
      <c r="L52" s="95" t="s">
        <v>455</v>
      </c>
      <c r="M52" s="177" t="s">
        <v>455</v>
      </c>
      <c r="N52" s="177" t="s">
        <v>455</v>
      </c>
    </row>
    <row r="53" spans="1:14" ht="15" customHeight="1" x14ac:dyDescent="0.2">
      <c r="A53" s="174" t="s">
        <v>494</v>
      </c>
      <c r="B53" s="177">
        <v>0</v>
      </c>
      <c r="C53" s="95">
        <v>2</v>
      </c>
      <c r="D53" s="177" t="s">
        <v>455</v>
      </c>
      <c r="E53" s="177" t="s">
        <v>455</v>
      </c>
      <c r="F53" s="177" t="s">
        <v>455</v>
      </c>
      <c r="G53" s="177" t="s">
        <v>455</v>
      </c>
      <c r="H53" s="177" t="s">
        <v>455</v>
      </c>
      <c r="I53" s="177" t="s">
        <v>455</v>
      </c>
      <c r="J53" s="177" t="s">
        <v>455</v>
      </c>
      <c r="K53" s="177" t="s">
        <v>455</v>
      </c>
      <c r="L53" s="95" t="s">
        <v>455</v>
      </c>
      <c r="M53" s="177" t="s">
        <v>455</v>
      </c>
      <c r="N53" s="177" t="s">
        <v>455</v>
      </c>
    </row>
    <row r="54" spans="1:14" ht="15" customHeight="1" x14ac:dyDescent="0.2">
      <c r="A54" s="178" t="s">
        <v>495</v>
      </c>
      <c r="B54" s="177">
        <v>0</v>
      </c>
      <c r="C54" s="177">
        <v>0</v>
      </c>
      <c r="D54" s="177">
        <v>0</v>
      </c>
      <c r="E54" s="177">
        <v>0</v>
      </c>
      <c r="F54" s="96">
        <v>2</v>
      </c>
      <c r="G54" s="96">
        <v>345</v>
      </c>
      <c r="H54" s="96">
        <v>642</v>
      </c>
      <c r="I54" s="95">
        <v>540</v>
      </c>
      <c r="J54" s="95">
        <v>727</v>
      </c>
      <c r="K54" s="95">
        <v>655</v>
      </c>
      <c r="L54" s="95">
        <v>755</v>
      </c>
      <c r="M54" s="95">
        <v>784</v>
      </c>
      <c r="N54" s="95">
        <v>734</v>
      </c>
    </row>
    <row r="55" spans="1:14" ht="15" customHeight="1" x14ac:dyDescent="0.2">
      <c r="A55" s="174" t="s">
        <v>496</v>
      </c>
      <c r="B55" s="96">
        <v>116</v>
      </c>
      <c r="C55" s="96">
        <v>140</v>
      </c>
      <c r="D55" s="96">
        <v>69</v>
      </c>
      <c r="E55" s="177">
        <v>173</v>
      </c>
      <c r="F55" s="96">
        <v>144</v>
      </c>
      <c r="G55" s="96">
        <v>116</v>
      </c>
      <c r="H55" s="96">
        <v>139</v>
      </c>
      <c r="I55" s="95">
        <v>188</v>
      </c>
      <c r="J55" s="95">
        <v>255</v>
      </c>
      <c r="K55" s="95">
        <v>292</v>
      </c>
      <c r="L55" s="95">
        <v>327</v>
      </c>
      <c r="M55" s="95">
        <v>522</v>
      </c>
      <c r="N55" s="95">
        <v>480</v>
      </c>
    </row>
    <row r="56" spans="1:14" ht="15" customHeight="1" x14ac:dyDescent="0.2">
      <c r="A56" s="174" t="s">
        <v>497</v>
      </c>
      <c r="B56" s="96">
        <v>51</v>
      </c>
      <c r="C56" s="96">
        <v>3</v>
      </c>
      <c r="D56" s="177" t="s">
        <v>455</v>
      </c>
      <c r="E56" s="177" t="s">
        <v>455</v>
      </c>
      <c r="F56" s="177" t="s">
        <v>455</v>
      </c>
      <c r="G56" s="177" t="s">
        <v>455</v>
      </c>
      <c r="H56" s="177" t="s">
        <v>455</v>
      </c>
      <c r="I56" s="177" t="s">
        <v>455</v>
      </c>
      <c r="J56" s="177" t="s">
        <v>455</v>
      </c>
      <c r="K56" s="177" t="s">
        <v>455</v>
      </c>
      <c r="L56" s="95" t="s">
        <v>455</v>
      </c>
      <c r="M56" s="177" t="s">
        <v>455</v>
      </c>
      <c r="N56" s="177" t="s">
        <v>455</v>
      </c>
    </row>
    <row r="57" spans="1:14" ht="15" customHeight="1" x14ac:dyDescent="0.2">
      <c r="A57" s="174" t="s">
        <v>498</v>
      </c>
      <c r="B57" s="96">
        <v>322</v>
      </c>
      <c r="C57" s="96">
        <v>346</v>
      </c>
      <c r="D57" s="96">
        <v>309</v>
      </c>
      <c r="E57" s="177" t="s">
        <v>455</v>
      </c>
      <c r="F57" s="177" t="s">
        <v>455</v>
      </c>
      <c r="G57" s="177" t="s">
        <v>455</v>
      </c>
      <c r="H57" s="177" t="s">
        <v>455</v>
      </c>
      <c r="I57" s="177" t="s">
        <v>455</v>
      </c>
      <c r="J57" s="177" t="s">
        <v>455</v>
      </c>
      <c r="K57" s="177" t="s">
        <v>455</v>
      </c>
      <c r="L57" s="95" t="s">
        <v>455</v>
      </c>
      <c r="M57" s="177" t="s">
        <v>455</v>
      </c>
      <c r="N57" s="177" t="s">
        <v>455</v>
      </c>
    </row>
    <row r="58" spans="1:14" ht="15" customHeight="1" x14ac:dyDescent="0.2">
      <c r="A58" s="174" t="s">
        <v>499</v>
      </c>
      <c r="B58" s="177">
        <v>0</v>
      </c>
      <c r="C58" s="177">
        <v>0</v>
      </c>
      <c r="D58" s="177">
        <v>0</v>
      </c>
      <c r="E58" s="177">
        <v>380</v>
      </c>
      <c r="F58" s="96">
        <v>362</v>
      </c>
      <c r="G58" s="96">
        <v>445</v>
      </c>
      <c r="H58" s="96">
        <v>471</v>
      </c>
      <c r="I58" s="95">
        <v>506</v>
      </c>
      <c r="J58" s="95">
        <v>712</v>
      </c>
      <c r="K58" s="95">
        <v>735</v>
      </c>
      <c r="L58" s="95">
        <v>927</v>
      </c>
      <c r="M58" s="95">
        <v>1553</v>
      </c>
      <c r="N58" s="95">
        <v>1407</v>
      </c>
    </row>
    <row r="59" spans="1:14" ht="15" customHeight="1" x14ac:dyDescent="0.2">
      <c r="A59" s="174" t="s">
        <v>500</v>
      </c>
      <c r="B59" s="96">
        <v>141</v>
      </c>
      <c r="C59" s="96">
        <v>285</v>
      </c>
      <c r="D59" s="96">
        <v>123</v>
      </c>
      <c r="E59" s="177">
        <v>197</v>
      </c>
      <c r="F59" s="96">
        <v>273</v>
      </c>
      <c r="G59" s="96">
        <v>268</v>
      </c>
      <c r="H59" s="96">
        <v>408</v>
      </c>
      <c r="I59" s="95">
        <v>461</v>
      </c>
      <c r="J59" s="95">
        <v>643</v>
      </c>
      <c r="K59" s="95">
        <v>649</v>
      </c>
      <c r="L59" s="95">
        <v>611</v>
      </c>
      <c r="M59" s="95">
        <v>17</v>
      </c>
      <c r="N59" s="95">
        <v>38</v>
      </c>
    </row>
    <row r="60" spans="1:14" ht="15" customHeight="1" x14ac:dyDescent="0.2">
      <c r="A60" s="178" t="s">
        <v>501</v>
      </c>
      <c r="B60" s="177">
        <v>0</v>
      </c>
      <c r="C60" s="177">
        <v>0</v>
      </c>
      <c r="D60" s="177">
        <v>0</v>
      </c>
      <c r="E60" s="177">
        <v>0</v>
      </c>
      <c r="F60" s="96">
        <v>7</v>
      </c>
      <c r="G60" s="177">
        <v>0</v>
      </c>
      <c r="H60" s="177">
        <v>0</v>
      </c>
      <c r="I60" s="177">
        <v>0</v>
      </c>
      <c r="J60" s="177">
        <v>0</v>
      </c>
      <c r="K60" s="177">
        <v>12</v>
      </c>
      <c r="L60" s="95">
        <v>88</v>
      </c>
      <c r="M60" s="177">
        <v>4</v>
      </c>
      <c r="N60" s="177">
        <v>9</v>
      </c>
    </row>
    <row r="61" spans="1:14" ht="15" customHeight="1" x14ac:dyDescent="0.2">
      <c r="A61" s="178" t="s">
        <v>502</v>
      </c>
      <c r="B61" s="177" t="s">
        <v>455</v>
      </c>
      <c r="C61" s="177" t="s">
        <v>455</v>
      </c>
      <c r="D61" s="177" t="s">
        <v>455</v>
      </c>
      <c r="E61" s="177" t="s">
        <v>455</v>
      </c>
      <c r="F61" s="96" t="s">
        <v>455</v>
      </c>
      <c r="G61" s="177" t="s">
        <v>455</v>
      </c>
      <c r="H61" s="177" t="s">
        <v>455</v>
      </c>
      <c r="I61" s="177" t="s">
        <v>455</v>
      </c>
      <c r="J61" s="177" t="s">
        <v>455</v>
      </c>
      <c r="K61" s="177" t="s">
        <v>455</v>
      </c>
      <c r="L61" s="95">
        <v>16</v>
      </c>
      <c r="M61" s="177">
        <v>34</v>
      </c>
      <c r="N61" s="177">
        <v>0</v>
      </c>
    </row>
    <row r="62" spans="1:14" ht="15" customHeight="1" x14ac:dyDescent="0.2">
      <c r="A62" s="174" t="s">
        <v>503</v>
      </c>
      <c r="B62" s="96">
        <v>6</v>
      </c>
      <c r="C62" s="96">
        <v>11</v>
      </c>
      <c r="D62" s="96">
        <v>10</v>
      </c>
      <c r="E62" s="177">
        <v>20</v>
      </c>
      <c r="F62" s="96">
        <v>21</v>
      </c>
      <c r="G62" s="96">
        <v>28</v>
      </c>
      <c r="H62" s="96">
        <v>18</v>
      </c>
      <c r="I62" s="95">
        <v>22</v>
      </c>
      <c r="J62" s="95">
        <v>37</v>
      </c>
      <c r="K62" s="95">
        <v>51</v>
      </c>
      <c r="L62" s="95">
        <v>53</v>
      </c>
      <c r="M62" s="95">
        <v>58</v>
      </c>
      <c r="N62" s="95">
        <v>35</v>
      </c>
    </row>
    <row r="63" spans="1:14" ht="15" customHeight="1" x14ac:dyDescent="0.2">
      <c r="A63" s="174" t="s">
        <v>504</v>
      </c>
      <c r="B63" s="96">
        <v>43</v>
      </c>
      <c r="C63" s="177">
        <v>0</v>
      </c>
      <c r="D63" s="177">
        <v>0</v>
      </c>
      <c r="E63" s="177">
        <v>0</v>
      </c>
      <c r="F63" s="177">
        <v>0</v>
      </c>
      <c r="G63" s="177">
        <v>0</v>
      </c>
      <c r="H63" s="177">
        <v>0</v>
      </c>
      <c r="I63" s="177">
        <v>0</v>
      </c>
      <c r="J63" s="177">
        <v>0</v>
      </c>
      <c r="K63" s="177">
        <v>0</v>
      </c>
      <c r="L63" s="95">
        <v>0</v>
      </c>
      <c r="M63" s="177" t="s">
        <v>455</v>
      </c>
      <c r="N63" s="177">
        <v>0</v>
      </c>
    </row>
    <row r="64" spans="1:14" ht="15" customHeight="1" x14ac:dyDescent="0.2">
      <c r="A64" s="174" t="s">
        <v>525</v>
      </c>
      <c r="B64" s="96">
        <v>114</v>
      </c>
      <c r="C64" s="96">
        <v>130</v>
      </c>
      <c r="D64" s="96">
        <v>104</v>
      </c>
      <c r="E64" s="177">
        <v>96</v>
      </c>
      <c r="F64" s="96">
        <v>111</v>
      </c>
      <c r="G64" s="96">
        <v>149</v>
      </c>
      <c r="H64" s="96">
        <v>136</v>
      </c>
      <c r="I64" s="95">
        <v>185</v>
      </c>
      <c r="J64" s="95">
        <v>176</v>
      </c>
      <c r="K64" s="95">
        <v>180</v>
      </c>
      <c r="L64" s="95">
        <v>244</v>
      </c>
      <c r="M64" s="95">
        <v>209</v>
      </c>
      <c r="N64" s="95">
        <v>169</v>
      </c>
    </row>
    <row r="65" spans="1:14" ht="15" customHeight="1" x14ac:dyDescent="0.2">
      <c r="A65" s="174" t="s">
        <v>505</v>
      </c>
      <c r="B65" s="96">
        <v>30</v>
      </c>
      <c r="C65" s="96">
        <v>32</v>
      </c>
      <c r="D65" s="96">
        <v>27</v>
      </c>
      <c r="E65" s="177">
        <v>12</v>
      </c>
      <c r="F65" s="96">
        <v>27</v>
      </c>
      <c r="G65" s="96">
        <v>25</v>
      </c>
      <c r="H65" s="96">
        <v>19</v>
      </c>
      <c r="I65" s="95">
        <v>26</v>
      </c>
      <c r="J65" s="95">
        <v>31</v>
      </c>
      <c r="K65" s="95">
        <v>8</v>
      </c>
      <c r="L65" s="95">
        <v>37</v>
      </c>
      <c r="M65" s="95">
        <v>43</v>
      </c>
      <c r="N65" s="95">
        <v>20</v>
      </c>
    </row>
    <row r="66" spans="1:14" ht="15" customHeight="1" x14ac:dyDescent="0.2">
      <c r="A66" s="174" t="s">
        <v>506</v>
      </c>
      <c r="B66" s="177">
        <v>0</v>
      </c>
      <c r="C66" s="96">
        <v>8</v>
      </c>
      <c r="D66" s="96">
        <v>13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95">
        <v>0</v>
      </c>
      <c r="M66" s="177">
        <v>16</v>
      </c>
      <c r="N66" s="177">
        <v>3</v>
      </c>
    </row>
    <row r="67" spans="1:14" ht="15" customHeight="1" x14ac:dyDescent="0.2">
      <c r="A67" s="174" t="s">
        <v>536</v>
      </c>
      <c r="B67" s="177" t="s">
        <v>455</v>
      </c>
      <c r="C67" s="96" t="s">
        <v>455</v>
      </c>
      <c r="D67" s="96" t="s">
        <v>455</v>
      </c>
      <c r="E67" s="177" t="s">
        <v>455</v>
      </c>
      <c r="F67" s="177" t="s">
        <v>455</v>
      </c>
      <c r="G67" s="177" t="s">
        <v>455</v>
      </c>
      <c r="H67" s="177" t="s">
        <v>455</v>
      </c>
      <c r="I67" s="177" t="s">
        <v>455</v>
      </c>
      <c r="J67" s="177" t="s">
        <v>455</v>
      </c>
      <c r="K67" s="177" t="s">
        <v>455</v>
      </c>
      <c r="L67" s="95" t="s">
        <v>455</v>
      </c>
      <c r="M67" s="177" t="s">
        <v>455</v>
      </c>
      <c r="N67" s="177">
        <v>26</v>
      </c>
    </row>
    <row r="68" spans="1:14" ht="15" customHeight="1" x14ac:dyDescent="0.2">
      <c r="A68" s="178" t="s">
        <v>507</v>
      </c>
      <c r="B68" s="177">
        <v>0</v>
      </c>
      <c r="C68" s="177">
        <v>0</v>
      </c>
      <c r="D68" s="177">
        <v>0</v>
      </c>
      <c r="E68" s="177">
        <v>0</v>
      </c>
      <c r="F68" s="96">
        <v>48</v>
      </c>
      <c r="G68" s="96">
        <v>130</v>
      </c>
      <c r="H68" s="96">
        <v>216</v>
      </c>
      <c r="I68" s="95">
        <v>232</v>
      </c>
      <c r="J68" s="95">
        <v>275</v>
      </c>
      <c r="K68" s="95">
        <v>331</v>
      </c>
      <c r="L68" s="95">
        <v>335</v>
      </c>
      <c r="M68" s="95">
        <v>291</v>
      </c>
      <c r="N68" s="95">
        <v>420</v>
      </c>
    </row>
    <row r="69" spans="1:14" ht="15" customHeight="1" x14ac:dyDescent="0.2">
      <c r="A69" s="178" t="s">
        <v>508</v>
      </c>
      <c r="B69" s="177" t="s">
        <v>455</v>
      </c>
      <c r="C69" s="177" t="s">
        <v>455</v>
      </c>
      <c r="D69" s="177" t="s">
        <v>455</v>
      </c>
      <c r="E69" s="177" t="s">
        <v>455</v>
      </c>
      <c r="F69" s="96" t="s">
        <v>455</v>
      </c>
      <c r="G69" s="96" t="s">
        <v>455</v>
      </c>
      <c r="H69" s="96" t="s">
        <v>455</v>
      </c>
      <c r="I69" s="95" t="s">
        <v>455</v>
      </c>
      <c r="J69" s="95" t="s">
        <v>455</v>
      </c>
      <c r="K69" s="95" t="s">
        <v>455</v>
      </c>
      <c r="L69" s="95">
        <v>0</v>
      </c>
      <c r="M69" s="95">
        <v>15</v>
      </c>
      <c r="N69" s="95">
        <v>0</v>
      </c>
    </row>
    <row r="70" spans="1:14" ht="15" customHeight="1" x14ac:dyDescent="0.2">
      <c r="A70" s="174" t="s">
        <v>509</v>
      </c>
      <c r="B70" s="96">
        <v>20</v>
      </c>
      <c r="C70" s="96">
        <v>10</v>
      </c>
      <c r="D70" s="96">
        <v>13</v>
      </c>
      <c r="E70" s="177">
        <v>39</v>
      </c>
      <c r="F70" s="96">
        <v>31</v>
      </c>
      <c r="G70" s="96">
        <v>10</v>
      </c>
      <c r="H70" s="96">
        <v>34</v>
      </c>
      <c r="I70" s="95">
        <v>26</v>
      </c>
      <c r="J70" s="95">
        <v>45</v>
      </c>
      <c r="K70" s="95">
        <v>64</v>
      </c>
      <c r="L70" s="95">
        <v>74</v>
      </c>
      <c r="M70" s="95">
        <v>64</v>
      </c>
      <c r="N70" s="95">
        <v>125</v>
      </c>
    </row>
    <row r="71" spans="1:14" ht="15" customHeight="1" x14ac:dyDescent="0.2">
      <c r="A71" s="174" t="s">
        <v>510</v>
      </c>
      <c r="B71" s="96">
        <v>3</v>
      </c>
      <c r="C71" s="96">
        <v>5</v>
      </c>
      <c r="D71" s="96">
        <v>10</v>
      </c>
      <c r="E71" s="177">
        <v>11</v>
      </c>
      <c r="F71" s="96">
        <v>6</v>
      </c>
      <c r="G71" s="96">
        <v>4</v>
      </c>
      <c r="H71" s="96">
        <v>13</v>
      </c>
      <c r="I71" s="95">
        <v>10</v>
      </c>
      <c r="J71" s="95">
        <v>12</v>
      </c>
      <c r="K71" s="95">
        <v>20</v>
      </c>
      <c r="L71" s="95">
        <v>32</v>
      </c>
      <c r="M71" s="95">
        <v>28</v>
      </c>
      <c r="N71" s="95">
        <v>15</v>
      </c>
    </row>
    <row r="72" spans="1:14" ht="15" customHeight="1" x14ac:dyDescent="0.2">
      <c r="A72" s="174" t="s">
        <v>511</v>
      </c>
      <c r="B72" s="96">
        <v>48</v>
      </c>
      <c r="C72" s="96">
        <v>77</v>
      </c>
      <c r="D72" s="96">
        <v>75</v>
      </c>
      <c r="E72" s="177">
        <v>66</v>
      </c>
      <c r="F72" s="96">
        <v>125</v>
      </c>
      <c r="G72" s="96">
        <v>114</v>
      </c>
      <c r="H72" s="96">
        <v>78</v>
      </c>
      <c r="I72" s="95">
        <v>227</v>
      </c>
      <c r="J72" s="95">
        <v>180</v>
      </c>
      <c r="K72" s="95">
        <v>179</v>
      </c>
      <c r="L72" s="95">
        <v>316</v>
      </c>
      <c r="M72" s="95">
        <v>254</v>
      </c>
      <c r="N72" s="95">
        <v>279</v>
      </c>
    </row>
    <row r="73" spans="1:14" ht="15" customHeight="1" x14ac:dyDescent="0.2">
      <c r="A73" s="174" t="s">
        <v>512</v>
      </c>
      <c r="B73" s="96">
        <v>72</v>
      </c>
      <c r="C73" s="96">
        <v>14</v>
      </c>
      <c r="D73" s="177" t="s">
        <v>455</v>
      </c>
      <c r="E73" s="177" t="s">
        <v>455</v>
      </c>
      <c r="F73" s="177" t="s">
        <v>455</v>
      </c>
      <c r="G73" s="177" t="s">
        <v>455</v>
      </c>
      <c r="H73" s="177" t="s">
        <v>455</v>
      </c>
      <c r="I73" s="177" t="s">
        <v>455</v>
      </c>
      <c r="J73" s="177" t="s">
        <v>455</v>
      </c>
      <c r="K73" s="177" t="s">
        <v>455</v>
      </c>
      <c r="L73" s="95" t="s">
        <v>455</v>
      </c>
      <c r="M73" s="177" t="s">
        <v>455</v>
      </c>
      <c r="N73" s="177" t="s">
        <v>455</v>
      </c>
    </row>
    <row r="74" spans="1:14" ht="15" customHeight="1" x14ac:dyDescent="0.2">
      <c r="A74" s="174" t="s">
        <v>513</v>
      </c>
      <c r="B74" s="96">
        <v>969</v>
      </c>
      <c r="C74" s="96">
        <v>847</v>
      </c>
      <c r="D74" s="96">
        <v>748</v>
      </c>
      <c r="E74" s="177">
        <v>892</v>
      </c>
      <c r="F74" s="96">
        <v>1015</v>
      </c>
      <c r="G74" s="96">
        <v>972</v>
      </c>
      <c r="H74" s="96">
        <v>1063</v>
      </c>
      <c r="I74" s="95">
        <v>1307</v>
      </c>
      <c r="J74" s="95">
        <v>1527</v>
      </c>
      <c r="K74" s="95">
        <v>1575</v>
      </c>
      <c r="L74" s="95">
        <v>1545</v>
      </c>
      <c r="M74" s="95">
        <v>1764</v>
      </c>
      <c r="N74" s="95">
        <v>1735</v>
      </c>
    </row>
    <row r="75" spans="1:14" ht="15" customHeight="1" x14ac:dyDescent="0.2">
      <c r="A75" s="174" t="s">
        <v>514</v>
      </c>
      <c r="B75" s="96">
        <v>307</v>
      </c>
      <c r="C75" s="96">
        <v>372</v>
      </c>
      <c r="D75" s="96">
        <v>334</v>
      </c>
      <c r="E75" s="177" t="s">
        <v>455</v>
      </c>
      <c r="F75" s="177" t="s">
        <v>455</v>
      </c>
      <c r="G75" s="177" t="s">
        <v>455</v>
      </c>
      <c r="H75" s="177" t="s">
        <v>455</v>
      </c>
      <c r="I75" s="177" t="s">
        <v>455</v>
      </c>
      <c r="J75" s="177" t="s">
        <v>455</v>
      </c>
      <c r="K75" s="177" t="s">
        <v>455</v>
      </c>
      <c r="L75" s="95" t="s">
        <v>455</v>
      </c>
      <c r="M75" s="177" t="s">
        <v>455</v>
      </c>
      <c r="N75" s="177" t="s">
        <v>455</v>
      </c>
    </row>
    <row r="76" spans="1:14" ht="15" customHeight="1" x14ac:dyDescent="0.2">
      <c r="A76" s="174" t="s">
        <v>515</v>
      </c>
      <c r="B76" s="177">
        <v>0</v>
      </c>
      <c r="C76" s="177">
        <v>0</v>
      </c>
      <c r="D76" s="177">
        <v>0</v>
      </c>
      <c r="E76" s="177">
        <v>0</v>
      </c>
      <c r="F76" s="177">
        <v>0</v>
      </c>
      <c r="G76" s="96">
        <v>7</v>
      </c>
      <c r="H76" s="96">
        <v>0</v>
      </c>
      <c r="I76" s="177">
        <v>0</v>
      </c>
      <c r="J76" s="177">
        <v>0</v>
      </c>
      <c r="K76" s="177">
        <v>0</v>
      </c>
      <c r="L76" s="95">
        <v>0</v>
      </c>
      <c r="M76" s="177">
        <v>0</v>
      </c>
      <c r="N76" s="177">
        <v>3</v>
      </c>
    </row>
    <row r="77" spans="1:14" ht="15" customHeight="1" x14ac:dyDescent="0.2">
      <c r="A77" s="174" t="s">
        <v>516</v>
      </c>
      <c r="B77" s="96">
        <v>154</v>
      </c>
      <c r="C77" s="96">
        <v>107</v>
      </c>
      <c r="D77" s="96">
        <v>103</v>
      </c>
      <c r="E77" s="177">
        <v>120</v>
      </c>
      <c r="F77" s="96">
        <v>154</v>
      </c>
      <c r="G77" s="96">
        <v>119</v>
      </c>
      <c r="H77" s="96">
        <v>84</v>
      </c>
      <c r="I77" s="95">
        <v>139</v>
      </c>
      <c r="J77" s="95">
        <v>142</v>
      </c>
      <c r="K77" s="95">
        <v>178</v>
      </c>
      <c r="L77" s="95">
        <v>214</v>
      </c>
      <c r="M77" s="95">
        <v>267</v>
      </c>
      <c r="N77" s="95">
        <v>177</v>
      </c>
    </row>
    <row r="78" spans="1:14" ht="15" customHeight="1" x14ac:dyDescent="0.2">
      <c r="A78" s="174" t="s">
        <v>517</v>
      </c>
      <c r="B78" s="96">
        <v>151</v>
      </c>
      <c r="C78" s="96">
        <v>196</v>
      </c>
      <c r="D78" s="96">
        <v>152</v>
      </c>
      <c r="E78" s="177">
        <v>140</v>
      </c>
      <c r="F78" s="96">
        <v>166</v>
      </c>
      <c r="G78" s="96">
        <v>206</v>
      </c>
      <c r="H78" s="96">
        <v>215</v>
      </c>
      <c r="I78" s="95">
        <v>294</v>
      </c>
      <c r="J78" s="95">
        <v>407</v>
      </c>
      <c r="K78" s="95">
        <v>481</v>
      </c>
      <c r="L78" s="95">
        <v>399</v>
      </c>
      <c r="M78" s="95">
        <v>640</v>
      </c>
      <c r="N78" s="95">
        <v>648</v>
      </c>
    </row>
    <row r="79" spans="1:14" ht="15" customHeight="1" x14ac:dyDescent="0.2">
      <c r="A79" s="174" t="s">
        <v>518</v>
      </c>
      <c r="B79" s="96">
        <v>211</v>
      </c>
      <c r="C79" s="96">
        <v>229</v>
      </c>
      <c r="D79" s="96">
        <v>128</v>
      </c>
      <c r="E79" s="177">
        <v>219</v>
      </c>
      <c r="F79" s="96">
        <v>188</v>
      </c>
      <c r="G79" s="96">
        <v>214</v>
      </c>
      <c r="H79" s="96">
        <v>218</v>
      </c>
      <c r="I79" s="95">
        <v>225</v>
      </c>
      <c r="J79" s="95">
        <v>339</v>
      </c>
      <c r="K79" s="95">
        <v>397</v>
      </c>
      <c r="L79" s="95">
        <v>345</v>
      </c>
      <c r="M79" s="95">
        <v>564</v>
      </c>
      <c r="N79" s="95">
        <v>530</v>
      </c>
    </row>
    <row r="80" spans="1:14" ht="15" customHeight="1" thickBot="1" x14ac:dyDescent="0.25">
      <c r="A80" s="179" t="s">
        <v>519</v>
      </c>
      <c r="B80" s="180">
        <v>124</v>
      </c>
      <c r="C80" s="180">
        <v>176</v>
      </c>
      <c r="D80" s="180">
        <v>180</v>
      </c>
      <c r="E80" s="181">
        <v>160</v>
      </c>
      <c r="F80" s="180">
        <v>198</v>
      </c>
      <c r="G80" s="180">
        <v>203</v>
      </c>
      <c r="H80" s="180">
        <v>193</v>
      </c>
      <c r="I80" s="182">
        <v>302</v>
      </c>
      <c r="J80" s="182">
        <v>295</v>
      </c>
      <c r="K80" s="182">
        <v>248</v>
      </c>
      <c r="L80" s="95">
        <v>536</v>
      </c>
      <c r="M80" s="182">
        <v>274</v>
      </c>
      <c r="N80" s="182">
        <v>374</v>
      </c>
    </row>
    <row r="81" spans="1:14" ht="15" customHeight="1" x14ac:dyDescent="0.2">
      <c r="A81" s="259" t="s">
        <v>341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169"/>
    </row>
  </sheetData>
  <sortState xmlns:xlrd2="http://schemas.microsoft.com/office/spreadsheetml/2017/richdata2" ref="A63:P65">
    <sortCondition ref="A63:A65"/>
  </sortState>
  <mergeCells count="7">
    <mergeCell ref="P2:P3"/>
    <mergeCell ref="A81:M81"/>
    <mergeCell ref="A1:N1"/>
    <mergeCell ref="A2:N2"/>
    <mergeCell ref="A3:N3"/>
    <mergeCell ref="A4:N4"/>
    <mergeCell ref="A5:N5"/>
  </mergeCells>
  <hyperlinks>
    <hyperlink ref="P2" location="INDICE!A1" display="INDICE" xr:uid="{79513BA0-4D88-453D-A622-ED959D69B4D0}"/>
  </hyperlinks>
  <printOptions horizontalCentered="1"/>
  <pageMargins left="0.70866141732283472" right="0.70866141732283472" top="0.74803149606299213" bottom="0.74803149606299213" header="0.31496062992125984" footer="0.31496062992125984"/>
  <pageSetup scale="83" fitToHeight="2" orientation="landscape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0279-23A1-40DC-A60C-87E944825D18}">
  <sheetPr>
    <pageSetUpPr fitToPage="1"/>
  </sheetPr>
  <dimension ref="A1:F64"/>
  <sheetViews>
    <sheetView showGridLines="0" workbookViewId="0">
      <selection activeCell="A4" sqref="A4:XFD4"/>
    </sheetView>
  </sheetViews>
  <sheetFormatPr baseColWidth="10" defaultColWidth="23.42578125" defaultRowHeight="15" customHeight="1" x14ac:dyDescent="0.2"/>
  <cols>
    <col min="1" max="1" width="60.28515625" style="100" bestFit="1" customWidth="1"/>
    <col min="2" max="4" width="11.42578125" style="189" customWidth="1"/>
    <col min="5" max="92" width="10.7109375" style="6" customWidth="1"/>
    <col min="93" max="16384" width="23.42578125" style="6"/>
  </cols>
  <sheetData>
    <row r="1" spans="1:6" ht="15" customHeight="1" x14ac:dyDescent="0.2">
      <c r="A1" s="260" t="s">
        <v>446</v>
      </c>
      <c r="B1" s="261"/>
      <c r="C1" s="260"/>
      <c r="D1" s="260"/>
      <c r="E1" s="13"/>
    </row>
    <row r="2" spans="1:6" ht="15" customHeight="1" x14ac:dyDescent="0.2">
      <c r="A2" s="260" t="s">
        <v>545</v>
      </c>
      <c r="B2" s="261"/>
      <c r="C2" s="260"/>
      <c r="D2" s="260"/>
      <c r="E2" s="13"/>
      <c r="F2" s="232" t="s">
        <v>47</v>
      </c>
    </row>
    <row r="3" spans="1:6" ht="15" customHeight="1" x14ac:dyDescent="0.2">
      <c r="A3" s="260" t="s">
        <v>531</v>
      </c>
      <c r="B3" s="261"/>
      <c r="C3" s="260"/>
      <c r="D3" s="260"/>
      <c r="E3" s="13"/>
      <c r="F3" s="232"/>
    </row>
    <row r="4" spans="1:6" ht="15" customHeight="1" x14ac:dyDescent="0.2">
      <c r="A4" s="260" t="s">
        <v>223</v>
      </c>
      <c r="B4" s="261"/>
      <c r="C4" s="260"/>
      <c r="D4" s="260"/>
      <c r="E4" s="13"/>
      <c r="F4" s="193"/>
    </row>
    <row r="5" spans="1:6" ht="15" customHeight="1" x14ac:dyDescent="0.2">
      <c r="A5" s="260" t="s">
        <v>298</v>
      </c>
      <c r="B5" s="261"/>
      <c r="C5" s="260"/>
      <c r="D5" s="260"/>
    </row>
    <row r="6" spans="1:6" ht="15" customHeight="1" x14ac:dyDescent="0.2">
      <c r="A6" s="105"/>
      <c r="B6" s="105"/>
      <c r="C6" s="105"/>
      <c r="D6" s="105"/>
    </row>
    <row r="7" spans="1:6" ht="15" customHeight="1" x14ac:dyDescent="0.2">
      <c r="A7" s="110" t="s">
        <v>453</v>
      </c>
      <c r="B7" s="183" t="s">
        <v>206</v>
      </c>
      <c r="C7" s="183" t="s">
        <v>520</v>
      </c>
      <c r="D7" s="183" t="s">
        <v>521</v>
      </c>
    </row>
    <row r="8" spans="1:6" ht="15" customHeight="1" x14ac:dyDescent="0.2">
      <c r="A8" s="184" t="s">
        <v>206</v>
      </c>
      <c r="B8" s="98">
        <v>17443</v>
      </c>
      <c r="C8" s="98">
        <v>7713</v>
      </c>
      <c r="D8" s="98">
        <v>9730</v>
      </c>
    </row>
    <row r="9" spans="1:6" ht="15" customHeight="1" x14ac:dyDescent="0.2">
      <c r="A9" s="184"/>
      <c r="B9" s="89"/>
      <c r="C9" s="89"/>
      <c r="D9" s="89"/>
    </row>
    <row r="10" spans="1:6" ht="15" customHeight="1" x14ac:dyDescent="0.2">
      <c r="A10" s="185" t="s">
        <v>522</v>
      </c>
      <c r="B10" s="201">
        <v>12604</v>
      </c>
      <c r="C10" s="201">
        <v>4990</v>
      </c>
      <c r="D10" s="201">
        <v>7614</v>
      </c>
    </row>
    <row r="11" spans="1:6" ht="15" customHeight="1" x14ac:dyDescent="0.2">
      <c r="A11" s="186" t="s">
        <v>532</v>
      </c>
      <c r="B11" s="83">
        <v>185</v>
      </c>
      <c r="C11" s="83">
        <v>72</v>
      </c>
      <c r="D11" s="83">
        <v>113</v>
      </c>
    </row>
    <row r="12" spans="1:6" ht="15" customHeight="1" x14ac:dyDescent="0.2">
      <c r="A12" s="186" t="s">
        <v>456</v>
      </c>
      <c r="B12" s="83">
        <v>224</v>
      </c>
      <c r="C12" s="83">
        <v>69</v>
      </c>
      <c r="D12" s="83">
        <v>155</v>
      </c>
    </row>
    <row r="13" spans="1:6" ht="15" customHeight="1" x14ac:dyDescent="0.2">
      <c r="A13" s="186" t="s">
        <v>467</v>
      </c>
      <c r="B13" s="83">
        <v>198</v>
      </c>
      <c r="C13" s="83">
        <v>78</v>
      </c>
      <c r="D13" s="83">
        <v>120</v>
      </c>
    </row>
    <row r="14" spans="1:6" ht="15" customHeight="1" x14ac:dyDescent="0.2">
      <c r="A14" s="186" t="s">
        <v>468</v>
      </c>
      <c r="B14" s="202">
        <v>45</v>
      </c>
      <c r="C14" s="83">
        <v>8</v>
      </c>
      <c r="D14" s="83">
        <v>37</v>
      </c>
    </row>
    <row r="15" spans="1:6" ht="15" customHeight="1" x14ac:dyDescent="0.2">
      <c r="A15" s="186" t="s">
        <v>533</v>
      </c>
      <c r="B15" s="83">
        <v>15</v>
      </c>
      <c r="C15" s="83">
        <v>4</v>
      </c>
      <c r="D15" s="83">
        <v>11</v>
      </c>
    </row>
    <row r="16" spans="1:6" ht="15" customHeight="1" x14ac:dyDescent="0.2">
      <c r="A16" s="186" t="s">
        <v>469</v>
      </c>
      <c r="B16" s="83">
        <v>0</v>
      </c>
      <c r="C16" s="83">
        <v>0</v>
      </c>
      <c r="D16" s="83">
        <v>0</v>
      </c>
    </row>
    <row r="17" spans="1:4" ht="15" customHeight="1" x14ac:dyDescent="0.2">
      <c r="A17" s="186" t="s">
        <v>470</v>
      </c>
      <c r="B17" s="83">
        <v>17</v>
      </c>
      <c r="C17" s="83">
        <v>6</v>
      </c>
      <c r="D17" s="83">
        <v>11</v>
      </c>
    </row>
    <row r="18" spans="1:4" ht="15" customHeight="1" x14ac:dyDescent="0.2">
      <c r="A18" s="186" t="s">
        <v>471</v>
      </c>
      <c r="B18" s="74">
        <v>80</v>
      </c>
      <c r="C18" s="74">
        <v>58</v>
      </c>
      <c r="D18" s="74">
        <v>22</v>
      </c>
    </row>
    <row r="19" spans="1:4" ht="15" customHeight="1" x14ac:dyDescent="0.2">
      <c r="A19" s="187" t="s">
        <v>473</v>
      </c>
      <c r="B19" s="74">
        <v>2142</v>
      </c>
      <c r="C19" s="74">
        <v>804</v>
      </c>
      <c r="D19" s="74">
        <v>1338</v>
      </c>
    </row>
    <row r="20" spans="1:4" ht="15" customHeight="1" x14ac:dyDescent="0.2">
      <c r="A20" s="186" t="s">
        <v>474</v>
      </c>
      <c r="B20" s="202">
        <v>128</v>
      </c>
      <c r="C20" s="74">
        <v>45</v>
      </c>
      <c r="D20" s="202">
        <v>83</v>
      </c>
    </row>
    <row r="21" spans="1:4" ht="15" customHeight="1" x14ac:dyDescent="0.2">
      <c r="A21" s="186" t="s">
        <v>534</v>
      </c>
      <c r="B21" s="74">
        <v>14</v>
      </c>
      <c r="C21" s="74">
        <v>5</v>
      </c>
      <c r="D21" s="74">
        <v>9</v>
      </c>
    </row>
    <row r="22" spans="1:4" ht="15" customHeight="1" x14ac:dyDescent="0.2">
      <c r="A22" s="186" t="s">
        <v>475</v>
      </c>
      <c r="B22" s="74">
        <v>131</v>
      </c>
      <c r="C22" s="74">
        <v>47</v>
      </c>
      <c r="D22" s="74">
        <v>84</v>
      </c>
    </row>
    <row r="23" spans="1:4" ht="15" customHeight="1" x14ac:dyDescent="0.2">
      <c r="A23" s="186" t="s">
        <v>476</v>
      </c>
      <c r="B23" s="202">
        <v>965</v>
      </c>
      <c r="C23" s="202">
        <v>386</v>
      </c>
      <c r="D23" s="74">
        <v>579</v>
      </c>
    </row>
    <row r="24" spans="1:4" ht="15" customHeight="1" x14ac:dyDescent="0.2">
      <c r="A24" s="186" t="s">
        <v>481</v>
      </c>
      <c r="B24" s="74">
        <v>53</v>
      </c>
      <c r="C24" s="74">
        <v>35</v>
      </c>
      <c r="D24" s="74">
        <v>18</v>
      </c>
    </row>
    <row r="25" spans="1:4" ht="15" customHeight="1" x14ac:dyDescent="0.2">
      <c r="A25" s="186" t="s">
        <v>484</v>
      </c>
      <c r="B25" s="74">
        <v>156</v>
      </c>
      <c r="C25" s="74">
        <v>67</v>
      </c>
      <c r="D25" s="74">
        <v>89</v>
      </c>
    </row>
    <row r="26" spans="1:4" ht="15" customHeight="1" x14ac:dyDescent="0.2">
      <c r="A26" s="187" t="s">
        <v>535</v>
      </c>
      <c r="B26" s="74">
        <v>281</v>
      </c>
      <c r="C26" s="74">
        <v>80</v>
      </c>
      <c r="D26" s="74">
        <v>201</v>
      </c>
    </row>
    <row r="27" spans="1:4" ht="15" customHeight="1" x14ac:dyDescent="0.2">
      <c r="A27" s="187" t="s">
        <v>485</v>
      </c>
      <c r="B27" s="74">
        <v>1419</v>
      </c>
      <c r="C27" s="74">
        <v>415</v>
      </c>
      <c r="D27" s="74">
        <v>1004</v>
      </c>
    </row>
    <row r="28" spans="1:4" ht="15" customHeight="1" x14ac:dyDescent="0.2">
      <c r="A28" s="187" t="s">
        <v>491</v>
      </c>
      <c r="B28" s="74">
        <v>111</v>
      </c>
      <c r="C28" s="74">
        <v>39</v>
      </c>
      <c r="D28" s="74">
        <v>72</v>
      </c>
    </row>
    <row r="29" spans="1:4" ht="15" customHeight="1" x14ac:dyDescent="0.2">
      <c r="A29" s="186" t="s">
        <v>495</v>
      </c>
      <c r="B29" s="74">
        <v>734</v>
      </c>
      <c r="C29" s="74">
        <v>426</v>
      </c>
      <c r="D29" s="74">
        <v>308</v>
      </c>
    </row>
    <row r="30" spans="1:4" ht="15" customHeight="1" x14ac:dyDescent="0.2">
      <c r="A30" s="186" t="s">
        <v>496</v>
      </c>
      <c r="B30" s="202">
        <v>480</v>
      </c>
      <c r="C30" s="74">
        <v>341</v>
      </c>
      <c r="D30" s="202">
        <v>139</v>
      </c>
    </row>
    <row r="31" spans="1:4" ht="15" customHeight="1" x14ac:dyDescent="0.2">
      <c r="A31" s="186" t="s">
        <v>499</v>
      </c>
      <c r="B31" s="74">
        <v>1407</v>
      </c>
      <c r="C31" s="74">
        <v>894</v>
      </c>
      <c r="D31" s="74">
        <v>513</v>
      </c>
    </row>
    <row r="32" spans="1:4" ht="15" customHeight="1" x14ac:dyDescent="0.2">
      <c r="A32" s="186" t="s">
        <v>500</v>
      </c>
      <c r="B32" s="74">
        <v>38</v>
      </c>
      <c r="C32" s="74">
        <v>21</v>
      </c>
      <c r="D32" s="74">
        <v>17</v>
      </c>
    </row>
    <row r="33" spans="1:4" ht="15" customHeight="1" x14ac:dyDescent="0.2">
      <c r="A33" s="186" t="s">
        <v>501</v>
      </c>
      <c r="B33" s="74">
        <v>9</v>
      </c>
      <c r="C33" s="74">
        <v>2</v>
      </c>
      <c r="D33" s="74">
        <v>7</v>
      </c>
    </row>
    <row r="34" spans="1:4" ht="15" customHeight="1" x14ac:dyDescent="0.2">
      <c r="A34" s="186" t="s">
        <v>536</v>
      </c>
      <c r="B34" s="74">
        <v>26</v>
      </c>
      <c r="C34" s="74">
        <v>4</v>
      </c>
      <c r="D34" s="74">
        <v>22</v>
      </c>
    </row>
    <row r="35" spans="1:4" ht="15" customHeight="1" x14ac:dyDescent="0.2">
      <c r="A35" s="186" t="s">
        <v>511</v>
      </c>
      <c r="B35" s="74">
        <v>279</v>
      </c>
      <c r="C35" s="74">
        <v>87</v>
      </c>
      <c r="D35" s="74">
        <v>192</v>
      </c>
    </row>
    <row r="36" spans="1:4" ht="15" customHeight="1" x14ac:dyDescent="0.2">
      <c r="A36" s="186" t="s">
        <v>513</v>
      </c>
      <c r="B36" s="74">
        <v>1735</v>
      </c>
      <c r="C36" s="74">
        <v>239</v>
      </c>
      <c r="D36" s="74">
        <v>1496</v>
      </c>
    </row>
    <row r="37" spans="1:4" ht="15" customHeight="1" x14ac:dyDescent="0.2">
      <c r="A37" s="186" t="s">
        <v>515</v>
      </c>
      <c r="B37" s="74">
        <v>3</v>
      </c>
      <c r="C37" s="74">
        <v>0</v>
      </c>
      <c r="D37" s="74">
        <v>3</v>
      </c>
    </row>
    <row r="38" spans="1:4" ht="15" customHeight="1" x14ac:dyDescent="0.2">
      <c r="A38" s="186" t="s">
        <v>516</v>
      </c>
      <c r="B38" s="74">
        <v>177</v>
      </c>
      <c r="C38" s="74">
        <v>88</v>
      </c>
      <c r="D38" s="74">
        <v>89</v>
      </c>
    </row>
    <row r="39" spans="1:4" ht="15" customHeight="1" x14ac:dyDescent="0.2">
      <c r="A39" s="186" t="s">
        <v>517</v>
      </c>
      <c r="B39" s="74">
        <v>648</v>
      </c>
      <c r="C39" s="74">
        <v>261</v>
      </c>
      <c r="D39" s="74">
        <v>387</v>
      </c>
    </row>
    <row r="40" spans="1:4" ht="15" customHeight="1" x14ac:dyDescent="0.2">
      <c r="A40" s="186" t="s">
        <v>518</v>
      </c>
      <c r="B40" s="74">
        <v>530</v>
      </c>
      <c r="C40" s="74">
        <v>238</v>
      </c>
      <c r="D40" s="74">
        <v>292</v>
      </c>
    </row>
    <row r="41" spans="1:4" ht="15" customHeight="1" thickBot="1" x14ac:dyDescent="0.25">
      <c r="A41" s="188" t="s">
        <v>519</v>
      </c>
      <c r="B41" s="79">
        <v>374</v>
      </c>
      <c r="C41" s="79">
        <v>171</v>
      </c>
      <c r="D41" s="79">
        <v>203</v>
      </c>
    </row>
    <row r="42" spans="1:4" ht="15" customHeight="1" x14ac:dyDescent="0.2">
      <c r="A42" s="186"/>
      <c r="B42" s="74"/>
      <c r="C42" s="222"/>
      <c r="D42" s="223" t="s">
        <v>538</v>
      </c>
    </row>
    <row r="64" spans="4:4" ht="15" customHeight="1" thickBot="1" x14ac:dyDescent="0.25">
      <c r="D64" s="190"/>
    </row>
  </sheetData>
  <mergeCells count="6">
    <mergeCell ref="F2:F3"/>
    <mergeCell ref="A1:D1"/>
    <mergeCell ref="A2:D2"/>
    <mergeCell ref="A3:D3"/>
    <mergeCell ref="A5:D5"/>
    <mergeCell ref="A4:D4"/>
  </mergeCells>
  <hyperlinks>
    <hyperlink ref="F2" location="INDICE!A1" display="INDICE" xr:uid="{CD873AB9-62B5-4EE4-A061-1DAADC0C0E17}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9452-053C-43CD-9CB8-BBCC076726C8}">
  <sheetPr>
    <pageSetUpPr fitToPage="1"/>
  </sheetPr>
  <dimension ref="A1:AB66"/>
  <sheetViews>
    <sheetView showGridLines="0" workbookViewId="0">
      <selection activeCell="F3" sqref="F3:F4"/>
    </sheetView>
  </sheetViews>
  <sheetFormatPr baseColWidth="10" defaultColWidth="23.42578125" defaultRowHeight="15" customHeight="1" x14ac:dyDescent="0.2"/>
  <cols>
    <col min="1" max="1" width="60.28515625" style="100" bestFit="1" customWidth="1"/>
    <col min="2" max="4" width="11.42578125" style="189" customWidth="1"/>
    <col min="5" max="92" width="10.7109375" style="6" customWidth="1"/>
    <col min="93" max="16384" width="23.42578125" style="6"/>
  </cols>
  <sheetData>
    <row r="1" spans="1:28" s="226" customFormat="1" ht="12.75" x14ac:dyDescent="0.2">
      <c r="A1" s="224" t="s">
        <v>539</v>
      </c>
      <c r="B1" s="222"/>
      <c r="C1" s="222"/>
      <c r="D1" s="222"/>
      <c r="E1" s="222"/>
      <c r="F1" s="225"/>
      <c r="G1" s="222"/>
      <c r="H1" s="222"/>
      <c r="I1" s="222"/>
      <c r="J1" s="225"/>
      <c r="K1" s="222"/>
      <c r="L1" s="222"/>
      <c r="M1" s="222"/>
      <c r="N1" s="225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</row>
    <row r="2" spans="1:28" ht="15" customHeight="1" x14ac:dyDescent="0.2">
      <c r="A2" s="260" t="s">
        <v>446</v>
      </c>
      <c r="B2" s="261"/>
      <c r="C2" s="260"/>
      <c r="D2" s="260"/>
      <c r="E2" s="13"/>
    </row>
    <row r="3" spans="1:28" ht="15" customHeight="1" x14ac:dyDescent="0.2">
      <c r="A3" s="260" t="s">
        <v>544</v>
      </c>
      <c r="B3" s="261"/>
      <c r="C3" s="260"/>
      <c r="D3" s="260"/>
      <c r="E3" s="13"/>
      <c r="F3" s="232" t="s">
        <v>47</v>
      </c>
    </row>
    <row r="4" spans="1:28" ht="15" customHeight="1" x14ac:dyDescent="0.2">
      <c r="A4" s="260" t="s">
        <v>531</v>
      </c>
      <c r="B4" s="261"/>
      <c r="C4" s="260"/>
      <c r="D4" s="260"/>
      <c r="E4" s="13"/>
      <c r="F4" s="232"/>
    </row>
    <row r="5" spans="1:28" ht="15" customHeight="1" x14ac:dyDescent="0.2">
      <c r="A5" s="260" t="s">
        <v>223</v>
      </c>
      <c r="B5" s="261"/>
      <c r="C5" s="260"/>
      <c r="D5" s="260"/>
      <c r="E5" s="13"/>
      <c r="F5" s="193"/>
    </row>
    <row r="6" spans="1:28" ht="15" customHeight="1" x14ac:dyDescent="0.2">
      <c r="A6" s="260" t="s">
        <v>298</v>
      </c>
      <c r="B6" s="261"/>
      <c r="C6" s="260"/>
      <c r="D6" s="260"/>
      <c r="E6" s="13"/>
      <c r="F6" s="193"/>
    </row>
    <row r="7" spans="1:28" ht="15" customHeight="1" x14ac:dyDescent="0.2">
      <c r="A7" s="105"/>
      <c r="B7" s="105"/>
      <c r="C7" s="105"/>
      <c r="D7" s="105"/>
    </row>
    <row r="8" spans="1:28" ht="15" customHeight="1" x14ac:dyDescent="0.2">
      <c r="A8" s="110" t="s">
        <v>453</v>
      </c>
      <c r="B8" s="183" t="s">
        <v>206</v>
      </c>
      <c r="C8" s="183" t="s">
        <v>520</v>
      </c>
      <c r="D8" s="183" t="s">
        <v>521</v>
      </c>
    </row>
    <row r="9" spans="1:28" ht="15" customHeight="1" x14ac:dyDescent="0.2">
      <c r="A9" s="185" t="s">
        <v>523</v>
      </c>
      <c r="B9" s="201">
        <v>3750</v>
      </c>
      <c r="C9" s="201">
        <v>2115</v>
      </c>
      <c r="D9" s="201">
        <v>1635</v>
      </c>
    </row>
    <row r="10" spans="1:28" ht="15" customHeight="1" x14ac:dyDescent="0.2">
      <c r="A10" s="227" t="s">
        <v>457</v>
      </c>
      <c r="B10" s="74">
        <v>517</v>
      </c>
      <c r="C10" s="74">
        <v>220</v>
      </c>
      <c r="D10" s="74">
        <v>297</v>
      </c>
    </row>
    <row r="11" spans="1:28" ht="15" customHeight="1" x14ac:dyDescent="0.2">
      <c r="A11" s="227" t="s">
        <v>465</v>
      </c>
      <c r="B11" s="74">
        <v>193</v>
      </c>
      <c r="C11" s="74">
        <v>166</v>
      </c>
      <c r="D11" s="74">
        <v>27</v>
      </c>
    </row>
    <row r="12" spans="1:28" ht="15" customHeight="1" x14ac:dyDescent="0.2">
      <c r="A12" s="227" t="s">
        <v>466</v>
      </c>
      <c r="B12" s="74">
        <v>3</v>
      </c>
      <c r="C12" s="74">
        <v>3</v>
      </c>
      <c r="D12" s="74">
        <v>0</v>
      </c>
    </row>
    <row r="13" spans="1:28" ht="15" customHeight="1" x14ac:dyDescent="0.2">
      <c r="A13" s="227" t="s">
        <v>472</v>
      </c>
      <c r="B13" s="74">
        <v>47</v>
      </c>
      <c r="C13" s="74">
        <v>18</v>
      </c>
      <c r="D13" s="74">
        <v>29</v>
      </c>
    </row>
    <row r="14" spans="1:28" ht="15" customHeight="1" x14ac:dyDescent="0.2">
      <c r="A14" s="227" t="s">
        <v>477</v>
      </c>
      <c r="B14" s="74">
        <v>330</v>
      </c>
      <c r="C14" s="74">
        <v>137</v>
      </c>
      <c r="D14" s="74">
        <v>193</v>
      </c>
    </row>
    <row r="15" spans="1:28" ht="15" customHeight="1" x14ac:dyDescent="0.2">
      <c r="A15" s="227" t="s">
        <v>478</v>
      </c>
      <c r="B15" s="74">
        <v>98</v>
      </c>
      <c r="C15" s="74">
        <v>46</v>
      </c>
      <c r="D15" s="74">
        <v>52</v>
      </c>
    </row>
    <row r="16" spans="1:28" ht="15" customHeight="1" x14ac:dyDescent="0.2">
      <c r="A16" s="227" t="s">
        <v>537</v>
      </c>
      <c r="B16" s="74">
        <v>5</v>
      </c>
      <c r="C16" s="74">
        <v>1</v>
      </c>
      <c r="D16" s="74">
        <v>4</v>
      </c>
    </row>
    <row r="17" spans="1:4" ht="15" customHeight="1" x14ac:dyDescent="0.2">
      <c r="A17" s="227" t="s">
        <v>479</v>
      </c>
      <c r="B17" s="74">
        <v>117</v>
      </c>
      <c r="C17" s="74">
        <v>33</v>
      </c>
      <c r="D17" s="74">
        <v>84</v>
      </c>
    </row>
    <row r="18" spans="1:4" ht="15" customHeight="1" x14ac:dyDescent="0.2">
      <c r="A18" s="227" t="s">
        <v>480</v>
      </c>
      <c r="B18" s="74">
        <v>305</v>
      </c>
      <c r="C18" s="74">
        <v>113</v>
      </c>
      <c r="D18" s="74">
        <v>192</v>
      </c>
    </row>
    <row r="19" spans="1:4" ht="15" customHeight="1" x14ac:dyDescent="0.2">
      <c r="A19" s="227" t="s">
        <v>482</v>
      </c>
      <c r="B19" s="74">
        <v>91</v>
      </c>
      <c r="C19" s="74">
        <v>11</v>
      </c>
      <c r="D19" s="74">
        <v>80</v>
      </c>
    </row>
    <row r="20" spans="1:4" ht="15" customHeight="1" x14ac:dyDescent="0.2">
      <c r="A20" s="227" t="s">
        <v>524</v>
      </c>
      <c r="B20" s="74">
        <v>0</v>
      </c>
      <c r="C20" s="74">
        <v>0</v>
      </c>
      <c r="D20" s="74">
        <v>0</v>
      </c>
    </row>
    <row r="21" spans="1:4" ht="15" customHeight="1" x14ac:dyDescent="0.2">
      <c r="A21" s="227" t="s">
        <v>486</v>
      </c>
      <c r="B21" s="74">
        <v>216</v>
      </c>
      <c r="C21" s="74">
        <v>164</v>
      </c>
      <c r="D21" s="74">
        <v>52</v>
      </c>
    </row>
    <row r="22" spans="1:4" ht="15" customHeight="1" x14ac:dyDescent="0.2">
      <c r="A22" s="227" t="s">
        <v>487</v>
      </c>
      <c r="B22" s="74">
        <v>56</v>
      </c>
      <c r="C22" s="74">
        <v>47</v>
      </c>
      <c r="D22" s="74">
        <v>9</v>
      </c>
    </row>
    <row r="23" spans="1:4" ht="15" customHeight="1" x14ac:dyDescent="0.2">
      <c r="A23" s="227" t="s">
        <v>488</v>
      </c>
      <c r="B23" s="74">
        <v>113</v>
      </c>
      <c r="C23" s="74">
        <v>82</v>
      </c>
      <c r="D23" s="74">
        <v>31</v>
      </c>
    </row>
    <row r="24" spans="1:4" ht="15" customHeight="1" x14ac:dyDescent="0.2">
      <c r="A24" s="227" t="s">
        <v>489</v>
      </c>
      <c r="B24" s="74">
        <v>551</v>
      </c>
      <c r="C24" s="74">
        <v>410</v>
      </c>
      <c r="D24" s="74">
        <v>141</v>
      </c>
    </row>
    <row r="25" spans="1:4" ht="15" customHeight="1" x14ac:dyDescent="0.2">
      <c r="A25" s="227" t="s">
        <v>490</v>
      </c>
      <c r="B25" s="74">
        <v>336</v>
      </c>
      <c r="C25" s="74">
        <v>251</v>
      </c>
      <c r="D25" s="74">
        <v>85</v>
      </c>
    </row>
    <row r="26" spans="1:4" ht="15" customHeight="1" x14ac:dyDescent="0.2">
      <c r="A26" s="227" t="s">
        <v>492</v>
      </c>
      <c r="B26" s="74">
        <v>0</v>
      </c>
      <c r="C26" s="74">
        <v>0</v>
      </c>
      <c r="D26" s="74">
        <v>0</v>
      </c>
    </row>
    <row r="27" spans="1:4" ht="15" customHeight="1" x14ac:dyDescent="0.2">
      <c r="A27" s="227" t="s">
        <v>502</v>
      </c>
      <c r="B27" s="74">
        <v>0</v>
      </c>
      <c r="C27" s="74">
        <v>0</v>
      </c>
      <c r="D27" s="74">
        <v>0</v>
      </c>
    </row>
    <row r="28" spans="1:4" ht="15" customHeight="1" x14ac:dyDescent="0.2">
      <c r="A28" s="227" t="s">
        <v>503</v>
      </c>
      <c r="B28" s="74">
        <v>35</v>
      </c>
      <c r="C28" s="74">
        <v>28</v>
      </c>
      <c r="D28" s="74">
        <v>7</v>
      </c>
    </row>
    <row r="29" spans="1:4" ht="15" customHeight="1" x14ac:dyDescent="0.2">
      <c r="A29" s="227" t="s">
        <v>525</v>
      </c>
      <c r="B29" s="74">
        <v>169</v>
      </c>
      <c r="C29" s="74">
        <v>112</v>
      </c>
      <c r="D29" s="74">
        <v>57</v>
      </c>
    </row>
    <row r="30" spans="1:4" ht="15" customHeight="1" x14ac:dyDescent="0.2">
      <c r="A30" s="227" t="s">
        <v>505</v>
      </c>
      <c r="B30" s="74">
        <v>20</v>
      </c>
      <c r="C30" s="74">
        <v>16</v>
      </c>
      <c r="D30" s="74">
        <v>4</v>
      </c>
    </row>
    <row r="31" spans="1:4" ht="15" customHeight="1" x14ac:dyDescent="0.2">
      <c r="A31" s="227" t="s">
        <v>506</v>
      </c>
      <c r="B31" s="74">
        <v>3</v>
      </c>
      <c r="C31" s="74">
        <v>3</v>
      </c>
      <c r="D31" s="74">
        <v>0</v>
      </c>
    </row>
    <row r="32" spans="1:4" ht="15" customHeight="1" x14ac:dyDescent="0.2">
      <c r="A32" s="227" t="s">
        <v>507</v>
      </c>
      <c r="B32" s="74">
        <v>420</v>
      </c>
      <c r="C32" s="74">
        <v>161</v>
      </c>
      <c r="D32" s="74">
        <v>259</v>
      </c>
    </row>
    <row r="33" spans="1:4" ht="15" customHeight="1" x14ac:dyDescent="0.2">
      <c r="A33" s="227" t="s">
        <v>508</v>
      </c>
      <c r="B33" s="74">
        <v>0</v>
      </c>
      <c r="C33" s="74">
        <v>0</v>
      </c>
      <c r="D33" s="74">
        <v>0</v>
      </c>
    </row>
    <row r="34" spans="1:4" ht="15" customHeight="1" x14ac:dyDescent="0.2">
      <c r="A34" s="227" t="s">
        <v>509</v>
      </c>
      <c r="B34" s="74">
        <v>125</v>
      </c>
      <c r="C34" s="74">
        <v>93</v>
      </c>
      <c r="D34" s="74">
        <v>32</v>
      </c>
    </row>
    <row r="35" spans="1:4" ht="15" customHeight="1" x14ac:dyDescent="0.2">
      <c r="A35" s="186"/>
      <c r="B35" s="74"/>
      <c r="C35" s="74"/>
      <c r="D35" s="74"/>
    </row>
    <row r="36" spans="1:4" ht="15" customHeight="1" x14ac:dyDescent="0.2">
      <c r="A36" s="185" t="s">
        <v>526</v>
      </c>
      <c r="B36" s="201">
        <v>1089</v>
      </c>
      <c r="C36" s="201">
        <v>608</v>
      </c>
      <c r="D36" s="201">
        <v>481</v>
      </c>
    </row>
    <row r="37" spans="1:4" ht="15" customHeight="1" x14ac:dyDescent="0.2">
      <c r="A37" s="227" t="s">
        <v>458</v>
      </c>
      <c r="B37" s="74">
        <v>17</v>
      </c>
      <c r="C37" s="74">
        <v>8</v>
      </c>
      <c r="D37" s="74">
        <v>9</v>
      </c>
    </row>
    <row r="38" spans="1:4" ht="15" customHeight="1" x14ac:dyDescent="0.2">
      <c r="A38" s="227" t="s">
        <v>459</v>
      </c>
      <c r="B38" s="74">
        <v>264</v>
      </c>
      <c r="C38" s="74">
        <v>139</v>
      </c>
      <c r="D38" s="74">
        <v>125</v>
      </c>
    </row>
    <row r="39" spans="1:4" ht="15" customHeight="1" x14ac:dyDescent="0.2">
      <c r="A39" s="227" t="s">
        <v>461</v>
      </c>
      <c r="B39" s="74">
        <v>205</v>
      </c>
      <c r="C39" s="74">
        <v>89</v>
      </c>
      <c r="D39" s="74">
        <v>116</v>
      </c>
    </row>
    <row r="40" spans="1:4" ht="15" customHeight="1" x14ac:dyDescent="0.2">
      <c r="A40" s="227" t="s">
        <v>462</v>
      </c>
      <c r="B40" s="74">
        <v>105</v>
      </c>
      <c r="C40" s="74">
        <v>57</v>
      </c>
      <c r="D40" s="74">
        <v>48</v>
      </c>
    </row>
    <row r="41" spans="1:4" ht="15" customHeight="1" x14ac:dyDescent="0.2">
      <c r="A41" s="227" t="s">
        <v>463</v>
      </c>
      <c r="B41" s="74">
        <v>158</v>
      </c>
      <c r="C41" s="74">
        <v>95</v>
      </c>
      <c r="D41" s="74">
        <v>63</v>
      </c>
    </row>
    <row r="42" spans="1:4" ht="15" customHeight="1" x14ac:dyDescent="0.2">
      <c r="A42" s="227" t="s">
        <v>464</v>
      </c>
      <c r="B42" s="74">
        <v>325</v>
      </c>
      <c r="C42" s="74">
        <v>207</v>
      </c>
      <c r="D42" s="74">
        <v>118</v>
      </c>
    </row>
    <row r="43" spans="1:4" ht="15" customHeight="1" thickBot="1" x14ac:dyDescent="0.25">
      <c r="A43" s="228" t="s">
        <v>510</v>
      </c>
      <c r="B43" s="79">
        <v>15</v>
      </c>
      <c r="C43" s="79">
        <v>13</v>
      </c>
      <c r="D43" s="79">
        <v>2</v>
      </c>
    </row>
    <row r="44" spans="1:4" ht="15" customHeight="1" x14ac:dyDescent="0.2">
      <c r="A44" s="262" t="s">
        <v>527</v>
      </c>
      <c r="B44" s="262"/>
      <c r="C44" s="262"/>
      <c r="D44" s="262"/>
    </row>
    <row r="66" spans="4:4" ht="15" customHeight="1" thickBot="1" x14ac:dyDescent="0.25">
      <c r="D66" s="190"/>
    </row>
  </sheetData>
  <mergeCells count="7">
    <mergeCell ref="A44:D44"/>
    <mergeCell ref="A5:D5"/>
    <mergeCell ref="A2:D2"/>
    <mergeCell ref="A3:D3"/>
    <mergeCell ref="F3:F4"/>
    <mergeCell ref="A4:D4"/>
    <mergeCell ref="A6:D6"/>
  </mergeCells>
  <conditionalFormatting sqref="A9">
    <cfRule type="cellIs" dxfId="1" priority="2" operator="equal">
      <formula>0</formula>
    </cfRule>
  </conditionalFormatting>
  <conditionalFormatting sqref="A36">
    <cfRule type="cellIs" dxfId="0" priority="1" operator="equal">
      <formula>0</formula>
    </cfRule>
  </conditionalFormatting>
  <hyperlinks>
    <hyperlink ref="F3" location="INDICE!A1" display="INDICE" xr:uid="{E351AC73-B016-484C-8637-2402CE510845}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92</vt:i4>
      </vt:variant>
      <vt:variant>
        <vt:lpstr>Rangos con nombre</vt:lpstr>
      </vt:variant>
      <vt:variant>
        <vt:i4>97</vt:i4>
      </vt:variant>
    </vt:vector>
  </HeadingPairs>
  <TitlesOfParts>
    <vt:vector size="189" baseType="lpstr">
      <vt:lpstr>PORTADA </vt:lpstr>
      <vt:lpstr>INDICE</vt:lpstr>
      <vt:lpstr>FUNCIONARIOS</vt:lpstr>
      <vt:lpstr>D1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D2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D3</vt:lpstr>
      <vt:lpstr>C24</vt:lpstr>
      <vt:lpstr>C25</vt:lpstr>
      <vt:lpstr>C26</vt:lpstr>
      <vt:lpstr>C27</vt:lpstr>
      <vt:lpstr>D4</vt:lpstr>
      <vt:lpstr>C28</vt:lpstr>
      <vt:lpstr>C29</vt:lpstr>
      <vt:lpstr>C30</vt:lpstr>
      <vt:lpstr>C31</vt:lpstr>
      <vt:lpstr>C32</vt:lpstr>
      <vt:lpstr>C33</vt:lpstr>
      <vt:lpstr>C34</vt:lpstr>
      <vt:lpstr>C35</vt:lpstr>
      <vt:lpstr>D5</vt:lpstr>
      <vt:lpstr>C36</vt:lpstr>
      <vt:lpstr>C37</vt:lpstr>
      <vt:lpstr>C38</vt:lpstr>
      <vt:lpstr>C39</vt:lpstr>
      <vt:lpstr>C40</vt:lpstr>
      <vt:lpstr>C41</vt:lpstr>
      <vt:lpstr>C42</vt:lpstr>
      <vt:lpstr>C43</vt:lpstr>
      <vt:lpstr>D6</vt:lpstr>
      <vt:lpstr>C44</vt:lpstr>
      <vt:lpstr>C45</vt:lpstr>
      <vt:lpstr>C46</vt:lpstr>
      <vt:lpstr>C47</vt:lpstr>
      <vt:lpstr>C48</vt:lpstr>
      <vt:lpstr>C49</vt:lpstr>
      <vt:lpstr>C50</vt:lpstr>
      <vt:lpstr>C51</vt:lpstr>
      <vt:lpstr>D7</vt:lpstr>
      <vt:lpstr>C52</vt:lpstr>
      <vt:lpstr>C53</vt:lpstr>
      <vt:lpstr>C54</vt:lpstr>
      <vt:lpstr>C55</vt:lpstr>
      <vt:lpstr>C56</vt:lpstr>
      <vt:lpstr>C57</vt:lpstr>
      <vt:lpstr>C58</vt:lpstr>
      <vt:lpstr>C59</vt:lpstr>
      <vt:lpstr>D8</vt:lpstr>
      <vt:lpstr>C60</vt:lpstr>
      <vt:lpstr>C61</vt:lpstr>
      <vt:lpstr>C62</vt:lpstr>
      <vt:lpstr>C63</vt:lpstr>
      <vt:lpstr>C64</vt:lpstr>
      <vt:lpstr>C65</vt:lpstr>
      <vt:lpstr>C66</vt:lpstr>
      <vt:lpstr>C67</vt:lpstr>
      <vt:lpstr>D9</vt:lpstr>
      <vt:lpstr>C68</vt:lpstr>
      <vt:lpstr>C69</vt:lpstr>
      <vt:lpstr>C70</vt:lpstr>
      <vt:lpstr>C71</vt:lpstr>
      <vt:lpstr>C72</vt:lpstr>
      <vt:lpstr>C73</vt:lpstr>
      <vt:lpstr>C74</vt:lpstr>
      <vt:lpstr>C75</vt:lpstr>
      <vt:lpstr>D10</vt:lpstr>
      <vt:lpstr>C76</vt:lpstr>
      <vt:lpstr>C77</vt:lpstr>
      <vt:lpstr>C78_1</vt:lpstr>
      <vt:lpstr>C78_2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'C59'!Área_de_impresión</vt:lpstr>
      <vt:lpstr>'C6'!Área_de_impresión</vt:lpstr>
      <vt:lpstr>'C60'!Área_de_impresión</vt:lpstr>
      <vt:lpstr>'C61'!Área_de_impresión</vt:lpstr>
      <vt:lpstr>'C62'!Área_de_impresión</vt:lpstr>
      <vt:lpstr>'C63'!Área_de_impresión</vt:lpstr>
      <vt:lpstr>'C64'!Área_de_impresión</vt:lpstr>
      <vt:lpstr>'C65'!Área_de_impresión</vt:lpstr>
      <vt:lpstr>'C66'!Área_de_impresión</vt:lpstr>
      <vt:lpstr>'C67'!Área_de_impresión</vt:lpstr>
      <vt:lpstr>'C68'!Área_de_impresión</vt:lpstr>
      <vt:lpstr>'C69'!Área_de_impresión</vt:lpstr>
      <vt:lpstr>'C7'!Área_de_impresión</vt:lpstr>
      <vt:lpstr>'C70'!Área_de_impresión</vt:lpstr>
      <vt:lpstr>'C71'!Área_de_impresión</vt:lpstr>
      <vt:lpstr>'C72'!Área_de_impresión</vt:lpstr>
      <vt:lpstr>'C73'!Área_de_impresión</vt:lpstr>
      <vt:lpstr>'C74'!Área_de_impresión</vt:lpstr>
      <vt:lpstr>'C75'!Área_de_impresión</vt:lpstr>
      <vt:lpstr>'C76'!Área_de_impresión</vt:lpstr>
      <vt:lpstr>'C77'!Área_de_impresión</vt:lpstr>
      <vt:lpstr>'C78_1'!Área_de_impresión</vt:lpstr>
      <vt:lpstr>'C78_2'!Área_de_impresión</vt:lpstr>
      <vt:lpstr>'C8'!Área_de_impresión</vt:lpstr>
      <vt:lpstr>'C9'!Área_de_impresión</vt:lpstr>
      <vt:lpstr>'D1'!Área_de_impresión</vt:lpstr>
      <vt:lpstr>'D10'!Área_de_impresión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'D7'!Área_de_impresión</vt:lpstr>
      <vt:lpstr>'D8'!Área_de_impresión</vt:lpstr>
      <vt:lpstr>'D9'!Área_de_impresión</vt:lpstr>
      <vt:lpstr>FUNCIONARIOS!Área_de_impresión</vt:lpstr>
      <vt:lpstr>INDICE!Área_de_impresión</vt:lpstr>
      <vt:lpstr>'PORTADA '!Área_de_impresión</vt:lpstr>
      <vt:lpstr>FUNCIONARIOS!OLE_LINK1</vt:lpstr>
      <vt:lpstr>'C77'!Títulos_a_imprimir</vt:lpstr>
      <vt:lpstr>'C78_1'!Títulos_a_imprimir</vt:lpstr>
      <vt:lpstr>'C78_2'!Títulos_a_imprimir</vt:lpstr>
      <vt:lpstr>INDICE!Títulos_a_imprimir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2023-11-01T17:26:23Z</cp:lastPrinted>
  <dcterms:created xsi:type="dcterms:W3CDTF">2022-04-27T16:55:39Z</dcterms:created>
  <dcterms:modified xsi:type="dcterms:W3CDTF">2023-11-06T13:57:56Z</dcterms:modified>
</cp:coreProperties>
</file>