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ominiomep\compartidas\Estadistica\BOLETINE\despegable\2023\"/>
    </mc:Choice>
  </mc:AlternateContent>
  <bookViews>
    <workbookView xWindow="-120" yWindow="-120" windowWidth="20730" windowHeight="11040" tabRatio="778"/>
  </bookViews>
  <sheets>
    <sheet name="PORTADA " sheetId="133" r:id="rId1"/>
    <sheet name="INDICE" sheetId="1" r:id="rId2"/>
    <sheet name="FUNCIONARIOS" sheetId="3" r:id="rId3"/>
    <sheet name="D1" sheetId="4" r:id="rId4"/>
    <sheet name="C1" sheetId="5" r:id="rId5"/>
    <sheet name="C2" sheetId="6" r:id="rId6"/>
    <sheet name="C3" sheetId="7" r:id="rId7"/>
    <sheet name="C4" sheetId="82" r:id="rId8"/>
    <sheet name="C5" sheetId="8" r:id="rId9"/>
    <sheet name="C6" sheetId="9" r:id="rId10"/>
    <sheet name="C7" sheetId="10" r:id="rId11"/>
    <sheet name="C8" sheetId="22" r:id="rId12"/>
    <sheet name="C9" sheetId="24" r:id="rId13"/>
    <sheet name="D2" sheetId="91" r:id="rId14"/>
    <sheet name="C10" sheetId="25" r:id="rId15"/>
    <sheet name="C11" sheetId="26" r:id="rId16"/>
    <sheet name="C12" sheetId="27" r:id="rId17"/>
    <sheet name="C13" sheetId="83" r:id="rId18"/>
    <sheet name="C14" sheetId="29" r:id="rId19"/>
    <sheet name="C15" sheetId="33" r:id="rId20"/>
    <sheet name="D3" sheetId="92" r:id="rId21"/>
    <sheet name="C16" sheetId="34" r:id="rId22"/>
    <sheet name="C17" sheetId="35" r:id="rId23"/>
    <sheet name="C18" sheetId="39" r:id="rId24"/>
  </sheets>
  <definedNames>
    <definedName name="_xlnm.Print_Area" localSheetId="4">'C1'!$A$1:$H$23</definedName>
    <definedName name="_xlnm.Print_Area" localSheetId="14">'C10'!$A$1:$E$34</definedName>
    <definedName name="_xlnm.Print_Area" localSheetId="15">'C11'!$A$1:$G$38</definedName>
    <definedName name="_xlnm.Print_Area" localSheetId="16">'C12'!$A$1:$F$38</definedName>
    <definedName name="_xlnm.Print_Area" localSheetId="17">'C13'!$A$1:$E$28</definedName>
    <definedName name="_xlnm.Print_Area" localSheetId="18">'C14'!$A$1:$D$38</definedName>
    <definedName name="_xlnm.Print_Area" localSheetId="19">'C15'!$A$1:$C$36</definedName>
    <definedName name="_xlnm.Print_Area" localSheetId="21">'C16'!$A$1:$H$23</definedName>
    <definedName name="_xlnm.Print_Area" localSheetId="22">'C17'!$A$1:$P$38</definedName>
    <definedName name="_xlnm.Print_Area" localSheetId="23">'C18'!$A$1:$J$39</definedName>
    <definedName name="_xlnm.Print_Area" localSheetId="5">'C2'!$A$1:$H$18</definedName>
    <definedName name="_xlnm.Print_Area" localSheetId="6">'C3'!$A$1:$P$40</definedName>
    <definedName name="_xlnm.Print_Area" localSheetId="7">'C4'!$A$1:$P$47</definedName>
    <definedName name="_xlnm.Print_Area" localSheetId="8">'C5'!$A$1:$H$36</definedName>
    <definedName name="_xlnm.Print_Area" localSheetId="9">'C6'!$A$1:$H$32</definedName>
    <definedName name="_xlnm.Print_Area" localSheetId="10">'C7'!$A$1:$H$28</definedName>
    <definedName name="_xlnm.Print_Area" localSheetId="11">'C8'!$A$1:$H$30</definedName>
    <definedName name="_xlnm.Print_Area" localSheetId="12">'C9'!$A$1:$H$15</definedName>
    <definedName name="_xlnm.Print_Area" localSheetId="3">'D1'!$A$1:$I$55</definedName>
    <definedName name="_xlnm.Print_Area" localSheetId="13">'D2'!$A$1:$I$55</definedName>
    <definedName name="_xlnm.Print_Area" localSheetId="20">'D3'!$B$2:$H$54</definedName>
    <definedName name="_xlnm.Print_Area" localSheetId="2">FUNCIONARIOS!$B$3:$J$23</definedName>
    <definedName name="_xlnm.Print_Area" localSheetId="1">INDICE!$A$1:$B$25</definedName>
    <definedName name="_xlnm.Print_Area" localSheetId="0">'PORTADA '!$A$3:$K$62</definedName>
    <definedName name="OLE_LINK1" localSheetId="2">FUNCIONARIOS!$C$5</definedName>
    <definedName name="_xlnm.Print_Titles" localSheetId="1">INDICE!$1:$1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83" l="1"/>
  <c r="B25" i="83"/>
  <c r="B24" i="83"/>
  <c r="B23" i="83"/>
  <c r="B22" i="83"/>
  <c r="B21" i="83"/>
  <c r="B20" i="83"/>
  <c r="B19" i="83"/>
  <c r="B18" i="83"/>
  <c r="B17" i="83"/>
  <c r="B16" i="83"/>
  <c r="B15" i="83"/>
  <c r="B14" i="83"/>
  <c r="B13" i="83"/>
  <c r="B12" i="83"/>
  <c r="B11" i="83"/>
  <c r="B10" i="83"/>
  <c r="B9" i="83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E27" i="25"/>
  <c r="D27" i="25"/>
  <c r="C27" i="25"/>
  <c r="B27" i="25"/>
  <c r="E22" i="25"/>
  <c r="D22" i="25"/>
  <c r="C22" i="25"/>
  <c r="B22" i="25"/>
  <c r="E16" i="25"/>
  <c r="D16" i="25"/>
  <c r="C16" i="25"/>
  <c r="B16" i="25"/>
  <c r="E9" i="25"/>
  <c r="D9" i="25"/>
  <c r="C9" i="25"/>
  <c r="B9" i="25"/>
  <c r="H8" i="24"/>
  <c r="H11" i="22"/>
  <c r="G11" i="22"/>
  <c r="H10" i="22"/>
  <c r="G10" i="22"/>
  <c r="H9" i="22"/>
  <c r="G9" i="22"/>
  <c r="B9" i="22"/>
  <c r="B14" i="10"/>
  <c r="H25" i="9"/>
  <c r="H20" i="9"/>
  <c r="H15" i="9"/>
  <c r="H13" i="9"/>
  <c r="H12" i="9"/>
  <c r="H11" i="9"/>
  <c r="H10" i="9"/>
  <c r="H28" i="8"/>
  <c r="H22" i="8"/>
  <c r="H16" i="8"/>
  <c r="B16" i="8"/>
  <c r="D38" i="82"/>
  <c r="C38" i="82"/>
  <c r="B38" i="82"/>
  <c r="C31" i="82"/>
  <c r="B31" i="82"/>
  <c r="B10" i="82" s="1"/>
  <c r="G24" i="82"/>
  <c r="F24" i="82"/>
  <c r="F10" i="82" s="1"/>
  <c r="C24" i="82"/>
  <c r="B24" i="82"/>
  <c r="C17" i="82"/>
  <c r="B17" i="82"/>
  <c r="H15" i="82"/>
  <c r="G15" i="82"/>
  <c r="F15" i="82"/>
  <c r="D15" i="82"/>
  <c r="B15" i="82"/>
  <c r="H14" i="82"/>
  <c r="G14" i="82"/>
  <c r="F14" i="82"/>
  <c r="B14" i="82"/>
  <c r="H13" i="82"/>
  <c r="G13" i="82"/>
  <c r="F13" i="82"/>
  <c r="B13" i="82"/>
  <c r="H12" i="82"/>
  <c r="G12" i="82"/>
  <c r="F12" i="82"/>
  <c r="B12" i="82"/>
  <c r="H11" i="82"/>
  <c r="G11" i="82"/>
  <c r="F11" i="82"/>
  <c r="B11" i="82"/>
  <c r="D10" i="82"/>
  <c r="D11" i="6"/>
  <c r="D9" i="6" s="1"/>
  <c r="G9" i="6"/>
  <c r="F9" i="6"/>
  <c r="F11" i="5"/>
  <c r="F9" i="5" s="1"/>
  <c r="D11" i="5"/>
  <c r="G9" i="5"/>
  <c r="D9" i="5"/>
  <c r="B9" i="5"/>
  <c r="H9" i="9" l="1"/>
  <c r="G10" i="82"/>
  <c r="H10" i="82"/>
</calcChain>
</file>

<file path=xl/sharedStrings.xml><?xml version="1.0" encoding="utf-8"?>
<sst xmlns="http://schemas.openxmlformats.org/spreadsheetml/2006/main" count="675" uniqueCount="186">
  <si>
    <t>CONTENIDO</t>
  </si>
  <si>
    <t>Portada</t>
  </si>
  <si>
    <t>Funcionarios que participaron en la publicación</t>
  </si>
  <si>
    <t>C1</t>
  </si>
  <si>
    <t># Cuadro</t>
  </si>
  <si>
    <t>C2</t>
  </si>
  <si>
    <t>D1</t>
  </si>
  <si>
    <t>C3</t>
  </si>
  <si>
    <t>D2</t>
  </si>
  <si>
    <t>C4</t>
  </si>
  <si>
    <t>D3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</si>
  <si>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</si>
  <si>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</si>
  <si>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</si>
  <si>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</si>
  <si>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</si>
  <si>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</si>
  <si>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</si>
  <si>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</si>
  <si>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</si>
  <si>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</si>
  <si>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</si>
  <si>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</si>
  <si>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</si>
  <si>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</si>
  <si>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INDICE</t>
  </si>
  <si>
    <t>Personal del Departamento de Análisis Estadístico</t>
  </si>
  <si>
    <t>que partició en esta Publicación</t>
  </si>
  <si>
    <t>Diseño:</t>
  </si>
  <si>
    <t>Procesamiento de datos:</t>
  </si>
  <si>
    <t>Carlos Nájera Morales</t>
  </si>
  <si>
    <t>Jorge Luis Soto Calderón</t>
  </si>
  <si>
    <t>Luis Garro Montero</t>
  </si>
  <si>
    <t>Olga Leitón Aguilar</t>
  </si>
  <si>
    <t>Tatiana Román Méndez</t>
  </si>
  <si>
    <t>Dirección General:</t>
  </si>
  <si>
    <t>Dixie Brenes Vindas</t>
  </si>
  <si>
    <t>Delfina Cartín Sánchez</t>
  </si>
  <si>
    <t>Carolina Carmona Chaves</t>
  </si>
  <si>
    <t>Valeria Carvajal Camacho</t>
  </si>
  <si>
    <t>Estudiantes que adelantan 2016-2022</t>
  </si>
  <si>
    <t>Cuadro N°1</t>
  </si>
  <si>
    <t>Según Rama</t>
  </si>
  <si>
    <t>Dependencia Pública,</t>
  </si>
  <si>
    <t>2016-2022</t>
  </si>
  <si>
    <t>Rama</t>
  </si>
  <si>
    <t>Cifras absolutas</t>
  </si>
  <si>
    <t>Total</t>
  </si>
  <si>
    <t>Académica Diurna ¹⁄</t>
  </si>
  <si>
    <t>Académica Nocturna</t>
  </si>
  <si>
    <t>Técnica Diurna</t>
  </si>
  <si>
    <t>Técnica Nocturna</t>
  </si>
  <si>
    <t>Cifras relativas ²̷̸</t>
  </si>
  <si>
    <t>¹⁄La rama Académica Diurna incluye colegios ambientalistas, artísticos, científicos, experimentales bilingües, I.E.G.B., liceos rurales, telesecundarias, unidades pedagógicas, entre otros.</t>
  </si>
  <si>
    <r>
      <rPr>
        <sz val="10"/>
        <color theme="1"/>
        <rFont val="Calibri"/>
        <family val="2"/>
      </rPr>
      <t>²⁄</t>
    </r>
    <r>
      <rPr>
        <sz val="10"/>
        <color theme="1"/>
        <rFont val="Calibri"/>
        <family val="2"/>
        <scheme val="minor"/>
      </rPr>
      <t xml:space="preserve"> El porcentaje se calcula con base a la matrícula inicial total y de cada rama</t>
    </r>
  </si>
  <si>
    <r>
      <rPr>
        <b/>
        <sz val="10"/>
        <color theme="1"/>
        <rFont val="Calibri"/>
        <family val="2"/>
        <scheme val="minor"/>
      </rPr>
      <t xml:space="preserve">Nota: </t>
    </r>
    <r>
      <rPr>
        <sz val="10"/>
        <color theme="1"/>
        <rFont val="Calibri"/>
        <family val="2"/>
        <scheme val="minor"/>
      </rPr>
      <t>No incluye CONED, IPEC, CINDEA ni Colegio Virtual Marco Tulio Salazar</t>
    </r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</si>
  <si>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Censo Escolar-Informe Inicial. Departamento de Análisis Estadístico, MEP.</t>
    </r>
  </si>
  <si>
    <t xml:space="preserve">Según Rama, </t>
  </si>
  <si>
    <t>Cuadro N°2</t>
  </si>
  <si>
    <t>Según Sexo,</t>
  </si>
  <si>
    <t>Sexo</t>
  </si>
  <si>
    <t>Hombres</t>
  </si>
  <si>
    <t>Mujeres</t>
  </si>
  <si>
    <t>Cifras relativas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</si>
  <si>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El porcentaje se calcula con base a la matrícula inicial total y de cada sexo</t>
    </r>
  </si>
  <si>
    <t>Cuadro N°3</t>
  </si>
  <si>
    <t>Según Dirección Regional</t>
  </si>
  <si>
    <t>Dependencia Pública</t>
  </si>
  <si>
    <t>Dirección Regional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</si>
  <si>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</si>
  <si>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</si>
  <si>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</si>
  <si>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</si>
  <si>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</si>
  <si>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</si>
  <si>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</si>
  <si>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</si>
  <si>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</si>
  <si>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</si>
  <si>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</si>
  <si>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</si>
  <si>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</si>
  <si>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</si>
  <si>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Sarapiquí</t>
  </si>
  <si>
    <t>Liberia</t>
  </si>
  <si>
    <t>Nicoya</t>
  </si>
  <si>
    <t>Santa Cruz</t>
  </si>
  <si>
    <t>Cañas</t>
  </si>
  <si>
    <t>Puntarenas</t>
  </si>
  <si>
    <t>Coto</t>
  </si>
  <si>
    <t>Aguirre</t>
  </si>
  <si>
    <t>Grande de Térraba</t>
  </si>
  <si>
    <t>Peninsular</t>
  </si>
  <si>
    <t>Limón</t>
  </si>
  <si>
    <t>Guápiles</t>
  </si>
  <si>
    <t>Sulá</t>
  </si>
  <si>
    <r>
      <rPr>
        <sz val="10"/>
        <color theme="1"/>
        <rFont val="Calibri"/>
        <family val="2"/>
      </rPr>
      <t>²⁄</t>
    </r>
    <r>
      <rPr>
        <sz val="10"/>
        <color theme="1"/>
        <rFont val="Calibri"/>
        <family val="2"/>
        <scheme val="minor"/>
      </rPr>
      <t xml:space="preserve"> El porcentaje se calcula con base a la matrícula inicial total y de cada Dirección Regional</t>
    </r>
  </si>
  <si>
    <t>Según Dirección Regional,</t>
  </si>
  <si>
    <t>Cuadro N°4</t>
  </si>
  <si>
    <t xml:space="preserve">Según Rama  y Año matriculado, </t>
  </si>
  <si>
    <t>Rama y Año matriculado</t>
  </si>
  <si>
    <t>7°</t>
  </si>
  <si>
    <t>8°</t>
  </si>
  <si>
    <t>9°</t>
  </si>
  <si>
    <t>10°</t>
  </si>
  <si>
    <t>11°</t>
  </si>
  <si>
    <t>²⁄ El porcentaje se calcula con base a la matrícula inicial total y de cada año matriculado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</si>
  <si>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No incluye CONED, IPEC, CINDEA ni Colegio Virtual Marco Tulio Salazar</t>
    </r>
  </si>
  <si>
    <t>Séptimo</t>
  </si>
  <si>
    <t>Octavo</t>
  </si>
  <si>
    <t>Noveno</t>
  </si>
  <si>
    <t>Décimo</t>
  </si>
  <si>
    <t>Undécimo</t>
  </si>
  <si>
    <t>Cuadro N°5</t>
  </si>
  <si>
    <t xml:space="preserve"> Según Rama y Año Adelantado, </t>
  </si>
  <si>
    <t>Rama y Año Adelantado</t>
  </si>
  <si>
    <t>12°</t>
  </si>
  <si>
    <t>Cuadro N°6</t>
  </si>
  <si>
    <t>Cuadro N°7</t>
  </si>
  <si>
    <t>Cuadro N°8</t>
  </si>
  <si>
    <t>Cuadro N°9</t>
  </si>
  <si>
    <t xml:space="preserve"> Según Rama, </t>
  </si>
  <si>
    <t xml:space="preserve">Rama </t>
  </si>
  <si>
    <r>
      <t xml:space="preserve">Estudiantes 
que adelantan, 
</t>
    </r>
    <r>
      <rPr>
        <b/>
        <sz val="28"/>
        <color theme="4" tint="-0.499984740745262"/>
        <rFont val="Calibri"/>
        <family val="2"/>
        <scheme val="minor"/>
      </rPr>
      <t>Curso Lectivo 2022</t>
    </r>
  </si>
  <si>
    <r>
      <t xml:space="preserve">Estudiantes que adelantan
</t>
    </r>
    <r>
      <rPr>
        <b/>
        <sz val="28"/>
        <color theme="4" tint="-0.499984740745262"/>
        <rFont val="Calibri"/>
        <family val="2"/>
        <scheme val="minor"/>
      </rPr>
      <t>2016-2022</t>
    </r>
  </si>
  <si>
    <t>Cuadro N°10</t>
  </si>
  <si>
    <t>Por Rama, Según Año Matriculado y Año Adelantado,</t>
  </si>
  <si>
    <t>Curso Lectivo 2022</t>
  </si>
  <si>
    <t>Año que adelantan</t>
  </si>
  <si>
    <t xml:space="preserve">Académica Diurna </t>
  </si>
  <si>
    <t>Matrículados en 7° año</t>
  </si>
  <si>
    <t>Matrículados en 8° año</t>
  </si>
  <si>
    <t>Matrículados en 9° año</t>
  </si>
  <si>
    <t>Matrículados en 10° año</t>
  </si>
  <si>
    <t>Matrículados en 11° año</t>
  </si>
  <si>
    <r>
      <rPr>
        <b/>
        <sz val="10"/>
        <rFont val="Calibri"/>
        <family val="2"/>
        <scheme val="minor"/>
      </rPr>
      <t>Nota:</t>
    </r>
    <r>
      <rPr>
        <sz val="10"/>
        <rFont val="Calibri"/>
        <family val="2"/>
        <scheme val="minor"/>
      </rPr>
      <t xml:space="preserve"> No incluye CONED, IPEC, CINDEA ni Colegio Virtual Marco Tulio Salazar</t>
    </r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</si>
  <si>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Censo Escolar-Informe Inicial. Departamento de Análisis Estadístico, MEP.</t>
    </r>
  </si>
  <si>
    <t>Cuadro N°11</t>
  </si>
  <si>
    <t xml:space="preserve"> Según Dirección Regional,</t>
  </si>
  <si>
    <t xml:space="preserve"> Curso Lectivo 2022 </t>
  </si>
  <si>
    <t xml:space="preserve">Total </t>
  </si>
  <si>
    <t>Estudiantes matriculados en Sétimo Año que Adelantan Asignaturas,</t>
  </si>
  <si>
    <t>Estudiantes que Adelantan Asignaturas,</t>
  </si>
  <si>
    <t xml:space="preserve">Estudiantes matriculados en 11° Año que Adelantan Asignaturas de 12° Año, </t>
  </si>
  <si>
    <t xml:space="preserve">Estudiantes matriculados en Décimo Año que Adelantan Asignaturas, </t>
  </si>
  <si>
    <t xml:space="preserve">Estudiantes matriculados en Noveno Año que Adelantan Asignaturas, </t>
  </si>
  <si>
    <t xml:space="preserve">Estudiantes matriculados en Octavo Año que Adelantan Asignaturas, </t>
  </si>
  <si>
    <t xml:space="preserve">Estudiantes matriculados en Sétimo Año que Adelantan Asignaturas, </t>
  </si>
  <si>
    <t>Estudiantes matriculados en Sétimo Año que Adelantan Asignaturas,  Según Rama y Año Adelantado, Dependencia Pública,2016-2022</t>
  </si>
  <si>
    <t>Estudiantes matriculados en Octavo Año que Adelantan Asignaturas,  Según Rama y Año Adelantado, Dependencia Pública,2016-2022</t>
  </si>
  <si>
    <t>Estudiantes matriculados en Noveno Año que Adelantan Asignaturas,  Según Rama y Año Adelantado, Dependencia Pública,2016-2022</t>
  </si>
  <si>
    <t>Estudiantes matriculados en Décimo Año que Adelantan Asignaturas,  Según Rama y Año Adelantado, Dependencia Pública,2016-2022</t>
  </si>
  <si>
    <t>Estudiantes matriculados en 11° Año que Adelantan Asignaturas de 12° Año,   Según Rama, Dependencia Pública,2016-2022</t>
  </si>
  <si>
    <t>Estudiantes que Adelantan Asignaturas,Por Rama, Según Año Matriculado y Año Adelantado,Dependencia Pública,Curso Lectivo 2022</t>
  </si>
  <si>
    <t xml:space="preserve">Estudiantes matriculados en Sétimo Año que Adelantan Asignaturas, Según Dirección Regional,Dependencia Pública, Curso Lectivo 2022 </t>
  </si>
  <si>
    <t>Estudiantes que Adelantan Asignaturas en III Ciclo y Educación Diversificada,</t>
  </si>
  <si>
    <t>Estudiantes que Adelantan Asignaturas en III Ciclo y Educación Diversificada, Según Dirección Regional, Dependencia Pública, 2016-2022</t>
  </si>
  <si>
    <t>Estudiantes que Adelantan Asignaturas en III Ciclo y Educación Diversificada, Según Rama, Dependencia Pública, 2016-2022</t>
  </si>
  <si>
    <t>Estudiantes que Adelantan Asignaturas en III Ciclo y Educación Diversificada, Según Sexo, Dependencia Pública, 2016-2022</t>
  </si>
  <si>
    <t>Estudiantes que Adelantan en III Ciclo y Educación Diversificada, Según Según Rama  y Año matriculado, Dependencia Pública, 2016-2022</t>
  </si>
  <si>
    <t>Cuadro N°12</t>
  </si>
  <si>
    <t xml:space="preserve"> Estudiantes matriculados en Octavo Año que Adelantan Asignaturas,</t>
  </si>
  <si>
    <t xml:space="preserve">Estudiantes matriculados en Octavo Año que Adelantan Asignaturas, Según Dirección Regional,Dependencia Pública, Curso Lectivo 2022 </t>
  </si>
  <si>
    <t xml:space="preserve">Estudiantes matriculados en Noveno Año que Adelantan Asignaturas, Según Dirección Regional,Dependencia Pública, Curso Lectivo 2022 </t>
  </si>
  <si>
    <t>Cuadro N°13</t>
  </si>
  <si>
    <t xml:space="preserve"> Estudiantes matriculados en Noveno Año que Adelantan Asignaturas,</t>
  </si>
  <si>
    <t>Cuadro N°14</t>
  </si>
  <si>
    <t xml:space="preserve"> Estudiantes matriculados en Décimo Año que Adelantan Asignaturas,</t>
  </si>
  <si>
    <t xml:space="preserve">Estudiantes matriculados en Décimo Año que Adelantan Asignaturas, Según Dirección Regional, Dependencia Pública, Curso Lectivo 2022 </t>
  </si>
  <si>
    <t>Cuadro N°15</t>
  </si>
  <si>
    <t xml:space="preserve"> Estudiantes matriculados en Undécimo Año</t>
  </si>
  <si>
    <t xml:space="preserve">que Adelantan Asignaturas,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</si>
  <si>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Censo Escolar-Informe Inicial. Departamento de Análisis Estadístico, MEP.</t>
    </r>
  </si>
  <si>
    <t>Estudiantes matriculados en Undécimo Año que Adelantan Asignaturas, Según Dirección Regional, Dependencia Pública, Curso Lectivo 2022</t>
  </si>
  <si>
    <t>Instituciones con Adelanto</t>
  </si>
  <si>
    <t>Instituciones 
con Adelanto</t>
  </si>
  <si>
    <t>Cuadro N°16</t>
  </si>
  <si>
    <t>Instituciones de III Ciclo y Educación Diversificada con Adelanto,</t>
  </si>
  <si>
    <t>Cuadro N°17</t>
  </si>
  <si>
    <t>Instituciones de III Ciclo y Educación Diversificada con Adelanto, Según Rama, Dependencia Pública, 2016-2022</t>
  </si>
  <si>
    <t>Instituciones de III Ciclo y Educación Diversificada con Adelanto,Según Dirección Regional, Dependencia Pública, 2016-2022</t>
  </si>
  <si>
    <t>Cuadro N°18</t>
  </si>
  <si>
    <t>.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</si>
  <si>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No incluye Secciones Técnicas Nocturnas, CONED, IPEC, CINDEA ni Colegio Nacional Virtual.</t>
    </r>
  </si>
  <si>
    <t>Por Rama, Según Dirección Regional,</t>
  </si>
  <si>
    <t>Instituciones de III Ciclo y Educación Diversificada con Adelanto, Por Rama, Según Dirección Regional, Dependencia Pública, Curso Lectivo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</si>
</sst>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(* #\.##0_);_(* \(#,##0\);_(* &quot;-&quot;_);_(@_)"/>
    <numFmt numFmtId="166" formatCode="_(* #,##0_);_(* \(#,##0\);_(* &quot;-&quot;_);_(@_)"/>
    <numFmt numFmtId="167" formatCode="0.0%"/>
    <numFmt numFmtId="168" formatCode="_(* #,##0.0_);_(* \(#,##0.0\);_(* &quot;-&quot;_);_(@_)"/>
    <numFmt numFmtId="169" formatCode="_(* #,##0.00_);_(* \(#,##0.00\);_(* &quot;-&quot;_);_(@_)"/>
    <numFmt numFmtId="170" formatCode="_-* #,##0.0_-;\-* #,##0.0_-;_-* &quot;-&quot;_-;_-@_-"/>
    <numFmt numFmtId="171" formatCode="_-* #,##0.00_-;\-* #,##0.00_-;_-* &quot;-&quot;_-;_-@_-"/>
    <numFmt numFmtId="172" formatCode="_(* #,##0.0_);_(* \(#,##0.0\);_(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sz val="8.5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42"/>
      <color theme="1"/>
      <name val="Vijaya"/>
      <family val="2"/>
    </font>
    <font>
      <b/>
      <u/>
      <sz val="14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theme="4" tint="-0.499984740745262"/>
      <name val="Calibri"/>
      <family val="2"/>
      <scheme val="minor"/>
    </font>
    <font>
      <b/>
      <sz val="42"/>
      <color theme="4" tint="-0.499984740745262"/>
      <name val="Calibri"/>
      <family val="2"/>
      <scheme val="minor"/>
    </font>
    <font>
      <b/>
      <sz val="48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  <font>
      <b/>
      <u/>
      <sz val="2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28"/>
      <color theme="4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499984740745262"/>
        <bgColor theme="4" tint="0.79998168889431442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Dot">
        <color theme="4" tint="-0.249977111117893"/>
      </left>
      <right/>
      <top style="mediumDashDot">
        <color theme="4" tint="-0.249977111117893"/>
      </top>
      <bottom/>
      <diagonal/>
    </border>
    <border>
      <left/>
      <right/>
      <top style="mediumDashDot">
        <color theme="4" tint="-0.249977111117893"/>
      </top>
      <bottom/>
      <diagonal/>
    </border>
    <border>
      <left/>
      <right style="mediumDashDot">
        <color theme="4" tint="-0.249977111117893"/>
      </right>
      <top style="mediumDashDot">
        <color theme="4" tint="-0.249977111117893"/>
      </top>
      <bottom/>
      <diagonal/>
    </border>
    <border>
      <left style="mediumDashDot">
        <color theme="4" tint="-0.249977111117893"/>
      </left>
      <right/>
      <top/>
      <bottom/>
      <diagonal/>
    </border>
    <border>
      <left/>
      <right style="mediumDashDot">
        <color theme="4" tint="-0.249977111117893"/>
      </right>
      <top/>
      <bottom/>
      <diagonal/>
    </border>
    <border>
      <left style="mediumDashDot">
        <color theme="4" tint="-0.249977111117893"/>
      </left>
      <right/>
      <top/>
      <bottom style="mediumDashDot">
        <color theme="4" tint="-0.249977111117893"/>
      </bottom>
      <diagonal/>
    </border>
    <border>
      <left/>
      <right/>
      <top/>
      <bottom style="mediumDashDot">
        <color theme="4" tint="-0.249977111117893"/>
      </bottom>
      <diagonal/>
    </border>
    <border>
      <left/>
      <right style="mediumDashDot">
        <color theme="4" tint="-0.249977111117893"/>
      </right>
      <top/>
      <bottom style="mediumDashDot">
        <color theme="4" tint="-0.24997711111789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Dot">
        <color theme="8" tint="-0.499984740745262"/>
      </left>
      <right/>
      <top style="mediumDashDot">
        <color theme="8" tint="-0.499984740745262"/>
      </top>
      <bottom/>
      <diagonal/>
    </border>
    <border>
      <left/>
      <right/>
      <top style="mediumDashDot">
        <color theme="8" tint="-0.499984740745262"/>
      </top>
      <bottom/>
      <diagonal/>
    </border>
    <border>
      <left/>
      <right style="mediumDashDot">
        <color theme="8" tint="-0.499984740745262"/>
      </right>
      <top style="mediumDashDot">
        <color theme="8" tint="-0.499984740745262"/>
      </top>
      <bottom/>
      <diagonal/>
    </border>
    <border>
      <left style="mediumDashDot">
        <color theme="8" tint="-0.499984740745262"/>
      </left>
      <right/>
      <top/>
      <bottom/>
      <diagonal/>
    </border>
    <border>
      <left/>
      <right style="mediumDashDot">
        <color theme="8" tint="-0.499984740745262"/>
      </right>
      <top/>
      <bottom/>
      <diagonal/>
    </border>
    <border>
      <left style="mediumDashDot">
        <color theme="8" tint="-0.499984740745262"/>
      </left>
      <right/>
      <top/>
      <bottom style="mediumDashDot">
        <color theme="8" tint="-0.499984740745262"/>
      </bottom>
      <diagonal/>
    </border>
    <border>
      <left/>
      <right/>
      <top/>
      <bottom style="mediumDashDot">
        <color theme="8" tint="-0.499984740745262"/>
      </bottom>
      <diagonal/>
    </border>
    <border>
      <left/>
      <right style="mediumDashDot">
        <color theme="8" tint="-0.499984740745262"/>
      </right>
      <top/>
      <bottom style="mediumDashDot">
        <color theme="8" tint="-0.499984740745262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164" fontId="7" fillId="0" borderId="0"/>
    <xf numFmtId="0" fontId="10" fillId="0" borderId="0"/>
    <xf numFmtId="165" fontId="17" fillId="0" borderId="0">
      <alignment horizontal="right" vertical="center" wrapText="1"/>
    </xf>
    <xf numFmtId="0" fontId="10" fillId="0" borderId="0"/>
    <xf numFmtId="0" fontId="10" fillId="0" borderId="0"/>
    <xf numFmtId="164" fontId="7" fillId="0" borderId="0"/>
    <xf numFmtId="0" fontId="10" fillId="0" borderId="0"/>
    <xf numFmtId="41" fontId="1" fillId="0" borderId="0" applyFont="0" applyFill="0" applyBorder="0" applyAlignment="0" applyProtection="0"/>
    <xf numFmtId="164" fontId="7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/>
    <xf numFmtId="0" fontId="3" fillId="0" borderId="0" xfId="0" applyFont="1"/>
    <xf numFmtId="0" fontId="16" fillId="0" borderId="0" xfId="0" applyFont="1"/>
    <xf numFmtId="0" fontId="18" fillId="0" borderId="0" xfId="0" applyFont="1"/>
    <xf numFmtId="0" fontId="0" fillId="2" borderId="1" xfId="0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164" fontId="6" fillId="0" borderId="0" xfId="2" applyFont="1" applyAlignment="1">
      <alignment horizontal="left" vertical="center" wrapText="1"/>
    </xf>
    <xf numFmtId="164" fontId="6" fillId="0" borderId="0" xfId="2" applyFont="1" applyAlignment="1">
      <alignment horizontal="centerContinuous" vertical="center" wrapText="1"/>
    </xf>
    <xf numFmtId="164" fontId="6" fillId="0" borderId="0" xfId="2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5" fillId="3" borderId="5" xfId="2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3" borderId="5" xfId="1" applyFont="1" applyFill="1" applyBorder="1" applyAlignment="1">
      <alignment horizontal="left" vertical="center" wrapText="1"/>
    </xf>
    <xf numFmtId="0" fontId="29" fillId="2" borderId="1" xfId="1" applyFont="1" applyFill="1" applyBorder="1" applyAlignment="1">
      <alignment vertical="center" wrapText="1"/>
    </xf>
    <xf numFmtId="0" fontId="28" fillId="3" borderId="5" xfId="1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0" fillId="2" borderId="0" xfId="0" applyFill="1"/>
    <xf numFmtId="0" fontId="11" fillId="0" borderId="17" xfId="0" applyFont="1" applyBorder="1"/>
    <xf numFmtId="0" fontId="12" fillId="0" borderId="18" xfId="0" applyFont="1" applyBorder="1"/>
    <xf numFmtId="0" fontId="12" fillId="0" borderId="19" xfId="0" applyFont="1" applyBorder="1"/>
    <xf numFmtId="0" fontId="11" fillId="0" borderId="20" xfId="0" applyFont="1" applyBorder="1"/>
    <xf numFmtId="0" fontId="14" fillId="0" borderId="21" xfId="0" applyFont="1" applyBorder="1"/>
    <xf numFmtId="0" fontId="14" fillId="0" borderId="21" xfId="0" applyFont="1" applyBorder="1" applyAlignment="1">
      <alignment horizontal="center"/>
    </xf>
    <xf numFmtId="0" fontId="12" fillId="0" borderId="21" xfId="0" applyFont="1" applyBorder="1"/>
    <xf numFmtId="0" fontId="15" fillId="0" borderId="21" xfId="0" applyFont="1" applyBorder="1"/>
    <xf numFmtId="0" fontId="12" fillId="0" borderId="0" xfId="0" applyFont="1"/>
    <xf numFmtId="0" fontId="11" fillId="0" borderId="22" xfId="0" applyFont="1" applyBorder="1"/>
    <xf numFmtId="0" fontId="0" fillId="0" borderId="23" xfId="0" applyBorder="1"/>
    <xf numFmtId="0" fontId="15" fillId="0" borderId="24" xfId="0" applyFont="1" applyBorder="1"/>
    <xf numFmtId="0" fontId="4" fillId="2" borderId="4" xfId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31" fillId="5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41" fontId="31" fillId="5" borderId="0" xfId="1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/>
    </xf>
    <xf numFmtId="41" fontId="18" fillId="2" borderId="0" xfId="12" applyFont="1" applyFill="1" applyBorder="1" applyAlignment="1">
      <alignment vertical="center"/>
    </xf>
    <xf numFmtId="168" fontId="31" fillId="2" borderId="0" xfId="12" applyNumberFormat="1" applyFont="1" applyFill="1" applyBorder="1" applyAlignment="1">
      <alignment vertical="center"/>
    </xf>
    <xf numFmtId="168" fontId="18" fillId="2" borderId="0" xfId="12" applyNumberFormat="1" applyFont="1" applyFill="1" applyBorder="1" applyAlignment="1">
      <alignment vertical="center"/>
    </xf>
    <xf numFmtId="0" fontId="18" fillId="2" borderId="25" xfId="0" applyFont="1" applyFill="1" applyBorder="1" applyAlignment="1">
      <alignment vertical="center"/>
    </xf>
    <xf numFmtId="168" fontId="18" fillId="2" borderId="25" xfId="12" applyNumberFormat="1" applyFont="1" applyFill="1" applyBorder="1" applyAlignment="1">
      <alignment vertical="center"/>
    </xf>
    <xf numFmtId="169" fontId="18" fillId="2" borderId="25" xfId="12" applyNumberFormat="1" applyFont="1" applyFill="1" applyBorder="1" applyAlignment="1">
      <alignment vertical="center"/>
    </xf>
    <xf numFmtId="41" fontId="18" fillId="2" borderId="0" xfId="12" applyFont="1" applyFill="1" applyAlignment="1">
      <alignment vertical="center"/>
    </xf>
    <xf numFmtId="0" fontId="18" fillId="0" borderId="0" xfId="0" applyFont="1" applyAlignment="1">
      <alignment vertical="center"/>
    </xf>
    <xf numFmtId="0" fontId="32" fillId="6" borderId="0" xfId="0" applyFont="1" applyFill="1" applyAlignment="1">
      <alignment vertical="center"/>
    </xf>
    <xf numFmtId="0" fontId="35" fillId="2" borderId="0" xfId="0" applyFont="1" applyFill="1" applyAlignment="1">
      <alignment horizontal="center" vertical="center" wrapText="1"/>
    </xf>
    <xf numFmtId="0" fontId="31" fillId="5" borderId="0" xfId="0" applyFont="1" applyFill="1" applyAlignment="1">
      <alignment horizontal="right" vertical="center"/>
    </xf>
    <xf numFmtId="41" fontId="31" fillId="5" borderId="0" xfId="12" applyFont="1" applyFill="1" applyBorder="1" applyAlignment="1">
      <alignment horizontal="right" vertical="center"/>
    </xf>
    <xf numFmtId="41" fontId="18" fillId="2" borderId="0" xfId="12" applyFont="1" applyFill="1" applyBorder="1" applyAlignment="1">
      <alignment horizontal="right" vertical="center"/>
    </xf>
    <xf numFmtId="168" fontId="31" fillId="2" borderId="0" xfId="12" applyNumberFormat="1" applyFont="1" applyFill="1" applyBorder="1" applyAlignment="1">
      <alignment horizontal="right" vertical="center"/>
    </xf>
    <xf numFmtId="168" fontId="18" fillId="2" borderId="0" xfId="12" applyNumberFormat="1" applyFont="1" applyFill="1" applyBorder="1" applyAlignment="1">
      <alignment horizontal="right" vertical="center"/>
    </xf>
    <xf numFmtId="168" fontId="18" fillId="2" borderId="25" xfId="12" applyNumberFormat="1" applyFont="1" applyFill="1" applyBorder="1" applyAlignment="1">
      <alignment horizontal="right" vertical="center"/>
    </xf>
    <xf numFmtId="166" fontId="18" fillId="2" borderId="0" xfId="0" applyNumberFormat="1" applyFont="1" applyFill="1" applyAlignment="1">
      <alignment vertical="center"/>
    </xf>
    <xf numFmtId="167" fontId="18" fillId="2" borderId="0" xfId="0" applyNumberFormat="1" applyFont="1" applyFill="1" applyAlignment="1">
      <alignment vertical="center"/>
    </xf>
    <xf numFmtId="167" fontId="18" fillId="2" borderId="0" xfId="13" applyNumberFormat="1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41" fontId="37" fillId="2" borderId="0" xfId="12" applyFont="1" applyFill="1" applyAlignment="1">
      <alignment vertical="center"/>
    </xf>
    <xf numFmtId="167" fontId="36" fillId="2" borderId="0" xfId="13" applyNumberFormat="1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31" fillId="2" borderId="0" xfId="0" applyFont="1" applyFill="1" applyAlignment="1">
      <alignment horizontal="center" vertical="center" wrapText="1"/>
    </xf>
    <xf numFmtId="0" fontId="31" fillId="5" borderId="0" xfId="0" applyFont="1" applyFill="1" applyAlignment="1">
      <alignment horizontal="left" vertical="center"/>
    </xf>
    <xf numFmtId="41" fontId="31" fillId="2" borderId="0" xfId="12" applyFont="1" applyFill="1" applyBorder="1" applyAlignment="1">
      <alignment vertical="center"/>
    </xf>
    <xf numFmtId="168" fontId="31" fillId="5" borderId="0" xfId="12" applyNumberFormat="1" applyFont="1" applyFill="1" applyBorder="1" applyAlignment="1">
      <alignment vertical="center"/>
    </xf>
    <xf numFmtId="168" fontId="18" fillId="5" borderId="0" xfId="12" applyNumberFormat="1" applyFont="1" applyFill="1" applyBorder="1" applyAlignment="1">
      <alignment vertical="center"/>
    </xf>
    <xf numFmtId="0" fontId="18" fillId="2" borderId="28" xfId="0" applyFont="1" applyFill="1" applyBorder="1" applyAlignment="1">
      <alignment vertical="center"/>
    </xf>
    <xf numFmtId="41" fontId="18" fillId="2" borderId="28" xfId="12" applyFont="1" applyFill="1" applyBorder="1" applyAlignment="1">
      <alignment vertical="center"/>
    </xf>
    <xf numFmtId="168" fontId="18" fillId="5" borderId="25" xfId="12" applyNumberFormat="1" applyFont="1" applyFill="1" applyBorder="1" applyAlignment="1">
      <alignment vertical="center"/>
    </xf>
    <xf numFmtId="1" fontId="32" fillId="4" borderId="0" xfId="0" applyNumberFormat="1" applyFont="1" applyFill="1" applyAlignment="1">
      <alignment horizontal="right" vertical="center" wrapText="1"/>
    </xf>
    <xf numFmtId="0" fontId="3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41" fontId="31" fillId="2" borderId="0" xfId="12" applyFont="1" applyFill="1" applyBorder="1" applyAlignment="1">
      <alignment horizontal="right" vertical="center"/>
    </xf>
    <xf numFmtId="0" fontId="40" fillId="2" borderId="0" xfId="0" applyFont="1" applyFill="1" applyAlignment="1">
      <alignment vertical="center"/>
    </xf>
    <xf numFmtId="170" fontId="31" fillId="2" borderId="0" xfId="12" applyNumberFormat="1" applyFont="1" applyFill="1" applyBorder="1" applyAlignment="1">
      <alignment horizontal="right" vertical="center"/>
    </xf>
    <xf numFmtId="170" fontId="18" fillId="2" borderId="0" xfId="12" applyNumberFormat="1" applyFont="1" applyFill="1" applyBorder="1" applyAlignment="1">
      <alignment horizontal="right" vertical="center"/>
    </xf>
    <xf numFmtId="171" fontId="18" fillId="2" borderId="0" xfId="12" applyNumberFormat="1" applyFont="1" applyFill="1" applyBorder="1" applyAlignment="1">
      <alignment horizontal="right" vertical="center"/>
    </xf>
    <xf numFmtId="166" fontId="31" fillId="2" borderId="0" xfId="0" applyNumberFormat="1" applyFont="1" applyFill="1" applyAlignment="1">
      <alignment horizontal="right" vertical="center"/>
    </xf>
    <xf numFmtId="41" fontId="31" fillId="2" borderId="0" xfId="12" applyFont="1" applyFill="1" applyAlignment="1">
      <alignment horizontal="right" vertical="center"/>
    </xf>
    <xf numFmtId="41" fontId="18" fillId="2" borderId="0" xfId="12" applyFont="1" applyFill="1" applyAlignment="1">
      <alignment horizontal="right" vertical="center"/>
    </xf>
    <xf numFmtId="171" fontId="31" fillId="2" borderId="0" xfId="12" applyNumberFormat="1" applyFont="1" applyFill="1" applyBorder="1" applyAlignment="1">
      <alignment horizontal="right" vertical="center"/>
    </xf>
    <xf numFmtId="41" fontId="18" fillId="2" borderId="28" xfId="12" applyFont="1" applyFill="1" applyBorder="1" applyAlignment="1">
      <alignment horizontal="right" vertical="center"/>
    </xf>
    <xf numFmtId="0" fontId="0" fillId="2" borderId="28" xfId="0" applyFill="1" applyBorder="1" applyAlignment="1">
      <alignment vertical="center"/>
    </xf>
    <xf numFmtId="170" fontId="18" fillId="2" borderId="28" xfId="12" applyNumberFormat="1" applyFont="1" applyFill="1" applyBorder="1" applyAlignment="1">
      <alignment horizontal="right" vertical="center"/>
    </xf>
    <xf numFmtId="171" fontId="18" fillId="2" borderId="28" xfId="12" applyNumberFormat="1" applyFont="1" applyFill="1" applyBorder="1" applyAlignment="1">
      <alignment horizontal="right" vertical="center"/>
    </xf>
    <xf numFmtId="0" fontId="42" fillId="2" borderId="0" xfId="0" applyFont="1" applyFill="1" applyAlignment="1">
      <alignment vertical="center"/>
    </xf>
    <xf numFmtId="0" fontId="32" fillId="2" borderId="0" xfId="0" applyFont="1" applyFill="1" applyAlignment="1">
      <alignment horizontal="right" vertical="center"/>
    </xf>
    <xf numFmtId="167" fontId="18" fillId="2" borderId="0" xfId="13" applyNumberFormat="1" applyFont="1" applyFill="1" applyAlignment="1">
      <alignment horizontal="right" vertical="center"/>
    </xf>
    <xf numFmtId="0" fontId="41" fillId="0" borderId="0" xfId="0" applyFont="1" applyAlignment="1">
      <alignment vertical="center"/>
    </xf>
    <xf numFmtId="167" fontId="18" fillId="0" borderId="0" xfId="13" applyNumberFormat="1" applyFont="1" applyAlignment="1">
      <alignment horizontal="left" vertical="center"/>
    </xf>
    <xf numFmtId="41" fontId="42" fillId="2" borderId="0" xfId="12" applyFont="1" applyFill="1" applyAlignment="1">
      <alignment vertical="center"/>
    </xf>
    <xf numFmtId="41" fontId="18" fillId="2" borderId="0" xfId="12" applyFont="1" applyFill="1" applyBorder="1" applyAlignment="1">
      <alignment horizontal="left" vertical="center"/>
    </xf>
    <xf numFmtId="167" fontId="18" fillId="2" borderId="0" xfId="13" applyNumberFormat="1" applyFont="1" applyFill="1" applyBorder="1" applyAlignment="1">
      <alignment horizontal="right" vertical="center"/>
    </xf>
    <xf numFmtId="167" fontId="42" fillId="2" borderId="0" xfId="13" applyNumberFormat="1" applyFont="1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32" fillId="5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2" fillId="6" borderId="0" xfId="0" applyFont="1" applyFill="1" applyAlignment="1">
      <alignment vertical="center" wrapText="1"/>
    </xf>
    <xf numFmtId="0" fontId="43" fillId="2" borderId="0" xfId="0" applyFont="1" applyFill="1" applyAlignment="1">
      <alignment vertical="center"/>
    </xf>
    <xf numFmtId="166" fontId="31" fillId="2" borderId="0" xfId="0" applyNumberFormat="1" applyFont="1" applyFill="1" applyAlignment="1">
      <alignment vertical="center"/>
    </xf>
    <xf numFmtId="41" fontId="31" fillId="2" borderId="0" xfId="12" applyFont="1" applyFill="1" applyAlignment="1">
      <alignment vertical="center"/>
    </xf>
    <xf numFmtId="41" fontId="31" fillId="2" borderId="0" xfId="12" applyFont="1" applyFill="1" applyBorder="1" applyAlignment="1">
      <alignment horizontal="center" vertical="center"/>
    </xf>
    <xf numFmtId="41" fontId="18" fillId="2" borderId="0" xfId="12" applyFont="1" applyFill="1" applyBorder="1" applyAlignment="1">
      <alignment horizontal="center" vertical="center"/>
    </xf>
    <xf numFmtId="41" fontId="18" fillId="2" borderId="25" xfId="12" applyFont="1" applyFill="1" applyBorder="1" applyAlignment="1">
      <alignment vertical="center"/>
    </xf>
    <xf numFmtId="41" fontId="31" fillId="2" borderId="25" xfId="12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31" fillId="2" borderId="29" xfId="0" applyFont="1" applyFill="1" applyBorder="1" applyAlignment="1">
      <alignment horizontal="center" vertical="center"/>
    </xf>
    <xf numFmtId="41" fontId="18" fillId="2" borderId="30" xfId="12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32" fillId="5" borderId="0" xfId="0" applyFont="1" applyFill="1" applyAlignment="1">
      <alignment vertical="center"/>
    </xf>
    <xf numFmtId="0" fontId="32" fillId="6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Continuous" vertical="center"/>
    </xf>
    <xf numFmtId="0" fontId="31" fillId="2" borderId="32" xfId="0" applyFont="1" applyFill="1" applyBorder="1" applyAlignment="1">
      <alignment horizontal="centerContinuous" vertical="center"/>
    </xf>
    <xf numFmtId="41" fontId="31" fillId="2" borderId="0" xfId="12" applyFont="1" applyFill="1" applyBorder="1" applyAlignment="1">
      <alignment horizontal="left" vertical="center"/>
    </xf>
    <xf numFmtId="41" fontId="18" fillId="2" borderId="0" xfId="12" applyFont="1" applyFill="1" applyAlignment="1">
      <alignment horizontal="left" vertical="center"/>
    </xf>
    <xf numFmtId="41" fontId="18" fillId="2" borderId="28" xfId="12" applyFont="1" applyFill="1" applyBorder="1" applyAlignment="1">
      <alignment horizontal="left" vertical="center"/>
    </xf>
    <xf numFmtId="41" fontId="32" fillId="4" borderId="0" xfId="12" applyFont="1" applyFill="1" applyBorder="1" applyAlignment="1">
      <alignment horizontal="right" vertical="center"/>
    </xf>
    <xf numFmtId="41" fontId="32" fillId="4" borderId="27" xfId="12" applyFont="1" applyFill="1" applyBorder="1" applyAlignment="1">
      <alignment horizontal="center" vertical="center" wrapText="1"/>
    </xf>
    <xf numFmtId="41" fontId="31" fillId="2" borderId="34" xfId="12" applyFont="1" applyFill="1" applyBorder="1" applyAlignment="1">
      <alignment horizontal="left" vertical="center"/>
    </xf>
    <xf numFmtId="41" fontId="31" fillId="2" borderId="34" xfId="12" applyFont="1" applyFill="1" applyBorder="1" applyAlignment="1">
      <alignment vertical="center"/>
    </xf>
    <xf numFmtId="41" fontId="32" fillId="4" borderId="0" xfId="12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Continuous" vertical="center"/>
    </xf>
    <xf numFmtId="0" fontId="18" fillId="2" borderId="0" xfId="0" applyFont="1" applyFill="1" applyAlignment="1">
      <alignment horizontal="centerContinuous" vertical="center"/>
    </xf>
    <xf numFmtId="0" fontId="33" fillId="2" borderId="0" xfId="0" applyFont="1" applyFill="1" applyAlignment="1">
      <alignment horizontal="left" vertical="center"/>
    </xf>
    <xf numFmtId="172" fontId="18" fillId="2" borderId="0" xfId="11" applyNumberFormat="1" applyFont="1" applyFill="1" applyAlignment="1">
      <alignment vertical="center" wrapText="1"/>
    </xf>
    <xf numFmtId="168" fontId="18" fillId="2" borderId="28" xfId="12" applyNumberFormat="1" applyFont="1" applyFill="1" applyBorder="1" applyAlignment="1">
      <alignment vertical="center"/>
    </xf>
    <xf numFmtId="0" fontId="31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vertical="center"/>
    </xf>
    <xf numFmtId="168" fontId="18" fillId="2" borderId="28" xfId="12" applyNumberFormat="1" applyFont="1" applyFill="1" applyBorder="1" applyAlignment="1">
      <alignment horizontal="right" vertical="center"/>
    </xf>
    <xf numFmtId="0" fontId="32" fillId="6" borderId="0" xfId="0" applyFont="1" applyFill="1" applyBorder="1" applyAlignment="1">
      <alignment vertical="center"/>
    </xf>
    <xf numFmtId="1" fontId="32" fillId="4" borderId="0" xfId="0" applyNumberFormat="1" applyFont="1" applyFill="1" applyAlignment="1">
      <alignment horizontal="center" vertical="center"/>
    </xf>
    <xf numFmtId="1" fontId="32" fillId="4" borderId="0" xfId="0" applyNumberFormat="1" applyFont="1" applyFill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/>
    </xf>
    <xf numFmtId="0" fontId="29" fillId="2" borderId="16" xfId="1" applyFont="1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30" fillId="4" borderId="0" xfId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1" fillId="4" borderId="0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25" fillId="2" borderId="1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8" fillId="2" borderId="0" xfId="12" applyNumberFormat="1" applyFont="1" applyFill="1" applyAlignment="1">
      <alignment horizontal="left" vertical="center" wrapText="1"/>
    </xf>
    <xf numFmtId="41" fontId="18" fillId="2" borderId="26" xfId="12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8" fillId="2" borderId="0" xfId="12" applyNumberFormat="1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41" fontId="18" fillId="2" borderId="0" xfId="12" applyFont="1" applyFill="1" applyBorder="1" applyAlignment="1">
      <alignment horizontal="left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6" borderId="27" xfId="0" applyFont="1" applyFill="1" applyBorder="1" applyAlignment="1">
      <alignment horizontal="center" vertical="center"/>
    </xf>
    <xf numFmtId="41" fontId="18" fillId="2" borderId="0" xfId="12" applyFont="1" applyFill="1" applyAlignment="1">
      <alignment horizontal="left" vertical="center" wrapText="1"/>
    </xf>
    <xf numFmtId="0" fontId="38" fillId="2" borderId="0" xfId="0" applyFont="1" applyFill="1" applyAlignment="1">
      <alignment horizontal="center" vertical="center"/>
    </xf>
    <xf numFmtId="0" fontId="18" fillId="2" borderId="0" xfId="12" applyNumberFormat="1" applyFont="1" applyFill="1" applyBorder="1" applyAlignment="1">
      <alignment vertical="center" wrapText="1"/>
    </xf>
    <xf numFmtId="0" fontId="41" fillId="2" borderId="0" xfId="0" applyFont="1" applyFill="1" applyBorder="1" applyAlignment="1">
      <alignment vertical="center" wrapText="1"/>
    </xf>
    <xf numFmtId="0" fontId="18" fillId="2" borderId="0" xfId="12" applyNumberFormat="1" applyFont="1" applyFill="1" applyAlignment="1">
      <alignment vertical="center" wrapText="1"/>
    </xf>
    <xf numFmtId="0" fontId="31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27" xfId="0" applyFont="1" applyFill="1" applyBorder="1" applyAlignment="1">
      <alignment horizontal="left" vertical="center" wrapText="1"/>
    </xf>
    <xf numFmtId="0" fontId="18" fillId="2" borderId="26" xfId="12" applyNumberFormat="1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center" vertical="center"/>
    </xf>
    <xf numFmtId="0" fontId="24" fillId="2" borderId="11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1" fillId="2" borderId="31" xfId="0" applyFont="1" applyFill="1" applyBorder="1" applyAlignment="1">
      <alignment horizontal="left" vertical="center"/>
    </xf>
    <xf numFmtId="167" fontId="41" fillId="2" borderId="0" xfId="0" applyNumberFormat="1" applyFont="1" applyFill="1" applyAlignment="1">
      <alignment horizontal="left" vertical="center"/>
    </xf>
    <xf numFmtId="0" fontId="18" fillId="2" borderId="0" xfId="12" applyNumberFormat="1" applyFont="1" applyFill="1" applyBorder="1" applyAlignment="1">
      <alignment horizontal="left" vertical="center"/>
    </xf>
    <xf numFmtId="41" fontId="32" fillId="4" borderId="0" xfId="12" applyFont="1" applyFill="1" applyBorder="1" applyAlignment="1">
      <alignment horizontal="left" vertical="center" wrapText="1"/>
    </xf>
    <xf numFmtId="41" fontId="32" fillId="4" borderId="33" xfId="12" applyFont="1" applyFill="1" applyBorder="1" applyAlignment="1">
      <alignment horizontal="center" vertical="center" wrapText="1"/>
    </xf>
    <xf numFmtId="41" fontId="32" fillId="4" borderId="0" xfId="12" applyFont="1" applyFill="1" applyBorder="1" applyAlignment="1">
      <alignment horizontal="center" vertical="center" wrapText="1"/>
    </xf>
    <xf numFmtId="41" fontId="32" fillId="4" borderId="27" xfId="12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41" fontId="3" fillId="2" borderId="0" xfId="12" applyFont="1" applyFill="1" applyAlignment="1">
      <alignment horizontal="center" vertical="center"/>
    </xf>
    <xf numFmtId="41" fontId="3" fillId="2" borderId="0" xfId="12" applyFont="1" applyFill="1" applyBorder="1" applyAlignment="1">
      <alignment horizontal="center" vertical="center"/>
    </xf>
    <xf numFmtId="41" fontId="18" fillId="2" borderId="0" xfId="12" applyFont="1" applyFill="1" applyBorder="1" applyAlignment="1">
      <alignment vertical="center"/>
    </xf>
    <xf numFmtId="41" fontId="32" fillId="4" borderId="0" xfId="12" applyFont="1" applyFill="1" applyAlignment="1">
      <alignment horizontal="left" vertical="center" wrapText="1"/>
    </xf>
    <xf numFmtId="41" fontId="32" fillId="4" borderId="0" xfId="12" applyFont="1" applyFill="1" applyAlignment="1">
      <alignment horizontal="center" vertical="center" wrapText="1"/>
    </xf>
    <xf numFmtId="0" fontId="18" fillId="2" borderId="31" xfId="12" applyNumberFormat="1" applyFont="1" applyFill="1" applyBorder="1" applyAlignment="1">
      <alignment horizontal="left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41" fontId="18" fillId="2" borderId="31" xfId="12" applyFont="1" applyFill="1" applyBorder="1" applyAlignment="1">
      <alignment horizontal="left" vertical="center" wrapText="1"/>
    </xf>
  </cellXfs>
  <cellStyles count="14">
    <cellStyle name="con punto" xfId="4"/>
    <cellStyle name="Hipervínculo" xfId="1" builtinId="8"/>
    <cellStyle name="Millares" xfId="11" builtinId="3"/>
    <cellStyle name="Millares [0]" xfId="12" builtinId="6"/>
    <cellStyle name="Millares [0] 2" xfId="9"/>
    <cellStyle name="Normal" xfId="0" builtinId="0"/>
    <cellStyle name="Normal 12" xfId="7"/>
    <cellStyle name="Normal 12 2" xfId="10"/>
    <cellStyle name="Normal 2" xfId="3"/>
    <cellStyle name="Normal 3" xfId="2"/>
    <cellStyle name="Normal 3 2" xfId="6"/>
    <cellStyle name="Normal 4" xfId="8"/>
    <cellStyle name="Normal 5" xfId="5"/>
    <cellStyle name="Porcentaje" xfId="1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9A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16</xdr:row>
      <xdr:rowOff>38100</xdr:rowOff>
    </xdr:from>
    <xdr:to>
      <xdr:col>9</xdr:col>
      <xdr:colOff>752475</xdr:colOff>
      <xdr:row>33</xdr:row>
      <xdr:rowOff>152400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92DECF9F-D35C-48BB-A7D9-1CDD30320AF0}"/>
            </a:ext>
          </a:extLst>
        </xdr:cNvPr>
        <xdr:cNvSpPr txBox="1"/>
      </xdr:nvSpPr>
      <xdr:spPr>
        <a:xfrm>
          <a:off x="771524" y="3514725"/>
          <a:ext cx="6838951" cy="33528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s-CR" sz="3200" b="1" baseline="0">
              <a:latin typeface="+mn-lt"/>
              <a:cs typeface="Arial" panose="020B0604020202020204" pitchFamily="34" charset="0"/>
            </a:rPr>
            <a:t>ESTUDIANTES QUE ADELANTAN                  UNA O MÁS ASIGNATURAS,</a:t>
          </a:r>
        </a:p>
        <a:p>
          <a:pPr algn="ctr"/>
          <a:endParaRPr lang="es-CR" sz="1400" b="1" baseline="0">
            <a:latin typeface="+mn-lt"/>
            <a:cs typeface="Arial" panose="020B0604020202020204" pitchFamily="34" charset="0"/>
          </a:endParaRPr>
        </a:p>
        <a:p>
          <a:pPr algn="ctr"/>
          <a:r>
            <a:rPr lang="es-CR" sz="3000" b="0" baseline="0">
              <a:latin typeface="+mn-lt"/>
              <a:cs typeface="Arial" panose="020B0604020202020204" pitchFamily="34" charset="0"/>
            </a:rPr>
            <a:t>III CICLO Y EDUCACIÓN DIVERSIFICADA, DEPENDENCIA PÚBLICA</a:t>
          </a:r>
        </a:p>
        <a:p>
          <a:pPr algn="ctr"/>
          <a:endParaRPr lang="es-CR" sz="1400" b="0" baseline="0">
            <a:latin typeface="+mn-lt"/>
            <a:cs typeface="Arial" panose="020B0604020202020204" pitchFamily="34" charset="0"/>
          </a:endParaRPr>
        </a:p>
        <a:p>
          <a:pPr algn="ctr"/>
          <a:r>
            <a:rPr lang="es-CR" sz="2800" b="0" baseline="0">
              <a:latin typeface="+mn-lt"/>
              <a:cs typeface="Arial" panose="020B0604020202020204" pitchFamily="34" charset="0"/>
            </a:rPr>
            <a:t>2016-2022</a:t>
          </a:r>
        </a:p>
        <a:p>
          <a:pPr algn="ctr"/>
          <a:endParaRPr lang="es-CR" sz="2800" b="0" baseline="0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742951</xdr:colOff>
      <xdr:row>1</xdr:row>
      <xdr:rowOff>28575</xdr:rowOff>
    </xdr:from>
    <xdr:to>
      <xdr:col>9</xdr:col>
      <xdr:colOff>704850</xdr:colOff>
      <xdr:row>10</xdr:row>
      <xdr:rowOff>66676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7D62BC8-BF67-4796-AC37-F1D124248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1" y="219075"/>
          <a:ext cx="6819899" cy="180022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752475</xdr:colOff>
      <xdr:row>8</xdr:row>
      <xdr:rowOff>19050</xdr:rowOff>
    </xdr:from>
    <xdr:to>
      <xdr:col>9</xdr:col>
      <xdr:colOff>752475</xdr:colOff>
      <xdr:row>10</xdr:row>
      <xdr:rowOff>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xmlns="" id="{FC19C1DE-DBAF-40E7-B59A-F671DF022812}"/>
            </a:ext>
          </a:extLst>
        </xdr:cNvPr>
        <xdr:cNvSpPr>
          <a:spLocks noChangeArrowheads="1"/>
        </xdr:cNvSpPr>
      </xdr:nvSpPr>
      <xdr:spPr bwMode="auto">
        <a:xfrm>
          <a:off x="752475" y="1971675"/>
          <a:ext cx="6858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1400" b="1" i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“Encendamos juntos la luz”</a:t>
          </a:r>
          <a:endParaRPr lang="es-CR" sz="1400" b="1" i="0" kern="1400">
            <a:solidFill>
              <a:schemeClr val="bg2">
                <a:lumMod val="25000"/>
              </a:schemeClr>
            </a:solidFill>
            <a:effectLst/>
            <a:latin typeface="+mn-lt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742950</xdr:colOff>
      <xdr:row>10</xdr:row>
      <xdr:rowOff>0</xdr:rowOff>
    </xdr:from>
    <xdr:to>
      <xdr:col>10</xdr:col>
      <xdr:colOff>0</xdr:colOff>
      <xdr:row>10</xdr:row>
      <xdr:rowOff>9525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xmlns="" id="{2669E5DB-DEA8-4516-A7DF-D851296197A8}"/>
            </a:ext>
          </a:extLst>
        </xdr:cNvPr>
        <xdr:cNvCxnSpPr/>
      </xdr:nvCxnSpPr>
      <xdr:spPr>
        <a:xfrm flipV="1">
          <a:off x="742950" y="2333625"/>
          <a:ext cx="6877050" cy="9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0</xdr:colOff>
      <xdr:row>39</xdr:row>
      <xdr:rowOff>142875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xmlns="" id="{016D7206-4E77-4CE9-AD63-D455F0FBBEEE}"/>
            </a:ext>
          </a:extLst>
        </xdr:cNvPr>
        <xdr:cNvSpPr txBox="1"/>
      </xdr:nvSpPr>
      <xdr:spPr>
        <a:xfrm>
          <a:off x="762000" y="6905625"/>
          <a:ext cx="6858000" cy="714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b="1">
              <a:latin typeface="+mn-lt"/>
              <a:cs typeface="Arial" panose="020B0604020202020204" pitchFamily="34" charset="0"/>
            </a:rPr>
            <a:t>PUBLICACIÓN</a:t>
          </a:r>
          <a:r>
            <a:rPr lang="es-CR" sz="2400" b="1" baseline="0">
              <a:latin typeface="+mn-lt"/>
              <a:cs typeface="Arial" panose="020B0604020202020204" pitchFamily="34" charset="0"/>
            </a:rPr>
            <a:t> </a:t>
          </a:r>
          <a:r>
            <a:rPr lang="es-CR" sz="2400" b="1" baseline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432-23</a:t>
          </a:r>
          <a:endParaRPr lang="es-CR" sz="2400" b="1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9</xdr:col>
      <xdr:colOff>733425</xdr:colOff>
      <xdr:row>43</xdr:row>
      <xdr:rowOff>185512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xmlns="" id="{C1D37346-F9D2-4656-AA54-E70537D7BBAD}"/>
            </a:ext>
          </a:extLst>
        </xdr:cNvPr>
        <xdr:cNvSpPr txBox="1"/>
      </xdr:nvSpPr>
      <xdr:spPr>
        <a:xfrm>
          <a:off x="762000" y="7667625"/>
          <a:ext cx="6829425" cy="7570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000" b="1">
              <a:latin typeface="+mn-lt"/>
              <a:cs typeface="Arial" panose="020B0604020202020204" pitchFamily="34" charset="0"/>
            </a:rPr>
            <a:t>MAYO, 2023</a:t>
          </a: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10</xdr:col>
      <xdr:colOff>10751</xdr:colOff>
      <xdr:row>59</xdr:row>
      <xdr:rowOff>120650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FD3B2103-5FC4-49D0-9320-051A2C9EE7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673" b="1065"/>
        <a:stretch/>
      </xdr:blipFill>
      <xdr:spPr bwMode="auto">
        <a:xfrm>
          <a:off x="762000" y="8429625"/>
          <a:ext cx="6868751" cy="2978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9</xdr:col>
      <xdr:colOff>742950</xdr:colOff>
      <xdr:row>62</xdr:row>
      <xdr:rowOff>19050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xmlns="" id="{33FF0C83-ED7C-49DE-8581-5B1CD475EA1A}"/>
            </a:ext>
          </a:extLst>
        </xdr:cNvPr>
        <xdr:cNvSpPr>
          <a:spLocks noChangeArrowheads="1"/>
        </xdr:cNvSpPr>
      </xdr:nvSpPr>
      <xdr:spPr bwMode="auto">
        <a:xfrm>
          <a:off x="762000" y="11477625"/>
          <a:ext cx="68389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1400" b="1" i="1">
              <a:effectLst/>
              <a:latin typeface="+mn-lt"/>
              <a:ea typeface="+mn-ea"/>
              <a:cs typeface="+mn-cs"/>
            </a:rPr>
            <a:t>Paseo Colón, San José. Av. 1, calle 24, edificio Torre Mercedes  piso 10.</a:t>
          </a:r>
          <a:endParaRPr lang="es-CR" sz="2400" b="1" i="1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C:\Users\mquiros\AppData\Local\Microsoft\Windows\INetCache\Content.Outlook\BJX8X4S6\07-Adelanto%202016-2022.xls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tabSelected="1" topLeftCell="A37" zoomScale="80" zoomScaleNormal="80" workbookViewId="0">
      <selection activeCell="L43" sqref="L43"/>
    </sheetView>
  </sheetViews>
  <sheetFormatPr baseColWidth="10" defaultRowHeight="15"/>
  <sheetData>
    <row r="1" spans="1:16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6" ht="18.75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O2" s="158" t="s">
        <v>25</v>
      </c>
      <c r="P2" s="158"/>
    </row>
    <row r="3" spans="1:16" ht="1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O3" s="158"/>
      <c r="P3" s="158"/>
    </row>
    <row r="4" spans="1:16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6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6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6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6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6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6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6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6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6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6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spans="1:16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6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pans="1:1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spans="1:1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spans="1:1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1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1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spans="1:1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pans="1:1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spans="1:1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</row>
    <row r="28" spans="1:1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1:1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spans="1:1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</row>
    <row r="31" spans="1:1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pans="1:1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</row>
    <row r="33" spans="1:1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spans="1:1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</row>
    <row r="35" spans="1:1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</row>
    <row r="36" spans="1:1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</row>
    <row r="37" spans="1:1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</row>
    <row r="38" spans="1:1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</row>
    <row r="39" spans="1:1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</row>
    <row r="40" spans="1:1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</row>
    <row r="41" spans="1:1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</row>
    <row r="42" spans="1:1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</row>
    <row r="43" spans="1:1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</row>
    <row r="47" spans="1:1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</row>
    <row r="48" spans="1:1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</row>
    <row r="49" spans="1:1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</row>
    <row r="50" spans="1:1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</row>
    <row r="51" spans="1:1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</row>
    <row r="52" spans="1:1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</row>
    <row r="53" spans="1:1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</row>
    <row r="54" spans="1:1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</row>
    <row r="55" spans="1:1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</row>
    <row r="56" spans="1:1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</row>
    <row r="57" spans="1:1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</row>
    <row r="58" spans="1:1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</row>
    <row r="59" spans="1:1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</row>
    <row r="60" spans="1:1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</row>
    <row r="61" spans="1:1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</row>
    <row r="62" spans="1:1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</row>
    <row r="63" spans="1:1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</row>
  </sheetData>
  <mergeCells count="1">
    <mergeCell ref="O2:P3"/>
  </mergeCells>
  <hyperlinks>
    <hyperlink ref="O2" location="INDICE!A1" display="INDICE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J47"/>
  <sheetViews>
    <sheetView showGridLines="0" topLeftCell="A10" workbookViewId="0">
      <selection sqref="A1:H1"/>
    </sheetView>
  </sheetViews>
  <sheetFormatPr baseColWidth="10" defaultColWidth="23.42578125" defaultRowHeight="15" customHeight="1"/>
  <cols>
    <col min="1" max="1" width="20.140625" style="118" bestFit="1" customWidth="1"/>
    <col min="2" max="8" width="8.7109375" style="119" customWidth="1"/>
    <col min="9" max="96" width="10.7109375" style="6" customWidth="1"/>
    <col min="97" max="16384" width="23.42578125" style="6"/>
  </cols>
  <sheetData>
    <row r="1" spans="1:10" ht="15" customHeight="1">
      <c r="A1" s="185" t="s">
        <v>117</v>
      </c>
      <c r="B1" s="185"/>
      <c r="C1" s="185"/>
      <c r="D1" s="185"/>
      <c r="E1" s="185"/>
      <c r="F1" s="185"/>
      <c r="G1" s="185"/>
      <c r="H1" s="185"/>
      <c r="I1" s="17"/>
    </row>
    <row r="2" spans="1:10" ht="15" customHeight="1">
      <c r="A2" s="176" t="s">
        <v>146</v>
      </c>
      <c r="B2" s="176"/>
      <c r="C2" s="176"/>
      <c r="D2" s="176"/>
      <c r="E2" s="176"/>
      <c r="F2" s="176"/>
      <c r="G2" s="176"/>
      <c r="H2" s="176"/>
      <c r="I2" s="17"/>
      <c r="J2" s="161" t="s">
        <v>25</v>
      </c>
    </row>
    <row r="3" spans="1:10" ht="15" customHeight="1">
      <c r="A3" s="176" t="s">
        <v>114</v>
      </c>
      <c r="B3" s="176"/>
      <c r="C3" s="176"/>
      <c r="D3" s="176"/>
      <c r="E3" s="176"/>
      <c r="F3" s="176"/>
      <c r="G3" s="176"/>
      <c r="H3" s="176"/>
      <c r="I3" s="17"/>
      <c r="J3" s="161"/>
    </row>
    <row r="4" spans="1:10" ht="15" customHeight="1">
      <c r="A4" s="176" t="s">
        <v>43</v>
      </c>
      <c r="B4" s="176"/>
      <c r="C4" s="176"/>
      <c r="D4" s="176"/>
      <c r="E4" s="176"/>
      <c r="F4" s="176"/>
      <c r="G4" s="176"/>
      <c r="H4" s="176"/>
    </row>
    <row r="5" spans="1:10" ht="15" customHeight="1">
      <c r="A5" s="176" t="s">
        <v>44</v>
      </c>
      <c r="B5" s="176"/>
      <c r="C5" s="176"/>
      <c r="D5" s="176"/>
      <c r="E5" s="176"/>
      <c r="F5" s="176"/>
      <c r="G5" s="176"/>
      <c r="H5" s="176"/>
    </row>
    <row r="6" spans="1:10" ht="15" customHeight="1">
      <c r="A6" s="48"/>
      <c r="B6" s="114"/>
      <c r="C6" s="114"/>
      <c r="D6" s="114"/>
      <c r="E6" s="114"/>
      <c r="F6" s="114"/>
      <c r="G6" s="114"/>
      <c r="H6" s="114"/>
    </row>
    <row r="7" spans="1:10" ht="30" customHeight="1">
      <c r="A7" s="120" t="s">
        <v>115</v>
      </c>
      <c r="B7" s="65">
        <v>2016</v>
      </c>
      <c r="C7" s="65">
        <v>2017</v>
      </c>
      <c r="D7" s="65">
        <v>2018</v>
      </c>
      <c r="E7" s="65">
        <v>2019</v>
      </c>
      <c r="F7" s="65">
        <v>2020</v>
      </c>
      <c r="G7" s="65">
        <v>2021</v>
      </c>
      <c r="H7" s="65">
        <v>2022</v>
      </c>
    </row>
    <row r="8" spans="1:10" ht="9.9499999999999993" customHeight="1">
      <c r="A8" s="121"/>
      <c r="B8" s="91"/>
      <c r="C8" s="91"/>
      <c r="D8" s="91"/>
      <c r="E8" s="91"/>
      <c r="F8" s="91"/>
      <c r="G8" s="91"/>
      <c r="H8" s="91"/>
    </row>
    <row r="9" spans="1:10" ht="15" customHeight="1">
      <c r="A9" s="51" t="s">
        <v>47</v>
      </c>
      <c r="B9" s="92">
        <v>3864</v>
      </c>
      <c r="C9" s="92">
        <v>3500</v>
      </c>
      <c r="D9" s="92">
        <v>2278</v>
      </c>
      <c r="E9" s="92">
        <v>738</v>
      </c>
      <c r="F9" s="92">
        <v>1879</v>
      </c>
      <c r="G9" s="92">
        <v>320</v>
      </c>
      <c r="H9" s="92">
        <f>+H15+H20+H25</f>
        <v>984</v>
      </c>
    </row>
    <row r="10" spans="1:10" ht="15" customHeight="1">
      <c r="A10" s="50" t="s">
        <v>103</v>
      </c>
      <c r="B10" s="69">
        <v>3848</v>
      </c>
      <c r="C10" s="69">
        <v>3485</v>
      </c>
      <c r="D10" s="69">
        <v>2276</v>
      </c>
      <c r="E10" s="69">
        <v>738</v>
      </c>
      <c r="F10" s="69">
        <v>1875</v>
      </c>
      <c r="G10" s="69">
        <v>309</v>
      </c>
      <c r="H10" s="69">
        <f>+H16+H21+H26</f>
        <v>982</v>
      </c>
    </row>
    <row r="11" spans="1:10" ht="15" customHeight="1">
      <c r="A11" s="50" t="s">
        <v>104</v>
      </c>
      <c r="B11" s="69">
        <v>11</v>
      </c>
      <c r="C11" s="69">
        <v>15</v>
      </c>
      <c r="D11" s="69">
        <v>2</v>
      </c>
      <c r="E11" s="69">
        <v>0</v>
      </c>
      <c r="F11" s="69">
        <v>4</v>
      </c>
      <c r="G11" s="69">
        <v>6</v>
      </c>
      <c r="H11" s="69">
        <f>+H17+H22+H27</f>
        <v>0</v>
      </c>
    </row>
    <row r="12" spans="1:10" ht="15" customHeight="1">
      <c r="A12" s="50" t="s">
        <v>105</v>
      </c>
      <c r="B12" s="69">
        <v>5</v>
      </c>
      <c r="C12" s="69">
        <v>0</v>
      </c>
      <c r="D12" s="69">
        <v>0</v>
      </c>
      <c r="E12" s="69">
        <v>0</v>
      </c>
      <c r="F12" s="69">
        <v>0</v>
      </c>
      <c r="G12" s="69">
        <v>5</v>
      </c>
      <c r="H12" s="69">
        <f>+H18+H23+H28</f>
        <v>1</v>
      </c>
    </row>
    <row r="13" spans="1:10" ht="15" customHeight="1">
      <c r="A13" s="50" t="s">
        <v>116</v>
      </c>
      <c r="B13" s="69">
        <v>5</v>
      </c>
      <c r="C13" s="69">
        <v>0</v>
      </c>
      <c r="D13" s="69">
        <v>0</v>
      </c>
      <c r="E13" s="69">
        <v>0</v>
      </c>
      <c r="F13" s="69">
        <v>0</v>
      </c>
      <c r="G13" s="69">
        <v>5</v>
      </c>
      <c r="H13" s="69">
        <f>+H19+H24+H29</f>
        <v>1</v>
      </c>
    </row>
    <row r="14" spans="1:10" ht="9.9499999999999993" customHeight="1">
      <c r="A14" s="121"/>
      <c r="B14" s="91"/>
      <c r="C14" s="91"/>
      <c r="D14" s="91"/>
      <c r="E14" s="91"/>
      <c r="F14" s="91"/>
      <c r="G14" s="91"/>
      <c r="H14" s="91"/>
    </row>
    <row r="15" spans="1:10" ht="15" customHeight="1">
      <c r="A15" s="51" t="s">
        <v>48</v>
      </c>
      <c r="B15" s="97">
        <v>2741</v>
      </c>
      <c r="C15" s="97">
        <v>2462</v>
      </c>
      <c r="D15" s="97">
        <v>1615</v>
      </c>
      <c r="E15" s="97">
        <v>381</v>
      </c>
      <c r="F15" s="97">
        <v>1316</v>
      </c>
      <c r="G15" s="97">
        <v>157</v>
      </c>
      <c r="H15" s="97">
        <f>SUM(H16:H18)</f>
        <v>624</v>
      </c>
    </row>
    <row r="16" spans="1:10" ht="15" customHeight="1">
      <c r="A16" s="50" t="s">
        <v>103</v>
      </c>
      <c r="B16" s="69">
        <v>2728</v>
      </c>
      <c r="C16" s="69">
        <v>2449</v>
      </c>
      <c r="D16" s="69">
        <v>1613</v>
      </c>
      <c r="E16" s="69">
        <v>381</v>
      </c>
      <c r="F16" s="69">
        <v>1312</v>
      </c>
      <c r="G16" s="69">
        <v>157</v>
      </c>
      <c r="H16" s="69">
        <v>623</v>
      </c>
    </row>
    <row r="17" spans="1:8" ht="15" customHeight="1">
      <c r="A17" s="50" t="s">
        <v>104</v>
      </c>
      <c r="B17" s="69">
        <v>8</v>
      </c>
      <c r="C17" s="69">
        <v>13</v>
      </c>
      <c r="D17" s="69">
        <v>2</v>
      </c>
      <c r="E17" s="69">
        <v>0</v>
      </c>
      <c r="F17" s="69">
        <v>4</v>
      </c>
      <c r="G17" s="69">
        <v>0</v>
      </c>
      <c r="H17" s="69">
        <v>0</v>
      </c>
    </row>
    <row r="18" spans="1:8" ht="15" customHeight="1">
      <c r="A18" s="50" t="s">
        <v>105</v>
      </c>
      <c r="B18" s="69">
        <v>5</v>
      </c>
      <c r="C18" s="69">
        <v>0</v>
      </c>
      <c r="D18" s="69">
        <v>0</v>
      </c>
      <c r="E18" s="69">
        <v>0</v>
      </c>
      <c r="F18" s="69">
        <v>0</v>
      </c>
      <c r="G18" s="69">
        <v>0</v>
      </c>
      <c r="H18" s="69">
        <v>1</v>
      </c>
    </row>
    <row r="19" spans="1:8" ht="9.9499999999999993" customHeight="1">
      <c r="B19" s="91"/>
      <c r="C19" s="91"/>
      <c r="D19" s="91"/>
      <c r="E19" s="91"/>
      <c r="F19" s="91"/>
      <c r="G19" s="91"/>
      <c r="H19" s="91"/>
    </row>
    <row r="20" spans="1:8" ht="15" customHeight="1">
      <c r="A20" s="51" t="s">
        <v>49</v>
      </c>
      <c r="B20" s="97">
        <v>460</v>
      </c>
      <c r="C20" s="97">
        <v>507</v>
      </c>
      <c r="D20" s="98">
        <v>307</v>
      </c>
      <c r="E20" s="97">
        <v>270</v>
      </c>
      <c r="F20" s="98">
        <v>241</v>
      </c>
      <c r="G20" s="98">
        <v>94</v>
      </c>
      <c r="H20" s="97">
        <f>SUM(H21:H23)</f>
        <v>108</v>
      </c>
    </row>
    <row r="21" spans="1:8" ht="15" customHeight="1">
      <c r="A21" s="50" t="s">
        <v>103</v>
      </c>
      <c r="B21" s="69">
        <v>459</v>
      </c>
      <c r="C21" s="69">
        <v>507</v>
      </c>
      <c r="D21" s="69">
        <v>307</v>
      </c>
      <c r="E21" s="69">
        <v>270</v>
      </c>
      <c r="F21" s="99">
        <v>241</v>
      </c>
      <c r="G21" s="99">
        <v>86</v>
      </c>
      <c r="H21" s="69">
        <v>108</v>
      </c>
    </row>
    <row r="22" spans="1:8" ht="15" customHeight="1">
      <c r="A22" s="50" t="s">
        <v>104</v>
      </c>
      <c r="B22" s="69">
        <v>1</v>
      </c>
      <c r="C22" s="69">
        <v>0</v>
      </c>
      <c r="D22" s="69">
        <v>0</v>
      </c>
      <c r="E22" s="69">
        <v>0</v>
      </c>
      <c r="F22" s="99">
        <v>0</v>
      </c>
      <c r="G22" s="99">
        <v>4</v>
      </c>
      <c r="H22" s="69">
        <v>0</v>
      </c>
    </row>
    <row r="23" spans="1:8" ht="15" customHeight="1">
      <c r="A23" s="50" t="s">
        <v>105</v>
      </c>
      <c r="B23" s="69">
        <v>0</v>
      </c>
      <c r="C23" s="69">
        <v>0</v>
      </c>
      <c r="D23" s="69">
        <v>0</v>
      </c>
      <c r="E23" s="69">
        <v>0</v>
      </c>
      <c r="F23" s="99">
        <v>0</v>
      </c>
      <c r="G23" s="99">
        <v>4</v>
      </c>
      <c r="H23" s="69">
        <v>0</v>
      </c>
    </row>
    <row r="24" spans="1:8" ht="9.9499999999999993" customHeight="1">
      <c r="B24" s="91"/>
      <c r="C24" s="91"/>
      <c r="D24" s="91"/>
      <c r="E24" s="91"/>
      <c r="F24" s="91"/>
      <c r="G24" s="91"/>
      <c r="H24" s="91"/>
    </row>
    <row r="25" spans="1:8" ht="15" customHeight="1">
      <c r="A25" s="51" t="s">
        <v>50</v>
      </c>
      <c r="B25" s="97">
        <v>663</v>
      </c>
      <c r="C25" s="97">
        <v>531</v>
      </c>
      <c r="D25" s="97">
        <v>356</v>
      </c>
      <c r="E25" s="97">
        <v>87</v>
      </c>
      <c r="F25" s="92">
        <v>322</v>
      </c>
      <c r="G25" s="92">
        <v>69</v>
      </c>
      <c r="H25" s="97">
        <f>SUM(H26:H29)</f>
        <v>252</v>
      </c>
    </row>
    <row r="26" spans="1:8" ht="15" customHeight="1">
      <c r="A26" s="50" t="s">
        <v>103</v>
      </c>
      <c r="B26" s="69">
        <v>661</v>
      </c>
      <c r="C26" s="69">
        <v>529</v>
      </c>
      <c r="D26" s="69">
        <v>356</v>
      </c>
      <c r="E26" s="69">
        <v>87</v>
      </c>
      <c r="F26" s="69">
        <v>322</v>
      </c>
      <c r="G26" s="69">
        <v>66</v>
      </c>
      <c r="H26" s="69">
        <v>251</v>
      </c>
    </row>
    <row r="27" spans="1:8" ht="15" customHeight="1">
      <c r="A27" s="50" t="s">
        <v>104</v>
      </c>
      <c r="B27" s="69">
        <v>2</v>
      </c>
      <c r="C27" s="69">
        <v>2</v>
      </c>
      <c r="D27" s="69">
        <v>0</v>
      </c>
      <c r="E27" s="69">
        <v>0</v>
      </c>
      <c r="F27" s="69">
        <v>0</v>
      </c>
      <c r="G27" s="69">
        <v>2</v>
      </c>
      <c r="H27" s="69">
        <v>0</v>
      </c>
    </row>
    <row r="28" spans="1:8" ht="15" customHeight="1">
      <c r="A28" s="50" t="s">
        <v>105</v>
      </c>
      <c r="B28" s="69">
        <v>0</v>
      </c>
      <c r="C28" s="69">
        <v>0</v>
      </c>
      <c r="D28" s="69">
        <v>0</v>
      </c>
      <c r="E28" s="69">
        <v>0</v>
      </c>
      <c r="F28" s="69">
        <v>0</v>
      </c>
      <c r="G28" s="69">
        <v>1</v>
      </c>
      <c r="H28" s="69">
        <v>0</v>
      </c>
    </row>
    <row r="29" spans="1:8" ht="15" customHeight="1" thickBot="1">
      <c r="A29" s="50" t="s">
        <v>116</v>
      </c>
      <c r="B29" s="69">
        <v>0</v>
      </c>
      <c r="C29" s="69">
        <v>0</v>
      </c>
      <c r="D29" s="69">
        <v>0</v>
      </c>
      <c r="E29" s="69">
        <v>0</v>
      </c>
      <c r="F29" s="69">
        <v>0</v>
      </c>
      <c r="G29" s="69">
        <v>0</v>
      </c>
      <c r="H29" s="69">
        <v>1</v>
      </c>
    </row>
    <row r="30" spans="1:8" ht="39.950000000000003" customHeight="1">
      <c r="A30" s="184" t="s">
        <v>53</v>
      </c>
      <c r="B30" s="184"/>
      <c r="C30" s="184"/>
      <c r="D30" s="184"/>
      <c r="E30" s="184"/>
      <c r="F30" s="184"/>
      <c r="G30" s="184"/>
      <c r="H30" s="184"/>
    </row>
    <row r="31" spans="1:8" ht="15" customHeight="1">
      <c r="A31" s="170" t="s">
        <v>107</v>
      </c>
      <c r="B31" s="170"/>
      <c r="C31" s="170"/>
      <c r="D31" s="170"/>
      <c r="E31" s="170"/>
      <c r="F31" s="170"/>
      <c r="G31" s="170"/>
      <c r="H31" s="170"/>
    </row>
    <row r="32" spans="1:8" ht="15" customHeight="1">
      <c r="A32" s="167" t="s">
        <v>56</v>
      </c>
      <c r="B32" s="167"/>
      <c r="C32" s="167"/>
      <c r="D32" s="167"/>
      <c r="E32" s="167"/>
      <c r="F32" s="167"/>
      <c r="G32" s="167"/>
      <c r="H32" s="167"/>
    </row>
    <row r="34" spans="1:8" ht="15" customHeight="1">
      <c r="A34" s="48"/>
      <c r="B34" s="114"/>
      <c r="C34" s="114"/>
      <c r="D34" s="114"/>
      <c r="E34" s="114"/>
      <c r="F34" s="114"/>
      <c r="G34" s="114"/>
      <c r="H34" s="114"/>
    </row>
    <row r="35" spans="1:8" ht="15" customHeight="1">
      <c r="A35" s="48"/>
      <c r="B35" s="114"/>
      <c r="C35" s="114"/>
      <c r="D35" s="114"/>
      <c r="E35" s="114"/>
      <c r="F35" s="114"/>
      <c r="G35" s="114"/>
      <c r="H35" s="114"/>
    </row>
    <row r="36" spans="1:8" ht="15" customHeight="1">
      <c r="A36" s="48"/>
      <c r="B36" s="114"/>
      <c r="C36" s="114"/>
      <c r="D36" s="114"/>
      <c r="E36" s="114"/>
      <c r="F36" s="114"/>
      <c r="G36" s="114"/>
      <c r="H36" s="114"/>
    </row>
    <row r="37" spans="1:8" ht="15" customHeight="1">
      <c r="A37" s="48"/>
      <c r="B37" s="114"/>
      <c r="C37" s="114"/>
      <c r="D37" s="114"/>
      <c r="E37" s="114"/>
      <c r="F37" s="114"/>
      <c r="G37" s="114"/>
      <c r="H37" s="114"/>
    </row>
    <row r="38" spans="1:8" ht="15" customHeight="1">
      <c r="A38" s="48"/>
      <c r="B38" s="114"/>
      <c r="C38" s="114"/>
      <c r="D38" s="114"/>
      <c r="E38" s="114"/>
      <c r="F38" s="114"/>
      <c r="G38" s="114"/>
      <c r="H38" s="114"/>
    </row>
    <row r="39" spans="1:8" ht="15" customHeight="1">
      <c r="A39" s="48"/>
      <c r="B39" s="114"/>
      <c r="C39" s="114"/>
      <c r="D39" s="114"/>
      <c r="E39" s="114"/>
      <c r="F39" s="114"/>
      <c r="G39" s="114"/>
      <c r="H39" s="114"/>
    </row>
    <row r="40" spans="1:8" ht="15" customHeight="1">
      <c r="A40" s="48"/>
      <c r="B40" s="114"/>
      <c r="C40" s="114"/>
      <c r="D40" s="114"/>
      <c r="E40" s="114"/>
      <c r="F40" s="114"/>
      <c r="G40" s="114"/>
      <c r="H40" s="114"/>
    </row>
    <row r="41" spans="1:8" ht="15" customHeight="1">
      <c r="A41" s="48"/>
      <c r="B41" s="114"/>
      <c r="C41" s="114"/>
      <c r="D41" s="114"/>
      <c r="E41" s="114"/>
      <c r="F41" s="114"/>
      <c r="G41" s="114"/>
      <c r="H41" s="114"/>
    </row>
    <row r="42" spans="1:8" ht="15" customHeight="1">
      <c r="A42" s="48"/>
      <c r="B42" s="114"/>
      <c r="C42" s="114"/>
      <c r="D42" s="114"/>
      <c r="E42" s="114"/>
      <c r="F42" s="114"/>
      <c r="G42" s="114"/>
      <c r="H42" s="114"/>
    </row>
    <row r="43" spans="1:8" ht="15" customHeight="1">
      <c r="A43" s="48"/>
      <c r="B43" s="114"/>
      <c r="C43" s="114"/>
      <c r="D43" s="114"/>
      <c r="E43" s="114"/>
      <c r="F43" s="114"/>
      <c r="G43" s="114"/>
      <c r="H43" s="114"/>
    </row>
    <row r="44" spans="1:8" ht="15" customHeight="1">
      <c r="A44" s="48"/>
      <c r="B44" s="114"/>
      <c r="C44" s="114"/>
      <c r="D44" s="114"/>
      <c r="E44" s="114"/>
      <c r="F44" s="114"/>
      <c r="G44" s="114"/>
      <c r="H44" s="114"/>
    </row>
    <row r="45" spans="1:8" ht="15" customHeight="1">
      <c r="A45" s="48"/>
      <c r="B45" s="114"/>
      <c r="C45" s="114"/>
      <c r="D45" s="114"/>
      <c r="E45" s="114"/>
      <c r="F45" s="114"/>
      <c r="G45" s="114"/>
      <c r="H45" s="114"/>
    </row>
    <row r="46" spans="1:8" ht="15" customHeight="1">
      <c r="A46" s="48"/>
      <c r="B46" s="114"/>
      <c r="C46" s="114"/>
      <c r="D46" s="114"/>
      <c r="E46" s="114"/>
      <c r="F46" s="114"/>
      <c r="G46" s="114"/>
      <c r="H46" s="114"/>
    </row>
    <row r="47" spans="1:8" ht="15" customHeight="1">
      <c r="A47" s="48"/>
      <c r="B47" s="114"/>
      <c r="C47" s="114"/>
      <c r="D47" s="114"/>
      <c r="E47" s="114"/>
      <c r="F47" s="114"/>
      <c r="G47" s="114"/>
      <c r="H47" s="114"/>
    </row>
  </sheetData>
  <mergeCells count="9">
    <mergeCell ref="A30:H30"/>
    <mergeCell ref="A31:H31"/>
    <mergeCell ref="A32:H32"/>
    <mergeCell ref="J2:J3"/>
    <mergeCell ref="A1:H1"/>
    <mergeCell ref="A2:H2"/>
    <mergeCell ref="A3:H3"/>
    <mergeCell ref="A4:H4"/>
    <mergeCell ref="A5:H5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J47"/>
  <sheetViews>
    <sheetView showGridLines="0" workbookViewId="0">
      <selection sqref="A1:H1"/>
    </sheetView>
  </sheetViews>
  <sheetFormatPr baseColWidth="10" defaultColWidth="23.42578125" defaultRowHeight="15" customHeight="1"/>
  <cols>
    <col min="1" max="1" width="20.140625" style="118" bestFit="1" customWidth="1"/>
    <col min="2" max="8" width="8.7109375" style="119" customWidth="1"/>
    <col min="9" max="96" width="10.7109375" style="6" customWidth="1"/>
    <col min="97" max="16384" width="23.42578125" style="6"/>
  </cols>
  <sheetData>
    <row r="1" spans="1:10" ht="15" customHeight="1">
      <c r="A1" s="185" t="s">
        <v>118</v>
      </c>
      <c r="B1" s="185"/>
      <c r="C1" s="185"/>
      <c r="D1" s="185"/>
      <c r="E1" s="185"/>
      <c r="F1" s="185"/>
      <c r="G1" s="185"/>
      <c r="H1" s="185"/>
      <c r="I1" s="17"/>
    </row>
    <row r="2" spans="1:10" ht="15" customHeight="1">
      <c r="A2" s="176" t="s">
        <v>145</v>
      </c>
      <c r="B2" s="176"/>
      <c r="C2" s="176"/>
      <c r="D2" s="176"/>
      <c r="E2" s="176"/>
      <c r="F2" s="176"/>
      <c r="G2" s="176"/>
      <c r="H2" s="176"/>
      <c r="I2" s="17"/>
      <c r="J2" s="161" t="s">
        <v>25</v>
      </c>
    </row>
    <row r="3" spans="1:10" ht="15" customHeight="1">
      <c r="A3" s="176" t="s">
        <v>114</v>
      </c>
      <c r="B3" s="176"/>
      <c r="C3" s="176"/>
      <c r="D3" s="176"/>
      <c r="E3" s="176"/>
      <c r="F3" s="176"/>
      <c r="G3" s="176"/>
      <c r="H3" s="176"/>
      <c r="I3" s="17"/>
      <c r="J3" s="161"/>
    </row>
    <row r="4" spans="1:10" ht="15" customHeight="1">
      <c r="A4" s="176" t="s">
        <v>43</v>
      </c>
      <c r="B4" s="176"/>
      <c r="C4" s="176"/>
      <c r="D4" s="176"/>
      <c r="E4" s="176"/>
      <c r="F4" s="176"/>
      <c r="G4" s="176"/>
      <c r="H4" s="176"/>
    </row>
    <row r="5" spans="1:10" ht="15" customHeight="1">
      <c r="A5" s="176" t="s">
        <v>44</v>
      </c>
      <c r="B5" s="176"/>
      <c r="C5" s="176"/>
      <c r="D5" s="176"/>
      <c r="E5" s="176"/>
      <c r="F5" s="176"/>
      <c r="G5" s="176"/>
      <c r="H5" s="176"/>
    </row>
    <row r="6" spans="1:10" ht="15" customHeight="1">
      <c r="A6" s="48"/>
      <c r="B6" s="114"/>
      <c r="C6" s="114"/>
      <c r="D6" s="114"/>
      <c r="E6" s="114"/>
      <c r="F6" s="114"/>
      <c r="G6" s="114"/>
      <c r="H6" s="114"/>
    </row>
    <row r="7" spans="1:10" ht="30" customHeight="1">
      <c r="A7" s="120" t="s">
        <v>115</v>
      </c>
      <c r="B7" s="65">
        <v>2016</v>
      </c>
      <c r="C7" s="65">
        <v>2017</v>
      </c>
      <c r="D7" s="65">
        <v>2018</v>
      </c>
      <c r="E7" s="65">
        <v>2019</v>
      </c>
      <c r="F7" s="65">
        <v>2020</v>
      </c>
      <c r="G7" s="65">
        <v>2021</v>
      </c>
      <c r="H7" s="65">
        <v>2022</v>
      </c>
    </row>
    <row r="8" spans="1:10" ht="9.9499999999999993" customHeight="1">
      <c r="A8" s="121"/>
      <c r="B8" s="91"/>
      <c r="C8" s="91"/>
      <c r="D8" s="91"/>
      <c r="E8" s="91"/>
      <c r="F8" s="91"/>
      <c r="G8" s="91"/>
      <c r="H8" s="91"/>
    </row>
    <row r="9" spans="1:10" ht="15" customHeight="1">
      <c r="A9" s="51" t="s">
        <v>47</v>
      </c>
      <c r="B9" s="122">
        <v>1923</v>
      </c>
      <c r="C9" s="122">
        <v>1752</v>
      </c>
      <c r="D9" s="122">
        <v>580</v>
      </c>
      <c r="E9" s="122">
        <v>93</v>
      </c>
      <c r="F9" s="122">
        <v>185</v>
      </c>
      <c r="G9" s="122">
        <v>29</v>
      </c>
      <c r="H9" s="122">
        <v>139</v>
      </c>
    </row>
    <row r="10" spans="1:10" ht="15" customHeight="1">
      <c r="A10" s="50" t="s">
        <v>104</v>
      </c>
      <c r="B10" s="57">
        <v>1906</v>
      </c>
      <c r="C10" s="57">
        <v>1746</v>
      </c>
      <c r="D10" s="57">
        <v>580</v>
      </c>
      <c r="E10" s="57">
        <v>93</v>
      </c>
      <c r="F10" s="57">
        <v>185</v>
      </c>
      <c r="G10" s="57">
        <v>24</v>
      </c>
      <c r="H10" s="57">
        <v>109</v>
      </c>
    </row>
    <row r="11" spans="1:10" ht="15" customHeight="1">
      <c r="A11" s="50" t="s">
        <v>105</v>
      </c>
      <c r="B11" s="57">
        <v>17</v>
      </c>
      <c r="C11" s="57">
        <v>6</v>
      </c>
      <c r="D11" s="57">
        <v>0</v>
      </c>
      <c r="E11" s="57">
        <v>0</v>
      </c>
      <c r="F11" s="57">
        <v>0</v>
      </c>
      <c r="G11" s="57">
        <v>5</v>
      </c>
      <c r="H11" s="57">
        <v>29</v>
      </c>
    </row>
    <row r="12" spans="1:10" ht="15" customHeight="1">
      <c r="A12" s="50" t="s">
        <v>116</v>
      </c>
      <c r="B12" s="69">
        <v>0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57">
        <v>1</v>
      </c>
    </row>
    <row r="13" spans="1:10" ht="9.9499999999999993" customHeight="1">
      <c r="B13" s="91"/>
      <c r="C13" s="91"/>
      <c r="D13" s="91"/>
      <c r="E13" s="91"/>
      <c r="F13" s="91"/>
      <c r="G13" s="91"/>
      <c r="H13" s="91"/>
    </row>
    <row r="14" spans="1:10" ht="15" customHeight="1">
      <c r="A14" s="51" t="s">
        <v>48</v>
      </c>
      <c r="B14" s="122">
        <f>+B15+B16</f>
        <v>1374</v>
      </c>
      <c r="C14" s="122">
        <v>1319</v>
      </c>
      <c r="D14" s="122">
        <v>472</v>
      </c>
      <c r="E14" s="123">
        <v>42</v>
      </c>
      <c r="F14" s="83">
        <v>133</v>
      </c>
      <c r="G14" s="83">
        <v>4</v>
      </c>
      <c r="H14" s="97">
        <v>105</v>
      </c>
    </row>
    <row r="15" spans="1:10" ht="15" customHeight="1">
      <c r="A15" s="50" t="s">
        <v>104</v>
      </c>
      <c r="B15" s="63">
        <v>1360</v>
      </c>
      <c r="C15" s="63">
        <v>1315</v>
      </c>
      <c r="D15" s="63">
        <v>472</v>
      </c>
      <c r="E15" s="63">
        <v>42</v>
      </c>
      <c r="F15" s="57">
        <v>133</v>
      </c>
      <c r="G15" s="57">
        <v>4</v>
      </c>
      <c r="H15" s="69">
        <v>94</v>
      </c>
    </row>
    <row r="16" spans="1:10" ht="15" customHeight="1">
      <c r="A16" s="50" t="s">
        <v>105</v>
      </c>
      <c r="B16" s="63">
        <v>14</v>
      </c>
      <c r="C16" s="63">
        <v>4</v>
      </c>
      <c r="D16" s="63">
        <v>0</v>
      </c>
      <c r="E16" s="63">
        <v>0</v>
      </c>
      <c r="F16" s="57">
        <v>0</v>
      </c>
      <c r="G16" s="57">
        <v>0</v>
      </c>
      <c r="H16" s="69">
        <v>11</v>
      </c>
    </row>
    <row r="17" spans="1:8" ht="9.9499999999999993" customHeight="1">
      <c r="B17" s="57"/>
      <c r="C17" s="57"/>
      <c r="D17" s="57"/>
      <c r="E17" s="91"/>
      <c r="F17" s="91"/>
      <c r="G17" s="91"/>
      <c r="H17" s="91"/>
    </row>
    <row r="18" spans="1:8" ht="15" customHeight="1">
      <c r="A18" s="51" t="s">
        <v>49</v>
      </c>
      <c r="B18" s="122">
        <v>267</v>
      </c>
      <c r="C18" s="122">
        <v>258</v>
      </c>
      <c r="D18" s="122">
        <v>66</v>
      </c>
      <c r="E18" s="123">
        <v>5</v>
      </c>
      <c r="F18" s="123">
        <v>29</v>
      </c>
      <c r="G18" s="123">
        <v>11</v>
      </c>
      <c r="H18" s="123">
        <v>6</v>
      </c>
    </row>
    <row r="19" spans="1:8" ht="15" customHeight="1">
      <c r="A19" s="50" t="s">
        <v>104</v>
      </c>
      <c r="B19" s="63">
        <v>266</v>
      </c>
      <c r="C19" s="63">
        <v>258</v>
      </c>
      <c r="D19" s="63">
        <v>66</v>
      </c>
      <c r="E19" s="63">
        <v>5</v>
      </c>
      <c r="F19" s="63">
        <v>29</v>
      </c>
      <c r="G19" s="63">
        <v>8</v>
      </c>
      <c r="H19" s="69">
        <v>6</v>
      </c>
    </row>
    <row r="20" spans="1:8" ht="15" customHeight="1">
      <c r="A20" s="50" t="s">
        <v>105</v>
      </c>
      <c r="B20" s="63">
        <v>1</v>
      </c>
      <c r="C20" s="63">
        <v>0</v>
      </c>
      <c r="D20" s="63">
        <v>0</v>
      </c>
      <c r="E20" s="63">
        <v>0</v>
      </c>
      <c r="F20" s="63">
        <v>0</v>
      </c>
      <c r="G20" s="63">
        <v>3</v>
      </c>
      <c r="H20" s="69">
        <v>0</v>
      </c>
    </row>
    <row r="21" spans="1:8" ht="9.9499999999999993" customHeight="1">
      <c r="B21" s="91"/>
      <c r="C21" s="91"/>
      <c r="D21" s="91"/>
      <c r="E21" s="91"/>
      <c r="F21" s="91"/>
      <c r="G21" s="91"/>
      <c r="H21" s="91"/>
    </row>
    <row r="22" spans="1:8" ht="15" customHeight="1">
      <c r="A22" s="51" t="s">
        <v>50</v>
      </c>
      <c r="B22" s="122">
        <v>282</v>
      </c>
      <c r="C22" s="122">
        <v>175</v>
      </c>
      <c r="D22" s="122">
        <v>42</v>
      </c>
      <c r="E22" s="83">
        <v>46</v>
      </c>
      <c r="F22" s="83">
        <v>23</v>
      </c>
      <c r="G22" s="83">
        <v>14</v>
      </c>
      <c r="H22" s="83">
        <v>28</v>
      </c>
    </row>
    <row r="23" spans="1:8" ht="15" customHeight="1">
      <c r="A23" s="50" t="s">
        <v>104</v>
      </c>
      <c r="B23" s="63">
        <v>280</v>
      </c>
      <c r="C23" s="63">
        <v>173</v>
      </c>
      <c r="D23" s="63">
        <v>42</v>
      </c>
      <c r="E23" s="57">
        <v>46</v>
      </c>
      <c r="F23" s="57">
        <v>23</v>
      </c>
      <c r="G23" s="57">
        <v>12</v>
      </c>
      <c r="H23" s="69">
        <v>9</v>
      </c>
    </row>
    <row r="24" spans="1:8" ht="15" customHeight="1">
      <c r="A24" s="50" t="s">
        <v>105</v>
      </c>
      <c r="B24" s="63">
        <v>2</v>
      </c>
      <c r="C24" s="63">
        <v>2</v>
      </c>
      <c r="D24" s="63">
        <v>0</v>
      </c>
      <c r="E24" s="57">
        <v>0</v>
      </c>
      <c r="F24" s="57">
        <v>0</v>
      </c>
      <c r="G24" s="57">
        <v>2</v>
      </c>
      <c r="H24" s="69">
        <v>18</v>
      </c>
    </row>
    <row r="25" spans="1:8" ht="15" customHeight="1" thickBot="1">
      <c r="A25" s="50" t="s">
        <v>116</v>
      </c>
      <c r="B25" s="69">
        <v>0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  <c r="H25" s="69">
        <v>1</v>
      </c>
    </row>
    <row r="26" spans="1:8" ht="30" customHeight="1">
      <c r="A26" s="184" t="s">
        <v>53</v>
      </c>
      <c r="B26" s="184"/>
      <c r="C26" s="184"/>
      <c r="D26" s="184"/>
      <c r="E26" s="184"/>
      <c r="F26" s="184"/>
      <c r="G26" s="184"/>
      <c r="H26" s="184"/>
    </row>
    <row r="27" spans="1:8" ht="15" customHeight="1">
      <c r="A27" s="170" t="s">
        <v>107</v>
      </c>
      <c r="B27" s="170"/>
      <c r="C27" s="170"/>
      <c r="D27" s="170"/>
      <c r="E27" s="170"/>
      <c r="F27" s="170"/>
      <c r="G27" s="170"/>
      <c r="H27" s="170"/>
    </row>
    <row r="28" spans="1:8" ht="15" customHeight="1">
      <c r="A28" s="167" t="s">
        <v>56</v>
      </c>
      <c r="B28" s="167"/>
      <c r="C28" s="167"/>
      <c r="D28" s="167"/>
      <c r="E28" s="167"/>
      <c r="F28" s="167"/>
      <c r="G28" s="167"/>
      <c r="H28" s="167"/>
    </row>
    <row r="29" spans="1:8" ht="15" customHeight="1">
      <c r="A29" s="48"/>
      <c r="B29" s="114"/>
      <c r="C29" s="114"/>
      <c r="D29" s="114"/>
      <c r="E29" s="114"/>
      <c r="F29" s="114"/>
      <c r="G29" s="114"/>
      <c r="H29" s="114"/>
    </row>
    <row r="30" spans="1:8" ht="15" customHeight="1">
      <c r="A30" s="48"/>
      <c r="B30" s="114"/>
      <c r="C30" s="114"/>
      <c r="D30" s="114"/>
      <c r="E30" s="114"/>
      <c r="F30" s="114"/>
      <c r="G30" s="114"/>
      <c r="H30" s="114"/>
    </row>
    <row r="31" spans="1:8" ht="15" customHeight="1">
      <c r="A31" s="48"/>
      <c r="B31" s="114"/>
      <c r="C31" s="114"/>
      <c r="D31" s="114"/>
      <c r="E31" s="114"/>
      <c r="F31" s="114"/>
      <c r="G31" s="114"/>
      <c r="H31" s="114"/>
    </row>
    <row r="32" spans="1:8" ht="15" customHeight="1">
      <c r="A32" s="48"/>
      <c r="B32" s="114"/>
      <c r="C32" s="114"/>
      <c r="D32" s="114"/>
      <c r="E32" s="114"/>
      <c r="F32" s="114"/>
      <c r="G32" s="114"/>
      <c r="H32" s="114"/>
    </row>
    <row r="33" spans="1:8" ht="15" customHeight="1">
      <c r="A33" s="48"/>
      <c r="B33" s="114"/>
      <c r="C33" s="114"/>
      <c r="D33" s="114"/>
      <c r="E33" s="114"/>
      <c r="F33" s="114"/>
      <c r="G33" s="114"/>
      <c r="H33" s="114"/>
    </row>
    <row r="34" spans="1:8" ht="15" customHeight="1">
      <c r="A34" s="48"/>
      <c r="B34" s="114"/>
      <c r="C34" s="114"/>
      <c r="D34" s="114"/>
      <c r="E34" s="114"/>
      <c r="F34" s="114"/>
      <c r="G34" s="114"/>
      <c r="H34" s="114"/>
    </row>
    <row r="35" spans="1:8" ht="15" customHeight="1">
      <c r="A35" s="48"/>
      <c r="B35" s="114"/>
      <c r="C35" s="114"/>
      <c r="D35" s="114"/>
      <c r="E35" s="114"/>
      <c r="F35" s="114"/>
      <c r="G35" s="114"/>
      <c r="H35" s="114"/>
    </row>
    <row r="36" spans="1:8" ht="15" customHeight="1">
      <c r="A36" s="48"/>
      <c r="B36" s="114"/>
      <c r="C36" s="114"/>
      <c r="D36" s="114"/>
      <c r="E36" s="114"/>
      <c r="F36" s="114"/>
      <c r="G36" s="114"/>
      <c r="H36" s="114"/>
    </row>
    <row r="37" spans="1:8" ht="15" customHeight="1">
      <c r="A37" s="48"/>
      <c r="B37" s="114"/>
      <c r="C37" s="114"/>
      <c r="D37" s="114"/>
      <c r="E37" s="114"/>
      <c r="F37" s="114"/>
      <c r="G37" s="114"/>
      <c r="H37" s="114"/>
    </row>
    <row r="38" spans="1:8" ht="15" customHeight="1">
      <c r="A38" s="48"/>
      <c r="B38" s="114"/>
      <c r="C38" s="114"/>
      <c r="D38" s="114"/>
      <c r="E38" s="114"/>
      <c r="F38" s="114"/>
      <c r="G38" s="114"/>
      <c r="H38" s="114"/>
    </row>
    <row r="39" spans="1:8" ht="15" customHeight="1">
      <c r="A39" s="48"/>
      <c r="B39" s="114"/>
      <c r="C39" s="114"/>
      <c r="D39" s="114"/>
      <c r="E39" s="114"/>
      <c r="F39" s="114"/>
      <c r="G39" s="114"/>
      <c r="H39" s="114"/>
    </row>
    <row r="40" spans="1:8" ht="15" customHeight="1">
      <c r="A40" s="48"/>
      <c r="B40" s="114"/>
      <c r="C40" s="114"/>
      <c r="D40" s="114"/>
      <c r="E40" s="114"/>
      <c r="F40" s="114"/>
      <c r="G40" s="114"/>
      <c r="H40" s="114"/>
    </row>
    <row r="41" spans="1:8" ht="15" customHeight="1">
      <c r="A41" s="48"/>
      <c r="B41" s="114"/>
      <c r="C41" s="114"/>
      <c r="D41" s="114"/>
      <c r="E41" s="114"/>
      <c r="F41" s="114"/>
      <c r="G41" s="114"/>
      <c r="H41" s="114"/>
    </row>
    <row r="42" spans="1:8" ht="15" customHeight="1">
      <c r="A42" s="48"/>
      <c r="B42" s="114"/>
      <c r="C42" s="114"/>
      <c r="D42" s="114"/>
      <c r="E42" s="114"/>
      <c r="F42" s="114"/>
      <c r="G42" s="114"/>
      <c r="H42" s="114"/>
    </row>
    <row r="43" spans="1:8" ht="15" customHeight="1">
      <c r="A43" s="48"/>
      <c r="B43" s="114"/>
      <c r="C43" s="114"/>
      <c r="D43" s="114"/>
      <c r="E43" s="114"/>
      <c r="F43" s="114"/>
      <c r="G43" s="114"/>
      <c r="H43" s="114"/>
    </row>
    <row r="44" spans="1:8" ht="15" customHeight="1">
      <c r="A44" s="48"/>
      <c r="B44" s="114"/>
      <c r="C44" s="114"/>
      <c r="D44" s="114"/>
      <c r="E44" s="114"/>
      <c r="F44" s="114"/>
      <c r="G44" s="114"/>
      <c r="H44" s="114"/>
    </row>
    <row r="45" spans="1:8" ht="15" customHeight="1">
      <c r="A45" s="48"/>
      <c r="B45" s="114"/>
      <c r="C45" s="114"/>
      <c r="D45" s="114"/>
      <c r="E45" s="114"/>
      <c r="F45" s="114"/>
      <c r="G45" s="114"/>
      <c r="H45" s="114"/>
    </row>
    <row r="46" spans="1:8" ht="15" customHeight="1">
      <c r="A46" s="48"/>
      <c r="B46" s="114"/>
      <c r="C46" s="114"/>
      <c r="D46" s="114"/>
      <c r="E46" s="114"/>
      <c r="F46" s="114"/>
      <c r="G46" s="114"/>
      <c r="H46" s="114"/>
    </row>
    <row r="47" spans="1:8" ht="15" customHeight="1">
      <c r="A47" s="48"/>
      <c r="B47" s="114"/>
      <c r="C47" s="114"/>
      <c r="D47" s="114"/>
      <c r="E47" s="114"/>
      <c r="F47" s="114"/>
      <c r="G47" s="114"/>
      <c r="H47" s="114"/>
    </row>
  </sheetData>
  <mergeCells count="9">
    <mergeCell ref="A26:H26"/>
    <mergeCell ref="A27:H27"/>
    <mergeCell ref="A28:H28"/>
    <mergeCell ref="J2:J3"/>
    <mergeCell ref="A1:H1"/>
    <mergeCell ref="A2:H2"/>
    <mergeCell ref="A3:H3"/>
    <mergeCell ref="A4:H4"/>
    <mergeCell ref="A5:H5"/>
  </mergeCells>
  <conditionalFormatting sqref="I42:M50">
    <cfRule type="cellIs" dxfId="0" priority="1" operator="greaterThan">
      <formula>0.4999</formula>
    </cfRule>
  </conditionalFormatting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47"/>
  <sheetViews>
    <sheetView showGridLines="0" workbookViewId="0">
      <selection activeCell="K16" sqref="K16:K17"/>
    </sheetView>
  </sheetViews>
  <sheetFormatPr baseColWidth="10" defaultColWidth="23.42578125" defaultRowHeight="15" customHeight="1"/>
  <cols>
    <col min="1" max="1" width="20.140625" style="118" bestFit="1" customWidth="1"/>
    <col min="2" max="8" width="8.7109375" style="119" customWidth="1"/>
    <col min="9" max="96" width="10.7109375" style="6" customWidth="1"/>
    <col min="97" max="16384" width="23.42578125" style="6"/>
  </cols>
  <sheetData>
    <row r="1" spans="1:10" ht="15" customHeight="1">
      <c r="A1" s="185" t="s">
        <v>119</v>
      </c>
      <c r="B1" s="185"/>
      <c r="C1" s="185"/>
      <c r="D1" s="185"/>
      <c r="E1" s="185"/>
      <c r="F1" s="185"/>
      <c r="G1" s="185"/>
      <c r="H1" s="185"/>
      <c r="I1" s="17"/>
    </row>
    <row r="2" spans="1:10" ht="15" customHeight="1">
      <c r="A2" s="176" t="s">
        <v>144</v>
      </c>
      <c r="B2" s="176"/>
      <c r="C2" s="176"/>
      <c r="D2" s="176"/>
      <c r="E2" s="176"/>
      <c r="F2" s="176"/>
      <c r="G2" s="176"/>
      <c r="H2" s="176"/>
      <c r="I2" s="17"/>
      <c r="J2" s="161" t="s">
        <v>25</v>
      </c>
    </row>
    <row r="3" spans="1:10" ht="15" customHeight="1">
      <c r="A3" s="176" t="s">
        <v>114</v>
      </c>
      <c r="B3" s="176"/>
      <c r="C3" s="176"/>
      <c r="D3" s="176"/>
      <c r="E3" s="176"/>
      <c r="F3" s="176"/>
      <c r="G3" s="176"/>
      <c r="H3" s="176"/>
      <c r="I3" s="17"/>
      <c r="J3" s="161"/>
    </row>
    <row r="4" spans="1:10" ht="15" customHeight="1">
      <c r="A4" s="176" t="s">
        <v>43</v>
      </c>
      <c r="B4" s="176"/>
      <c r="C4" s="176"/>
      <c r="D4" s="176"/>
      <c r="E4" s="176"/>
      <c r="F4" s="176"/>
      <c r="G4" s="176"/>
      <c r="H4" s="176"/>
    </row>
    <row r="5" spans="1:10" ht="15" customHeight="1">
      <c r="A5" s="176" t="s">
        <v>44</v>
      </c>
      <c r="B5" s="176"/>
      <c r="C5" s="176"/>
      <c r="D5" s="176"/>
      <c r="E5" s="176"/>
      <c r="F5" s="176"/>
      <c r="G5" s="176"/>
      <c r="H5" s="176"/>
    </row>
    <row r="6" spans="1:10" ht="15" customHeight="1">
      <c r="A6" s="48"/>
      <c r="B6" s="114"/>
      <c r="C6" s="114"/>
      <c r="D6" s="114"/>
      <c r="E6" s="114"/>
      <c r="F6" s="114"/>
      <c r="G6" s="114"/>
      <c r="H6" s="114"/>
    </row>
    <row r="7" spans="1:10" ht="30" customHeight="1">
      <c r="A7" s="120" t="s">
        <v>115</v>
      </c>
      <c r="B7" s="65">
        <v>2016</v>
      </c>
      <c r="C7" s="65">
        <v>2017</v>
      </c>
      <c r="D7" s="65">
        <v>2018</v>
      </c>
      <c r="E7" s="65">
        <v>2019</v>
      </c>
      <c r="F7" s="65">
        <v>2020</v>
      </c>
      <c r="G7" s="65">
        <v>2021</v>
      </c>
      <c r="H7" s="65">
        <v>2022</v>
      </c>
    </row>
    <row r="8" spans="1:10" ht="9.9499999999999993" customHeight="1">
      <c r="A8" s="121"/>
      <c r="B8" s="91"/>
      <c r="C8" s="91"/>
      <c r="D8" s="91"/>
      <c r="E8" s="91"/>
      <c r="F8" s="91"/>
      <c r="G8" s="91"/>
      <c r="H8" s="91"/>
    </row>
    <row r="9" spans="1:10" ht="15" customHeight="1">
      <c r="A9" s="51" t="s">
        <v>47</v>
      </c>
      <c r="B9" s="122">
        <f>+B10+B11</f>
        <v>1966</v>
      </c>
      <c r="C9" s="122">
        <v>2218</v>
      </c>
      <c r="D9" s="122">
        <v>1436</v>
      </c>
      <c r="E9" s="124">
        <v>133</v>
      </c>
      <c r="F9" s="124">
        <v>665</v>
      </c>
      <c r="G9" s="83">
        <f>+G13+G17+G21+G25</f>
        <v>87</v>
      </c>
      <c r="H9" s="83">
        <f>+H13+H17+H21+H25</f>
        <v>664</v>
      </c>
    </row>
    <row r="10" spans="1:10" ht="15" customHeight="1">
      <c r="A10" s="50" t="s">
        <v>105</v>
      </c>
      <c r="B10" s="63">
        <v>1953</v>
      </c>
      <c r="C10" s="125">
        <v>2206</v>
      </c>
      <c r="D10" s="125">
        <v>1434</v>
      </c>
      <c r="E10" s="125">
        <v>133</v>
      </c>
      <c r="F10" s="125">
        <v>665</v>
      </c>
      <c r="G10" s="57">
        <f t="shared" ref="G10:H11" si="0">+G14+G18+G22+G26</f>
        <v>85</v>
      </c>
      <c r="H10" s="57">
        <f t="shared" si="0"/>
        <v>647</v>
      </c>
    </row>
    <row r="11" spans="1:10" ht="15" customHeight="1">
      <c r="A11" s="50" t="s">
        <v>116</v>
      </c>
      <c r="B11" s="63">
        <v>13</v>
      </c>
      <c r="C11" s="125">
        <v>12</v>
      </c>
      <c r="D11" s="125">
        <v>2</v>
      </c>
      <c r="E11" s="125">
        <v>0</v>
      </c>
      <c r="F11" s="125">
        <v>0</v>
      </c>
      <c r="G11" s="57">
        <f t="shared" si="0"/>
        <v>2</v>
      </c>
      <c r="H11" s="57">
        <f t="shared" si="0"/>
        <v>17</v>
      </c>
    </row>
    <row r="12" spans="1:10" ht="9.9499999999999993" customHeight="1">
      <c r="B12" s="91"/>
      <c r="C12" s="91"/>
      <c r="D12" s="91"/>
      <c r="E12" s="91"/>
      <c r="F12" s="91"/>
      <c r="G12" s="91"/>
      <c r="H12" s="91"/>
    </row>
    <row r="13" spans="1:10" ht="15" customHeight="1">
      <c r="A13" s="51" t="s">
        <v>48</v>
      </c>
      <c r="B13" s="122">
        <v>1411</v>
      </c>
      <c r="C13" s="122">
        <v>1667</v>
      </c>
      <c r="D13" s="122">
        <v>1072</v>
      </c>
      <c r="E13" s="123">
        <v>58</v>
      </c>
      <c r="F13" s="83">
        <v>465</v>
      </c>
      <c r="G13" s="83">
        <v>25</v>
      </c>
      <c r="H13" s="97">
        <v>424</v>
      </c>
    </row>
    <row r="14" spans="1:10" ht="15" customHeight="1">
      <c r="A14" s="50" t="s">
        <v>105</v>
      </c>
      <c r="B14" s="63">
        <v>1411</v>
      </c>
      <c r="C14" s="63">
        <v>1667</v>
      </c>
      <c r="D14" s="63">
        <v>1072</v>
      </c>
      <c r="E14" s="63">
        <v>58</v>
      </c>
      <c r="F14" s="57">
        <v>465</v>
      </c>
      <c r="G14" s="57">
        <v>25</v>
      </c>
      <c r="H14" s="69">
        <v>424</v>
      </c>
    </row>
    <row r="15" spans="1:10" ht="15" customHeight="1">
      <c r="A15" s="50" t="s">
        <v>116</v>
      </c>
      <c r="B15" s="63">
        <v>0</v>
      </c>
      <c r="C15" s="63">
        <v>0</v>
      </c>
      <c r="D15" s="63">
        <v>0</v>
      </c>
      <c r="E15" s="63"/>
      <c r="F15" s="57"/>
      <c r="G15" s="57">
        <v>0</v>
      </c>
      <c r="H15" s="69">
        <v>0</v>
      </c>
    </row>
    <row r="16" spans="1:10" ht="9.9499999999999993" customHeight="1">
      <c r="B16" s="57"/>
      <c r="C16" s="57"/>
      <c r="D16" s="57"/>
      <c r="E16" s="91"/>
      <c r="F16" s="91"/>
      <c r="G16" s="91"/>
      <c r="H16" s="91"/>
    </row>
    <row r="17" spans="1:8" ht="15" customHeight="1">
      <c r="A17" s="51" t="s">
        <v>49</v>
      </c>
      <c r="B17" s="122">
        <v>134</v>
      </c>
      <c r="C17" s="122">
        <v>159</v>
      </c>
      <c r="D17" s="122">
        <v>91</v>
      </c>
      <c r="E17" s="123">
        <v>45</v>
      </c>
      <c r="F17" s="123">
        <v>11</v>
      </c>
      <c r="G17" s="123">
        <v>33</v>
      </c>
      <c r="H17" s="63">
        <v>19</v>
      </c>
    </row>
    <row r="18" spans="1:8" ht="15" customHeight="1">
      <c r="A18" s="50" t="s">
        <v>105</v>
      </c>
      <c r="B18" s="63">
        <v>134</v>
      </c>
      <c r="C18" s="63">
        <v>159</v>
      </c>
      <c r="D18" s="63">
        <v>91</v>
      </c>
      <c r="E18" s="63">
        <v>45</v>
      </c>
      <c r="F18" s="63">
        <v>11</v>
      </c>
      <c r="G18" s="63">
        <v>32</v>
      </c>
      <c r="H18" s="69">
        <v>19</v>
      </c>
    </row>
    <row r="19" spans="1:8" ht="15" customHeight="1">
      <c r="A19" s="50" t="s">
        <v>116</v>
      </c>
      <c r="B19" s="63">
        <v>0</v>
      </c>
      <c r="C19" s="63">
        <v>0</v>
      </c>
      <c r="D19" s="63">
        <v>0</v>
      </c>
      <c r="E19" s="63"/>
      <c r="F19" s="63"/>
      <c r="G19" s="63">
        <v>1</v>
      </c>
      <c r="H19" s="69">
        <v>0</v>
      </c>
    </row>
    <row r="20" spans="1:8" ht="9.9499999999999993" customHeight="1">
      <c r="B20" s="50"/>
      <c r="C20" s="50"/>
      <c r="D20" s="50"/>
      <c r="E20" s="63"/>
      <c r="F20" s="63"/>
      <c r="G20" s="63"/>
      <c r="H20" s="91"/>
    </row>
    <row r="21" spans="1:8" ht="15" customHeight="1">
      <c r="A21" s="51" t="s">
        <v>50</v>
      </c>
      <c r="B21" s="122">
        <v>419</v>
      </c>
      <c r="C21" s="122">
        <v>392</v>
      </c>
      <c r="D21" s="122">
        <v>273</v>
      </c>
      <c r="E21" s="83">
        <v>30</v>
      </c>
      <c r="F21" s="83">
        <v>189</v>
      </c>
      <c r="G21" s="83">
        <v>29</v>
      </c>
      <c r="H21" s="83">
        <v>221</v>
      </c>
    </row>
    <row r="22" spans="1:8" ht="15" customHeight="1">
      <c r="A22" s="50" t="s">
        <v>105</v>
      </c>
      <c r="B22" s="63">
        <v>406</v>
      </c>
      <c r="C22" s="63">
        <v>380</v>
      </c>
      <c r="D22" s="63">
        <v>271</v>
      </c>
      <c r="E22" s="57">
        <v>30</v>
      </c>
      <c r="F22" s="57">
        <v>189</v>
      </c>
      <c r="G22" s="57">
        <v>28</v>
      </c>
      <c r="H22" s="69">
        <v>204</v>
      </c>
    </row>
    <row r="23" spans="1:8" ht="15" customHeight="1">
      <c r="A23" s="50" t="s">
        <v>116</v>
      </c>
      <c r="B23" s="63">
        <v>13</v>
      </c>
      <c r="C23" s="63">
        <v>12</v>
      </c>
      <c r="D23" s="63">
        <v>2</v>
      </c>
      <c r="E23" s="57"/>
      <c r="F23" s="57"/>
      <c r="G23" s="57">
        <v>1</v>
      </c>
      <c r="H23" s="69">
        <v>17</v>
      </c>
    </row>
    <row r="24" spans="1:8" ht="9.9499999999999993" customHeight="1">
      <c r="B24" s="91"/>
      <c r="C24" s="91"/>
      <c r="D24" s="91"/>
      <c r="E24" s="91"/>
      <c r="F24" s="91"/>
      <c r="G24" s="91"/>
      <c r="H24" s="91"/>
    </row>
    <row r="25" spans="1:8" ht="15" customHeight="1">
      <c r="A25" s="51" t="s">
        <v>51</v>
      </c>
      <c r="B25" s="122">
        <v>2</v>
      </c>
      <c r="C25" s="122">
        <v>0</v>
      </c>
      <c r="D25" s="122">
        <v>0</v>
      </c>
      <c r="E25" s="83">
        <v>0</v>
      </c>
      <c r="F25" s="83">
        <v>0</v>
      </c>
      <c r="G25" s="83">
        <v>0</v>
      </c>
      <c r="H25" s="83">
        <v>0</v>
      </c>
    </row>
    <row r="26" spans="1:8" ht="15" customHeight="1">
      <c r="A26" s="50" t="s">
        <v>105</v>
      </c>
      <c r="B26" s="63">
        <v>2</v>
      </c>
      <c r="C26" s="63">
        <v>0</v>
      </c>
      <c r="D26" s="124">
        <v>0</v>
      </c>
      <c r="E26" s="57">
        <v>0</v>
      </c>
      <c r="F26" s="57">
        <v>0</v>
      </c>
      <c r="G26" s="57">
        <v>0</v>
      </c>
      <c r="H26" s="57">
        <v>0</v>
      </c>
    </row>
    <row r="27" spans="1:8" ht="15" customHeight="1" thickBot="1">
      <c r="A27" s="60" t="s">
        <v>116</v>
      </c>
      <c r="B27" s="126">
        <v>0</v>
      </c>
      <c r="C27" s="126">
        <v>0</v>
      </c>
      <c r="D27" s="127">
        <v>0</v>
      </c>
      <c r="E27" s="126">
        <v>0</v>
      </c>
      <c r="F27" s="126">
        <v>0</v>
      </c>
      <c r="G27" s="126">
        <v>0</v>
      </c>
      <c r="H27" s="126">
        <v>0</v>
      </c>
    </row>
    <row r="28" spans="1:8" ht="30" customHeight="1">
      <c r="A28" s="184" t="s">
        <v>53</v>
      </c>
      <c r="B28" s="184"/>
      <c r="C28" s="184"/>
      <c r="D28" s="184"/>
      <c r="E28" s="184"/>
      <c r="F28" s="184"/>
      <c r="G28" s="184"/>
      <c r="H28" s="184"/>
    </row>
    <row r="29" spans="1:8" ht="15" customHeight="1">
      <c r="A29" s="170" t="s">
        <v>107</v>
      </c>
      <c r="B29" s="170"/>
      <c r="C29" s="170"/>
      <c r="D29" s="170"/>
      <c r="E29" s="170"/>
      <c r="F29" s="170"/>
      <c r="G29" s="170"/>
      <c r="H29" s="170"/>
    </row>
    <row r="30" spans="1:8" ht="15" customHeight="1">
      <c r="A30" s="167" t="s">
        <v>56</v>
      </c>
      <c r="B30" s="167"/>
      <c r="C30" s="167"/>
      <c r="D30" s="167"/>
      <c r="E30" s="167"/>
      <c r="F30" s="167"/>
      <c r="G30" s="167"/>
      <c r="H30" s="167"/>
    </row>
    <row r="31" spans="1:8" ht="15" customHeight="1">
      <c r="A31" s="48"/>
      <c r="B31" s="114"/>
      <c r="C31" s="114"/>
      <c r="D31" s="114"/>
      <c r="E31" s="114"/>
      <c r="F31" s="114"/>
      <c r="G31" s="114"/>
      <c r="H31" s="114"/>
    </row>
    <row r="32" spans="1:8" ht="15" customHeight="1">
      <c r="A32" s="48"/>
      <c r="B32" s="114"/>
      <c r="C32" s="114"/>
      <c r="D32" s="114"/>
      <c r="E32" s="114"/>
      <c r="F32" s="114"/>
      <c r="G32" s="114"/>
      <c r="H32" s="114"/>
    </row>
    <row r="33" spans="1:8" ht="15" customHeight="1">
      <c r="A33" s="48"/>
      <c r="B33" s="114"/>
      <c r="C33" s="114"/>
      <c r="D33" s="114"/>
      <c r="E33" s="114"/>
      <c r="F33" s="114"/>
      <c r="G33" s="114"/>
      <c r="H33" s="114"/>
    </row>
    <row r="34" spans="1:8" ht="15" customHeight="1">
      <c r="A34" s="48"/>
      <c r="B34" s="114"/>
      <c r="C34" s="114"/>
      <c r="D34" s="114"/>
      <c r="E34" s="114"/>
      <c r="F34" s="114"/>
      <c r="G34" s="114"/>
      <c r="H34" s="114"/>
    </row>
    <row r="35" spans="1:8" ht="15" customHeight="1">
      <c r="A35" s="48"/>
      <c r="B35" s="114"/>
      <c r="C35" s="114"/>
      <c r="D35" s="114"/>
      <c r="E35" s="114"/>
      <c r="F35" s="114"/>
      <c r="G35" s="114"/>
      <c r="H35" s="114"/>
    </row>
    <row r="36" spans="1:8" ht="15" customHeight="1">
      <c r="A36" s="48"/>
      <c r="B36" s="114"/>
      <c r="C36" s="114"/>
      <c r="D36" s="114"/>
      <c r="E36" s="114"/>
      <c r="F36" s="114"/>
      <c r="G36" s="114"/>
      <c r="H36" s="114"/>
    </row>
    <row r="37" spans="1:8" ht="15" customHeight="1">
      <c r="A37" s="48"/>
      <c r="B37" s="114"/>
      <c r="C37" s="114"/>
      <c r="D37" s="114"/>
      <c r="E37" s="114"/>
      <c r="F37" s="114"/>
      <c r="G37" s="114"/>
      <c r="H37" s="114"/>
    </row>
    <row r="38" spans="1:8" ht="15" customHeight="1">
      <c r="A38" s="48"/>
      <c r="B38" s="114"/>
      <c r="C38" s="114"/>
      <c r="D38" s="114"/>
      <c r="E38" s="114"/>
      <c r="F38" s="114"/>
      <c r="G38" s="114"/>
      <c r="H38" s="114"/>
    </row>
    <row r="39" spans="1:8" ht="15" customHeight="1">
      <c r="A39" s="48"/>
      <c r="B39" s="114"/>
      <c r="C39" s="114"/>
      <c r="D39" s="114"/>
      <c r="E39" s="114"/>
      <c r="F39" s="114"/>
      <c r="G39" s="114"/>
      <c r="H39" s="114"/>
    </row>
    <row r="40" spans="1:8" ht="15" customHeight="1">
      <c r="A40" s="48"/>
      <c r="B40" s="114"/>
      <c r="C40" s="114"/>
      <c r="D40" s="114"/>
      <c r="E40" s="114"/>
      <c r="F40" s="114"/>
      <c r="G40" s="114"/>
      <c r="H40" s="114"/>
    </row>
    <row r="41" spans="1:8" ht="15" customHeight="1">
      <c r="A41" s="48"/>
      <c r="B41" s="114"/>
      <c r="C41" s="114"/>
      <c r="D41" s="114"/>
      <c r="E41" s="114"/>
      <c r="F41" s="114"/>
      <c r="G41" s="114"/>
      <c r="H41" s="114"/>
    </row>
    <row r="42" spans="1:8" ht="15" customHeight="1">
      <c r="A42" s="48"/>
      <c r="B42" s="114"/>
      <c r="C42" s="114"/>
      <c r="D42" s="114"/>
      <c r="E42" s="114"/>
      <c r="F42" s="114"/>
      <c r="G42" s="114"/>
      <c r="H42" s="114"/>
    </row>
    <row r="43" spans="1:8" ht="15" customHeight="1">
      <c r="A43" s="48"/>
      <c r="B43" s="114"/>
      <c r="C43" s="114"/>
      <c r="D43" s="114"/>
      <c r="E43" s="114"/>
      <c r="F43" s="114"/>
      <c r="G43" s="114"/>
      <c r="H43" s="114"/>
    </row>
    <row r="44" spans="1:8" ht="15" customHeight="1">
      <c r="A44" s="48"/>
      <c r="B44" s="114"/>
      <c r="C44" s="114"/>
      <c r="D44" s="114"/>
      <c r="E44" s="114"/>
      <c r="F44" s="114"/>
      <c r="G44" s="114"/>
      <c r="H44" s="114"/>
    </row>
    <row r="45" spans="1:8" ht="15" customHeight="1">
      <c r="A45" s="48"/>
      <c r="B45" s="114"/>
      <c r="C45" s="114"/>
      <c r="D45" s="114"/>
      <c r="E45" s="114"/>
      <c r="F45" s="114"/>
      <c r="G45" s="114"/>
      <c r="H45" s="114"/>
    </row>
    <row r="46" spans="1:8" ht="15" customHeight="1">
      <c r="A46" s="48"/>
      <c r="B46" s="114"/>
      <c r="C46" s="114"/>
      <c r="D46" s="114"/>
      <c r="E46" s="114"/>
      <c r="F46" s="114"/>
      <c r="G46" s="114"/>
      <c r="H46" s="114"/>
    </row>
    <row r="47" spans="1:8" ht="15" customHeight="1">
      <c r="A47" s="48"/>
      <c r="B47" s="114"/>
      <c r="C47" s="114"/>
      <c r="D47" s="114"/>
      <c r="E47" s="114"/>
      <c r="F47" s="114"/>
      <c r="G47" s="114"/>
      <c r="H47" s="114"/>
    </row>
  </sheetData>
  <mergeCells count="9">
    <mergeCell ref="A28:H28"/>
    <mergeCell ref="A29:H29"/>
    <mergeCell ref="A30:H30"/>
    <mergeCell ref="J2:J3"/>
    <mergeCell ref="A1:H1"/>
    <mergeCell ref="A2:H2"/>
    <mergeCell ref="A3:H3"/>
    <mergeCell ref="A4:H4"/>
    <mergeCell ref="A5:H5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J47"/>
  <sheetViews>
    <sheetView showGridLines="0" workbookViewId="0">
      <selection activeCell="J13" sqref="J13"/>
    </sheetView>
  </sheetViews>
  <sheetFormatPr baseColWidth="10" defaultColWidth="23.42578125" defaultRowHeight="15" customHeight="1"/>
  <cols>
    <col min="1" max="1" width="19.85546875" style="118" customWidth="1"/>
    <col min="2" max="8" width="8.7109375" style="119" customWidth="1"/>
    <col min="9" max="96" width="10.7109375" style="6" customWidth="1"/>
    <col min="97" max="16384" width="23.42578125" style="6"/>
  </cols>
  <sheetData>
    <row r="1" spans="1:10" ht="15" customHeight="1">
      <c r="A1" s="185" t="s">
        <v>120</v>
      </c>
      <c r="B1" s="185"/>
      <c r="C1" s="185"/>
      <c r="D1" s="185"/>
      <c r="E1" s="185"/>
      <c r="F1" s="185"/>
      <c r="G1" s="185"/>
      <c r="H1" s="185"/>
      <c r="I1" s="17"/>
    </row>
    <row r="2" spans="1:10" ht="15" customHeight="1">
      <c r="A2" s="176" t="s">
        <v>143</v>
      </c>
      <c r="B2" s="176"/>
      <c r="C2" s="176"/>
      <c r="D2" s="176"/>
      <c r="E2" s="176"/>
      <c r="F2" s="176"/>
      <c r="G2" s="176"/>
      <c r="H2" s="176"/>
      <c r="I2" s="17"/>
      <c r="J2" s="161" t="s">
        <v>25</v>
      </c>
    </row>
    <row r="3" spans="1:10" ht="15" customHeight="1">
      <c r="A3" s="176" t="s">
        <v>121</v>
      </c>
      <c r="B3" s="176"/>
      <c r="C3" s="176"/>
      <c r="D3" s="176"/>
      <c r="E3" s="176"/>
      <c r="F3" s="176"/>
      <c r="G3" s="176"/>
      <c r="H3" s="176"/>
      <c r="I3" s="17"/>
      <c r="J3" s="161"/>
    </row>
    <row r="4" spans="1:10" ht="15" customHeight="1">
      <c r="A4" s="176" t="s">
        <v>43</v>
      </c>
      <c r="B4" s="176"/>
      <c r="C4" s="176"/>
      <c r="D4" s="176"/>
      <c r="E4" s="176"/>
      <c r="F4" s="176"/>
      <c r="G4" s="176"/>
      <c r="H4" s="176"/>
    </row>
    <row r="5" spans="1:10" ht="15" customHeight="1">
      <c r="A5" s="176" t="s">
        <v>44</v>
      </c>
      <c r="B5" s="176"/>
      <c r="C5" s="176"/>
      <c r="D5" s="176"/>
      <c r="E5" s="176"/>
      <c r="F5" s="176"/>
      <c r="G5" s="176"/>
      <c r="H5" s="176"/>
    </row>
    <row r="6" spans="1:10" ht="15" customHeight="1">
      <c r="A6" s="48"/>
      <c r="B6" s="114"/>
      <c r="C6" s="114"/>
      <c r="D6" s="114"/>
      <c r="E6" s="114"/>
      <c r="F6" s="114"/>
      <c r="G6" s="114"/>
      <c r="H6" s="114"/>
    </row>
    <row r="7" spans="1:10" ht="30" customHeight="1">
      <c r="A7" s="120" t="s">
        <v>122</v>
      </c>
      <c r="B7" s="65">
        <v>2016</v>
      </c>
      <c r="C7" s="65">
        <v>2017</v>
      </c>
      <c r="D7" s="65">
        <v>2018</v>
      </c>
      <c r="E7" s="65">
        <v>2019</v>
      </c>
      <c r="F7" s="65">
        <v>2020</v>
      </c>
      <c r="G7" s="65">
        <v>2021</v>
      </c>
      <c r="H7" s="65">
        <v>2022</v>
      </c>
    </row>
    <row r="8" spans="1:10" ht="15" customHeight="1">
      <c r="A8" s="51" t="s">
        <v>47</v>
      </c>
      <c r="B8" s="98">
        <v>147</v>
      </c>
      <c r="C8" s="98">
        <v>153</v>
      </c>
      <c r="D8" s="98">
        <v>117</v>
      </c>
      <c r="E8" s="92">
        <v>39</v>
      </c>
      <c r="F8" s="92">
        <v>115</v>
      </c>
      <c r="G8" s="92">
        <v>11</v>
      </c>
      <c r="H8" s="92">
        <f>SUM(H9:H12)</f>
        <v>168</v>
      </c>
    </row>
    <row r="9" spans="1:10" ht="15" customHeight="1">
      <c r="A9" s="50" t="s">
        <v>48</v>
      </c>
      <c r="B9" s="99">
        <v>0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69">
        <v>5</v>
      </c>
    </row>
    <row r="10" spans="1:10" ht="15" customHeight="1">
      <c r="A10" s="50" t="s">
        <v>49</v>
      </c>
      <c r="B10" s="99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69">
        <v>50</v>
      </c>
    </row>
    <row r="11" spans="1:10" ht="15" customHeight="1">
      <c r="A11" s="50" t="s">
        <v>50</v>
      </c>
      <c r="B11" s="99">
        <v>140</v>
      </c>
      <c r="C11" s="99">
        <v>152</v>
      </c>
      <c r="D11" s="99">
        <v>117</v>
      </c>
      <c r="E11" s="69">
        <v>39</v>
      </c>
      <c r="F11" s="69">
        <v>115</v>
      </c>
      <c r="G11" s="69">
        <v>11</v>
      </c>
      <c r="H11" s="69">
        <v>113</v>
      </c>
    </row>
    <row r="12" spans="1:10" ht="15" customHeight="1" thickBot="1">
      <c r="A12" s="60" t="s">
        <v>51</v>
      </c>
      <c r="B12" s="99">
        <v>7</v>
      </c>
      <c r="C12" s="99">
        <v>1</v>
      </c>
      <c r="D12" s="99">
        <v>0</v>
      </c>
      <c r="E12" s="69">
        <v>0</v>
      </c>
      <c r="F12" s="69">
        <v>0</v>
      </c>
      <c r="G12" s="69">
        <v>0</v>
      </c>
      <c r="H12" s="69">
        <v>0</v>
      </c>
    </row>
    <row r="13" spans="1:10" ht="30" customHeight="1">
      <c r="A13" s="184" t="s">
        <v>53</v>
      </c>
      <c r="B13" s="184"/>
      <c r="C13" s="184"/>
      <c r="D13" s="184"/>
      <c r="E13" s="184"/>
      <c r="F13" s="184"/>
      <c r="G13" s="184"/>
      <c r="H13" s="184"/>
    </row>
    <row r="14" spans="1:10" ht="15" customHeight="1">
      <c r="A14" s="170" t="s">
        <v>107</v>
      </c>
      <c r="B14" s="170"/>
      <c r="C14" s="170"/>
      <c r="D14" s="170"/>
      <c r="E14" s="170"/>
      <c r="F14" s="170"/>
      <c r="G14" s="170"/>
      <c r="H14" s="170"/>
    </row>
    <row r="15" spans="1:10" ht="15" customHeight="1">
      <c r="A15" s="167" t="s">
        <v>56</v>
      </c>
      <c r="B15" s="167"/>
      <c r="C15" s="167"/>
      <c r="D15" s="167"/>
      <c r="E15" s="167"/>
      <c r="F15" s="167"/>
      <c r="G15" s="167"/>
      <c r="H15" s="167"/>
    </row>
    <row r="16" spans="1:10" ht="15" customHeight="1">
      <c r="A16" s="48"/>
      <c r="B16" s="114"/>
      <c r="C16" s="114"/>
      <c r="D16" s="114"/>
      <c r="E16" s="114"/>
      <c r="F16" s="114"/>
      <c r="G16" s="114"/>
      <c r="H16" s="114"/>
    </row>
    <row r="17" spans="1:8" ht="15" customHeight="1">
      <c r="A17" s="48"/>
      <c r="B17" s="114"/>
      <c r="C17" s="114"/>
      <c r="D17" s="114"/>
      <c r="E17" s="114"/>
      <c r="F17" s="114"/>
      <c r="G17" s="114"/>
      <c r="H17" s="114"/>
    </row>
    <row r="18" spans="1:8" ht="15" customHeight="1">
      <c r="A18" s="48"/>
      <c r="B18" s="114"/>
      <c r="C18" s="114"/>
      <c r="D18" s="114"/>
      <c r="E18" s="114"/>
      <c r="F18" s="114"/>
      <c r="G18" s="114"/>
      <c r="H18" s="114"/>
    </row>
    <row r="19" spans="1:8" ht="15" customHeight="1">
      <c r="A19" s="48"/>
      <c r="B19" s="114"/>
      <c r="C19" s="114"/>
      <c r="D19" s="114"/>
      <c r="E19" s="114"/>
      <c r="F19" s="114"/>
      <c r="G19" s="114"/>
      <c r="H19" s="114"/>
    </row>
    <row r="20" spans="1:8" ht="15" customHeight="1">
      <c r="A20" s="48"/>
      <c r="B20" s="114"/>
      <c r="C20" s="114"/>
      <c r="D20" s="114"/>
      <c r="E20" s="114"/>
      <c r="F20" s="114"/>
      <c r="G20" s="114"/>
      <c r="H20" s="114"/>
    </row>
    <row r="21" spans="1:8" ht="15" customHeight="1">
      <c r="A21" s="48"/>
      <c r="B21" s="114"/>
      <c r="C21" s="114"/>
      <c r="D21" s="114"/>
      <c r="E21" s="114"/>
      <c r="F21" s="114"/>
      <c r="G21" s="114"/>
      <c r="H21" s="114"/>
    </row>
    <row r="22" spans="1:8" ht="39" customHeight="1">
      <c r="A22" s="48"/>
      <c r="B22" s="114"/>
      <c r="C22" s="114"/>
      <c r="D22" s="114"/>
      <c r="E22" s="114"/>
      <c r="F22" s="114"/>
      <c r="G22" s="114"/>
      <c r="H22" s="114"/>
    </row>
    <row r="23" spans="1:8" ht="15" customHeight="1">
      <c r="A23" s="48"/>
      <c r="B23" s="114"/>
      <c r="C23" s="114"/>
      <c r="D23" s="114"/>
      <c r="E23" s="114"/>
      <c r="F23" s="114"/>
      <c r="G23" s="114"/>
      <c r="H23" s="114"/>
    </row>
    <row r="24" spans="1:8" ht="15" customHeight="1">
      <c r="A24" s="48"/>
      <c r="B24" s="114"/>
      <c r="C24" s="114"/>
      <c r="D24" s="114"/>
      <c r="E24" s="114"/>
      <c r="F24" s="114"/>
      <c r="G24" s="114"/>
      <c r="H24" s="114"/>
    </row>
    <row r="25" spans="1:8" ht="15" customHeight="1">
      <c r="A25" s="48"/>
      <c r="B25" s="114"/>
      <c r="C25" s="114"/>
      <c r="D25" s="114"/>
      <c r="E25" s="114"/>
      <c r="F25" s="114"/>
      <c r="G25" s="114"/>
      <c r="H25" s="114"/>
    </row>
    <row r="26" spans="1:8" ht="15" customHeight="1">
      <c r="A26" s="48"/>
      <c r="B26" s="114"/>
      <c r="C26" s="114"/>
      <c r="D26" s="114"/>
      <c r="E26" s="114"/>
      <c r="F26" s="114"/>
      <c r="G26" s="114"/>
      <c r="H26" s="114"/>
    </row>
    <row r="27" spans="1:8" ht="15" customHeight="1">
      <c r="A27" s="48"/>
      <c r="B27" s="114"/>
      <c r="C27" s="114"/>
      <c r="D27" s="114"/>
      <c r="E27" s="114"/>
      <c r="F27" s="114"/>
      <c r="G27" s="114"/>
      <c r="H27" s="114"/>
    </row>
    <row r="28" spans="1:8" ht="15" customHeight="1">
      <c r="A28" s="48"/>
      <c r="B28" s="114"/>
      <c r="C28" s="114"/>
      <c r="D28" s="114"/>
      <c r="E28" s="114"/>
      <c r="F28" s="114"/>
      <c r="G28" s="114"/>
      <c r="H28" s="114"/>
    </row>
    <row r="29" spans="1:8" ht="15" customHeight="1">
      <c r="A29" s="48"/>
      <c r="B29" s="114"/>
      <c r="C29" s="114"/>
      <c r="D29" s="114"/>
      <c r="E29" s="114"/>
      <c r="F29" s="114"/>
      <c r="G29" s="114"/>
      <c r="H29" s="114"/>
    </row>
    <row r="30" spans="1:8" ht="15" customHeight="1">
      <c r="A30" s="48"/>
      <c r="B30" s="114"/>
      <c r="C30" s="114"/>
      <c r="D30" s="114"/>
      <c r="E30" s="114"/>
      <c r="F30" s="114"/>
      <c r="G30" s="114"/>
      <c r="H30" s="114"/>
    </row>
    <row r="31" spans="1:8" ht="15" customHeight="1">
      <c r="A31" s="48"/>
      <c r="B31" s="114"/>
      <c r="C31" s="114"/>
      <c r="D31" s="114"/>
      <c r="E31" s="114"/>
      <c r="F31" s="114"/>
      <c r="G31" s="114"/>
      <c r="H31" s="114"/>
    </row>
    <row r="32" spans="1:8" ht="15" customHeight="1">
      <c r="A32" s="48"/>
      <c r="B32" s="114"/>
      <c r="C32" s="114"/>
      <c r="D32" s="114"/>
      <c r="E32" s="114"/>
      <c r="F32" s="114"/>
      <c r="G32" s="114"/>
      <c r="H32" s="114"/>
    </row>
    <row r="33" spans="1:8" ht="15" customHeight="1">
      <c r="A33" s="48"/>
      <c r="B33" s="114"/>
      <c r="C33" s="114"/>
      <c r="D33" s="114"/>
      <c r="E33" s="114"/>
      <c r="F33" s="114"/>
      <c r="G33" s="114"/>
      <c r="H33" s="114"/>
    </row>
    <row r="34" spans="1:8" ht="15" customHeight="1">
      <c r="A34" s="48"/>
      <c r="B34" s="114"/>
      <c r="C34" s="114"/>
      <c r="D34" s="114"/>
      <c r="E34" s="114"/>
      <c r="F34" s="114"/>
      <c r="G34" s="114"/>
      <c r="H34" s="114"/>
    </row>
    <row r="35" spans="1:8" ht="15" customHeight="1">
      <c r="A35" s="48"/>
      <c r="B35" s="114"/>
      <c r="C35" s="114"/>
      <c r="D35" s="114"/>
      <c r="E35" s="114"/>
      <c r="F35" s="114"/>
      <c r="G35" s="114"/>
      <c r="H35" s="114"/>
    </row>
    <row r="36" spans="1:8" ht="15" customHeight="1">
      <c r="A36" s="48"/>
      <c r="B36" s="114"/>
      <c r="C36" s="114"/>
      <c r="D36" s="114"/>
      <c r="E36" s="114"/>
      <c r="F36" s="114"/>
      <c r="G36" s="114"/>
      <c r="H36" s="114"/>
    </row>
    <row r="37" spans="1:8" ht="15" customHeight="1">
      <c r="A37" s="48"/>
      <c r="B37" s="114"/>
      <c r="C37" s="114"/>
      <c r="D37" s="114"/>
      <c r="E37" s="114"/>
      <c r="F37" s="114"/>
      <c r="G37" s="114"/>
      <c r="H37" s="114"/>
    </row>
    <row r="38" spans="1:8" ht="15" customHeight="1">
      <c r="A38" s="48"/>
      <c r="B38" s="114"/>
      <c r="C38" s="114"/>
      <c r="D38" s="114"/>
      <c r="E38" s="114"/>
      <c r="F38" s="114"/>
      <c r="G38" s="114"/>
      <c r="H38" s="114"/>
    </row>
    <row r="39" spans="1:8" ht="15" customHeight="1">
      <c r="A39" s="48"/>
      <c r="B39" s="114"/>
      <c r="C39" s="114"/>
      <c r="D39" s="114"/>
      <c r="E39" s="114"/>
      <c r="F39" s="114"/>
      <c r="G39" s="114"/>
      <c r="H39" s="114"/>
    </row>
    <row r="40" spans="1:8" ht="15" customHeight="1">
      <c r="A40" s="48"/>
      <c r="B40" s="114"/>
      <c r="C40" s="114"/>
      <c r="D40" s="114"/>
      <c r="E40" s="114"/>
      <c r="F40" s="114"/>
      <c r="G40" s="114"/>
      <c r="H40" s="114"/>
    </row>
    <row r="41" spans="1:8" ht="15" customHeight="1">
      <c r="A41" s="48"/>
      <c r="B41" s="114"/>
      <c r="C41" s="114"/>
      <c r="D41" s="114"/>
      <c r="E41" s="114"/>
      <c r="F41" s="114"/>
      <c r="G41" s="114"/>
      <c r="H41" s="114"/>
    </row>
    <row r="42" spans="1:8" ht="15" customHeight="1">
      <c r="A42" s="48"/>
      <c r="B42" s="114"/>
      <c r="C42" s="114"/>
      <c r="D42" s="114"/>
      <c r="E42" s="114"/>
      <c r="F42" s="114"/>
      <c r="G42" s="114"/>
      <c r="H42" s="114"/>
    </row>
    <row r="43" spans="1:8" ht="15" customHeight="1">
      <c r="A43" s="48"/>
      <c r="B43" s="114"/>
      <c r="C43" s="114"/>
      <c r="D43" s="114"/>
      <c r="E43" s="114"/>
      <c r="F43" s="114"/>
      <c r="G43" s="114"/>
      <c r="H43" s="114"/>
    </row>
    <row r="44" spans="1:8" ht="15" customHeight="1">
      <c r="A44" s="48"/>
      <c r="B44" s="114"/>
      <c r="C44" s="114"/>
      <c r="D44" s="114"/>
      <c r="E44" s="114"/>
      <c r="F44" s="114"/>
      <c r="G44" s="114"/>
      <c r="H44" s="114"/>
    </row>
    <row r="45" spans="1:8" ht="15" customHeight="1">
      <c r="A45" s="48"/>
      <c r="B45" s="114"/>
      <c r="C45" s="114"/>
      <c r="D45" s="114"/>
      <c r="E45" s="114"/>
      <c r="F45" s="114"/>
      <c r="G45" s="114"/>
      <c r="H45" s="114"/>
    </row>
    <row r="46" spans="1:8" ht="15" customHeight="1">
      <c r="A46" s="48"/>
      <c r="B46" s="114"/>
      <c r="C46" s="114"/>
      <c r="D46" s="114"/>
      <c r="E46" s="114"/>
      <c r="F46" s="114"/>
      <c r="G46" s="114"/>
      <c r="H46" s="114"/>
    </row>
    <row r="47" spans="1:8" ht="15" customHeight="1">
      <c r="A47" s="48"/>
      <c r="B47" s="114"/>
      <c r="C47" s="114"/>
      <c r="D47" s="114"/>
      <c r="E47" s="114"/>
      <c r="F47" s="114"/>
      <c r="G47" s="114"/>
      <c r="H47" s="114"/>
    </row>
  </sheetData>
  <mergeCells count="9">
    <mergeCell ref="A13:H13"/>
    <mergeCell ref="A14:H14"/>
    <mergeCell ref="A15:H15"/>
    <mergeCell ref="J2:J3"/>
    <mergeCell ref="A1:H1"/>
    <mergeCell ref="A2:H2"/>
    <mergeCell ref="A3:H3"/>
    <mergeCell ref="A4:H4"/>
    <mergeCell ref="A5:H5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J54"/>
  <sheetViews>
    <sheetView showGridLines="0" workbookViewId="0">
      <selection sqref="A1:B1"/>
    </sheetView>
  </sheetViews>
  <sheetFormatPr baseColWidth="10" defaultRowHeight="12.75" customHeight="1"/>
  <cols>
    <col min="1" max="1" width="5.7109375" style="5" customWidth="1"/>
    <col min="2" max="8" width="11.42578125" style="5"/>
    <col min="9" max="9" width="5.7109375" style="5" customWidth="1"/>
    <col min="10" max="16384" width="11.42578125" style="5"/>
  </cols>
  <sheetData>
    <row r="1" spans="1:10" ht="12.75" customHeight="1" thickBot="1"/>
    <row r="2" spans="1:10" ht="12.75" customHeight="1">
      <c r="B2" s="23"/>
      <c r="C2" s="22"/>
      <c r="D2" s="22"/>
      <c r="E2" s="22"/>
      <c r="F2" s="22"/>
      <c r="G2" s="22"/>
      <c r="H2" s="24"/>
      <c r="J2" s="161" t="s">
        <v>25</v>
      </c>
    </row>
    <row r="3" spans="1:10" ht="12.75" customHeight="1">
      <c r="B3" s="19"/>
      <c r="C3" s="20"/>
      <c r="D3" s="20"/>
      <c r="E3" s="20"/>
      <c r="F3" s="20"/>
      <c r="G3" s="20"/>
      <c r="H3" s="21"/>
      <c r="J3" s="161"/>
    </row>
    <row r="4" spans="1:10" ht="12.75" customHeight="1">
      <c r="B4" s="19"/>
      <c r="C4" s="20"/>
      <c r="D4" s="20"/>
      <c r="E4" s="20"/>
      <c r="F4" s="20"/>
      <c r="G4" s="20"/>
      <c r="H4" s="21"/>
    </row>
    <row r="5" spans="1:10" ht="12.75" customHeight="1">
      <c r="B5" s="19"/>
      <c r="C5" s="20"/>
      <c r="D5" s="20"/>
      <c r="E5" s="20"/>
      <c r="F5" s="20"/>
      <c r="G5" s="20"/>
      <c r="H5" s="21"/>
    </row>
    <row r="6" spans="1:10" ht="12.75" customHeight="1">
      <c r="B6" s="19"/>
      <c r="C6" s="20"/>
      <c r="D6" s="20"/>
      <c r="E6" s="20"/>
      <c r="F6" s="20"/>
      <c r="G6" s="20"/>
      <c r="H6" s="21"/>
    </row>
    <row r="7" spans="1:10" ht="12.75" customHeight="1">
      <c r="B7" s="19"/>
      <c r="C7" s="20"/>
      <c r="D7" s="20"/>
      <c r="E7" s="20"/>
      <c r="F7" s="20"/>
      <c r="G7" s="20"/>
      <c r="H7" s="21"/>
    </row>
    <row r="8" spans="1:10" ht="12.75" customHeight="1">
      <c r="B8" s="19"/>
      <c r="C8" s="20"/>
      <c r="D8" s="20"/>
      <c r="E8" s="20"/>
      <c r="F8" s="20"/>
      <c r="G8" s="20"/>
      <c r="H8" s="21"/>
    </row>
    <row r="9" spans="1:10" ht="12.75" customHeight="1">
      <c r="B9" s="19"/>
      <c r="C9" s="20"/>
      <c r="D9" s="20"/>
      <c r="E9" s="20"/>
      <c r="F9" s="20"/>
      <c r="G9" s="20"/>
      <c r="H9" s="21"/>
    </row>
    <row r="10" spans="1:10" ht="12.75" customHeight="1">
      <c r="B10" s="19"/>
      <c r="C10" s="20"/>
      <c r="D10" s="20"/>
      <c r="E10" s="20"/>
      <c r="F10" s="20"/>
      <c r="G10" s="20"/>
      <c r="H10" s="21"/>
    </row>
    <row r="11" spans="1:10" ht="12.75" customHeight="1">
      <c r="A11" s="18"/>
      <c r="B11" s="19"/>
      <c r="C11" s="20"/>
      <c r="D11" s="20"/>
      <c r="E11" s="20"/>
      <c r="F11" s="20"/>
      <c r="G11" s="20"/>
      <c r="H11" s="21"/>
      <c r="I11" s="18"/>
    </row>
    <row r="12" spans="1:10" ht="12.75" customHeight="1">
      <c r="A12" s="18"/>
      <c r="B12" s="19"/>
      <c r="C12" s="20"/>
      <c r="D12" s="20"/>
      <c r="E12" s="20"/>
      <c r="F12" s="20"/>
      <c r="G12" s="20"/>
      <c r="H12" s="21"/>
      <c r="I12" s="18"/>
    </row>
    <row r="13" spans="1:10" ht="12.75" customHeight="1">
      <c r="A13" s="18"/>
      <c r="B13" s="19"/>
      <c r="C13" s="20"/>
      <c r="D13" s="20"/>
      <c r="E13" s="20"/>
      <c r="F13" s="20"/>
      <c r="G13" s="20"/>
      <c r="H13" s="21"/>
      <c r="I13" s="18"/>
    </row>
    <row r="14" spans="1:10" ht="12.75" customHeight="1">
      <c r="A14" s="18"/>
      <c r="B14" s="19"/>
      <c r="C14" s="20"/>
      <c r="D14" s="20"/>
      <c r="E14" s="20"/>
      <c r="F14" s="20"/>
      <c r="G14" s="20"/>
      <c r="H14" s="21"/>
      <c r="I14" s="18"/>
    </row>
    <row r="15" spans="1:10" ht="12.75" customHeight="1">
      <c r="A15" s="18"/>
      <c r="B15" s="186" t="s">
        <v>123</v>
      </c>
      <c r="C15" s="187"/>
      <c r="D15" s="187"/>
      <c r="E15" s="187"/>
      <c r="F15" s="187"/>
      <c r="G15" s="187"/>
      <c r="H15" s="188"/>
      <c r="I15" s="18"/>
    </row>
    <row r="16" spans="1:10" ht="12.75" customHeight="1">
      <c r="A16" s="18"/>
      <c r="B16" s="186"/>
      <c r="C16" s="187"/>
      <c r="D16" s="187"/>
      <c r="E16" s="187"/>
      <c r="F16" s="187"/>
      <c r="G16" s="187"/>
      <c r="H16" s="188"/>
      <c r="I16" s="18"/>
    </row>
    <row r="17" spans="1:9" ht="12.75" customHeight="1">
      <c r="A17" s="18"/>
      <c r="B17" s="186"/>
      <c r="C17" s="187"/>
      <c r="D17" s="187"/>
      <c r="E17" s="187"/>
      <c r="F17" s="187"/>
      <c r="G17" s="187"/>
      <c r="H17" s="188"/>
      <c r="I17" s="18"/>
    </row>
    <row r="18" spans="1:9" ht="12.75" customHeight="1">
      <c r="A18" s="18"/>
      <c r="B18" s="186"/>
      <c r="C18" s="187"/>
      <c r="D18" s="187"/>
      <c r="E18" s="187"/>
      <c r="F18" s="187"/>
      <c r="G18" s="187"/>
      <c r="H18" s="188"/>
      <c r="I18" s="18"/>
    </row>
    <row r="19" spans="1:9" ht="12.75" customHeight="1">
      <c r="A19" s="18"/>
      <c r="B19" s="186"/>
      <c r="C19" s="187"/>
      <c r="D19" s="187"/>
      <c r="E19" s="187"/>
      <c r="F19" s="187"/>
      <c r="G19" s="187"/>
      <c r="H19" s="188"/>
      <c r="I19" s="18"/>
    </row>
    <row r="20" spans="1:9" ht="12.75" customHeight="1">
      <c r="A20" s="18"/>
      <c r="B20" s="186"/>
      <c r="C20" s="187"/>
      <c r="D20" s="187"/>
      <c r="E20" s="187"/>
      <c r="F20" s="187"/>
      <c r="G20" s="187"/>
      <c r="H20" s="188"/>
      <c r="I20" s="18"/>
    </row>
    <row r="21" spans="1:9" ht="12.75" customHeight="1">
      <c r="A21" s="18"/>
      <c r="B21" s="186"/>
      <c r="C21" s="187"/>
      <c r="D21" s="187"/>
      <c r="E21" s="187"/>
      <c r="F21" s="187"/>
      <c r="G21" s="187"/>
      <c r="H21" s="188"/>
      <c r="I21" s="18"/>
    </row>
    <row r="22" spans="1:9" ht="12.75" customHeight="1">
      <c r="A22" s="18"/>
      <c r="B22" s="186"/>
      <c r="C22" s="187"/>
      <c r="D22" s="187"/>
      <c r="E22" s="187"/>
      <c r="F22" s="187"/>
      <c r="G22" s="187"/>
      <c r="H22" s="188"/>
      <c r="I22" s="18"/>
    </row>
    <row r="23" spans="1:9" ht="12.75" customHeight="1">
      <c r="A23" s="18"/>
      <c r="B23" s="186"/>
      <c r="C23" s="187"/>
      <c r="D23" s="187"/>
      <c r="E23" s="187"/>
      <c r="F23" s="187"/>
      <c r="G23" s="187"/>
      <c r="H23" s="188"/>
      <c r="I23" s="18"/>
    </row>
    <row r="24" spans="1:9" ht="12.75" customHeight="1">
      <c r="A24" s="18"/>
      <c r="B24" s="186"/>
      <c r="C24" s="187"/>
      <c r="D24" s="187"/>
      <c r="E24" s="187"/>
      <c r="F24" s="187"/>
      <c r="G24" s="187"/>
      <c r="H24" s="188"/>
      <c r="I24" s="18"/>
    </row>
    <row r="25" spans="1:9" ht="12.75" customHeight="1">
      <c r="A25" s="18"/>
      <c r="B25" s="186"/>
      <c r="C25" s="187"/>
      <c r="D25" s="187"/>
      <c r="E25" s="187"/>
      <c r="F25" s="187"/>
      <c r="G25" s="187"/>
      <c r="H25" s="188"/>
      <c r="I25" s="18"/>
    </row>
    <row r="26" spans="1:9" ht="12.75" customHeight="1">
      <c r="A26" s="18"/>
      <c r="B26" s="186"/>
      <c r="C26" s="187"/>
      <c r="D26" s="187"/>
      <c r="E26" s="187"/>
      <c r="F26" s="187"/>
      <c r="G26" s="187"/>
      <c r="H26" s="188"/>
      <c r="I26" s="18"/>
    </row>
    <row r="27" spans="1:9" ht="12.75" customHeight="1">
      <c r="A27" s="18"/>
      <c r="B27" s="186"/>
      <c r="C27" s="187"/>
      <c r="D27" s="187"/>
      <c r="E27" s="187"/>
      <c r="F27" s="187"/>
      <c r="G27" s="187"/>
      <c r="H27" s="188"/>
      <c r="I27" s="18"/>
    </row>
    <row r="28" spans="1:9" ht="12.75" customHeight="1">
      <c r="A28" s="18"/>
      <c r="B28" s="186"/>
      <c r="C28" s="187"/>
      <c r="D28" s="187"/>
      <c r="E28" s="187"/>
      <c r="F28" s="187"/>
      <c r="G28" s="187"/>
      <c r="H28" s="188"/>
      <c r="I28" s="18"/>
    </row>
    <row r="29" spans="1:9" ht="12.75" customHeight="1">
      <c r="A29" s="18"/>
      <c r="B29" s="186"/>
      <c r="C29" s="187"/>
      <c r="D29" s="187"/>
      <c r="E29" s="187"/>
      <c r="F29" s="187"/>
      <c r="G29" s="187"/>
      <c r="H29" s="188"/>
      <c r="I29" s="18"/>
    </row>
    <row r="30" spans="1:9" ht="12.75" customHeight="1">
      <c r="B30" s="186"/>
      <c r="C30" s="187"/>
      <c r="D30" s="187"/>
      <c r="E30" s="187"/>
      <c r="F30" s="187"/>
      <c r="G30" s="187"/>
      <c r="H30" s="188"/>
    </row>
    <row r="31" spans="1:9" ht="12.75" customHeight="1">
      <c r="B31" s="19"/>
      <c r="C31" s="20"/>
      <c r="D31" s="20"/>
      <c r="E31" s="20"/>
      <c r="F31" s="20"/>
      <c r="G31" s="20"/>
      <c r="H31" s="21"/>
    </row>
    <row r="32" spans="1:9" ht="12.75" customHeight="1">
      <c r="B32" s="19"/>
      <c r="C32" s="20"/>
      <c r="D32" s="20"/>
      <c r="E32" s="20"/>
      <c r="F32" s="20"/>
      <c r="G32" s="20"/>
      <c r="H32" s="21"/>
    </row>
    <row r="33" spans="2:8" ht="12.75" customHeight="1">
      <c r="B33" s="19"/>
      <c r="C33" s="20"/>
      <c r="D33" s="20"/>
      <c r="E33" s="20"/>
      <c r="F33" s="20"/>
      <c r="G33" s="20"/>
      <c r="H33" s="21"/>
    </row>
    <row r="34" spans="2:8" ht="12.75" customHeight="1">
      <c r="B34" s="19"/>
      <c r="C34" s="20"/>
      <c r="D34" s="20"/>
      <c r="E34" s="20"/>
      <c r="F34" s="20"/>
      <c r="G34" s="20"/>
      <c r="H34" s="21"/>
    </row>
    <row r="35" spans="2:8" ht="12.75" customHeight="1">
      <c r="B35" s="19"/>
      <c r="C35" s="20"/>
      <c r="D35" s="20"/>
      <c r="E35" s="20"/>
      <c r="F35" s="20"/>
      <c r="G35" s="20"/>
      <c r="H35" s="21"/>
    </row>
    <row r="36" spans="2:8" ht="12.75" customHeight="1">
      <c r="B36" s="19"/>
      <c r="C36" s="20"/>
      <c r="D36" s="20"/>
      <c r="E36" s="20"/>
      <c r="F36" s="20"/>
      <c r="G36" s="20"/>
      <c r="H36" s="21"/>
    </row>
    <row r="37" spans="2:8" ht="12.75" customHeight="1">
      <c r="B37" s="19"/>
      <c r="C37" s="20"/>
      <c r="D37" s="20"/>
      <c r="E37" s="20"/>
      <c r="F37" s="20"/>
      <c r="G37" s="20"/>
      <c r="H37" s="21"/>
    </row>
    <row r="38" spans="2:8" ht="12.75" customHeight="1">
      <c r="B38" s="19"/>
      <c r="C38" s="20"/>
      <c r="D38" s="20"/>
      <c r="E38" s="20"/>
      <c r="F38" s="20"/>
      <c r="G38" s="20"/>
      <c r="H38" s="21"/>
    </row>
    <row r="39" spans="2:8" ht="12.75" customHeight="1">
      <c r="B39" s="19"/>
      <c r="C39" s="20"/>
      <c r="D39" s="20"/>
      <c r="E39" s="20"/>
      <c r="F39" s="20"/>
      <c r="G39" s="20"/>
      <c r="H39" s="21"/>
    </row>
    <row r="40" spans="2:8" ht="12.75" customHeight="1">
      <c r="B40" s="19"/>
      <c r="C40" s="20"/>
      <c r="D40" s="20"/>
      <c r="E40" s="20"/>
      <c r="F40" s="20"/>
      <c r="G40" s="20"/>
      <c r="H40" s="21"/>
    </row>
    <row r="41" spans="2:8" ht="12.75" customHeight="1">
      <c r="B41" s="19"/>
      <c r="C41" s="20"/>
      <c r="D41" s="20"/>
      <c r="E41" s="20"/>
      <c r="F41" s="20"/>
      <c r="G41" s="20"/>
      <c r="H41" s="21"/>
    </row>
    <row r="42" spans="2:8" ht="12.75" customHeight="1">
      <c r="B42" s="19"/>
      <c r="C42" s="20"/>
      <c r="D42" s="20"/>
      <c r="E42" s="20"/>
      <c r="F42" s="20"/>
      <c r="G42" s="20"/>
      <c r="H42" s="21"/>
    </row>
    <row r="43" spans="2:8" ht="12.75" customHeight="1">
      <c r="B43" s="19"/>
      <c r="C43" s="20"/>
      <c r="D43" s="20"/>
      <c r="E43" s="20"/>
      <c r="F43" s="20"/>
      <c r="G43" s="20"/>
      <c r="H43" s="21"/>
    </row>
    <row r="44" spans="2:8" ht="12.75" customHeight="1">
      <c r="B44" s="19"/>
      <c r="C44" s="20"/>
      <c r="D44" s="20"/>
      <c r="E44" s="20"/>
      <c r="F44" s="20"/>
      <c r="G44" s="20"/>
      <c r="H44" s="21"/>
    </row>
    <row r="45" spans="2:8" ht="12.75" customHeight="1">
      <c r="B45" s="19"/>
      <c r="C45" s="20"/>
      <c r="D45" s="20"/>
      <c r="E45" s="20"/>
      <c r="F45" s="20"/>
      <c r="G45" s="20"/>
      <c r="H45" s="21"/>
    </row>
    <row r="46" spans="2:8" ht="12.75" customHeight="1">
      <c r="B46" s="19"/>
      <c r="C46" s="20"/>
      <c r="D46" s="20"/>
      <c r="E46" s="20"/>
      <c r="F46" s="20"/>
      <c r="G46" s="20"/>
      <c r="H46" s="21"/>
    </row>
    <row r="47" spans="2:8" ht="12.75" customHeight="1">
      <c r="B47" s="19"/>
      <c r="C47" s="20"/>
      <c r="D47" s="20"/>
      <c r="E47" s="20"/>
      <c r="F47" s="20"/>
      <c r="G47" s="20"/>
      <c r="H47" s="21"/>
    </row>
    <row r="48" spans="2:8" ht="12.75" customHeight="1">
      <c r="B48" s="19"/>
      <c r="C48" s="20"/>
      <c r="D48" s="20"/>
      <c r="E48" s="20"/>
      <c r="F48" s="20"/>
      <c r="G48" s="20"/>
      <c r="H48" s="21"/>
    </row>
    <row r="49" spans="2:8" ht="12.75" customHeight="1">
      <c r="B49" s="19"/>
      <c r="C49" s="20"/>
      <c r="D49" s="20"/>
      <c r="E49" s="20"/>
      <c r="F49" s="20"/>
      <c r="G49" s="20"/>
      <c r="H49" s="21"/>
    </row>
    <row r="50" spans="2:8" ht="12.75" customHeight="1">
      <c r="B50" s="19"/>
      <c r="C50" s="20"/>
      <c r="D50" s="20"/>
      <c r="E50" s="20"/>
      <c r="F50" s="20"/>
      <c r="G50" s="20"/>
      <c r="H50" s="21"/>
    </row>
    <row r="51" spans="2:8" ht="12.75" customHeight="1">
      <c r="B51" s="19"/>
      <c r="C51" s="20"/>
      <c r="D51" s="20"/>
      <c r="E51" s="20"/>
      <c r="F51" s="20"/>
      <c r="G51" s="20"/>
      <c r="H51" s="21"/>
    </row>
    <row r="52" spans="2:8" ht="12.75" customHeight="1">
      <c r="B52" s="19"/>
      <c r="C52" s="20"/>
      <c r="D52" s="20"/>
      <c r="E52" s="20"/>
      <c r="F52" s="20"/>
      <c r="G52" s="20"/>
      <c r="H52" s="21"/>
    </row>
    <row r="53" spans="2:8" ht="12.75" customHeight="1">
      <c r="B53" s="19"/>
      <c r="C53" s="20"/>
      <c r="D53" s="20"/>
      <c r="E53" s="20"/>
      <c r="F53" s="20"/>
      <c r="G53" s="20"/>
      <c r="H53" s="21"/>
    </row>
    <row r="54" spans="2:8" ht="12.75" customHeight="1" thickBot="1">
      <c r="B54" s="25"/>
      <c r="C54" s="26"/>
      <c r="D54" s="26"/>
      <c r="E54" s="26"/>
      <c r="F54" s="26"/>
      <c r="G54" s="26"/>
      <c r="H54" s="27"/>
    </row>
  </sheetData>
  <mergeCells count="2">
    <mergeCell ref="J2:J3"/>
    <mergeCell ref="B15:H30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4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H57"/>
  <sheetViews>
    <sheetView showGridLines="0" workbookViewId="0">
      <selection sqref="A1:B1"/>
    </sheetView>
  </sheetViews>
  <sheetFormatPr baseColWidth="10" defaultColWidth="23.42578125" defaultRowHeight="15" customHeight="1"/>
  <cols>
    <col min="1" max="1" width="23.28515625" style="64" customWidth="1"/>
    <col min="2" max="5" width="10.7109375" style="64" customWidth="1"/>
    <col min="6" max="93" width="10.7109375" style="6" customWidth="1"/>
    <col min="94" max="16384" width="23.42578125" style="6"/>
  </cols>
  <sheetData>
    <row r="1" spans="1:8" ht="15" customHeight="1">
      <c r="A1" s="189" t="s">
        <v>125</v>
      </c>
      <c r="B1" s="189"/>
      <c r="C1" s="189"/>
      <c r="D1" s="189"/>
      <c r="E1" s="189"/>
      <c r="F1" s="17"/>
    </row>
    <row r="2" spans="1:8" ht="15" customHeight="1">
      <c r="A2" s="189" t="s">
        <v>142</v>
      </c>
      <c r="B2" s="189"/>
      <c r="C2" s="189"/>
      <c r="D2" s="189"/>
      <c r="E2" s="189"/>
      <c r="F2" s="17"/>
      <c r="G2" s="161" t="s">
        <v>25</v>
      </c>
    </row>
    <row r="3" spans="1:8" ht="15" customHeight="1">
      <c r="A3" s="189" t="s">
        <v>126</v>
      </c>
      <c r="B3" s="189"/>
      <c r="C3" s="189"/>
      <c r="D3" s="189"/>
      <c r="E3" s="189"/>
      <c r="F3" s="17"/>
      <c r="G3" s="161"/>
    </row>
    <row r="4" spans="1:8" ht="15" customHeight="1">
      <c r="A4" s="189" t="s">
        <v>43</v>
      </c>
      <c r="B4" s="189"/>
      <c r="C4" s="189"/>
      <c r="D4" s="189"/>
      <c r="E4" s="189"/>
    </row>
    <row r="5" spans="1:8" ht="15" customHeight="1">
      <c r="A5" s="189" t="s">
        <v>127</v>
      </c>
      <c r="B5" s="189"/>
      <c r="C5" s="189"/>
      <c r="D5" s="189"/>
      <c r="E5" s="189"/>
    </row>
    <row r="6" spans="1:8" ht="15" customHeight="1">
      <c r="A6" s="50"/>
      <c r="B6" s="50"/>
      <c r="C6" s="50"/>
      <c r="D6" s="50"/>
      <c r="E6" s="50"/>
    </row>
    <row r="7" spans="1:8" ht="30" customHeight="1">
      <c r="A7" s="120" t="s">
        <v>128</v>
      </c>
      <c r="B7" s="133" t="s">
        <v>47</v>
      </c>
      <c r="C7" s="133" t="s">
        <v>129</v>
      </c>
      <c r="D7" s="133" t="s">
        <v>49</v>
      </c>
      <c r="E7" s="133" t="s">
        <v>50</v>
      </c>
      <c r="F7" s="132"/>
      <c r="G7" s="132"/>
      <c r="H7" s="132"/>
    </row>
    <row r="8" spans="1:8" ht="15" customHeight="1">
      <c r="A8" s="51" t="s">
        <v>130</v>
      </c>
      <c r="B8" s="51"/>
      <c r="C8" s="51"/>
      <c r="D8" s="51"/>
      <c r="E8" s="51"/>
    </row>
    <row r="9" spans="1:8" ht="15" customHeight="1">
      <c r="A9" s="53" t="s">
        <v>47</v>
      </c>
      <c r="B9" s="83">
        <f>SUM(B10:B14)</f>
        <v>1196</v>
      </c>
      <c r="C9" s="83">
        <f>SUM(C10:C14)</f>
        <v>844</v>
      </c>
      <c r="D9" s="83">
        <f>SUM(D10:D14)</f>
        <v>100</v>
      </c>
      <c r="E9" s="83">
        <f>SUM(E10:E14)</f>
        <v>252</v>
      </c>
    </row>
    <row r="10" spans="1:8" ht="15" customHeight="1">
      <c r="A10" s="125" t="s">
        <v>102</v>
      </c>
      <c r="B10" s="57">
        <v>987</v>
      </c>
      <c r="C10" s="63">
        <v>689</v>
      </c>
      <c r="D10" s="63">
        <v>89</v>
      </c>
      <c r="E10" s="57">
        <v>209</v>
      </c>
    </row>
    <row r="11" spans="1:8" ht="15" customHeight="1">
      <c r="A11" s="125" t="s">
        <v>103</v>
      </c>
      <c r="B11" s="57">
        <v>135</v>
      </c>
      <c r="C11" s="63">
        <v>100</v>
      </c>
      <c r="D11" s="63">
        <v>11</v>
      </c>
      <c r="E11" s="57">
        <v>24</v>
      </c>
    </row>
    <row r="12" spans="1:8" ht="15" customHeight="1">
      <c r="A12" s="125" t="s">
        <v>104</v>
      </c>
      <c r="B12" s="57">
        <v>25</v>
      </c>
      <c r="C12" s="63">
        <v>25</v>
      </c>
      <c r="D12" s="63">
        <v>0</v>
      </c>
      <c r="E12" s="57">
        <v>0</v>
      </c>
    </row>
    <row r="13" spans="1:8" ht="15" customHeight="1">
      <c r="A13" s="125" t="s">
        <v>105</v>
      </c>
      <c r="B13" s="57">
        <v>44</v>
      </c>
      <c r="C13" s="63">
        <v>30</v>
      </c>
      <c r="D13" s="63">
        <v>0</v>
      </c>
      <c r="E13" s="57">
        <v>14</v>
      </c>
    </row>
    <row r="14" spans="1:8" ht="15" customHeight="1">
      <c r="A14" s="125" t="s">
        <v>116</v>
      </c>
      <c r="B14" s="57">
        <v>5</v>
      </c>
      <c r="C14" s="63">
        <v>0</v>
      </c>
      <c r="D14" s="63">
        <v>0</v>
      </c>
      <c r="E14" s="57">
        <v>5</v>
      </c>
    </row>
    <row r="15" spans="1:8" ht="15" customHeight="1">
      <c r="A15" s="51" t="s">
        <v>131</v>
      </c>
      <c r="B15" s="51"/>
      <c r="C15" s="51"/>
      <c r="D15" s="51"/>
      <c r="E15" s="51"/>
    </row>
    <row r="16" spans="1:8" ht="15" customHeight="1">
      <c r="A16" s="53" t="s">
        <v>47</v>
      </c>
      <c r="B16" s="83">
        <f>SUM(B17:B20)</f>
        <v>984</v>
      </c>
      <c r="C16" s="83">
        <f>SUM(C17:C20)</f>
        <v>624</v>
      </c>
      <c r="D16" s="83">
        <f>SUM(D17:D20)</f>
        <v>108</v>
      </c>
      <c r="E16" s="83">
        <f>SUM(E17:E20)</f>
        <v>252</v>
      </c>
    </row>
    <row r="17" spans="1:5" ht="15" customHeight="1">
      <c r="A17" s="125" t="s">
        <v>103</v>
      </c>
      <c r="B17" s="57">
        <v>982</v>
      </c>
      <c r="C17" s="63">
        <v>623</v>
      </c>
      <c r="D17" s="63">
        <v>108</v>
      </c>
      <c r="E17" s="57">
        <v>251</v>
      </c>
    </row>
    <row r="18" spans="1:5" ht="15" customHeight="1">
      <c r="A18" s="125" t="s">
        <v>104</v>
      </c>
      <c r="B18" s="57">
        <v>0</v>
      </c>
      <c r="C18" s="63">
        <v>0</v>
      </c>
      <c r="D18" s="63">
        <v>0</v>
      </c>
      <c r="E18" s="57">
        <v>0</v>
      </c>
    </row>
    <row r="19" spans="1:5" ht="15" customHeight="1">
      <c r="A19" s="125" t="s">
        <v>105</v>
      </c>
      <c r="B19" s="57">
        <v>1</v>
      </c>
      <c r="C19" s="63">
        <v>1</v>
      </c>
      <c r="D19" s="63">
        <v>0</v>
      </c>
      <c r="E19" s="57">
        <v>0</v>
      </c>
    </row>
    <row r="20" spans="1:5" ht="15" customHeight="1">
      <c r="A20" s="125" t="s">
        <v>116</v>
      </c>
      <c r="B20" s="57">
        <v>1</v>
      </c>
      <c r="C20" s="63">
        <v>0</v>
      </c>
      <c r="D20" s="63">
        <v>0</v>
      </c>
      <c r="E20" s="57">
        <v>1</v>
      </c>
    </row>
    <row r="21" spans="1:5" ht="15" customHeight="1">
      <c r="A21" s="51" t="s">
        <v>132</v>
      </c>
      <c r="B21" s="51"/>
      <c r="C21" s="51"/>
      <c r="D21" s="51"/>
      <c r="E21" s="51"/>
    </row>
    <row r="22" spans="1:5" ht="15" customHeight="1">
      <c r="A22" s="53" t="s">
        <v>47</v>
      </c>
      <c r="B22" s="83">
        <f>SUM(B23:B25)</f>
        <v>139</v>
      </c>
      <c r="C22" s="83">
        <f>SUM(C23:C25)</f>
        <v>105</v>
      </c>
      <c r="D22" s="83">
        <f>SUM(D23:D25)</f>
        <v>6</v>
      </c>
      <c r="E22" s="83">
        <f>SUM(E23:E25)</f>
        <v>28</v>
      </c>
    </row>
    <row r="23" spans="1:5" ht="15" customHeight="1">
      <c r="A23" s="125" t="s">
        <v>104</v>
      </c>
      <c r="B23" s="57">
        <v>109</v>
      </c>
      <c r="C23" s="63">
        <v>94</v>
      </c>
      <c r="D23" s="63">
        <v>6</v>
      </c>
      <c r="E23" s="57">
        <v>9</v>
      </c>
    </row>
    <row r="24" spans="1:5" ht="15" customHeight="1">
      <c r="A24" s="125" t="s">
        <v>105</v>
      </c>
      <c r="B24" s="57">
        <v>29</v>
      </c>
      <c r="C24" s="63">
        <v>11</v>
      </c>
      <c r="D24" s="63">
        <v>0</v>
      </c>
      <c r="E24" s="57">
        <v>18</v>
      </c>
    </row>
    <row r="25" spans="1:5" ht="15" customHeight="1">
      <c r="A25" s="125" t="s">
        <v>116</v>
      </c>
      <c r="B25" s="57">
        <v>1</v>
      </c>
      <c r="C25" s="63">
        <v>0</v>
      </c>
      <c r="D25" s="63">
        <v>0</v>
      </c>
      <c r="E25" s="57">
        <v>1</v>
      </c>
    </row>
    <row r="26" spans="1:5" ht="15" customHeight="1">
      <c r="A26" s="51" t="s">
        <v>133</v>
      </c>
      <c r="B26" s="51"/>
      <c r="C26" s="51"/>
      <c r="D26" s="51"/>
      <c r="E26" s="51"/>
    </row>
    <row r="27" spans="1:5" ht="15" customHeight="1">
      <c r="A27" s="53" t="s">
        <v>47</v>
      </c>
      <c r="B27" s="83">
        <f>SUM(B28:B29)</f>
        <v>664</v>
      </c>
      <c r="C27" s="83">
        <f>SUM(C28:C29)</f>
        <v>424</v>
      </c>
      <c r="D27" s="83">
        <f>SUM(D28:D29)</f>
        <v>19</v>
      </c>
      <c r="E27" s="83">
        <f>SUM(E28:E29)</f>
        <v>221</v>
      </c>
    </row>
    <row r="28" spans="1:5" ht="15" customHeight="1">
      <c r="A28" s="125" t="s">
        <v>105</v>
      </c>
      <c r="B28" s="57">
        <v>647</v>
      </c>
      <c r="C28" s="63">
        <v>424</v>
      </c>
      <c r="D28" s="63">
        <v>19</v>
      </c>
      <c r="E28" s="57">
        <v>204</v>
      </c>
    </row>
    <row r="29" spans="1:5" ht="15" customHeight="1">
      <c r="A29" s="125" t="s">
        <v>116</v>
      </c>
      <c r="B29" s="57">
        <v>17</v>
      </c>
      <c r="C29" s="63">
        <v>0</v>
      </c>
      <c r="D29" s="63">
        <v>0</v>
      </c>
      <c r="E29" s="57">
        <v>17</v>
      </c>
    </row>
    <row r="30" spans="1:5" ht="15" customHeight="1">
      <c r="A30" s="51" t="s">
        <v>134</v>
      </c>
      <c r="B30" s="51"/>
      <c r="C30" s="51"/>
      <c r="D30" s="51"/>
      <c r="E30" s="51"/>
    </row>
    <row r="31" spans="1:5" ht="15" customHeight="1">
      <c r="A31" s="129" t="s">
        <v>47</v>
      </c>
      <c r="B31" s="83">
        <v>168</v>
      </c>
      <c r="C31" s="83">
        <v>5</v>
      </c>
      <c r="D31" s="83">
        <v>50</v>
      </c>
      <c r="E31" s="83">
        <v>113</v>
      </c>
    </row>
    <row r="32" spans="1:5" ht="15" customHeight="1" thickBot="1">
      <c r="A32" s="130" t="s">
        <v>116</v>
      </c>
      <c r="B32" s="87">
        <v>168</v>
      </c>
      <c r="C32" s="87">
        <v>5</v>
      </c>
      <c r="D32" s="87">
        <v>50</v>
      </c>
      <c r="E32" s="87">
        <v>113</v>
      </c>
    </row>
    <row r="33" spans="1:5" ht="15" customHeight="1">
      <c r="A33" s="190" t="s">
        <v>135</v>
      </c>
      <c r="B33" s="190"/>
      <c r="C33" s="190"/>
      <c r="D33" s="190"/>
      <c r="E33" s="190"/>
    </row>
    <row r="34" spans="1:5" ht="15" customHeight="1">
      <c r="A34" s="191" t="s">
        <v>136</v>
      </c>
      <c r="B34" s="191"/>
      <c r="C34" s="191"/>
      <c r="D34" s="191"/>
      <c r="E34" s="191"/>
    </row>
    <row r="35" spans="1:5" ht="15" customHeight="1">
      <c r="A35" s="105"/>
      <c r="B35" s="105"/>
      <c r="C35" s="105"/>
      <c r="D35" s="105"/>
      <c r="E35" s="105"/>
    </row>
    <row r="36" spans="1:5" ht="15" customHeight="1">
      <c r="A36" s="110"/>
      <c r="B36" s="110"/>
      <c r="C36" s="110"/>
      <c r="D36" s="110"/>
      <c r="E36" s="110"/>
    </row>
    <row r="37" spans="1:5" ht="15" customHeight="1">
      <c r="A37" s="105"/>
      <c r="B37" s="105"/>
      <c r="C37" s="105"/>
      <c r="D37" s="105"/>
      <c r="E37" s="105"/>
    </row>
    <row r="38" spans="1:5" ht="15" customHeight="1">
      <c r="A38" s="105"/>
      <c r="B38" s="105"/>
      <c r="C38" s="105"/>
      <c r="D38" s="105"/>
      <c r="E38" s="105"/>
    </row>
    <row r="39" spans="1:5" ht="15" customHeight="1">
      <c r="A39" s="105"/>
      <c r="B39" s="105"/>
      <c r="C39" s="105"/>
      <c r="D39" s="105"/>
      <c r="E39" s="105"/>
    </row>
    <row r="40" spans="1:5" ht="15" customHeight="1">
      <c r="A40" s="105"/>
      <c r="B40" s="105"/>
      <c r="C40" s="105"/>
      <c r="D40" s="105"/>
      <c r="E40" s="105"/>
    </row>
    <row r="41" spans="1:5" ht="15" customHeight="1">
      <c r="A41" s="105"/>
      <c r="B41" s="105"/>
      <c r="C41" s="105"/>
      <c r="D41" s="105"/>
      <c r="E41" s="105"/>
    </row>
    <row r="42" spans="1:5" ht="15" customHeight="1">
      <c r="A42" s="105"/>
      <c r="B42" s="105"/>
      <c r="C42" s="105"/>
      <c r="D42" s="105"/>
      <c r="E42" s="105"/>
    </row>
    <row r="43" spans="1:5" ht="15" customHeight="1">
      <c r="A43" s="50"/>
      <c r="B43" s="50"/>
      <c r="C43" s="50"/>
      <c r="D43" s="50"/>
      <c r="E43" s="50"/>
    </row>
    <row r="44" spans="1:5" ht="15" customHeight="1">
      <c r="A44" s="50"/>
      <c r="B44" s="50"/>
      <c r="C44" s="50"/>
      <c r="D44" s="50"/>
      <c r="E44" s="50"/>
    </row>
    <row r="45" spans="1:5" ht="15" customHeight="1">
      <c r="A45" s="50"/>
      <c r="B45" s="50"/>
      <c r="C45" s="50"/>
      <c r="D45" s="50"/>
      <c r="E45" s="50"/>
    </row>
    <row r="46" spans="1:5" ht="15" customHeight="1">
      <c r="A46" s="50"/>
      <c r="B46" s="50"/>
      <c r="C46" s="50"/>
      <c r="D46" s="50"/>
      <c r="E46" s="50"/>
    </row>
    <row r="47" spans="1:5" ht="15" customHeight="1">
      <c r="A47" s="50"/>
      <c r="B47" s="50"/>
      <c r="C47" s="50"/>
      <c r="D47" s="50"/>
      <c r="E47" s="50"/>
    </row>
    <row r="48" spans="1:5" ht="15" customHeight="1">
      <c r="A48" s="50"/>
      <c r="B48" s="50"/>
      <c r="C48" s="50"/>
      <c r="D48" s="50"/>
      <c r="E48" s="50"/>
    </row>
    <row r="49" spans="1:5" ht="15" customHeight="1">
      <c r="A49" s="50"/>
      <c r="B49" s="50"/>
      <c r="C49" s="50"/>
      <c r="D49" s="50"/>
      <c r="E49" s="50"/>
    </row>
    <row r="50" spans="1:5" ht="15" customHeight="1">
      <c r="A50" s="50"/>
      <c r="B50" s="50"/>
      <c r="C50" s="50"/>
      <c r="D50" s="50"/>
      <c r="E50" s="50"/>
    </row>
    <row r="51" spans="1:5" ht="15" customHeight="1">
      <c r="A51" s="50"/>
      <c r="B51" s="50"/>
      <c r="C51" s="50"/>
      <c r="D51" s="50"/>
      <c r="E51" s="50"/>
    </row>
    <row r="52" spans="1:5" ht="15" customHeight="1">
      <c r="A52" s="50"/>
      <c r="B52" s="50"/>
      <c r="C52" s="50"/>
      <c r="D52" s="50"/>
      <c r="E52" s="50"/>
    </row>
    <row r="53" spans="1:5" ht="15" customHeight="1">
      <c r="A53" s="50"/>
      <c r="B53" s="50"/>
      <c r="C53" s="50"/>
      <c r="D53" s="50"/>
      <c r="E53" s="50"/>
    </row>
    <row r="54" spans="1:5" ht="15" customHeight="1">
      <c r="A54" s="50"/>
      <c r="B54" s="50"/>
      <c r="C54" s="50"/>
      <c r="D54" s="50"/>
      <c r="E54" s="50"/>
    </row>
    <row r="55" spans="1:5" ht="15" customHeight="1">
      <c r="A55" s="50"/>
      <c r="B55" s="50"/>
      <c r="C55" s="50"/>
      <c r="D55" s="50"/>
      <c r="E55" s="50"/>
    </row>
    <row r="56" spans="1:5" ht="15" customHeight="1">
      <c r="A56" s="50"/>
      <c r="B56" s="50"/>
      <c r="C56" s="50"/>
      <c r="D56" s="50"/>
      <c r="E56" s="50"/>
    </row>
    <row r="57" spans="1:5" ht="15" customHeight="1">
      <c r="A57" s="50"/>
      <c r="B57" s="50"/>
      <c r="C57" s="50"/>
      <c r="D57" s="50"/>
      <c r="E57" s="50"/>
    </row>
  </sheetData>
  <mergeCells count="8">
    <mergeCell ref="A5:E5"/>
    <mergeCell ref="A33:E33"/>
    <mergeCell ref="A34:E34"/>
    <mergeCell ref="G2:G3"/>
    <mergeCell ref="A1:E1"/>
    <mergeCell ref="A2:E2"/>
    <mergeCell ref="A3:E3"/>
    <mergeCell ref="A4:E4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I48"/>
  <sheetViews>
    <sheetView showGridLines="0" workbookViewId="0">
      <selection sqref="A1:B1"/>
    </sheetView>
  </sheetViews>
  <sheetFormatPr baseColWidth="10" defaultColWidth="23.42578125" defaultRowHeight="15" customHeight="1"/>
  <cols>
    <col min="1" max="1" width="18.7109375" style="131" customWidth="1"/>
    <col min="2" max="7" width="9.7109375" style="131" customWidth="1"/>
    <col min="8" max="95" width="10.7109375" style="6" customWidth="1"/>
    <col min="96" max="16384" width="23.42578125" style="6"/>
  </cols>
  <sheetData>
    <row r="1" spans="1:9" ht="15" customHeight="1">
      <c r="A1" s="185" t="s">
        <v>137</v>
      </c>
      <c r="B1" s="185"/>
      <c r="C1" s="185"/>
      <c r="D1" s="185"/>
      <c r="E1" s="185"/>
      <c r="F1" s="185"/>
      <c r="G1" s="185"/>
      <c r="H1" s="17"/>
    </row>
    <row r="2" spans="1:9" ht="15" customHeight="1">
      <c r="A2" s="185" t="s">
        <v>141</v>
      </c>
      <c r="B2" s="185"/>
      <c r="C2" s="185"/>
      <c r="D2" s="185"/>
      <c r="E2" s="185"/>
      <c r="F2" s="185"/>
      <c r="G2" s="185"/>
      <c r="H2" s="17"/>
      <c r="I2" s="161" t="s">
        <v>25</v>
      </c>
    </row>
    <row r="3" spans="1:9" ht="15" customHeight="1">
      <c r="A3" s="185" t="s">
        <v>138</v>
      </c>
      <c r="B3" s="185"/>
      <c r="C3" s="185"/>
      <c r="D3" s="185"/>
      <c r="E3" s="185"/>
      <c r="F3" s="185"/>
      <c r="G3" s="185"/>
      <c r="H3" s="17"/>
      <c r="I3" s="161"/>
    </row>
    <row r="4" spans="1:9" ht="15" customHeight="1">
      <c r="A4" s="185" t="s">
        <v>43</v>
      </c>
      <c r="B4" s="185"/>
      <c r="C4" s="185"/>
      <c r="D4" s="185"/>
      <c r="E4" s="185"/>
      <c r="F4" s="185"/>
      <c r="G4" s="185"/>
    </row>
    <row r="5" spans="1:9" ht="15" customHeight="1">
      <c r="A5" s="185" t="s">
        <v>139</v>
      </c>
      <c r="B5" s="185"/>
      <c r="C5" s="185"/>
      <c r="D5" s="185"/>
      <c r="E5" s="185"/>
      <c r="F5" s="185"/>
      <c r="G5" s="185"/>
    </row>
    <row r="6" spans="1:9" ht="15" customHeight="1">
      <c r="A6" s="134"/>
      <c r="B6" s="134"/>
      <c r="C6" s="135"/>
      <c r="D6" s="135"/>
      <c r="E6" s="135"/>
      <c r="F6" s="135"/>
      <c r="G6" s="134"/>
    </row>
    <row r="7" spans="1:9" ht="15" customHeight="1">
      <c r="A7" s="193" t="s">
        <v>68</v>
      </c>
      <c r="B7" s="194" t="s">
        <v>47</v>
      </c>
      <c r="C7" s="196" t="s">
        <v>128</v>
      </c>
      <c r="D7" s="196"/>
      <c r="E7" s="196"/>
      <c r="F7" s="196"/>
      <c r="G7" s="196"/>
    </row>
    <row r="8" spans="1:9" ht="15" customHeight="1">
      <c r="A8" s="193"/>
      <c r="B8" s="195"/>
      <c r="C8" s="139" t="s">
        <v>102</v>
      </c>
      <c r="D8" s="139" t="s">
        <v>103</v>
      </c>
      <c r="E8" s="139" t="s">
        <v>104</v>
      </c>
      <c r="F8" s="139" t="s">
        <v>105</v>
      </c>
      <c r="G8" s="139" t="s">
        <v>116</v>
      </c>
    </row>
    <row r="9" spans="1:9" ht="15" customHeight="1">
      <c r="A9" s="136" t="s">
        <v>140</v>
      </c>
      <c r="B9" s="83">
        <f>SUM(C9:G9)</f>
        <v>1196</v>
      </c>
      <c r="C9" s="83">
        <v>987</v>
      </c>
      <c r="D9" s="83">
        <v>135</v>
      </c>
      <c r="E9" s="83">
        <v>25</v>
      </c>
      <c r="F9" s="83">
        <v>44</v>
      </c>
      <c r="G9" s="83">
        <v>5</v>
      </c>
    </row>
    <row r="10" spans="1:9" ht="15" customHeight="1">
      <c r="A10" s="137" t="s">
        <v>69</v>
      </c>
      <c r="B10" s="63">
        <f>SUM(C10:G10)</f>
        <v>113</v>
      </c>
      <c r="C10" s="63">
        <v>108</v>
      </c>
      <c r="D10" s="63">
        <v>5</v>
      </c>
      <c r="E10" s="63">
        <v>0</v>
      </c>
      <c r="F10" s="63">
        <v>0</v>
      </c>
      <c r="G10" s="63">
        <v>0</v>
      </c>
    </row>
    <row r="11" spans="1:9" ht="15" customHeight="1">
      <c r="A11" s="137" t="s">
        <v>70</v>
      </c>
      <c r="B11" s="63">
        <f t="shared" ref="B11:B36" si="0">SUM(C11:G11)</f>
        <v>90</v>
      </c>
      <c r="C11" s="63">
        <v>73</v>
      </c>
      <c r="D11" s="63">
        <v>17</v>
      </c>
      <c r="E11" s="63">
        <v>0</v>
      </c>
      <c r="F11" s="63">
        <v>0</v>
      </c>
      <c r="G11" s="63">
        <v>0</v>
      </c>
    </row>
    <row r="12" spans="1:9" ht="15" customHeight="1">
      <c r="A12" s="137" t="s">
        <v>71</v>
      </c>
      <c r="B12" s="63">
        <f t="shared" si="0"/>
        <v>153</v>
      </c>
      <c r="C12" s="63">
        <v>121</v>
      </c>
      <c r="D12" s="63">
        <v>3</v>
      </c>
      <c r="E12" s="63">
        <v>13</v>
      </c>
      <c r="F12" s="63">
        <v>16</v>
      </c>
      <c r="G12" s="63">
        <v>0</v>
      </c>
    </row>
    <row r="13" spans="1:9" ht="15" customHeight="1">
      <c r="A13" s="137" t="s">
        <v>72</v>
      </c>
      <c r="B13" s="63">
        <f t="shared" si="0"/>
        <v>33</v>
      </c>
      <c r="C13" s="63">
        <v>32</v>
      </c>
      <c r="D13" s="63">
        <v>0</v>
      </c>
      <c r="E13" s="63">
        <v>0</v>
      </c>
      <c r="F13" s="63">
        <v>0</v>
      </c>
      <c r="G13" s="63">
        <v>1</v>
      </c>
    </row>
    <row r="14" spans="1:9" ht="15" customHeight="1">
      <c r="A14" s="137" t="s">
        <v>73</v>
      </c>
      <c r="B14" s="63">
        <f t="shared" si="0"/>
        <v>35</v>
      </c>
      <c r="C14" s="63">
        <v>21</v>
      </c>
      <c r="D14" s="63">
        <v>11</v>
      </c>
      <c r="E14" s="63">
        <v>0</v>
      </c>
      <c r="F14" s="63">
        <v>2</v>
      </c>
      <c r="G14" s="63">
        <v>1</v>
      </c>
    </row>
    <row r="15" spans="1:9" ht="15" customHeight="1">
      <c r="A15" s="137" t="s">
        <v>74</v>
      </c>
      <c r="B15" s="63">
        <f t="shared" si="0"/>
        <v>1</v>
      </c>
      <c r="C15" s="63">
        <v>1</v>
      </c>
      <c r="D15" s="63">
        <v>0</v>
      </c>
      <c r="E15" s="63">
        <v>0</v>
      </c>
      <c r="F15" s="63">
        <v>0</v>
      </c>
      <c r="G15" s="63">
        <v>0</v>
      </c>
    </row>
    <row r="16" spans="1:9" ht="15" customHeight="1">
      <c r="A16" s="137" t="s">
        <v>75</v>
      </c>
      <c r="B16" s="63">
        <f t="shared" si="0"/>
        <v>8</v>
      </c>
      <c r="C16" s="63">
        <v>5</v>
      </c>
      <c r="D16" s="63">
        <v>1</v>
      </c>
      <c r="E16" s="63">
        <v>1</v>
      </c>
      <c r="F16" s="63">
        <v>1</v>
      </c>
      <c r="G16" s="63">
        <v>0</v>
      </c>
    </row>
    <row r="17" spans="1:7" ht="15" customHeight="1">
      <c r="A17" s="137" t="s">
        <v>76</v>
      </c>
      <c r="B17" s="63">
        <f t="shared" si="0"/>
        <v>193</v>
      </c>
      <c r="C17" s="63">
        <v>167</v>
      </c>
      <c r="D17" s="63">
        <v>24</v>
      </c>
      <c r="E17" s="63">
        <v>0</v>
      </c>
      <c r="F17" s="63">
        <v>2</v>
      </c>
      <c r="G17" s="63">
        <v>0</v>
      </c>
    </row>
    <row r="18" spans="1:7" ht="15" customHeight="1">
      <c r="A18" s="137" t="s">
        <v>77</v>
      </c>
      <c r="B18" s="63">
        <f t="shared" si="0"/>
        <v>45</v>
      </c>
      <c r="C18" s="63">
        <v>39</v>
      </c>
      <c r="D18" s="63">
        <v>6</v>
      </c>
      <c r="E18" s="63">
        <v>0</v>
      </c>
      <c r="F18" s="63">
        <v>0</v>
      </c>
      <c r="G18" s="63">
        <v>0</v>
      </c>
    </row>
    <row r="19" spans="1:7" ht="15" customHeight="1">
      <c r="A19" s="137" t="s">
        <v>78</v>
      </c>
      <c r="B19" s="63">
        <f t="shared" si="0"/>
        <v>22</v>
      </c>
      <c r="C19" s="63">
        <v>22</v>
      </c>
      <c r="D19" s="63">
        <v>0</v>
      </c>
      <c r="E19" s="63">
        <v>0</v>
      </c>
      <c r="F19" s="63">
        <v>0</v>
      </c>
      <c r="G19" s="63">
        <v>0</v>
      </c>
    </row>
    <row r="20" spans="1:7" ht="15" customHeight="1">
      <c r="A20" s="137" t="s">
        <v>79</v>
      </c>
      <c r="B20" s="63">
        <f t="shared" si="0"/>
        <v>34</v>
      </c>
      <c r="C20" s="63">
        <v>30</v>
      </c>
      <c r="D20" s="63">
        <v>4</v>
      </c>
      <c r="E20" s="63">
        <v>0</v>
      </c>
      <c r="F20" s="63">
        <v>0</v>
      </c>
      <c r="G20" s="63">
        <v>0</v>
      </c>
    </row>
    <row r="21" spans="1:7" ht="15" customHeight="1">
      <c r="A21" s="137" t="s">
        <v>80</v>
      </c>
      <c r="B21" s="63">
        <f t="shared" si="0"/>
        <v>136</v>
      </c>
      <c r="C21" s="63">
        <v>103</v>
      </c>
      <c r="D21" s="63">
        <v>9</v>
      </c>
      <c r="E21" s="63">
        <v>10</v>
      </c>
      <c r="F21" s="63">
        <v>11</v>
      </c>
      <c r="G21" s="63">
        <v>3</v>
      </c>
    </row>
    <row r="22" spans="1:7" ht="15" customHeight="1">
      <c r="A22" s="137" t="s">
        <v>81</v>
      </c>
      <c r="B22" s="63">
        <f t="shared" si="0"/>
        <v>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</row>
    <row r="23" spans="1:7" ht="15" customHeight="1">
      <c r="A23" s="137" t="s">
        <v>82</v>
      </c>
      <c r="B23" s="63">
        <f t="shared" si="0"/>
        <v>93</v>
      </c>
      <c r="C23" s="63">
        <v>60</v>
      </c>
      <c r="D23" s="63">
        <v>22</v>
      </c>
      <c r="E23" s="63">
        <v>0</v>
      </c>
      <c r="F23" s="63">
        <v>11</v>
      </c>
      <c r="G23" s="63">
        <v>0</v>
      </c>
    </row>
    <row r="24" spans="1:7" ht="15" customHeight="1">
      <c r="A24" s="137" t="s">
        <v>83</v>
      </c>
      <c r="B24" s="63">
        <f t="shared" si="0"/>
        <v>37</v>
      </c>
      <c r="C24" s="63">
        <v>36</v>
      </c>
      <c r="D24" s="63">
        <v>1</v>
      </c>
      <c r="E24" s="63">
        <v>0</v>
      </c>
      <c r="F24" s="63">
        <v>0</v>
      </c>
      <c r="G24" s="63">
        <v>0</v>
      </c>
    </row>
    <row r="25" spans="1:7" ht="15" customHeight="1">
      <c r="A25" s="137" t="s">
        <v>84</v>
      </c>
      <c r="B25" s="63">
        <f t="shared" si="0"/>
        <v>25</v>
      </c>
      <c r="C25" s="63">
        <v>19</v>
      </c>
      <c r="D25" s="63">
        <v>6</v>
      </c>
      <c r="E25" s="63">
        <v>0</v>
      </c>
      <c r="F25" s="63">
        <v>0</v>
      </c>
      <c r="G25" s="63">
        <v>0</v>
      </c>
    </row>
    <row r="26" spans="1:7" ht="15" customHeight="1">
      <c r="A26" s="137" t="s">
        <v>85</v>
      </c>
      <c r="B26" s="63">
        <f t="shared" si="0"/>
        <v>12</v>
      </c>
      <c r="C26" s="63">
        <v>7</v>
      </c>
      <c r="D26" s="63">
        <v>4</v>
      </c>
      <c r="E26" s="63">
        <v>0</v>
      </c>
      <c r="F26" s="63">
        <v>1</v>
      </c>
      <c r="G26" s="63">
        <v>0</v>
      </c>
    </row>
    <row r="27" spans="1:7" ht="15" customHeight="1">
      <c r="A27" s="137" t="s">
        <v>86</v>
      </c>
      <c r="B27" s="63">
        <f t="shared" si="0"/>
        <v>10</v>
      </c>
      <c r="C27" s="63">
        <v>4</v>
      </c>
      <c r="D27" s="63">
        <v>6</v>
      </c>
      <c r="E27" s="63">
        <v>0</v>
      </c>
      <c r="F27" s="63">
        <v>0</v>
      </c>
      <c r="G27" s="63">
        <v>0</v>
      </c>
    </row>
    <row r="28" spans="1:7" ht="15" customHeight="1">
      <c r="A28" s="137" t="s">
        <v>87</v>
      </c>
      <c r="B28" s="63">
        <f t="shared" si="0"/>
        <v>5</v>
      </c>
      <c r="C28" s="63">
        <v>5</v>
      </c>
      <c r="D28" s="63">
        <v>0</v>
      </c>
      <c r="E28" s="63">
        <v>0</v>
      </c>
      <c r="F28" s="63">
        <v>0</v>
      </c>
      <c r="G28" s="63">
        <v>0</v>
      </c>
    </row>
    <row r="29" spans="1:7" ht="15" customHeight="1">
      <c r="A29" s="137" t="s">
        <v>88</v>
      </c>
      <c r="B29" s="63">
        <f t="shared" si="0"/>
        <v>12</v>
      </c>
      <c r="C29" s="63">
        <v>9</v>
      </c>
      <c r="D29" s="63">
        <v>2</v>
      </c>
      <c r="E29" s="63">
        <v>1</v>
      </c>
      <c r="F29" s="63">
        <v>0</v>
      </c>
      <c r="G29" s="63">
        <v>0</v>
      </c>
    </row>
    <row r="30" spans="1:7" ht="15" customHeight="1">
      <c r="A30" s="137" t="s">
        <v>89</v>
      </c>
      <c r="B30" s="63">
        <f t="shared" si="0"/>
        <v>3</v>
      </c>
      <c r="C30" s="63">
        <v>3</v>
      </c>
      <c r="D30" s="63">
        <v>0</v>
      </c>
      <c r="E30" s="63">
        <v>0</v>
      </c>
      <c r="F30" s="63">
        <v>0</v>
      </c>
      <c r="G30" s="63">
        <v>0</v>
      </c>
    </row>
    <row r="31" spans="1:7" ht="15" customHeight="1">
      <c r="A31" s="137" t="s">
        <v>90</v>
      </c>
      <c r="B31" s="63">
        <f t="shared" si="0"/>
        <v>14</v>
      </c>
      <c r="C31" s="63">
        <v>13</v>
      </c>
      <c r="D31" s="63">
        <v>1</v>
      </c>
      <c r="E31" s="63">
        <v>0</v>
      </c>
      <c r="F31" s="63">
        <v>0</v>
      </c>
      <c r="G31" s="63">
        <v>0</v>
      </c>
    </row>
    <row r="32" spans="1:7" ht="15" customHeight="1">
      <c r="A32" s="137" t="s">
        <v>91</v>
      </c>
      <c r="B32" s="63">
        <f t="shared" si="0"/>
        <v>32</v>
      </c>
      <c r="C32" s="63">
        <v>30</v>
      </c>
      <c r="D32" s="63">
        <v>2</v>
      </c>
      <c r="E32" s="63">
        <v>0</v>
      </c>
      <c r="F32" s="63">
        <v>0</v>
      </c>
      <c r="G32" s="63">
        <v>0</v>
      </c>
    </row>
    <row r="33" spans="1:7" ht="15" customHeight="1">
      <c r="A33" s="137" t="s">
        <v>92</v>
      </c>
      <c r="B33" s="63">
        <f t="shared" si="0"/>
        <v>4</v>
      </c>
      <c r="C33" s="63">
        <v>4</v>
      </c>
      <c r="D33" s="63">
        <v>0</v>
      </c>
      <c r="E33" s="63">
        <v>0</v>
      </c>
      <c r="F33" s="63">
        <v>0</v>
      </c>
      <c r="G33" s="63">
        <v>0</v>
      </c>
    </row>
    <row r="34" spans="1:7" ht="15" customHeight="1">
      <c r="A34" s="137" t="s">
        <v>93</v>
      </c>
      <c r="B34" s="63">
        <f t="shared" si="0"/>
        <v>48</v>
      </c>
      <c r="C34" s="63">
        <v>43</v>
      </c>
      <c r="D34" s="63">
        <v>5</v>
      </c>
      <c r="E34" s="63">
        <v>0</v>
      </c>
      <c r="F34" s="63">
        <v>0</v>
      </c>
      <c r="G34" s="63">
        <v>0</v>
      </c>
    </row>
    <row r="35" spans="1:7" ht="15" customHeight="1">
      <c r="A35" s="137" t="s">
        <v>94</v>
      </c>
      <c r="B35" s="63">
        <f t="shared" si="0"/>
        <v>36</v>
      </c>
      <c r="C35" s="63">
        <v>30</v>
      </c>
      <c r="D35" s="63">
        <v>6</v>
      </c>
      <c r="E35" s="63">
        <v>0</v>
      </c>
      <c r="F35" s="63">
        <v>0</v>
      </c>
      <c r="G35" s="63">
        <v>0</v>
      </c>
    </row>
    <row r="36" spans="1:7" ht="15" customHeight="1" thickBot="1">
      <c r="A36" s="138" t="s">
        <v>95</v>
      </c>
      <c r="B36" s="87">
        <f t="shared" si="0"/>
        <v>2</v>
      </c>
      <c r="C36" s="87">
        <v>2</v>
      </c>
      <c r="D36" s="87">
        <v>0</v>
      </c>
      <c r="E36" s="87">
        <v>0</v>
      </c>
      <c r="F36" s="87">
        <v>0</v>
      </c>
      <c r="G36" s="87">
        <v>0</v>
      </c>
    </row>
    <row r="37" spans="1:7" ht="15" customHeight="1">
      <c r="A37" s="170" t="s">
        <v>55</v>
      </c>
      <c r="B37" s="170"/>
      <c r="C37" s="170"/>
      <c r="D37" s="170"/>
      <c r="E37" s="170"/>
      <c r="F37" s="170"/>
      <c r="G37" s="170"/>
    </row>
    <row r="38" spans="1:7" ht="15" customHeight="1">
      <c r="A38" s="192" t="s">
        <v>56</v>
      </c>
      <c r="B38" s="192"/>
      <c r="C38" s="192"/>
      <c r="D38" s="192"/>
      <c r="E38" s="192"/>
      <c r="F38" s="192"/>
      <c r="G38" s="192"/>
    </row>
    <row r="39" spans="1:7" ht="15" customHeight="1">
      <c r="A39" s="128"/>
      <c r="B39" s="128"/>
      <c r="C39" s="128"/>
      <c r="D39" s="128"/>
      <c r="E39" s="128"/>
      <c r="F39" s="128"/>
      <c r="G39" s="128"/>
    </row>
    <row r="40" spans="1:7" ht="15" customHeight="1">
      <c r="A40" s="128"/>
      <c r="B40" s="128"/>
      <c r="C40" s="128"/>
      <c r="D40" s="128"/>
      <c r="E40" s="128"/>
      <c r="F40" s="128"/>
      <c r="G40" s="128"/>
    </row>
    <row r="41" spans="1:7" ht="15" customHeight="1">
      <c r="A41" s="128"/>
      <c r="B41" s="128"/>
      <c r="C41" s="128"/>
      <c r="D41" s="128"/>
      <c r="E41" s="128"/>
      <c r="F41" s="128"/>
      <c r="G41" s="128"/>
    </row>
    <row r="42" spans="1:7" ht="15" customHeight="1">
      <c r="A42" s="128"/>
      <c r="B42" s="128"/>
      <c r="C42" s="128"/>
      <c r="D42" s="128"/>
      <c r="E42" s="128"/>
      <c r="F42" s="128"/>
      <c r="G42" s="128"/>
    </row>
    <row r="43" spans="1:7" ht="15" customHeight="1">
      <c r="A43" s="128"/>
      <c r="B43" s="128"/>
      <c r="C43" s="128"/>
      <c r="D43" s="128"/>
      <c r="E43" s="128"/>
      <c r="F43" s="128"/>
      <c r="G43" s="128"/>
    </row>
    <row r="44" spans="1:7" ht="15" customHeight="1">
      <c r="A44" s="128"/>
      <c r="B44" s="128"/>
      <c r="C44" s="128"/>
      <c r="D44" s="128"/>
      <c r="E44" s="128"/>
      <c r="F44" s="128"/>
      <c r="G44" s="128"/>
    </row>
    <row r="45" spans="1:7" ht="15" customHeight="1">
      <c r="A45" s="128"/>
      <c r="B45" s="128"/>
      <c r="C45" s="128"/>
      <c r="D45" s="128"/>
      <c r="E45" s="128"/>
      <c r="F45" s="128"/>
      <c r="G45" s="128"/>
    </row>
    <row r="46" spans="1:7" ht="15" customHeight="1">
      <c r="A46" s="128"/>
      <c r="B46" s="128"/>
      <c r="C46" s="128"/>
      <c r="D46" s="128"/>
      <c r="E46" s="128"/>
      <c r="F46" s="128"/>
      <c r="G46" s="128"/>
    </row>
    <row r="47" spans="1:7" ht="15" customHeight="1">
      <c r="A47" s="128"/>
      <c r="B47" s="128"/>
      <c r="C47" s="128"/>
      <c r="D47" s="128"/>
      <c r="E47" s="128"/>
      <c r="F47" s="128"/>
      <c r="G47" s="128"/>
    </row>
    <row r="48" spans="1:7" ht="15" customHeight="1">
      <c r="A48" s="128"/>
      <c r="B48" s="128"/>
      <c r="C48" s="128"/>
      <c r="D48" s="128"/>
      <c r="E48" s="128"/>
      <c r="F48" s="128"/>
      <c r="G48" s="128"/>
    </row>
  </sheetData>
  <mergeCells count="11">
    <mergeCell ref="A38:G38"/>
    <mergeCell ref="A5:G5"/>
    <mergeCell ref="A7:A8"/>
    <mergeCell ref="B7:B8"/>
    <mergeCell ref="C7:G7"/>
    <mergeCell ref="A37:G37"/>
    <mergeCell ref="I2:I3"/>
    <mergeCell ref="A1:G1"/>
    <mergeCell ref="A2:G2"/>
    <mergeCell ref="A3:G3"/>
    <mergeCell ref="A4:G4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1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H48"/>
  <sheetViews>
    <sheetView showGridLines="0" workbookViewId="0">
      <selection sqref="A1:B1"/>
    </sheetView>
  </sheetViews>
  <sheetFormatPr baseColWidth="10" defaultColWidth="23.42578125" defaultRowHeight="15" customHeight="1"/>
  <cols>
    <col min="1" max="1" width="18.7109375" style="131" customWidth="1"/>
    <col min="2" max="6" width="9.7109375" style="131" customWidth="1"/>
    <col min="7" max="94" width="10.7109375" style="6" customWidth="1"/>
    <col min="95" max="16384" width="23.42578125" style="6"/>
  </cols>
  <sheetData>
    <row r="1" spans="1:8" ht="15" customHeight="1">
      <c r="A1" s="185" t="s">
        <v>160</v>
      </c>
      <c r="B1" s="197"/>
      <c r="C1" s="197"/>
      <c r="D1" s="197"/>
      <c r="E1" s="197"/>
      <c r="F1" s="197"/>
      <c r="G1" s="17"/>
    </row>
    <row r="2" spans="1:8" ht="15" customHeight="1">
      <c r="A2" s="185" t="s">
        <v>161</v>
      </c>
      <c r="B2" s="176"/>
      <c r="C2" s="176"/>
      <c r="D2" s="176"/>
      <c r="E2" s="176"/>
      <c r="F2" s="198"/>
      <c r="G2" s="17"/>
      <c r="H2" s="161" t="s">
        <v>25</v>
      </c>
    </row>
    <row r="3" spans="1:8" ht="15" customHeight="1">
      <c r="A3" s="185" t="s">
        <v>138</v>
      </c>
      <c r="B3" s="176"/>
      <c r="C3" s="176"/>
      <c r="D3" s="176"/>
      <c r="E3" s="176"/>
      <c r="F3" s="199"/>
      <c r="G3" s="17"/>
      <c r="H3" s="161"/>
    </row>
    <row r="4" spans="1:8" ht="15" customHeight="1">
      <c r="A4" s="185" t="s">
        <v>43</v>
      </c>
      <c r="B4" s="176"/>
      <c r="C4" s="176"/>
      <c r="D4" s="176"/>
      <c r="E4" s="176"/>
      <c r="F4" s="199"/>
    </row>
    <row r="5" spans="1:8" ht="15" customHeight="1">
      <c r="A5" s="185" t="s">
        <v>139</v>
      </c>
      <c r="B5" s="176"/>
      <c r="C5" s="176"/>
      <c r="D5" s="176"/>
      <c r="E5" s="176"/>
      <c r="F5" s="199"/>
    </row>
    <row r="6" spans="1:8" ht="15" customHeight="1">
      <c r="A6" s="134"/>
      <c r="B6" s="134"/>
      <c r="C6" s="135"/>
      <c r="D6" s="135"/>
      <c r="E6" s="135"/>
      <c r="F6" s="135"/>
    </row>
    <row r="7" spans="1:8" ht="15" customHeight="1">
      <c r="A7" s="193" t="s">
        <v>68</v>
      </c>
      <c r="B7" s="194" t="s">
        <v>47</v>
      </c>
      <c r="C7" s="196" t="s">
        <v>128</v>
      </c>
      <c r="D7" s="196"/>
      <c r="E7" s="196"/>
      <c r="F7" s="196"/>
    </row>
    <row r="8" spans="1:8" ht="15" customHeight="1">
      <c r="A8" s="193"/>
      <c r="B8" s="195"/>
      <c r="C8" s="139" t="s">
        <v>103</v>
      </c>
      <c r="D8" s="139" t="s">
        <v>104</v>
      </c>
      <c r="E8" s="139" t="s">
        <v>105</v>
      </c>
      <c r="F8" s="139" t="s">
        <v>116</v>
      </c>
    </row>
    <row r="9" spans="1:8" ht="15" customHeight="1">
      <c r="A9" s="136" t="s">
        <v>140</v>
      </c>
      <c r="B9" s="83">
        <f>+C9+D9+E9+F9</f>
        <v>984</v>
      </c>
      <c r="C9" s="83">
        <v>982</v>
      </c>
      <c r="D9" s="83">
        <v>0</v>
      </c>
      <c r="E9" s="83">
        <v>1</v>
      </c>
      <c r="F9" s="83">
        <v>1</v>
      </c>
    </row>
    <row r="10" spans="1:8" ht="15" customHeight="1">
      <c r="A10" s="137" t="s">
        <v>69</v>
      </c>
      <c r="B10" s="63">
        <f>+C10+D10+E10</f>
        <v>88</v>
      </c>
      <c r="C10" s="63">
        <v>87</v>
      </c>
      <c r="D10" s="63">
        <v>0</v>
      </c>
      <c r="E10" s="63">
        <v>1</v>
      </c>
      <c r="F10" s="63">
        <v>0</v>
      </c>
    </row>
    <row r="11" spans="1:8" ht="15" customHeight="1">
      <c r="A11" s="137" t="s">
        <v>70</v>
      </c>
      <c r="B11" s="63">
        <f t="shared" ref="B11:B36" si="0">+C11+D11+E11</f>
        <v>49</v>
      </c>
      <c r="C11" s="63">
        <v>49</v>
      </c>
      <c r="D11" s="63">
        <v>0</v>
      </c>
      <c r="E11" s="63">
        <v>0</v>
      </c>
      <c r="F11" s="63">
        <v>0</v>
      </c>
    </row>
    <row r="12" spans="1:8" ht="15" customHeight="1">
      <c r="A12" s="137" t="s">
        <v>71</v>
      </c>
      <c r="B12" s="63">
        <f t="shared" si="0"/>
        <v>38</v>
      </c>
      <c r="C12" s="63">
        <v>38</v>
      </c>
      <c r="D12" s="63">
        <v>0</v>
      </c>
      <c r="E12" s="63">
        <v>0</v>
      </c>
      <c r="F12" s="63">
        <v>0</v>
      </c>
    </row>
    <row r="13" spans="1:8" ht="15" customHeight="1">
      <c r="A13" s="137" t="s">
        <v>72</v>
      </c>
      <c r="B13" s="63">
        <f t="shared" si="0"/>
        <v>80</v>
      </c>
      <c r="C13" s="63">
        <v>80</v>
      </c>
      <c r="D13" s="63">
        <v>0</v>
      </c>
      <c r="E13" s="63">
        <v>0</v>
      </c>
      <c r="F13" s="63">
        <v>0</v>
      </c>
    </row>
    <row r="14" spans="1:8" ht="15" customHeight="1">
      <c r="A14" s="137" t="s">
        <v>73</v>
      </c>
      <c r="B14" s="63">
        <f t="shared" si="0"/>
        <v>6</v>
      </c>
      <c r="C14" s="63">
        <v>6</v>
      </c>
      <c r="D14" s="63">
        <v>0</v>
      </c>
      <c r="E14" s="63">
        <v>0</v>
      </c>
      <c r="F14" s="63">
        <v>0</v>
      </c>
    </row>
    <row r="15" spans="1:8" ht="15" customHeight="1">
      <c r="A15" s="137" t="s">
        <v>74</v>
      </c>
      <c r="B15" s="63">
        <f t="shared" si="0"/>
        <v>28</v>
      </c>
      <c r="C15" s="63">
        <v>28</v>
      </c>
      <c r="D15" s="63">
        <v>0</v>
      </c>
      <c r="E15" s="63">
        <v>0</v>
      </c>
      <c r="F15" s="63">
        <v>0</v>
      </c>
    </row>
    <row r="16" spans="1:8" ht="15" customHeight="1">
      <c r="A16" s="137" t="s">
        <v>75</v>
      </c>
      <c r="B16" s="63">
        <f t="shared" si="0"/>
        <v>12</v>
      </c>
      <c r="C16" s="63">
        <v>12</v>
      </c>
      <c r="D16" s="63">
        <v>0</v>
      </c>
      <c r="E16" s="63">
        <v>0</v>
      </c>
      <c r="F16" s="63">
        <v>0</v>
      </c>
    </row>
    <row r="17" spans="1:6" ht="15" customHeight="1">
      <c r="A17" s="137" t="s">
        <v>76</v>
      </c>
      <c r="B17" s="63">
        <f t="shared" si="0"/>
        <v>141</v>
      </c>
      <c r="C17" s="63">
        <v>141</v>
      </c>
      <c r="D17" s="63">
        <v>0</v>
      </c>
      <c r="E17" s="63">
        <v>0</v>
      </c>
      <c r="F17" s="63">
        <v>0</v>
      </c>
    </row>
    <row r="18" spans="1:6" ht="15" customHeight="1">
      <c r="A18" s="137" t="s">
        <v>77</v>
      </c>
      <c r="B18" s="63">
        <f t="shared" si="0"/>
        <v>49</v>
      </c>
      <c r="C18" s="63">
        <v>49</v>
      </c>
      <c r="D18" s="63">
        <v>0</v>
      </c>
      <c r="E18" s="63">
        <v>0</v>
      </c>
      <c r="F18" s="63">
        <v>0</v>
      </c>
    </row>
    <row r="19" spans="1:6" ht="15" customHeight="1">
      <c r="A19" s="137" t="s">
        <v>78</v>
      </c>
      <c r="B19" s="63">
        <f t="shared" si="0"/>
        <v>44</v>
      </c>
      <c r="C19" s="63">
        <v>44</v>
      </c>
      <c r="D19" s="63">
        <v>0</v>
      </c>
      <c r="E19" s="63">
        <v>0</v>
      </c>
      <c r="F19" s="63">
        <v>0</v>
      </c>
    </row>
    <row r="20" spans="1:6" ht="15" customHeight="1">
      <c r="A20" s="137" t="s">
        <v>79</v>
      </c>
      <c r="B20" s="63">
        <f t="shared" si="0"/>
        <v>30</v>
      </c>
      <c r="C20" s="63">
        <v>30</v>
      </c>
      <c r="D20" s="63">
        <v>0</v>
      </c>
      <c r="E20" s="63">
        <v>0</v>
      </c>
      <c r="F20" s="63">
        <v>0</v>
      </c>
    </row>
    <row r="21" spans="1:6" ht="15" customHeight="1">
      <c r="A21" s="137" t="s">
        <v>80</v>
      </c>
      <c r="B21" s="63">
        <f t="shared" si="0"/>
        <v>118</v>
      </c>
      <c r="C21" s="63">
        <v>118</v>
      </c>
      <c r="D21" s="63">
        <v>0</v>
      </c>
      <c r="E21" s="63">
        <v>0</v>
      </c>
      <c r="F21" s="63">
        <v>0</v>
      </c>
    </row>
    <row r="22" spans="1:6" ht="15" customHeight="1">
      <c r="A22" s="137" t="s">
        <v>81</v>
      </c>
      <c r="B22" s="63">
        <f t="shared" si="0"/>
        <v>32</v>
      </c>
      <c r="C22" s="63">
        <v>32</v>
      </c>
      <c r="D22" s="63">
        <v>0</v>
      </c>
      <c r="E22" s="63">
        <v>0</v>
      </c>
      <c r="F22" s="63">
        <v>0</v>
      </c>
    </row>
    <row r="23" spans="1:6" ht="15" customHeight="1">
      <c r="A23" s="137" t="s">
        <v>82</v>
      </c>
      <c r="B23" s="63">
        <f t="shared" si="0"/>
        <v>54</v>
      </c>
      <c r="C23" s="63">
        <v>54</v>
      </c>
      <c r="D23" s="63">
        <v>0</v>
      </c>
      <c r="E23" s="63">
        <v>0</v>
      </c>
      <c r="F23" s="63">
        <v>0</v>
      </c>
    </row>
    <row r="24" spans="1:6" ht="15" customHeight="1">
      <c r="A24" s="137" t="s">
        <v>83</v>
      </c>
      <c r="B24" s="63">
        <f t="shared" si="0"/>
        <v>24</v>
      </c>
      <c r="C24" s="63">
        <v>24</v>
      </c>
      <c r="D24" s="63">
        <v>0</v>
      </c>
      <c r="E24" s="63">
        <v>0</v>
      </c>
      <c r="F24" s="63">
        <v>0</v>
      </c>
    </row>
    <row r="25" spans="1:6" ht="15" customHeight="1">
      <c r="A25" s="137" t="s">
        <v>84</v>
      </c>
      <c r="B25" s="63">
        <f t="shared" si="0"/>
        <v>39</v>
      </c>
      <c r="C25" s="63">
        <v>39</v>
      </c>
      <c r="D25" s="63">
        <v>0</v>
      </c>
      <c r="E25" s="63">
        <v>0</v>
      </c>
      <c r="F25" s="63">
        <v>0</v>
      </c>
    </row>
    <row r="26" spans="1:6" ht="15" customHeight="1">
      <c r="A26" s="137" t="s">
        <v>85</v>
      </c>
      <c r="B26" s="63">
        <f t="shared" si="0"/>
        <v>1</v>
      </c>
      <c r="C26" s="63">
        <v>1</v>
      </c>
      <c r="D26" s="63">
        <v>0</v>
      </c>
      <c r="E26" s="63">
        <v>0</v>
      </c>
      <c r="F26" s="63">
        <v>1</v>
      </c>
    </row>
    <row r="27" spans="1:6" ht="15" customHeight="1">
      <c r="A27" s="137" t="s">
        <v>86</v>
      </c>
      <c r="B27" s="63">
        <f t="shared" si="0"/>
        <v>1</v>
      </c>
      <c r="C27" s="63">
        <v>1</v>
      </c>
      <c r="D27" s="63">
        <v>0</v>
      </c>
      <c r="E27" s="63">
        <v>0</v>
      </c>
      <c r="F27" s="63">
        <v>0</v>
      </c>
    </row>
    <row r="28" spans="1:6" ht="15" customHeight="1">
      <c r="A28" s="137" t="s">
        <v>87</v>
      </c>
      <c r="B28" s="63">
        <f t="shared" si="0"/>
        <v>0</v>
      </c>
      <c r="C28" s="63">
        <v>0</v>
      </c>
      <c r="D28" s="63">
        <v>0</v>
      </c>
      <c r="E28" s="63">
        <v>0</v>
      </c>
      <c r="F28" s="63">
        <v>0</v>
      </c>
    </row>
    <row r="29" spans="1:6" ht="15" customHeight="1">
      <c r="A29" s="137" t="s">
        <v>88</v>
      </c>
      <c r="B29" s="63">
        <f t="shared" si="0"/>
        <v>11</v>
      </c>
      <c r="C29" s="63">
        <v>11</v>
      </c>
      <c r="D29" s="63">
        <v>0</v>
      </c>
      <c r="E29" s="63">
        <v>0</v>
      </c>
      <c r="F29" s="63">
        <v>0</v>
      </c>
    </row>
    <row r="30" spans="1:6" ht="15" customHeight="1">
      <c r="A30" s="137" t="s">
        <v>89</v>
      </c>
      <c r="B30" s="63">
        <f t="shared" si="0"/>
        <v>4</v>
      </c>
      <c r="C30" s="63">
        <v>4</v>
      </c>
      <c r="D30" s="63">
        <v>0</v>
      </c>
      <c r="E30" s="63">
        <v>0</v>
      </c>
      <c r="F30" s="63">
        <v>0</v>
      </c>
    </row>
    <row r="31" spans="1:6" ht="15" customHeight="1">
      <c r="A31" s="137" t="s">
        <v>90</v>
      </c>
      <c r="B31" s="63">
        <f t="shared" si="0"/>
        <v>18</v>
      </c>
      <c r="C31" s="63">
        <v>18</v>
      </c>
      <c r="D31" s="63">
        <v>0</v>
      </c>
      <c r="E31" s="63">
        <v>0</v>
      </c>
      <c r="F31" s="63">
        <v>0</v>
      </c>
    </row>
    <row r="32" spans="1:6" ht="15" customHeight="1">
      <c r="A32" s="137" t="s">
        <v>91</v>
      </c>
      <c r="B32" s="63">
        <f t="shared" si="0"/>
        <v>29</v>
      </c>
      <c r="C32" s="63">
        <v>29</v>
      </c>
      <c r="D32" s="63">
        <v>0</v>
      </c>
      <c r="E32" s="63">
        <v>0</v>
      </c>
      <c r="F32" s="63">
        <v>0</v>
      </c>
    </row>
    <row r="33" spans="1:6" ht="15" customHeight="1">
      <c r="A33" s="137" t="s">
        <v>92</v>
      </c>
      <c r="B33" s="63">
        <f t="shared" si="0"/>
        <v>1</v>
      </c>
      <c r="C33" s="63">
        <v>1</v>
      </c>
      <c r="D33" s="63">
        <v>0</v>
      </c>
      <c r="E33" s="63">
        <v>0</v>
      </c>
      <c r="F33" s="63">
        <v>0</v>
      </c>
    </row>
    <row r="34" spans="1:6" ht="15" customHeight="1">
      <c r="A34" s="137" t="s">
        <v>93</v>
      </c>
      <c r="B34" s="63">
        <f t="shared" si="0"/>
        <v>41</v>
      </c>
      <c r="C34" s="63">
        <v>41</v>
      </c>
      <c r="D34" s="63">
        <v>0</v>
      </c>
      <c r="E34" s="63">
        <v>0</v>
      </c>
      <c r="F34" s="63">
        <v>0</v>
      </c>
    </row>
    <row r="35" spans="1:6" ht="15" customHeight="1">
      <c r="A35" s="137" t="s">
        <v>94</v>
      </c>
      <c r="B35" s="63">
        <f t="shared" si="0"/>
        <v>37</v>
      </c>
      <c r="C35" s="63">
        <v>37</v>
      </c>
      <c r="D35" s="63">
        <v>0</v>
      </c>
      <c r="E35" s="63">
        <v>0</v>
      </c>
      <c r="F35" s="63">
        <v>0</v>
      </c>
    </row>
    <row r="36" spans="1:6" ht="15" customHeight="1" thickBot="1">
      <c r="A36" s="138" t="s">
        <v>95</v>
      </c>
      <c r="B36" s="87">
        <f t="shared" si="0"/>
        <v>8</v>
      </c>
      <c r="C36" s="87">
        <v>8</v>
      </c>
      <c r="D36" s="87">
        <v>0</v>
      </c>
      <c r="E36" s="87">
        <v>0</v>
      </c>
      <c r="F36" s="87">
        <v>0</v>
      </c>
    </row>
    <row r="37" spans="1:6" ht="15" customHeight="1">
      <c r="A37" s="170" t="s">
        <v>55</v>
      </c>
      <c r="B37" s="170"/>
      <c r="C37" s="170"/>
      <c r="D37" s="170"/>
      <c r="E37" s="170"/>
      <c r="F37" s="177"/>
    </row>
    <row r="38" spans="1:6" ht="15" customHeight="1">
      <c r="A38" s="192" t="s">
        <v>56</v>
      </c>
      <c r="B38" s="192"/>
      <c r="C38" s="192"/>
      <c r="D38" s="192"/>
      <c r="E38" s="192"/>
      <c r="F38" s="200"/>
    </row>
    <row r="39" spans="1:6" ht="15" customHeight="1">
      <c r="A39" s="128"/>
      <c r="B39" s="128"/>
      <c r="C39" s="128"/>
      <c r="D39" s="128"/>
      <c r="E39" s="128"/>
      <c r="F39" s="128"/>
    </row>
    <row r="40" spans="1:6" ht="15" customHeight="1">
      <c r="A40" s="128"/>
      <c r="B40" s="128"/>
      <c r="C40" s="128"/>
      <c r="D40" s="128"/>
      <c r="E40" s="128"/>
      <c r="F40" s="128"/>
    </row>
    <row r="41" spans="1:6" ht="15" customHeight="1">
      <c r="A41" s="128"/>
      <c r="B41" s="128"/>
      <c r="C41" s="128"/>
      <c r="D41" s="128"/>
      <c r="E41" s="128"/>
      <c r="F41" s="128"/>
    </row>
    <row r="42" spans="1:6" ht="15" customHeight="1">
      <c r="A42" s="128"/>
      <c r="B42" s="128"/>
      <c r="C42" s="128"/>
      <c r="D42" s="128"/>
      <c r="E42" s="128"/>
      <c r="F42" s="128"/>
    </row>
    <row r="43" spans="1:6" ht="15" customHeight="1">
      <c r="A43" s="128"/>
      <c r="B43" s="128"/>
      <c r="C43" s="128"/>
      <c r="D43" s="128"/>
      <c r="E43" s="128"/>
      <c r="F43" s="128"/>
    </row>
    <row r="44" spans="1:6" ht="15" customHeight="1">
      <c r="A44" s="128"/>
      <c r="B44" s="128"/>
      <c r="C44" s="128"/>
      <c r="D44" s="128"/>
      <c r="E44" s="128"/>
      <c r="F44" s="128"/>
    </row>
    <row r="45" spans="1:6" ht="15" customHeight="1">
      <c r="A45" s="128"/>
      <c r="B45" s="128"/>
      <c r="C45" s="128"/>
      <c r="D45" s="128"/>
      <c r="E45" s="128"/>
      <c r="F45" s="128"/>
    </row>
    <row r="46" spans="1:6" ht="15" customHeight="1">
      <c r="A46" s="128"/>
      <c r="B46" s="128"/>
      <c r="C46" s="128"/>
      <c r="D46" s="128"/>
      <c r="E46" s="128"/>
      <c r="F46" s="128"/>
    </row>
    <row r="47" spans="1:6" ht="15" customHeight="1">
      <c r="A47" s="128"/>
      <c r="B47" s="128"/>
      <c r="C47" s="128"/>
      <c r="D47" s="128"/>
      <c r="E47" s="128"/>
      <c r="F47" s="128"/>
    </row>
    <row r="48" spans="1:6" ht="15" customHeight="1">
      <c r="A48" s="128"/>
      <c r="B48" s="128"/>
      <c r="C48" s="128"/>
      <c r="D48" s="128"/>
      <c r="E48" s="128"/>
      <c r="F48" s="128"/>
    </row>
  </sheetData>
  <mergeCells count="11">
    <mergeCell ref="A38:F38"/>
    <mergeCell ref="A5:F5"/>
    <mergeCell ref="A7:A8"/>
    <mergeCell ref="B7:B8"/>
    <mergeCell ref="C7:F7"/>
    <mergeCell ref="A37:F37"/>
    <mergeCell ref="H2:H3"/>
    <mergeCell ref="A1:F1"/>
    <mergeCell ref="A2:F2"/>
    <mergeCell ref="A3:F3"/>
    <mergeCell ref="A4:F4"/>
  </mergeCells>
  <hyperlinks>
    <hyperlink ref="H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1"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workbookViewId="0">
      <selection sqref="A1:B1"/>
    </sheetView>
  </sheetViews>
  <sheetFormatPr baseColWidth="10" defaultColWidth="11.42578125" defaultRowHeight="15" customHeight="1"/>
  <cols>
    <col min="1" max="1" width="18.7109375" style="131" customWidth="1"/>
    <col min="2" max="5" width="11.28515625" style="131" customWidth="1"/>
    <col min="6" max="93" width="10.7109375" style="6" customWidth="1"/>
    <col min="94" max="16384" width="11.42578125" style="6"/>
  </cols>
  <sheetData>
    <row r="1" spans="1:7" ht="15" customHeight="1">
      <c r="A1" s="185" t="s">
        <v>164</v>
      </c>
      <c r="B1" s="185"/>
      <c r="C1" s="185"/>
      <c r="D1" s="185"/>
      <c r="E1" s="185"/>
      <c r="F1" s="17"/>
    </row>
    <row r="2" spans="1:7" ht="15" customHeight="1">
      <c r="A2" s="185" t="s">
        <v>165</v>
      </c>
      <c r="B2" s="185"/>
      <c r="C2" s="185"/>
      <c r="D2" s="185"/>
      <c r="E2" s="185"/>
      <c r="F2" s="17"/>
      <c r="G2" s="161" t="s">
        <v>25</v>
      </c>
    </row>
    <row r="3" spans="1:7" ht="15" customHeight="1">
      <c r="A3" s="185" t="s">
        <v>138</v>
      </c>
      <c r="B3" s="185"/>
      <c r="C3" s="185"/>
      <c r="D3" s="185"/>
      <c r="E3" s="185"/>
      <c r="F3" s="17"/>
      <c r="G3" s="161"/>
    </row>
    <row r="4" spans="1:7" ht="15" customHeight="1">
      <c r="A4" s="185" t="s">
        <v>43</v>
      </c>
      <c r="B4" s="185"/>
      <c r="C4" s="185"/>
      <c r="D4" s="185"/>
      <c r="E4" s="185"/>
    </row>
    <row r="5" spans="1:7" ht="15" customHeight="1">
      <c r="A5" s="185" t="s">
        <v>139</v>
      </c>
      <c r="B5" s="185"/>
      <c r="C5" s="185"/>
      <c r="D5" s="185"/>
      <c r="E5" s="185"/>
    </row>
    <row r="6" spans="1:7" ht="15" customHeight="1">
      <c r="A6" s="134"/>
      <c r="B6" s="135"/>
      <c r="C6" s="135"/>
      <c r="D6" s="134"/>
      <c r="E6" s="134"/>
    </row>
    <row r="7" spans="1:7" ht="15" customHeight="1">
      <c r="A7" s="201" t="s">
        <v>68</v>
      </c>
      <c r="B7" s="202" t="s">
        <v>47</v>
      </c>
      <c r="C7" s="196" t="s">
        <v>128</v>
      </c>
      <c r="D7" s="196"/>
      <c r="E7" s="196"/>
    </row>
    <row r="8" spans="1:7" ht="15" customHeight="1">
      <c r="A8" s="193"/>
      <c r="B8" s="195"/>
      <c r="C8" s="143" t="s">
        <v>104</v>
      </c>
      <c r="D8" s="143" t="s">
        <v>105</v>
      </c>
      <c r="E8" s="143" t="s">
        <v>116</v>
      </c>
    </row>
    <row r="9" spans="1:7" ht="15" customHeight="1">
      <c r="A9" s="141" t="s">
        <v>140</v>
      </c>
      <c r="B9" s="142">
        <f>+C9+D9+E9</f>
        <v>139</v>
      </c>
      <c r="C9" s="142">
        <v>109</v>
      </c>
      <c r="D9" s="142">
        <v>29</v>
      </c>
      <c r="E9" s="142">
        <v>1</v>
      </c>
    </row>
    <row r="10" spans="1:7" ht="15" customHeight="1">
      <c r="A10" s="137" t="s">
        <v>69</v>
      </c>
      <c r="B10" s="63">
        <f t="shared" ref="B10:B26" si="0">+C10+D10+E10</f>
        <v>20</v>
      </c>
      <c r="C10" s="63">
        <v>16</v>
      </c>
      <c r="D10" s="63">
        <v>4</v>
      </c>
      <c r="E10" s="63">
        <v>0</v>
      </c>
    </row>
    <row r="11" spans="1:7" ht="15" customHeight="1">
      <c r="A11" s="137" t="s">
        <v>71</v>
      </c>
      <c r="B11" s="63">
        <f t="shared" si="0"/>
        <v>13</v>
      </c>
      <c r="C11" s="63">
        <v>1</v>
      </c>
      <c r="D11" s="63">
        <v>12</v>
      </c>
      <c r="E11" s="63">
        <v>0</v>
      </c>
    </row>
    <row r="12" spans="1:7" ht="15" customHeight="1">
      <c r="A12" s="137" t="s">
        <v>72</v>
      </c>
      <c r="B12" s="63">
        <f t="shared" si="0"/>
        <v>3</v>
      </c>
      <c r="C12" s="63">
        <v>3</v>
      </c>
      <c r="D12" s="63">
        <v>0</v>
      </c>
      <c r="E12" s="63">
        <v>0</v>
      </c>
    </row>
    <row r="13" spans="1:7" ht="15" customHeight="1">
      <c r="A13" s="137" t="s">
        <v>74</v>
      </c>
      <c r="B13" s="63">
        <f t="shared" si="0"/>
        <v>9</v>
      </c>
      <c r="C13" s="63">
        <v>9</v>
      </c>
      <c r="D13" s="63">
        <v>0</v>
      </c>
      <c r="E13" s="63">
        <v>0</v>
      </c>
    </row>
    <row r="14" spans="1:7" ht="15" customHeight="1">
      <c r="A14" s="137" t="s">
        <v>76</v>
      </c>
      <c r="B14" s="63">
        <f t="shared" si="0"/>
        <v>11</v>
      </c>
      <c r="C14" s="63">
        <v>4</v>
      </c>
      <c r="D14" s="63">
        <v>6</v>
      </c>
      <c r="E14" s="63">
        <v>1</v>
      </c>
    </row>
    <row r="15" spans="1:7" ht="15" customHeight="1">
      <c r="A15" s="137" t="s">
        <v>78</v>
      </c>
      <c r="B15" s="63">
        <f t="shared" si="0"/>
        <v>4</v>
      </c>
      <c r="C15" s="63">
        <v>2</v>
      </c>
      <c r="D15" s="63">
        <v>2</v>
      </c>
      <c r="E15" s="63">
        <v>0</v>
      </c>
    </row>
    <row r="16" spans="1:7" ht="15" customHeight="1">
      <c r="A16" s="137" t="s">
        <v>79</v>
      </c>
      <c r="B16" s="63">
        <f t="shared" si="0"/>
        <v>9</v>
      </c>
      <c r="C16" s="63">
        <v>9</v>
      </c>
      <c r="D16" s="63">
        <v>0</v>
      </c>
      <c r="E16" s="63">
        <v>0</v>
      </c>
    </row>
    <row r="17" spans="1:5" ht="15" customHeight="1">
      <c r="A17" s="137" t="s">
        <v>81</v>
      </c>
      <c r="B17" s="63">
        <f t="shared" si="0"/>
        <v>34</v>
      </c>
      <c r="C17" s="63">
        <v>34</v>
      </c>
      <c r="D17" s="63">
        <v>0</v>
      </c>
      <c r="E17" s="63">
        <v>0</v>
      </c>
    </row>
    <row r="18" spans="1:5" ht="15" customHeight="1">
      <c r="A18" s="137" t="s">
        <v>82</v>
      </c>
      <c r="B18" s="63">
        <f t="shared" si="0"/>
        <v>8</v>
      </c>
      <c r="C18" s="63">
        <v>8</v>
      </c>
      <c r="D18" s="63">
        <v>0</v>
      </c>
      <c r="E18" s="63">
        <v>0</v>
      </c>
    </row>
    <row r="19" spans="1:5" ht="15" customHeight="1">
      <c r="A19" s="137" t="s">
        <v>83</v>
      </c>
      <c r="B19" s="63">
        <f t="shared" si="0"/>
        <v>1</v>
      </c>
      <c r="C19" s="63">
        <v>1</v>
      </c>
      <c r="D19" s="63">
        <v>0</v>
      </c>
      <c r="E19" s="63">
        <v>0</v>
      </c>
    </row>
    <row r="20" spans="1:5" ht="15" customHeight="1">
      <c r="A20" s="137" t="s">
        <v>84</v>
      </c>
      <c r="B20" s="63">
        <f t="shared" si="0"/>
        <v>5</v>
      </c>
      <c r="C20" s="63">
        <v>0</v>
      </c>
      <c r="D20" s="63">
        <v>5</v>
      </c>
      <c r="E20" s="63">
        <v>0</v>
      </c>
    </row>
    <row r="21" spans="1:5" ht="15" customHeight="1">
      <c r="A21" s="137" t="s">
        <v>86</v>
      </c>
      <c r="B21" s="63">
        <f t="shared" si="0"/>
        <v>2</v>
      </c>
      <c r="C21" s="63">
        <v>2</v>
      </c>
      <c r="D21" s="63">
        <v>0</v>
      </c>
      <c r="E21" s="63">
        <v>0</v>
      </c>
    </row>
    <row r="22" spans="1:5" ht="15" customHeight="1">
      <c r="A22" s="137" t="s">
        <v>88</v>
      </c>
      <c r="B22" s="63">
        <f t="shared" si="0"/>
        <v>4</v>
      </c>
      <c r="C22" s="63">
        <v>4</v>
      </c>
      <c r="D22" s="63">
        <v>0</v>
      </c>
      <c r="E22" s="63">
        <v>0</v>
      </c>
    </row>
    <row r="23" spans="1:5" ht="15" customHeight="1">
      <c r="A23" s="137" t="s">
        <v>89</v>
      </c>
      <c r="B23" s="63">
        <f t="shared" si="0"/>
        <v>2</v>
      </c>
      <c r="C23" s="63">
        <v>2</v>
      </c>
      <c r="D23" s="63">
        <v>0</v>
      </c>
      <c r="E23" s="63">
        <v>0</v>
      </c>
    </row>
    <row r="24" spans="1:5" ht="15" customHeight="1">
      <c r="A24" s="137" t="s">
        <v>91</v>
      </c>
      <c r="B24" s="63">
        <f t="shared" si="0"/>
        <v>6</v>
      </c>
      <c r="C24" s="63">
        <v>6</v>
      </c>
      <c r="D24" s="63">
        <v>0</v>
      </c>
      <c r="E24" s="63">
        <v>0</v>
      </c>
    </row>
    <row r="25" spans="1:5" ht="15" customHeight="1">
      <c r="A25" s="137" t="s">
        <v>93</v>
      </c>
      <c r="B25" s="63">
        <f t="shared" si="0"/>
        <v>5</v>
      </c>
      <c r="C25" s="63">
        <v>5</v>
      </c>
      <c r="D25" s="63">
        <v>0</v>
      </c>
      <c r="E25" s="63">
        <v>0</v>
      </c>
    </row>
    <row r="26" spans="1:5" ht="15" customHeight="1" thickBot="1">
      <c r="A26" s="138" t="s">
        <v>95</v>
      </c>
      <c r="B26" s="87">
        <f t="shared" si="0"/>
        <v>3</v>
      </c>
      <c r="C26" s="87">
        <v>3</v>
      </c>
      <c r="D26" s="87">
        <v>0</v>
      </c>
      <c r="E26" s="87">
        <v>0</v>
      </c>
    </row>
    <row r="27" spans="1:5" ht="15" customHeight="1">
      <c r="A27" s="203" t="s">
        <v>55</v>
      </c>
      <c r="B27" s="203"/>
      <c r="C27" s="203"/>
      <c r="D27" s="203"/>
      <c r="E27" s="203"/>
    </row>
    <row r="28" spans="1:5" ht="15" customHeight="1">
      <c r="A28" s="192" t="s">
        <v>56</v>
      </c>
      <c r="B28" s="192"/>
      <c r="C28" s="192"/>
      <c r="D28" s="192"/>
      <c r="E28" s="192"/>
    </row>
    <row r="29" spans="1:5" ht="15" customHeight="1">
      <c r="A29" s="128"/>
      <c r="B29" s="128"/>
      <c r="C29" s="128"/>
      <c r="D29" s="128"/>
      <c r="E29" s="128"/>
    </row>
    <row r="30" spans="1:5" ht="15" customHeight="1">
      <c r="A30" s="128"/>
      <c r="B30" s="128"/>
      <c r="C30" s="128"/>
      <c r="D30" s="128"/>
      <c r="E30" s="128"/>
    </row>
    <row r="31" spans="1:5" ht="15" customHeight="1">
      <c r="A31" s="128"/>
      <c r="B31" s="128"/>
      <c r="C31" s="128"/>
      <c r="D31" s="128"/>
      <c r="E31" s="128"/>
    </row>
    <row r="32" spans="1:5" ht="15" customHeight="1">
      <c r="A32" s="128"/>
      <c r="B32" s="128"/>
      <c r="C32" s="128"/>
      <c r="D32" s="128"/>
      <c r="E32" s="128"/>
    </row>
    <row r="33" spans="1:5" ht="15" customHeight="1">
      <c r="A33" s="128"/>
      <c r="B33" s="128"/>
      <c r="C33" s="128"/>
      <c r="D33" s="128"/>
      <c r="E33" s="128"/>
    </row>
    <row r="34" spans="1:5" ht="15" customHeight="1">
      <c r="A34" s="128"/>
      <c r="B34" s="128"/>
      <c r="C34" s="128"/>
      <c r="D34" s="128"/>
      <c r="E34" s="128"/>
    </row>
    <row r="35" spans="1:5" ht="15" customHeight="1">
      <c r="A35" s="128"/>
      <c r="B35" s="128"/>
      <c r="C35" s="128"/>
      <c r="D35" s="128"/>
      <c r="E35" s="128"/>
    </row>
    <row r="36" spans="1:5" ht="15" customHeight="1">
      <c r="A36" s="128"/>
      <c r="B36" s="128"/>
      <c r="C36" s="128"/>
      <c r="D36" s="128"/>
      <c r="E36" s="128"/>
    </row>
    <row r="37" spans="1:5" ht="15" customHeight="1">
      <c r="A37" s="128"/>
      <c r="B37" s="128"/>
      <c r="C37" s="128"/>
      <c r="D37" s="128"/>
      <c r="E37" s="128"/>
    </row>
    <row r="38" spans="1:5" ht="15" customHeight="1">
      <c r="A38" s="128"/>
      <c r="B38" s="128"/>
      <c r="C38" s="128"/>
      <c r="D38" s="128"/>
      <c r="E38" s="128"/>
    </row>
  </sheetData>
  <mergeCells count="11">
    <mergeCell ref="A28:E28"/>
    <mergeCell ref="A5:E5"/>
    <mergeCell ref="A7:A8"/>
    <mergeCell ref="B7:B8"/>
    <mergeCell ref="C7:E7"/>
    <mergeCell ref="A27:E27"/>
    <mergeCell ref="G2:G3"/>
    <mergeCell ref="A1:E1"/>
    <mergeCell ref="A2:E2"/>
    <mergeCell ref="A3:E3"/>
    <mergeCell ref="A4:E4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F48"/>
  <sheetViews>
    <sheetView showGridLines="0" workbookViewId="0">
      <selection sqref="A1:B1"/>
    </sheetView>
  </sheetViews>
  <sheetFormatPr baseColWidth="10" defaultColWidth="23.42578125" defaultRowHeight="15" customHeight="1"/>
  <cols>
    <col min="1" max="1" width="18.7109375" style="131" customWidth="1"/>
    <col min="2" max="4" width="15.7109375" style="131" customWidth="1"/>
    <col min="5" max="92" width="10.7109375" style="6" customWidth="1"/>
    <col min="93" max="16384" width="23.42578125" style="6"/>
  </cols>
  <sheetData>
    <row r="1" spans="1:6" ht="15" customHeight="1">
      <c r="A1" s="176" t="s">
        <v>166</v>
      </c>
      <c r="B1" s="176"/>
      <c r="C1" s="176"/>
      <c r="D1" s="176"/>
      <c r="E1" s="17"/>
    </row>
    <row r="2" spans="1:6" ht="15" customHeight="1">
      <c r="A2" s="176" t="s">
        <v>167</v>
      </c>
      <c r="B2" s="176"/>
      <c r="C2" s="176"/>
      <c r="D2" s="176"/>
      <c r="E2" s="17"/>
      <c r="F2" s="161" t="s">
        <v>25</v>
      </c>
    </row>
    <row r="3" spans="1:6" ht="15" customHeight="1">
      <c r="A3" s="176" t="s">
        <v>138</v>
      </c>
      <c r="B3" s="176"/>
      <c r="C3" s="176"/>
      <c r="D3" s="176"/>
      <c r="E3" s="17"/>
      <c r="F3" s="161"/>
    </row>
    <row r="4" spans="1:6" ht="15" customHeight="1">
      <c r="A4" s="176" t="s">
        <v>43</v>
      </c>
      <c r="B4" s="176"/>
      <c r="C4" s="176"/>
      <c r="D4" s="176"/>
    </row>
    <row r="5" spans="1:6" ht="15" customHeight="1">
      <c r="A5" s="176" t="s">
        <v>139</v>
      </c>
      <c r="B5" s="176"/>
      <c r="C5" s="176"/>
      <c r="D5" s="176"/>
    </row>
    <row r="6" spans="1:6" ht="15" customHeight="1">
      <c r="A6" s="134"/>
      <c r="B6" s="135"/>
      <c r="C6" s="144"/>
      <c r="D6" s="145"/>
    </row>
    <row r="7" spans="1:6" ht="15" customHeight="1">
      <c r="A7" s="201" t="s">
        <v>68</v>
      </c>
      <c r="B7" s="202" t="s">
        <v>47</v>
      </c>
      <c r="C7" s="196" t="s">
        <v>128</v>
      </c>
      <c r="D7" s="196"/>
    </row>
    <row r="8" spans="1:6" ht="15" customHeight="1">
      <c r="A8" s="193"/>
      <c r="B8" s="195"/>
      <c r="C8" s="143" t="s">
        <v>105</v>
      </c>
      <c r="D8" s="143" t="s">
        <v>116</v>
      </c>
    </row>
    <row r="9" spans="1:6" ht="15" customHeight="1">
      <c r="A9" s="141" t="s">
        <v>140</v>
      </c>
      <c r="B9" s="142">
        <v>664</v>
      </c>
      <c r="C9" s="142">
        <v>647</v>
      </c>
      <c r="D9" s="142">
        <v>17</v>
      </c>
    </row>
    <row r="10" spans="1:6" ht="15" customHeight="1">
      <c r="A10" s="137" t="s">
        <v>69</v>
      </c>
      <c r="B10" s="63">
        <v>25</v>
      </c>
      <c r="C10" s="63">
        <v>25</v>
      </c>
      <c r="D10" s="63">
        <v>0</v>
      </c>
    </row>
    <row r="11" spans="1:6" ht="15" customHeight="1">
      <c r="A11" s="137" t="s">
        <v>70</v>
      </c>
      <c r="B11" s="63">
        <v>51</v>
      </c>
      <c r="C11" s="63">
        <v>51</v>
      </c>
      <c r="D11" s="63">
        <v>0</v>
      </c>
    </row>
    <row r="12" spans="1:6" ht="15" customHeight="1">
      <c r="A12" s="137" t="s">
        <v>71</v>
      </c>
      <c r="B12" s="63">
        <v>86</v>
      </c>
      <c r="C12" s="63">
        <v>80</v>
      </c>
      <c r="D12" s="63">
        <v>6</v>
      </c>
    </row>
    <row r="13" spans="1:6" ht="15" customHeight="1">
      <c r="A13" s="137" t="s">
        <v>72</v>
      </c>
      <c r="B13" s="63">
        <v>47</v>
      </c>
      <c r="C13" s="63">
        <v>41</v>
      </c>
      <c r="D13" s="63">
        <v>6</v>
      </c>
    </row>
    <row r="14" spans="1:6" ht="15" customHeight="1">
      <c r="A14" s="137" t="s">
        <v>73</v>
      </c>
      <c r="B14" s="63">
        <v>12</v>
      </c>
      <c r="C14" s="63">
        <v>12</v>
      </c>
      <c r="D14" s="63">
        <v>0</v>
      </c>
    </row>
    <row r="15" spans="1:6" ht="15" customHeight="1">
      <c r="A15" s="137" t="s">
        <v>74</v>
      </c>
      <c r="B15" s="63">
        <v>13</v>
      </c>
      <c r="C15" s="63">
        <v>13</v>
      </c>
      <c r="D15" s="63">
        <v>0</v>
      </c>
    </row>
    <row r="16" spans="1:6" ht="15" customHeight="1">
      <c r="A16" s="137" t="s">
        <v>75</v>
      </c>
      <c r="B16" s="63">
        <v>12</v>
      </c>
      <c r="C16" s="63">
        <v>12</v>
      </c>
      <c r="D16" s="63">
        <v>0</v>
      </c>
    </row>
    <row r="17" spans="1:4" ht="15" customHeight="1">
      <c r="A17" s="137" t="s">
        <v>76</v>
      </c>
      <c r="B17" s="63">
        <v>64</v>
      </c>
      <c r="C17" s="63">
        <v>64</v>
      </c>
      <c r="D17" s="63">
        <v>0</v>
      </c>
    </row>
    <row r="18" spans="1:4" ht="15" customHeight="1">
      <c r="A18" s="137" t="s">
        <v>77</v>
      </c>
      <c r="B18" s="63">
        <v>13</v>
      </c>
      <c r="C18" s="63">
        <v>13</v>
      </c>
      <c r="D18" s="63">
        <v>0</v>
      </c>
    </row>
    <row r="19" spans="1:4" ht="15" customHeight="1">
      <c r="A19" s="137" t="s">
        <v>78</v>
      </c>
      <c r="B19" s="63">
        <v>25</v>
      </c>
      <c r="C19" s="63">
        <v>25</v>
      </c>
      <c r="D19" s="63">
        <v>0</v>
      </c>
    </row>
    <row r="20" spans="1:4" ht="15" customHeight="1">
      <c r="A20" s="137" t="s">
        <v>79</v>
      </c>
      <c r="B20" s="63">
        <v>24</v>
      </c>
      <c r="C20" s="63">
        <v>24</v>
      </c>
      <c r="D20" s="63">
        <v>0</v>
      </c>
    </row>
    <row r="21" spans="1:4" ht="15" customHeight="1">
      <c r="A21" s="137" t="s">
        <v>80</v>
      </c>
      <c r="B21" s="63">
        <v>90</v>
      </c>
      <c r="C21" s="63">
        <v>90</v>
      </c>
      <c r="D21" s="63">
        <v>0</v>
      </c>
    </row>
    <row r="22" spans="1:4" ht="15" customHeight="1">
      <c r="A22" s="137" t="s">
        <v>81</v>
      </c>
      <c r="B22" s="63">
        <v>10</v>
      </c>
      <c r="C22" s="63">
        <v>10</v>
      </c>
      <c r="D22" s="63">
        <v>0</v>
      </c>
    </row>
    <row r="23" spans="1:4" ht="15" customHeight="1">
      <c r="A23" s="137" t="s">
        <v>82</v>
      </c>
      <c r="B23" s="63">
        <v>54</v>
      </c>
      <c r="C23" s="63">
        <v>54</v>
      </c>
      <c r="D23" s="63">
        <v>0</v>
      </c>
    </row>
    <row r="24" spans="1:4" ht="15" customHeight="1">
      <c r="A24" s="137" t="s">
        <v>83</v>
      </c>
      <c r="B24" s="63">
        <v>13</v>
      </c>
      <c r="C24" s="63">
        <v>13</v>
      </c>
      <c r="D24" s="63">
        <v>0</v>
      </c>
    </row>
    <row r="25" spans="1:4" ht="15" customHeight="1">
      <c r="A25" s="137" t="s">
        <v>84</v>
      </c>
      <c r="B25" s="63">
        <v>13</v>
      </c>
      <c r="C25" s="63">
        <v>13</v>
      </c>
      <c r="D25" s="63">
        <v>0</v>
      </c>
    </row>
    <row r="26" spans="1:4" ht="15" customHeight="1">
      <c r="A26" s="137" t="s">
        <v>85</v>
      </c>
      <c r="B26" s="63">
        <v>1</v>
      </c>
      <c r="C26" s="63">
        <v>1</v>
      </c>
      <c r="D26" s="63">
        <v>0</v>
      </c>
    </row>
    <row r="27" spans="1:4" ht="15" customHeight="1">
      <c r="A27" s="137" t="s">
        <v>86</v>
      </c>
      <c r="B27" s="63">
        <v>6</v>
      </c>
      <c r="C27" s="63">
        <v>6</v>
      </c>
      <c r="D27" s="63">
        <v>0</v>
      </c>
    </row>
    <row r="28" spans="1:4" ht="15" customHeight="1">
      <c r="A28" s="137" t="s">
        <v>87</v>
      </c>
      <c r="B28" s="63">
        <v>0</v>
      </c>
      <c r="C28" s="63">
        <v>0</v>
      </c>
      <c r="D28" s="63">
        <v>0</v>
      </c>
    </row>
    <row r="29" spans="1:4" ht="15" customHeight="1">
      <c r="A29" s="137" t="s">
        <v>88</v>
      </c>
      <c r="B29" s="63">
        <v>13</v>
      </c>
      <c r="C29" s="63">
        <v>13</v>
      </c>
      <c r="D29" s="63">
        <v>0</v>
      </c>
    </row>
    <row r="30" spans="1:4" ht="15" customHeight="1">
      <c r="A30" s="137" t="s">
        <v>89</v>
      </c>
      <c r="B30" s="63">
        <v>2</v>
      </c>
      <c r="C30" s="63">
        <v>2</v>
      </c>
      <c r="D30" s="63">
        <v>0</v>
      </c>
    </row>
    <row r="31" spans="1:4" ht="15" customHeight="1">
      <c r="A31" s="137" t="s">
        <v>90</v>
      </c>
      <c r="B31" s="63">
        <v>2</v>
      </c>
      <c r="C31" s="63">
        <v>2</v>
      </c>
      <c r="D31" s="63">
        <v>0</v>
      </c>
    </row>
    <row r="32" spans="1:4" ht="15" customHeight="1">
      <c r="A32" s="137" t="s">
        <v>91</v>
      </c>
      <c r="B32" s="63">
        <v>26</v>
      </c>
      <c r="C32" s="63">
        <v>26</v>
      </c>
      <c r="D32" s="63">
        <v>0</v>
      </c>
    </row>
    <row r="33" spans="1:4" ht="15" customHeight="1">
      <c r="A33" s="137" t="s">
        <v>92</v>
      </c>
      <c r="B33" s="63">
        <v>3</v>
      </c>
      <c r="C33" s="63">
        <v>3</v>
      </c>
      <c r="D33" s="63">
        <v>0</v>
      </c>
    </row>
    <row r="34" spans="1:4" ht="15" customHeight="1">
      <c r="A34" s="137" t="s">
        <v>93</v>
      </c>
      <c r="B34" s="63">
        <v>40</v>
      </c>
      <c r="C34" s="63">
        <v>35</v>
      </c>
      <c r="D34" s="63">
        <v>5</v>
      </c>
    </row>
    <row r="35" spans="1:4" ht="15" customHeight="1">
      <c r="A35" s="137" t="s">
        <v>94</v>
      </c>
      <c r="B35" s="63">
        <v>16</v>
      </c>
      <c r="C35" s="63">
        <v>16</v>
      </c>
      <c r="D35" s="63">
        <v>0</v>
      </c>
    </row>
    <row r="36" spans="1:4" ht="15" customHeight="1" thickBot="1">
      <c r="A36" s="138" t="s">
        <v>95</v>
      </c>
      <c r="B36" s="87">
        <v>3</v>
      </c>
      <c r="C36" s="87">
        <v>3</v>
      </c>
      <c r="D36" s="87">
        <v>0</v>
      </c>
    </row>
    <row r="37" spans="1:4" ht="15" customHeight="1">
      <c r="A37" s="203" t="s">
        <v>107</v>
      </c>
      <c r="B37" s="203"/>
      <c r="C37" s="203"/>
      <c r="D37" s="203"/>
    </row>
    <row r="38" spans="1:4" ht="15" customHeight="1">
      <c r="A38" s="192" t="s">
        <v>56</v>
      </c>
      <c r="B38" s="192"/>
      <c r="C38" s="192"/>
      <c r="D38" s="192"/>
    </row>
    <row r="39" spans="1:4" ht="15" customHeight="1">
      <c r="A39" s="128"/>
      <c r="B39" s="128"/>
      <c r="C39" s="128"/>
      <c r="D39" s="128"/>
    </row>
    <row r="40" spans="1:4" ht="15" customHeight="1">
      <c r="A40" s="128"/>
      <c r="B40" s="128"/>
      <c r="C40" s="128"/>
      <c r="D40" s="128"/>
    </row>
    <row r="41" spans="1:4" ht="15" customHeight="1">
      <c r="A41" s="128"/>
      <c r="B41" s="128"/>
      <c r="C41" s="128"/>
      <c r="D41" s="128"/>
    </row>
    <row r="42" spans="1:4" ht="15" customHeight="1">
      <c r="A42" s="128"/>
      <c r="B42" s="128"/>
      <c r="C42" s="128"/>
      <c r="D42" s="128"/>
    </row>
    <row r="43" spans="1:4" ht="15" customHeight="1">
      <c r="A43" s="128"/>
      <c r="B43" s="128"/>
      <c r="C43" s="128"/>
      <c r="D43" s="128"/>
    </row>
    <row r="44" spans="1:4" ht="15" customHeight="1">
      <c r="A44" s="128"/>
      <c r="B44" s="128"/>
      <c r="C44" s="128"/>
      <c r="D44" s="128"/>
    </row>
    <row r="45" spans="1:4" ht="15" customHeight="1">
      <c r="A45" s="128"/>
      <c r="B45" s="128"/>
      <c r="C45" s="128"/>
      <c r="D45" s="128"/>
    </row>
    <row r="46" spans="1:4" ht="15" customHeight="1">
      <c r="A46" s="128"/>
      <c r="B46" s="128"/>
      <c r="C46" s="128"/>
      <c r="D46" s="128"/>
    </row>
    <row r="47" spans="1:4" ht="15" customHeight="1">
      <c r="A47" s="128"/>
      <c r="B47" s="128"/>
      <c r="C47" s="128"/>
      <c r="D47" s="128"/>
    </row>
    <row r="48" spans="1:4" ht="15" customHeight="1">
      <c r="A48" s="128"/>
      <c r="B48" s="128"/>
      <c r="C48" s="128"/>
      <c r="D48" s="128"/>
    </row>
  </sheetData>
  <mergeCells count="11">
    <mergeCell ref="A38:D38"/>
    <mergeCell ref="A5:D5"/>
    <mergeCell ref="A7:A8"/>
    <mergeCell ref="B7:B8"/>
    <mergeCell ref="C7:D7"/>
    <mergeCell ref="A37:D37"/>
    <mergeCell ref="F2:F3"/>
    <mergeCell ref="A1:D1"/>
    <mergeCell ref="A2:D2"/>
    <mergeCell ref="A3:D3"/>
    <mergeCell ref="A4:D4"/>
  </mergeCells>
  <hyperlinks>
    <hyperlink ref="F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1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N25"/>
  <sheetViews>
    <sheetView showGridLines="0" zoomScaleNormal="100" workbookViewId="0">
      <selection sqref="A1:B1"/>
    </sheetView>
  </sheetViews>
  <sheetFormatPr baseColWidth="10" defaultRowHeight="15"/>
  <cols>
    <col min="1" max="1" width="8.5703125" style="33" customWidth="1"/>
    <col min="2" max="2" width="139.7109375" style="12" customWidth="1"/>
    <col min="3" max="16384" width="11.42578125" style="12"/>
  </cols>
  <sheetData>
    <row r="1" spans="1:14" s="1" customFormat="1" ht="25.5" thickBot="1">
      <c r="A1" s="159" t="s">
        <v>0</v>
      </c>
      <c r="B1" s="160"/>
    </row>
    <row r="2" spans="1:14" s="1" customFormat="1">
      <c r="A2" s="28"/>
      <c r="B2" s="47" t="s">
        <v>1</v>
      </c>
    </row>
    <row r="3" spans="1:14" s="1" customFormat="1">
      <c r="A3" s="29"/>
      <c r="B3" s="8" t="s">
        <v>2</v>
      </c>
      <c r="C3" s="2"/>
      <c r="D3" s="2"/>
    </row>
    <row r="4" spans="1:14" s="1" customFormat="1" ht="30">
      <c r="A4" s="29" t="s">
        <v>4</v>
      </c>
      <c r="B4" s="7"/>
      <c r="C4" s="9"/>
      <c r="D4" s="10"/>
    </row>
    <row r="5" spans="1:14" s="1" customFormat="1" ht="30" customHeight="1">
      <c r="A5" s="30" t="s">
        <v>6</v>
      </c>
      <c r="B5" s="13" t="s">
        <v>40</v>
      </c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1" customFormat="1" ht="30" customHeight="1">
      <c r="A6" s="31" t="s">
        <v>3</v>
      </c>
      <c r="B6" s="16" t="s">
        <v>157</v>
      </c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1" customFormat="1" ht="30" customHeight="1">
      <c r="A7" s="31" t="s">
        <v>5</v>
      </c>
      <c r="B7" s="16" t="s">
        <v>158</v>
      </c>
      <c r="E7" s="10"/>
      <c r="F7" s="10"/>
      <c r="G7" s="10"/>
      <c r="H7" s="10"/>
      <c r="I7" s="10"/>
      <c r="J7" s="10"/>
      <c r="K7" s="10"/>
      <c r="L7" s="10"/>
      <c r="M7" s="10"/>
    </row>
    <row r="8" spans="1:14" s="1" customFormat="1" ht="30" customHeight="1">
      <c r="A8" s="31" t="s">
        <v>7</v>
      </c>
      <c r="B8" s="16" t="s">
        <v>156</v>
      </c>
      <c r="E8" s="10"/>
      <c r="F8" s="10"/>
      <c r="G8" s="10"/>
      <c r="H8" s="10"/>
      <c r="I8" s="10"/>
      <c r="J8" s="10"/>
      <c r="K8" s="10"/>
      <c r="L8" s="10"/>
      <c r="M8" s="10"/>
    </row>
    <row r="9" spans="1:14" s="1" customFormat="1" ht="30" customHeight="1">
      <c r="A9" s="31" t="s">
        <v>9</v>
      </c>
      <c r="B9" s="16" t="s">
        <v>159</v>
      </c>
      <c r="E9" s="10"/>
      <c r="F9" s="10"/>
      <c r="G9" s="10"/>
      <c r="H9" s="10"/>
      <c r="I9" s="10"/>
      <c r="J9" s="10"/>
      <c r="K9" s="10"/>
      <c r="L9" s="10"/>
      <c r="M9" s="10"/>
    </row>
    <row r="10" spans="1:14" s="1" customFormat="1" ht="30" customHeight="1">
      <c r="A10" s="31" t="s">
        <v>11</v>
      </c>
      <c r="B10" s="14" t="s">
        <v>148</v>
      </c>
      <c r="E10" s="10"/>
      <c r="F10" s="10"/>
      <c r="G10" s="10"/>
      <c r="H10" s="10"/>
      <c r="I10" s="10"/>
      <c r="J10" s="10"/>
      <c r="K10" s="10"/>
      <c r="L10" s="10"/>
      <c r="M10" s="10"/>
    </row>
    <row r="11" spans="1:14" s="1" customFormat="1" ht="30" customHeight="1">
      <c r="A11" s="31" t="s">
        <v>12</v>
      </c>
      <c r="B11" s="14" t="s">
        <v>149</v>
      </c>
      <c r="E11" s="10"/>
      <c r="F11" s="10"/>
      <c r="G11" s="10"/>
      <c r="H11" s="10"/>
      <c r="I11" s="10"/>
      <c r="J11" s="10"/>
      <c r="K11" s="10"/>
      <c r="L11" s="10"/>
      <c r="M11" s="10"/>
    </row>
    <row r="12" spans="1:14" s="1" customFormat="1" ht="30" customHeight="1">
      <c r="A12" s="31" t="s">
        <v>13</v>
      </c>
      <c r="B12" s="14" t="s">
        <v>150</v>
      </c>
    </row>
    <row r="13" spans="1:14" s="1" customFormat="1" ht="30" customHeight="1">
      <c r="A13" s="31" t="s">
        <v>14</v>
      </c>
      <c r="B13" s="14" t="s">
        <v>151</v>
      </c>
    </row>
    <row r="14" spans="1:14" s="1" customFormat="1" ht="30" customHeight="1">
      <c r="A14" s="31" t="s">
        <v>15</v>
      </c>
      <c r="B14" s="14" t="s">
        <v>152</v>
      </c>
    </row>
    <row r="15" spans="1:14" s="1" customFormat="1" ht="30" customHeight="1">
      <c r="A15" s="32" t="s">
        <v>8</v>
      </c>
      <c r="B15" s="13"/>
    </row>
    <row r="16" spans="1:14" s="1" customFormat="1" ht="30" customHeight="1">
      <c r="A16" s="31" t="s">
        <v>16</v>
      </c>
      <c r="B16" s="15" t="s">
        <v>153</v>
      </c>
    </row>
    <row r="17" spans="1:2" s="1" customFormat="1" ht="30" customHeight="1">
      <c r="A17" s="31" t="s">
        <v>17</v>
      </c>
      <c r="B17" s="15" t="s">
        <v>154</v>
      </c>
    </row>
    <row r="18" spans="1:2" s="1" customFormat="1" ht="30" customHeight="1">
      <c r="A18" s="31" t="s">
        <v>18</v>
      </c>
      <c r="B18" s="15" t="s">
        <v>162</v>
      </c>
    </row>
    <row r="19" spans="1:2" s="1" customFormat="1" ht="30" customHeight="1">
      <c r="A19" s="31" t="s">
        <v>19</v>
      </c>
      <c r="B19" s="15" t="s">
        <v>163</v>
      </c>
    </row>
    <row r="20" spans="1:2" s="1" customFormat="1" ht="30" customHeight="1">
      <c r="A20" s="31" t="s">
        <v>20</v>
      </c>
      <c r="B20" s="15" t="s">
        <v>168</v>
      </c>
    </row>
    <row r="21" spans="1:2" s="1" customFormat="1" ht="30" customHeight="1">
      <c r="A21" s="31" t="s">
        <v>21</v>
      </c>
      <c r="B21" s="14" t="s">
        <v>173</v>
      </c>
    </row>
    <row r="22" spans="1:2" s="1" customFormat="1" ht="30" customHeight="1">
      <c r="A22" s="32" t="s">
        <v>10</v>
      </c>
      <c r="B22" s="13" t="s">
        <v>174</v>
      </c>
    </row>
    <row r="23" spans="1:2" s="1" customFormat="1" ht="30" customHeight="1">
      <c r="A23" s="31" t="s">
        <v>22</v>
      </c>
      <c r="B23" s="15" t="s">
        <v>179</v>
      </c>
    </row>
    <row r="24" spans="1:2" s="1" customFormat="1" ht="30" customHeight="1">
      <c r="A24" s="31" t="s">
        <v>23</v>
      </c>
      <c r="B24" s="15" t="s">
        <v>180</v>
      </c>
    </row>
    <row r="25" spans="1:2" s="1" customFormat="1" ht="30" customHeight="1" thickBot="1">
      <c r="A25" s="156" t="s">
        <v>24</v>
      </c>
      <c r="B25" s="157" t="s">
        <v>185</v>
      </c>
    </row>
  </sheetData>
  <sortState ref="A33:A38">
    <sortCondition ref="A33:A38"/>
  </sortState>
  <mergeCells count="1">
    <mergeCell ref="A1:B1"/>
  </mergeCells>
  <phoneticPr fontId="23" type="noConversion"/>
  <hyperlinks>
    <hyperlink ref="A6" location="'C1'!A1" display="C1"/>
    <hyperlink ref="A7" location="'C2'!A1" display="C2"/>
    <hyperlink ref="A8" location="'C3'!A1" display="C3"/>
    <hyperlink ref="A9" location="'C4'!A1" display="C4"/>
    <hyperlink ref="A10" location="'C5'!A1" display="C5"/>
    <hyperlink ref="A12" location="'C7'!A1" display="C7"/>
    <hyperlink ref="A13" location="'C8'!A1" display="C8"/>
    <hyperlink ref="A14" location="'C9'!A1" display="C9"/>
    <hyperlink ref="A16" location="'C10'!A1" display="C10"/>
    <hyperlink ref="A17" location="'C11'!A1" display="C11"/>
    <hyperlink ref="A18" location="'C12'!A1" display="C12"/>
    <hyperlink ref="A19" location="'C13'!A1" display="C13"/>
    <hyperlink ref="A20" location="'C14'!A1" display="C14"/>
    <hyperlink ref="A21" location="'C15'!A1" display="C15"/>
    <hyperlink ref="A23" location="'C16'!A1" display="C16"/>
    <hyperlink ref="A24" location="'C17'!A1" display="C17"/>
    <hyperlink ref="A25" location="'C18'!A1" display="C18"/>
    <hyperlink ref="A5" location="'D1'!A1" display="D1"/>
    <hyperlink ref="A15" location="'D2'!A1" display="D2"/>
    <hyperlink ref="A22" location="'D3'!A1" display="D3"/>
    <hyperlink ref="B2" r:id="rId1" location="'PORTADA '!A1"/>
    <hyperlink ref="B3" location="FUNCIONARIOS!A1" display="Funcionarios que participaron en la publicación"/>
    <hyperlink ref="A11" location="'C6'!A1" display="C6"/>
  </hyperlink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E46"/>
  <sheetViews>
    <sheetView showGridLines="0" workbookViewId="0">
      <selection sqref="A1:B1"/>
    </sheetView>
  </sheetViews>
  <sheetFormatPr baseColWidth="10" defaultColWidth="23.42578125" defaultRowHeight="15" customHeight="1"/>
  <cols>
    <col min="1" max="1" width="18.7109375" style="131" customWidth="1"/>
    <col min="2" max="3" width="15.7109375" style="131" customWidth="1"/>
    <col min="4" max="91" width="10.7109375" style="6" customWidth="1"/>
    <col min="92" max="16384" width="23.42578125" style="6"/>
  </cols>
  <sheetData>
    <row r="1" spans="1:5" ht="15" customHeight="1">
      <c r="A1" s="176" t="s">
        <v>169</v>
      </c>
      <c r="B1" s="176"/>
      <c r="C1" s="176"/>
      <c r="D1" s="17"/>
    </row>
    <row r="2" spans="1:5" ht="15" customHeight="1">
      <c r="A2" s="176" t="s">
        <v>170</v>
      </c>
      <c r="B2" s="176"/>
      <c r="C2" s="176"/>
      <c r="D2" s="17"/>
      <c r="E2" s="161" t="s">
        <v>25</v>
      </c>
    </row>
    <row r="3" spans="1:5" ht="15" customHeight="1">
      <c r="A3" s="176" t="s">
        <v>171</v>
      </c>
      <c r="B3" s="176"/>
      <c r="C3" s="176"/>
      <c r="D3" s="17"/>
      <c r="E3" s="161"/>
    </row>
    <row r="4" spans="1:5" ht="15" customHeight="1">
      <c r="A4" s="176" t="s">
        <v>138</v>
      </c>
      <c r="B4" s="176"/>
      <c r="C4" s="176"/>
    </row>
    <row r="5" spans="1:5" ht="15" customHeight="1">
      <c r="A5" s="176" t="s">
        <v>43</v>
      </c>
      <c r="B5" s="176"/>
      <c r="C5" s="176"/>
    </row>
    <row r="6" spans="1:5" ht="15" customHeight="1">
      <c r="A6" s="176" t="s">
        <v>139</v>
      </c>
      <c r="B6" s="176"/>
      <c r="C6" s="176"/>
    </row>
    <row r="7" spans="1:5" ht="15" customHeight="1">
      <c r="A7" s="134"/>
      <c r="B7" s="135"/>
      <c r="C7" s="144"/>
    </row>
    <row r="8" spans="1:5" ht="25.5" customHeight="1">
      <c r="A8" s="201" t="s">
        <v>68</v>
      </c>
      <c r="B8" s="202" t="s">
        <v>47</v>
      </c>
      <c r="C8" s="140" t="s">
        <v>128</v>
      </c>
    </row>
    <row r="9" spans="1:5" ht="15" customHeight="1">
      <c r="A9" s="193"/>
      <c r="B9" s="195"/>
      <c r="C9" s="143" t="s">
        <v>116</v>
      </c>
    </row>
    <row r="10" spans="1:5" ht="15" customHeight="1">
      <c r="A10" s="141" t="s">
        <v>140</v>
      </c>
      <c r="B10" s="142">
        <v>168</v>
      </c>
      <c r="C10" s="142">
        <v>168</v>
      </c>
    </row>
    <row r="11" spans="1:5" ht="15" customHeight="1">
      <c r="A11" s="137" t="s">
        <v>69</v>
      </c>
      <c r="B11" s="63">
        <v>16</v>
      </c>
      <c r="C11" s="63">
        <v>16</v>
      </c>
    </row>
    <row r="12" spans="1:5" ht="15" customHeight="1">
      <c r="A12" s="137" t="s">
        <v>70</v>
      </c>
      <c r="B12" s="63">
        <v>10</v>
      </c>
      <c r="C12" s="63">
        <v>10</v>
      </c>
    </row>
    <row r="13" spans="1:5" ht="15" customHeight="1">
      <c r="A13" s="137" t="s">
        <v>71</v>
      </c>
      <c r="B13" s="63">
        <v>2</v>
      </c>
      <c r="C13" s="63">
        <v>2</v>
      </c>
    </row>
    <row r="14" spans="1:5" ht="15" customHeight="1">
      <c r="A14" s="137" t="s">
        <v>72</v>
      </c>
      <c r="B14" s="63">
        <v>13</v>
      </c>
      <c r="C14" s="63">
        <v>13</v>
      </c>
    </row>
    <row r="15" spans="1:5" ht="15" customHeight="1">
      <c r="A15" s="137" t="s">
        <v>73</v>
      </c>
      <c r="B15" s="63">
        <v>6</v>
      </c>
      <c r="C15" s="63">
        <v>6</v>
      </c>
    </row>
    <row r="16" spans="1:5" ht="15" customHeight="1">
      <c r="A16" s="137" t="s">
        <v>74</v>
      </c>
      <c r="B16" s="63">
        <v>11</v>
      </c>
      <c r="C16" s="63">
        <v>11</v>
      </c>
    </row>
    <row r="17" spans="1:3" ht="15" customHeight="1">
      <c r="A17" s="137" t="s">
        <v>75</v>
      </c>
      <c r="B17" s="63">
        <v>3</v>
      </c>
      <c r="C17" s="63">
        <v>3</v>
      </c>
    </row>
    <row r="18" spans="1:3" ht="15" customHeight="1">
      <c r="A18" s="137" t="s">
        <v>76</v>
      </c>
      <c r="B18" s="63">
        <v>18</v>
      </c>
      <c r="C18" s="63">
        <v>18</v>
      </c>
    </row>
    <row r="19" spans="1:3" ht="15" customHeight="1">
      <c r="A19" s="137" t="s">
        <v>77</v>
      </c>
      <c r="B19" s="63">
        <v>5</v>
      </c>
      <c r="C19" s="63">
        <v>5</v>
      </c>
    </row>
    <row r="20" spans="1:3" ht="15" customHeight="1">
      <c r="A20" s="137" t="s">
        <v>78</v>
      </c>
      <c r="B20" s="63">
        <v>3</v>
      </c>
      <c r="C20" s="63">
        <v>3</v>
      </c>
    </row>
    <row r="21" spans="1:3" ht="15" customHeight="1">
      <c r="A21" s="137" t="s">
        <v>79</v>
      </c>
      <c r="B21" s="63">
        <v>1</v>
      </c>
      <c r="C21" s="63">
        <v>1</v>
      </c>
    </row>
    <row r="22" spans="1:3" ht="15" customHeight="1">
      <c r="A22" s="137" t="s">
        <v>80</v>
      </c>
      <c r="B22" s="63">
        <v>19</v>
      </c>
      <c r="C22" s="63">
        <v>19</v>
      </c>
    </row>
    <row r="23" spans="1:3" ht="15" customHeight="1">
      <c r="A23" s="137" t="s">
        <v>81</v>
      </c>
      <c r="B23" s="63">
        <v>4</v>
      </c>
      <c r="C23" s="63">
        <v>4</v>
      </c>
    </row>
    <row r="24" spans="1:3" ht="15" customHeight="1">
      <c r="A24" s="137" t="s">
        <v>82</v>
      </c>
      <c r="B24" s="63">
        <v>21</v>
      </c>
      <c r="C24" s="63">
        <v>21</v>
      </c>
    </row>
    <row r="25" spans="1:3" ht="15" customHeight="1">
      <c r="A25" s="137" t="s">
        <v>83</v>
      </c>
      <c r="B25" s="63">
        <v>12</v>
      </c>
      <c r="C25" s="63">
        <v>12</v>
      </c>
    </row>
    <row r="26" spans="1:3" ht="15" customHeight="1">
      <c r="A26" s="137" t="s">
        <v>84</v>
      </c>
      <c r="B26" s="63">
        <v>6</v>
      </c>
      <c r="C26" s="63">
        <v>6</v>
      </c>
    </row>
    <row r="27" spans="1:3" ht="15" customHeight="1">
      <c r="A27" s="137" t="s">
        <v>85</v>
      </c>
      <c r="B27" s="63">
        <v>1</v>
      </c>
      <c r="C27" s="63">
        <v>1</v>
      </c>
    </row>
    <row r="28" spans="1:3" ht="15" customHeight="1">
      <c r="A28" s="137" t="s">
        <v>88</v>
      </c>
      <c r="B28" s="63">
        <v>4</v>
      </c>
      <c r="C28" s="63">
        <v>4</v>
      </c>
    </row>
    <row r="29" spans="1:3" ht="15" customHeight="1">
      <c r="A29" s="137" t="s">
        <v>90</v>
      </c>
      <c r="B29" s="63">
        <v>2</v>
      </c>
      <c r="C29" s="63">
        <v>2</v>
      </c>
    </row>
    <row r="30" spans="1:3" ht="15" customHeight="1">
      <c r="A30" s="137" t="s">
        <v>91</v>
      </c>
      <c r="B30" s="63">
        <v>1</v>
      </c>
      <c r="C30" s="63">
        <v>1</v>
      </c>
    </row>
    <row r="31" spans="1:3" ht="15" customHeight="1">
      <c r="A31" s="137" t="s">
        <v>92</v>
      </c>
      <c r="B31" s="63">
        <v>2</v>
      </c>
      <c r="C31" s="63">
        <v>2</v>
      </c>
    </row>
    <row r="32" spans="1:3" ht="15" customHeight="1">
      <c r="A32" s="137" t="s">
        <v>93</v>
      </c>
      <c r="B32" s="63">
        <v>5</v>
      </c>
      <c r="C32" s="63">
        <v>5</v>
      </c>
    </row>
    <row r="33" spans="1:3" ht="15" customHeight="1">
      <c r="A33" s="137" t="s">
        <v>94</v>
      </c>
      <c r="B33" s="63">
        <v>2</v>
      </c>
      <c r="C33" s="63">
        <v>2</v>
      </c>
    </row>
    <row r="34" spans="1:3" ht="15" customHeight="1" thickBot="1">
      <c r="A34" s="138" t="s">
        <v>95</v>
      </c>
      <c r="B34" s="87">
        <v>1</v>
      </c>
      <c r="C34" s="87">
        <v>1</v>
      </c>
    </row>
    <row r="35" spans="1:3" ht="30" customHeight="1">
      <c r="A35" s="203" t="s">
        <v>107</v>
      </c>
      <c r="B35" s="203"/>
      <c r="C35" s="203"/>
    </row>
    <row r="36" spans="1:3" ht="30" customHeight="1">
      <c r="A36" s="170" t="s">
        <v>172</v>
      </c>
      <c r="B36" s="170"/>
      <c r="C36" s="170"/>
    </row>
    <row r="37" spans="1:3" ht="15" customHeight="1">
      <c r="A37" s="128"/>
      <c r="B37" s="128"/>
      <c r="C37" s="128"/>
    </row>
    <row r="38" spans="1:3" ht="15" customHeight="1">
      <c r="A38" s="128"/>
      <c r="B38" s="128"/>
      <c r="C38" s="128"/>
    </row>
    <row r="39" spans="1:3" ht="15" customHeight="1">
      <c r="A39" s="128"/>
      <c r="B39" s="128"/>
      <c r="C39" s="128"/>
    </row>
    <row r="40" spans="1:3" ht="15" customHeight="1">
      <c r="A40" s="128"/>
      <c r="B40" s="128"/>
      <c r="C40" s="128"/>
    </row>
    <row r="41" spans="1:3" ht="15" customHeight="1">
      <c r="A41" s="128"/>
      <c r="B41" s="128"/>
      <c r="C41" s="128"/>
    </row>
    <row r="42" spans="1:3" ht="15" customHeight="1">
      <c r="A42" s="128"/>
      <c r="B42" s="128"/>
      <c r="C42" s="128"/>
    </row>
    <row r="43" spans="1:3" ht="15" customHeight="1">
      <c r="A43" s="128"/>
      <c r="B43" s="128"/>
      <c r="C43" s="128"/>
    </row>
    <row r="44" spans="1:3" ht="15" customHeight="1">
      <c r="A44" s="128"/>
      <c r="B44" s="128"/>
      <c r="C44" s="128"/>
    </row>
    <row r="45" spans="1:3" ht="15" customHeight="1">
      <c r="A45" s="128"/>
      <c r="B45" s="128"/>
      <c r="C45" s="128"/>
    </row>
    <row r="46" spans="1:3" ht="15" customHeight="1">
      <c r="A46" s="128"/>
      <c r="B46" s="128"/>
      <c r="C46" s="128"/>
    </row>
  </sheetData>
  <mergeCells count="11">
    <mergeCell ref="A35:C35"/>
    <mergeCell ref="A36:C36"/>
    <mergeCell ref="A6:C6"/>
    <mergeCell ref="A8:A9"/>
    <mergeCell ref="B8:B9"/>
    <mergeCell ref="E2:E3"/>
    <mergeCell ref="A1:C1"/>
    <mergeCell ref="A2:C2"/>
    <mergeCell ref="A4:C4"/>
    <mergeCell ref="A5:C5"/>
    <mergeCell ref="A3:C3"/>
  </mergeCells>
  <hyperlinks>
    <hyperlink ref="E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landscape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J54"/>
  <sheetViews>
    <sheetView showGridLines="0" workbookViewId="0">
      <selection sqref="A1:B1"/>
    </sheetView>
  </sheetViews>
  <sheetFormatPr baseColWidth="10" defaultRowHeight="12.75" customHeight="1"/>
  <cols>
    <col min="1" max="1" width="5.7109375" style="5" customWidth="1"/>
    <col min="2" max="8" width="11.42578125" style="5"/>
    <col min="9" max="9" width="5.7109375" style="5" customWidth="1"/>
    <col min="10" max="16384" width="11.42578125" style="5"/>
  </cols>
  <sheetData>
    <row r="1" spans="1:10" ht="12.75" customHeight="1" thickBot="1"/>
    <row r="2" spans="1:10" ht="12.75" customHeight="1">
      <c r="B2" s="23"/>
      <c r="C2" s="22"/>
      <c r="D2" s="22"/>
      <c r="E2" s="22"/>
      <c r="F2" s="22"/>
      <c r="G2" s="22"/>
      <c r="H2" s="24"/>
      <c r="J2" s="161" t="s">
        <v>25</v>
      </c>
    </row>
    <row r="3" spans="1:10" ht="12.75" customHeight="1">
      <c r="B3" s="19"/>
      <c r="C3" s="20"/>
      <c r="D3" s="20"/>
      <c r="E3" s="20"/>
      <c r="F3" s="20"/>
      <c r="G3" s="20"/>
      <c r="H3" s="21"/>
      <c r="J3" s="161"/>
    </row>
    <row r="4" spans="1:10" ht="12.75" customHeight="1">
      <c r="B4" s="19"/>
      <c r="C4" s="20"/>
      <c r="D4" s="20"/>
      <c r="E4" s="20"/>
      <c r="F4" s="20"/>
      <c r="G4" s="20"/>
      <c r="H4" s="21"/>
    </row>
    <row r="5" spans="1:10" ht="12.75" customHeight="1">
      <c r="B5" s="19"/>
      <c r="C5" s="20"/>
      <c r="D5" s="20"/>
      <c r="E5" s="20"/>
      <c r="F5" s="20"/>
      <c r="G5" s="20"/>
      <c r="H5" s="21"/>
    </row>
    <row r="6" spans="1:10" ht="12.75" customHeight="1">
      <c r="B6" s="19"/>
      <c r="C6" s="20"/>
      <c r="D6" s="20"/>
      <c r="E6" s="20"/>
      <c r="F6" s="20"/>
      <c r="G6" s="20"/>
      <c r="H6" s="21"/>
    </row>
    <row r="7" spans="1:10" ht="12.75" customHeight="1">
      <c r="B7" s="19"/>
      <c r="C7" s="20"/>
      <c r="D7" s="20"/>
      <c r="E7" s="20"/>
      <c r="F7" s="20"/>
      <c r="G7" s="20"/>
      <c r="H7" s="21"/>
    </row>
    <row r="8" spans="1:10" ht="12.75" customHeight="1">
      <c r="B8" s="19"/>
      <c r="C8" s="20"/>
      <c r="D8" s="20"/>
      <c r="E8" s="20"/>
      <c r="F8" s="20"/>
      <c r="G8" s="20"/>
      <c r="H8" s="21"/>
    </row>
    <row r="9" spans="1:10" ht="12.75" customHeight="1">
      <c r="B9" s="19"/>
      <c r="C9" s="20"/>
      <c r="D9" s="20"/>
      <c r="E9" s="20"/>
      <c r="F9" s="20"/>
      <c r="G9" s="20"/>
      <c r="H9" s="21"/>
    </row>
    <row r="10" spans="1:10" ht="12.75" customHeight="1">
      <c r="B10" s="19"/>
      <c r="C10" s="20"/>
      <c r="D10" s="20"/>
      <c r="E10" s="20"/>
      <c r="F10" s="20"/>
      <c r="G10" s="20"/>
      <c r="H10" s="21"/>
    </row>
    <row r="11" spans="1:10" ht="12.75" customHeight="1">
      <c r="A11" s="18"/>
      <c r="B11" s="19"/>
      <c r="C11" s="20"/>
      <c r="D11" s="20"/>
      <c r="E11" s="20"/>
      <c r="F11" s="20"/>
      <c r="G11" s="20"/>
      <c r="H11" s="21"/>
      <c r="I11" s="18"/>
    </row>
    <row r="12" spans="1:10" ht="12.75" customHeight="1">
      <c r="A12" s="18"/>
      <c r="B12" s="19"/>
      <c r="C12" s="20"/>
      <c r="D12" s="20"/>
      <c r="E12" s="20"/>
      <c r="F12" s="20"/>
      <c r="G12" s="20"/>
      <c r="H12" s="21"/>
      <c r="I12" s="18"/>
    </row>
    <row r="13" spans="1:10" ht="12.75" customHeight="1">
      <c r="A13" s="18"/>
      <c r="B13" s="19"/>
      <c r="C13" s="20"/>
      <c r="D13" s="20"/>
      <c r="E13" s="20"/>
      <c r="F13" s="20"/>
      <c r="G13" s="20"/>
      <c r="H13" s="21"/>
      <c r="I13" s="18"/>
    </row>
    <row r="14" spans="1:10" ht="12.75" customHeight="1">
      <c r="A14" s="18"/>
      <c r="B14" s="19"/>
      <c r="C14" s="20"/>
      <c r="D14" s="20"/>
      <c r="E14" s="20"/>
      <c r="F14" s="20"/>
      <c r="G14" s="20"/>
      <c r="H14" s="21"/>
      <c r="I14" s="18"/>
    </row>
    <row r="15" spans="1:10" ht="12.75" customHeight="1">
      <c r="A15" s="18"/>
      <c r="B15" s="204" t="s">
        <v>175</v>
      </c>
      <c r="C15" s="205"/>
      <c r="D15" s="205"/>
      <c r="E15" s="205"/>
      <c r="F15" s="205"/>
      <c r="G15" s="205"/>
      <c r="H15" s="206"/>
      <c r="I15" s="18"/>
    </row>
    <row r="16" spans="1:10" ht="12.75" customHeight="1">
      <c r="A16" s="18"/>
      <c r="B16" s="204"/>
      <c r="C16" s="205"/>
      <c r="D16" s="205"/>
      <c r="E16" s="205"/>
      <c r="F16" s="205"/>
      <c r="G16" s="205"/>
      <c r="H16" s="206"/>
      <c r="I16" s="18"/>
    </row>
    <row r="17" spans="1:9" ht="12.75" customHeight="1">
      <c r="A17" s="18"/>
      <c r="B17" s="204"/>
      <c r="C17" s="205"/>
      <c r="D17" s="205"/>
      <c r="E17" s="205"/>
      <c r="F17" s="205"/>
      <c r="G17" s="205"/>
      <c r="H17" s="206"/>
      <c r="I17" s="18"/>
    </row>
    <row r="18" spans="1:9" ht="12.75" customHeight="1">
      <c r="A18" s="18"/>
      <c r="B18" s="204"/>
      <c r="C18" s="205"/>
      <c r="D18" s="205"/>
      <c r="E18" s="205"/>
      <c r="F18" s="205"/>
      <c r="G18" s="205"/>
      <c r="H18" s="206"/>
      <c r="I18" s="18"/>
    </row>
    <row r="19" spans="1:9" ht="12.75" customHeight="1">
      <c r="A19" s="18"/>
      <c r="B19" s="204"/>
      <c r="C19" s="205"/>
      <c r="D19" s="205"/>
      <c r="E19" s="205"/>
      <c r="F19" s="205"/>
      <c r="G19" s="205"/>
      <c r="H19" s="206"/>
      <c r="I19" s="18"/>
    </row>
    <row r="20" spans="1:9" ht="12.75" customHeight="1">
      <c r="A20" s="18"/>
      <c r="B20" s="204"/>
      <c r="C20" s="205"/>
      <c r="D20" s="205"/>
      <c r="E20" s="205"/>
      <c r="F20" s="205"/>
      <c r="G20" s="205"/>
      <c r="H20" s="206"/>
      <c r="I20" s="18"/>
    </row>
    <row r="21" spans="1:9" ht="12.75" customHeight="1">
      <c r="A21" s="18"/>
      <c r="B21" s="204"/>
      <c r="C21" s="205"/>
      <c r="D21" s="205"/>
      <c r="E21" s="205"/>
      <c r="F21" s="205"/>
      <c r="G21" s="205"/>
      <c r="H21" s="206"/>
      <c r="I21" s="18"/>
    </row>
    <row r="22" spans="1:9" ht="12.75" customHeight="1">
      <c r="A22" s="18"/>
      <c r="B22" s="204"/>
      <c r="C22" s="205"/>
      <c r="D22" s="205"/>
      <c r="E22" s="205"/>
      <c r="F22" s="205"/>
      <c r="G22" s="205"/>
      <c r="H22" s="206"/>
      <c r="I22" s="18"/>
    </row>
    <row r="23" spans="1:9" ht="12.75" customHeight="1">
      <c r="A23" s="18"/>
      <c r="B23" s="204"/>
      <c r="C23" s="205"/>
      <c r="D23" s="205"/>
      <c r="E23" s="205"/>
      <c r="F23" s="205"/>
      <c r="G23" s="205"/>
      <c r="H23" s="206"/>
      <c r="I23" s="18"/>
    </row>
    <row r="24" spans="1:9" ht="12.75" customHeight="1">
      <c r="A24" s="18"/>
      <c r="B24" s="204"/>
      <c r="C24" s="205"/>
      <c r="D24" s="205"/>
      <c r="E24" s="205"/>
      <c r="F24" s="205"/>
      <c r="G24" s="205"/>
      <c r="H24" s="206"/>
      <c r="I24" s="18"/>
    </row>
    <row r="25" spans="1:9" ht="12.75" customHeight="1">
      <c r="A25" s="18"/>
      <c r="B25" s="204"/>
      <c r="C25" s="205"/>
      <c r="D25" s="205"/>
      <c r="E25" s="205"/>
      <c r="F25" s="205"/>
      <c r="G25" s="205"/>
      <c r="H25" s="206"/>
      <c r="I25" s="18"/>
    </row>
    <row r="26" spans="1:9" ht="12.75" customHeight="1">
      <c r="A26" s="18"/>
      <c r="B26" s="204"/>
      <c r="C26" s="205"/>
      <c r="D26" s="205"/>
      <c r="E26" s="205"/>
      <c r="F26" s="205"/>
      <c r="G26" s="205"/>
      <c r="H26" s="206"/>
      <c r="I26" s="18"/>
    </row>
    <row r="27" spans="1:9" ht="12.75" customHeight="1">
      <c r="A27" s="18"/>
      <c r="B27" s="204"/>
      <c r="C27" s="205"/>
      <c r="D27" s="205"/>
      <c r="E27" s="205"/>
      <c r="F27" s="205"/>
      <c r="G27" s="205"/>
      <c r="H27" s="206"/>
      <c r="I27" s="18"/>
    </row>
    <row r="28" spans="1:9" ht="12.75" customHeight="1">
      <c r="A28" s="18"/>
      <c r="B28" s="204"/>
      <c r="C28" s="205"/>
      <c r="D28" s="205"/>
      <c r="E28" s="205"/>
      <c r="F28" s="205"/>
      <c r="G28" s="205"/>
      <c r="H28" s="206"/>
      <c r="I28" s="18"/>
    </row>
    <row r="29" spans="1:9" ht="12.75" customHeight="1">
      <c r="A29" s="18"/>
      <c r="B29" s="204"/>
      <c r="C29" s="205"/>
      <c r="D29" s="205"/>
      <c r="E29" s="205"/>
      <c r="F29" s="205"/>
      <c r="G29" s="205"/>
      <c r="H29" s="206"/>
      <c r="I29" s="18"/>
    </row>
    <row r="30" spans="1:9" ht="12.75" customHeight="1">
      <c r="B30" s="204"/>
      <c r="C30" s="205"/>
      <c r="D30" s="205"/>
      <c r="E30" s="205"/>
      <c r="F30" s="205"/>
      <c r="G30" s="205"/>
      <c r="H30" s="206"/>
    </row>
    <row r="31" spans="1:9" ht="12.75" customHeight="1">
      <c r="B31" s="19"/>
      <c r="C31" s="20"/>
      <c r="D31" s="20"/>
      <c r="E31" s="20"/>
      <c r="F31" s="20"/>
      <c r="G31" s="20"/>
      <c r="H31" s="21"/>
    </row>
    <row r="32" spans="1:9" ht="12.75" customHeight="1">
      <c r="B32" s="19"/>
      <c r="C32" s="20"/>
      <c r="D32" s="20"/>
      <c r="E32" s="20"/>
      <c r="F32" s="20"/>
      <c r="G32" s="20"/>
      <c r="H32" s="21"/>
    </row>
    <row r="33" spans="2:8" ht="12.75" customHeight="1">
      <c r="B33" s="19"/>
      <c r="C33" s="20"/>
      <c r="D33" s="20"/>
      <c r="E33" s="20"/>
      <c r="F33" s="20"/>
      <c r="G33" s="20"/>
      <c r="H33" s="21"/>
    </row>
    <row r="34" spans="2:8" ht="12.75" customHeight="1">
      <c r="B34" s="19"/>
      <c r="C34" s="20"/>
      <c r="D34" s="20"/>
      <c r="E34" s="20"/>
      <c r="F34" s="20"/>
      <c r="G34" s="20"/>
      <c r="H34" s="21"/>
    </row>
    <row r="35" spans="2:8" ht="12.75" customHeight="1">
      <c r="B35" s="19"/>
      <c r="C35" s="20"/>
      <c r="D35" s="20"/>
      <c r="E35" s="20"/>
      <c r="F35" s="20"/>
      <c r="G35" s="20"/>
      <c r="H35" s="21"/>
    </row>
    <row r="36" spans="2:8" ht="12.75" customHeight="1">
      <c r="B36" s="19"/>
      <c r="C36" s="20"/>
      <c r="D36" s="20"/>
      <c r="E36" s="20"/>
      <c r="F36" s="20"/>
      <c r="G36" s="20"/>
      <c r="H36" s="21"/>
    </row>
    <row r="37" spans="2:8" ht="12.75" customHeight="1">
      <c r="B37" s="19"/>
      <c r="C37" s="20"/>
      <c r="D37" s="20"/>
      <c r="E37" s="20"/>
      <c r="F37" s="20"/>
      <c r="G37" s="20"/>
      <c r="H37" s="21"/>
    </row>
    <row r="38" spans="2:8" ht="12.75" customHeight="1">
      <c r="B38" s="19"/>
      <c r="C38" s="20"/>
      <c r="D38" s="20"/>
      <c r="E38" s="20"/>
      <c r="F38" s="20"/>
      <c r="G38" s="20"/>
      <c r="H38" s="21"/>
    </row>
    <row r="39" spans="2:8" ht="12.75" customHeight="1">
      <c r="B39" s="19"/>
      <c r="C39" s="20"/>
      <c r="D39" s="20"/>
      <c r="E39" s="20"/>
      <c r="F39" s="20"/>
      <c r="G39" s="20"/>
      <c r="H39" s="21"/>
    </row>
    <row r="40" spans="2:8" ht="12.75" customHeight="1">
      <c r="B40" s="19"/>
      <c r="C40" s="20"/>
      <c r="D40" s="20"/>
      <c r="E40" s="20"/>
      <c r="F40" s="20"/>
      <c r="G40" s="20"/>
      <c r="H40" s="21"/>
    </row>
    <row r="41" spans="2:8" ht="12.75" customHeight="1">
      <c r="B41" s="19"/>
      <c r="C41" s="20"/>
      <c r="D41" s="20"/>
      <c r="E41" s="20"/>
      <c r="F41" s="20"/>
      <c r="G41" s="20"/>
      <c r="H41" s="21"/>
    </row>
    <row r="42" spans="2:8" ht="12.75" customHeight="1">
      <c r="B42" s="19"/>
      <c r="C42" s="20"/>
      <c r="D42" s="20"/>
      <c r="E42" s="20"/>
      <c r="F42" s="20"/>
      <c r="G42" s="20"/>
      <c r="H42" s="21"/>
    </row>
    <row r="43" spans="2:8" ht="12.75" customHeight="1">
      <c r="B43" s="19"/>
      <c r="C43" s="20"/>
      <c r="D43" s="20"/>
      <c r="E43" s="20"/>
      <c r="F43" s="20"/>
      <c r="G43" s="20"/>
      <c r="H43" s="21"/>
    </row>
    <row r="44" spans="2:8" ht="12.75" customHeight="1">
      <c r="B44" s="19"/>
      <c r="C44" s="20"/>
      <c r="D44" s="20"/>
      <c r="E44" s="20"/>
      <c r="F44" s="20"/>
      <c r="G44" s="20"/>
      <c r="H44" s="21"/>
    </row>
    <row r="45" spans="2:8" ht="12.75" customHeight="1">
      <c r="B45" s="19"/>
      <c r="C45" s="20"/>
      <c r="D45" s="20"/>
      <c r="E45" s="20"/>
      <c r="F45" s="20"/>
      <c r="G45" s="20"/>
      <c r="H45" s="21"/>
    </row>
    <row r="46" spans="2:8" ht="12.75" customHeight="1">
      <c r="B46" s="19"/>
      <c r="C46" s="20"/>
      <c r="D46" s="20"/>
      <c r="E46" s="20"/>
      <c r="F46" s="20"/>
      <c r="G46" s="20"/>
      <c r="H46" s="21"/>
    </row>
    <row r="47" spans="2:8" ht="12.75" customHeight="1">
      <c r="B47" s="19"/>
      <c r="C47" s="20"/>
      <c r="D47" s="20"/>
      <c r="E47" s="20"/>
      <c r="F47" s="20"/>
      <c r="G47" s="20"/>
      <c r="H47" s="21"/>
    </row>
    <row r="48" spans="2:8" ht="12.75" customHeight="1">
      <c r="B48" s="19"/>
      <c r="C48" s="20"/>
      <c r="D48" s="20"/>
      <c r="E48" s="20"/>
      <c r="F48" s="20"/>
      <c r="G48" s="20"/>
      <c r="H48" s="21"/>
    </row>
    <row r="49" spans="2:8" ht="12.75" customHeight="1">
      <c r="B49" s="19"/>
      <c r="C49" s="20"/>
      <c r="D49" s="20"/>
      <c r="E49" s="20"/>
      <c r="F49" s="20"/>
      <c r="G49" s="20"/>
      <c r="H49" s="21"/>
    </row>
    <row r="50" spans="2:8" ht="12.75" customHeight="1">
      <c r="B50" s="19"/>
      <c r="C50" s="20"/>
      <c r="D50" s="20"/>
      <c r="E50" s="20"/>
      <c r="F50" s="20"/>
      <c r="G50" s="20"/>
      <c r="H50" s="21"/>
    </row>
    <row r="51" spans="2:8" ht="12.75" customHeight="1">
      <c r="B51" s="19"/>
      <c r="C51" s="20"/>
      <c r="D51" s="20"/>
      <c r="E51" s="20"/>
      <c r="F51" s="20"/>
      <c r="G51" s="20"/>
      <c r="H51" s="21"/>
    </row>
    <row r="52" spans="2:8" ht="12.75" customHeight="1">
      <c r="B52" s="19"/>
      <c r="C52" s="20"/>
      <c r="D52" s="20"/>
      <c r="E52" s="20"/>
      <c r="F52" s="20"/>
      <c r="G52" s="20"/>
      <c r="H52" s="21"/>
    </row>
    <row r="53" spans="2:8" ht="12.75" customHeight="1">
      <c r="B53" s="19"/>
      <c r="C53" s="20"/>
      <c r="D53" s="20"/>
      <c r="E53" s="20"/>
      <c r="F53" s="20"/>
      <c r="G53" s="20"/>
      <c r="H53" s="21"/>
    </row>
    <row r="54" spans="2:8" ht="12.75" customHeight="1" thickBot="1">
      <c r="B54" s="25"/>
      <c r="C54" s="26"/>
      <c r="D54" s="26"/>
      <c r="E54" s="26"/>
      <c r="F54" s="26"/>
      <c r="G54" s="26"/>
      <c r="H54" s="27"/>
    </row>
  </sheetData>
  <mergeCells count="2">
    <mergeCell ref="J2:J3"/>
    <mergeCell ref="B15:H30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7" orientation="landscape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J47"/>
  <sheetViews>
    <sheetView showGridLines="0" workbookViewId="0">
      <selection sqref="A1:B1"/>
    </sheetView>
  </sheetViews>
  <sheetFormatPr baseColWidth="10" defaultColWidth="23.42578125" defaultRowHeight="15" customHeight="1"/>
  <cols>
    <col min="1" max="1" width="23.140625" style="64" customWidth="1"/>
    <col min="2" max="8" width="6.7109375" style="64" customWidth="1"/>
    <col min="9" max="96" width="10.7109375" style="6" customWidth="1"/>
    <col min="97" max="16384" width="23.42578125" style="6"/>
  </cols>
  <sheetData>
    <row r="1" spans="1:10" ht="15" customHeight="1">
      <c r="A1" s="166" t="s">
        <v>176</v>
      </c>
      <c r="B1" s="166"/>
      <c r="C1" s="166"/>
      <c r="D1" s="166"/>
      <c r="E1" s="166"/>
      <c r="F1" s="166"/>
      <c r="G1" s="166"/>
      <c r="H1" s="166"/>
      <c r="I1" s="17"/>
    </row>
    <row r="2" spans="1:10" ht="15" customHeight="1">
      <c r="A2" s="166" t="s">
        <v>177</v>
      </c>
      <c r="B2" s="166"/>
      <c r="C2" s="166"/>
      <c r="D2" s="166"/>
      <c r="E2" s="166"/>
      <c r="F2" s="166"/>
      <c r="G2" s="166"/>
      <c r="H2" s="166"/>
      <c r="I2" s="17"/>
      <c r="J2" s="161" t="s">
        <v>25</v>
      </c>
    </row>
    <row r="3" spans="1:10" ht="15" customHeight="1">
      <c r="A3" s="166" t="s">
        <v>42</v>
      </c>
      <c r="B3" s="166"/>
      <c r="C3" s="166"/>
      <c r="D3" s="166"/>
      <c r="E3" s="166"/>
      <c r="F3" s="166"/>
      <c r="G3" s="166"/>
      <c r="H3" s="166"/>
      <c r="I3" s="17"/>
      <c r="J3" s="161"/>
    </row>
    <row r="4" spans="1:10" ht="15" customHeight="1">
      <c r="A4" s="166" t="s">
        <v>43</v>
      </c>
      <c r="B4" s="166"/>
      <c r="C4" s="166"/>
      <c r="D4" s="166"/>
      <c r="E4" s="166"/>
      <c r="F4" s="166"/>
      <c r="G4" s="166"/>
      <c r="H4" s="166"/>
    </row>
    <row r="5" spans="1:10" ht="15" customHeight="1">
      <c r="A5" s="166" t="s">
        <v>44</v>
      </c>
      <c r="B5" s="166"/>
      <c r="C5" s="166"/>
      <c r="D5" s="166"/>
      <c r="E5" s="166"/>
      <c r="F5" s="166"/>
      <c r="G5" s="166"/>
      <c r="H5" s="166"/>
    </row>
    <row r="6" spans="1:10" ht="15" customHeight="1">
      <c r="A6" s="49"/>
      <c r="B6" s="49"/>
      <c r="C6" s="49"/>
      <c r="D6" s="49"/>
      <c r="E6" s="49"/>
      <c r="F6" s="49"/>
      <c r="G6" s="49"/>
      <c r="H6" s="49"/>
    </row>
    <row r="7" spans="1:10" ht="30" customHeight="1">
      <c r="A7" s="65" t="s">
        <v>45</v>
      </c>
      <c r="B7" s="65">
        <v>2016</v>
      </c>
      <c r="C7" s="65">
        <v>2017</v>
      </c>
      <c r="D7" s="65">
        <v>2018</v>
      </c>
      <c r="E7" s="65">
        <v>2019</v>
      </c>
      <c r="F7" s="65">
        <v>2020</v>
      </c>
      <c r="G7" s="65">
        <v>2021</v>
      </c>
      <c r="H7" s="65">
        <v>2022</v>
      </c>
    </row>
    <row r="8" spans="1:10" ht="15" customHeight="1">
      <c r="A8" s="52" t="s">
        <v>46</v>
      </c>
      <c r="B8" s="51"/>
      <c r="C8" s="51"/>
      <c r="D8" s="51"/>
      <c r="E8" s="51"/>
      <c r="F8" s="51"/>
      <c r="G8" s="51"/>
      <c r="H8" s="51"/>
    </row>
    <row r="9" spans="1:10" ht="15" customHeight="1">
      <c r="A9" s="54" t="s">
        <v>47</v>
      </c>
      <c r="B9" s="55">
        <v>532</v>
      </c>
      <c r="C9" s="55">
        <v>515</v>
      </c>
      <c r="D9" s="55">
        <v>459</v>
      </c>
      <c r="E9" s="55">
        <v>283</v>
      </c>
      <c r="F9" s="55">
        <v>392</v>
      </c>
      <c r="G9" s="55">
        <v>178</v>
      </c>
      <c r="H9" s="55">
        <v>321</v>
      </c>
    </row>
    <row r="10" spans="1:10" ht="15" customHeight="1">
      <c r="A10" s="56" t="s">
        <v>48</v>
      </c>
      <c r="B10" s="57">
        <v>364</v>
      </c>
      <c r="C10" s="57">
        <v>351</v>
      </c>
      <c r="D10" s="57">
        <v>302</v>
      </c>
      <c r="E10" s="57">
        <v>177</v>
      </c>
      <c r="F10" s="57">
        <v>262</v>
      </c>
      <c r="G10" s="57">
        <v>107</v>
      </c>
      <c r="H10" s="57">
        <v>204</v>
      </c>
    </row>
    <row r="11" spans="1:10" ht="15" customHeight="1">
      <c r="A11" s="56" t="s">
        <v>49</v>
      </c>
      <c r="B11" s="57">
        <v>48</v>
      </c>
      <c r="C11" s="57">
        <v>47</v>
      </c>
      <c r="D11" s="57">
        <v>47</v>
      </c>
      <c r="E11" s="57">
        <v>37</v>
      </c>
      <c r="F11" s="57">
        <v>38</v>
      </c>
      <c r="G11" s="57">
        <v>25</v>
      </c>
      <c r="H11" s="57">
        <v>29</v>
      </c>
    </row>
    <row r="12" spans="1:10" ht="15" customHeight="1">
      <c r="A12" s="56" t="s">
        <v>50</v>
      </c>
      <c r="B12" s="57">
        <v>115</v>
      </c>
      <c r="C12" s="57">
        <v>116</v>
      </c>
      <c r="D12" s="57">
        <v>110</v>
      </c>
      <c r="E12" s="57">
        <v>69</v>
      </c>
      <c r="F12" s="57">
        <v>92</v>
      </c>
      <c r="G12" s="57">
        <v>46</v>
      </c>
      <c r="H12" s="57">
        <v>88</v>
      </c>
    </row>
    <row r="13" spans="1:10" ht="15" customHeight="1">
      <c r="A13" s="56" t="s">
        <v>51</v>
      </c>
      <c r="B13" s="57">
        <v>5</v>
      </c>
      <c r="C13" s="57">
        <v>1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</row>
    <row r="14" spans="1:10" ht="15" customHeight="1">
      <c r="A14" s="56"/>
      <c r="B14" s="57"/>
      <c r="C14" s="57"/>
      <c r="D14" s="57"/>
      <c r="E14" s="57"/>
      <c r="F14" s="57"/>
      <c r="G14" s="57"/>
      <c r="H14" s="57"/>
    </row>
    <row r="15" spans="1:10" ht="15" customHeight="1">
      <c r="A15" s="146" t="s">
        <v>63</v>
      </c>
      <c r="B15" s="54"/>
      <c r="C15" s="54"/>
      <c r="D15" s="54"/>
      <c r="E15" s="54"/>
      <c r="F15" s="54"/>
      <c r="G15" s="54"/>
      <c r="H15" s="54"/>
    </row>
    <row r="16" spans="1:10" ht="15" customHeight="1">
      <c r="A16" s="51" t="s">
        <v>47</v>
      </c>
      <c r="B16" s="58">
        <v>72.578444747612551</v>
      </c>
      <c r="C16" s="58">
        <v>70.068027210884352</v>
      </c>
      <c r="D16" s="58">
        <v>62.279511533242882</v>
      </c>
      <c r="E16" s="58">
        <v>43.53846153846154</v>
      </c>
      <c r="F16" s="58">
        <v>60.122699386503065</v>
      </c>
      <c r="G16" s="58">
        <v>27.300613496932513</v>
      </c>
      <c r="H16" s="58">
        <v>49.308755760368662</v>
      </c>
    </row>
    <row r="17" spans="1:8" ht="15" customHeight="1">
      <c r="A17" s="50" t="s">
        <v>48</v>
      </c>
      <c r="B17" s="59">
        <v>78.61771058315334</v>
      </c>
      <c r="C17" s="59">
        <v>75.646551724137936</v>
      </c>
      <c r="D17" s="59">
        <v>64.806866952789704</v>
      </c>
      <c r="E17" s="59">
        <v>37.982832618025753</v>
      </c>
      <c r="F17" s="59">
        <v>55.863539445628994</v>
      </c>
      <c r="G17" s="59">
        <v>22.81449893390192</v>
      </c>
      <c r="H17" s="59">
        <v>43.589743589743591</v>
      </c>
    </row>
    <row r="18" spans="1:8" ht="15" customHeight="1">
      <c r="A18" s="50" t="s">
        <v>49</v>
      </c>
      <c r="B18" s="59">
        <v>87.272727272727266</v>
      </c>
      <c r="C18" s="59">
        <v>87.037037037037038</v>
      </c>
      <c r="D18" s="59">
        <v>88.679245283018872</v>
      </c>
      <c r="E18" s="59">
        <v>69.811320754716974</v>
      </c>
      <c r="F18" s="59">
        <v>71.698113207547166</v>
      </c>
      <c r="G18" s="59">
        <v>47.169811320754718</v>
      </c>
      <c r="H18" s="59">
        <v>54.716981132075468</v>
      </c>
    </row>
    <row r="19" spans="1:8" ht="15" customHeight="1">
      <c r="A19" s="50" t="s">
        <v>50</v>
      </c>
      <c r="B19" s="59">
        <v>88.461538461538453</v>
      </c>
      <c r="C19" s="59">
        <v>89.230769230769241</v>
      </c>
      <c r="D19" s="59">
        <v>84.615384615384613</v>
      </c>
      <c r="E19" s="59">
        <v>53.07692307692308</v>
      </c>
      <c r="F19" s="59">
        <v>70.769230769230774</v>
      </c>
      <c r="G19" s="59">
        <v>35.384615384615387</v>
      </c>
      <c r="H19" s="59">
        <v>67.692307692307693</v>
      </c>
    </row>
    <row r="20" spans="1:8" ht="15" customHeight="1" thickBot="1">
      <c r="A20" s="86" t="s">
        <v>51</v>
      </c>
      <c r="B20" s="61">
        <v>5.8823529411764701</v>
      </c>
      <c r="C20" s="61">
        <v>1.1494252873563218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</row>
    <row r="21" spans="1:8" ht="39.950000000000003" customHeight="1">
      <c r="A21" s="207" t="s">
        <v>53</v>
      </c>
      <c r="B21" s="175"/>
      <c r="C21" s="175"/>
      <c r="D21" s="175"/>
      <c r="E21" s="175"/>
      <c r="F21" s="175"/>
      <c r="G21" s="175"/>
      <c r="H21" s="207"/>
    </row>
    <row r="22" spans="1:8" ht="15" customHeight="1">
      <c r="A22" s="170" t="s">
        <v>107</v>
      </c>
      <c r="B22" s="170"/>
      <c r="C22" s="170"/>
      <c r="D22" s="170"/>
      <c r="E22" s="170"/>
      <c r="F22" s="170"/>
      <c r="G22" s="170"/>
      <c r="H22" s="170"/>
    </row>
    <row r="23" spans="1:8" ht="15" customHeight="1">
      <c r="A23" s="167" t="s">
        <v>56</v>
      </c>
      <c r="B23" s="167"/>
      <c r="C23" s="167"/>
      <c r="D23" s="167"/>
      <c r="E23" s="167"/>
      <c r="F23" s="167"/>
      <c r="G23" s="167"/>
      <c r="H23" s="167"/>
    </row>
    <row r="24" spans="1:8" ht="15" customHeight="1">
      <c r="A24" s="56"/>
      <c r="B24" s="147"/>
      <c r="C24" s="147"/>
      <c r="D24" s="147"/>
      <c r="E24" s="147"/>
      <c r="F24" s="147"/>
      <c r="G24" s="147"/>
      <c r="H24" s="50"/>
    </row>
    <row r="25" spans="1:8" ht="15" customHeight="1">
      <c r="A25" s="56"/>
      <c r="B25" s="147"/>
      <c r="C25" s="147"/>
      <c r="D25" s="147"/>
      <c r="E25" s="147"/>
      <c r="F25" s="147"/>
      <c r="G25" s="147"/>
      <c r="H25" s="50"/>
    </row>
    <row r="26" spans="1:8" ht="15" customHeight="1">
      <c r="A26" s="50"/>
      <c r="B26" s="147"/>
      <c r="C26" s="147"/>
      <c r="D26" s="147"/>
      <c r="E26" s="147"/>
      <c r="F26" s="147"/>
      <c r="G26" s="147"/>
      <c r="H26" s="50"/>
    </row>
    <row r="27" spans="1:8" ht="15" customHeight="1">
      <c r="A27" s="50"/>
      <c r="B27" s="147"/>
      <c r="C27" s="147"/>
      <c r="D27" s="147"/>
      <c r="E27" s="147"/>
      <c r="F27" s="147"/>
      <c r="G27" s="147"/>
      <c r="H27" s="50"/>
    </row>
    <row r="28" spans="1:8" ht="15" customHeight="1">
      <c r="A28" s="50"/>
      <c r="B28" s="147"/>
      <c r="C28" s="147"/>
      <c r="D28" s="147"/>
      <c r="E28" s="147"/>
      <c r="F28" s="147"/>
      <c r="G28" s="147"/>
      <c r="H28" s="50"/>
    </row>
    <row r="29" spans="1:8" ht="15" customHeight="1">
      <c r="A29" s="50"/>
      <c r="B29" s="50"/>
      <c r="C29" s="50"/>
      <c r="D29" s="50"/>
      <c r="E29" s="50"/>
      <c r="F29" s="50"/>
      <c r="G29" s="50"/>
      <c r="H29" s="50"/>
    </row>
    <row r="30" spans="1:8" ht="15" customHeight="1">
      <c r="A30" s="50"/>
      <c r="B30" s="50"/>
      <c r="C30" s="50"/>
      <c r="D30" s="50"/>
      <c r="E30" s="50"/>
      <c r="F30" s="50"/>
      <c r="G30" s="50"/>
      <c r="H30" s="50"/>
    </row>
    <row r="31" spans="1:8" ht="15" customHeight="1">
      <c r="A31" s="50"/>
      <c r="B31" s="50"/>
      <c r="C31" s="50"/>
      <c r="D31" s="50"/>
      <c r="E31" s="50"/>
      <c r="F31" s="50"/>
      <c r="G31" s="50"/>
      <c r="H31" s="50"/>
    </row>
    <row r="32" spans="1:8" ht="15" customHeight="1">
      <c r="A32" s="50"/>
      <c r="B32" s="50"/>
      <c r="C32" s="50"/>
      <c r="D32" s="50"/>
      <c r="E32" s="50"/>
      <c r="F32" s="50"/>
      <c r="G32" s="50"/>
      <c r="H32" s="50"/>
    </row>
    <row r="33" spans="1:8" ht="15" customHeight="1">
      <c r="A33" s="50"/>
      <c r="B33" s="50"/>
      <c r="C33" s="50"/>
      <c r="D33" s="50"/>
      <c r="E33" s="50"/>
      <c r="F33" s="50"/>
      <c r="G33" s="50"/>
      <c r="H33" s="50"/>
    </row>
    <row r="34" spans="1:8" ht="15" customHeight="1">
      <c r="A34" s="75"/>
      <c r="B34" s="75"/>
      <c r="C34" s="50"/>
      <c r="D34" s="50"/>
      <c r="E34" s="50"/>
      <c r="F34" s="50"/>
      <c r="G34" s="50"/>
      <c r="H34" s="50"/>
    </row>
    <row r="35" spans="1:8" ht="15" customHeight="1">
      <c r="A35" s="50"/>
      <c r="B35" s="50"/>
      <c r="C35" s="50"/>
      <c r="D35" s="50"/>
      <c r="E35" s="50"/>
      <c r="F35" s="50"/>
      <c r="G35" s="50"/>
      <c r="H35" s="50"/>
    </row>
    <row r="36" spans="1:8" ht="15" customHeight="1">
      <c r="A36" s="50"/>
      <c r="B36" s="50"/>
      <c r="C36" s="50"/>
      <c r="D36" s="50"/>
      <c r="E36" s="50"/>
      <c r="F36" s="50"/>
      <c r="G36" s="50"/>
      <c r="H36" s="50"/>
    </row>
    <row r="37" spans="1:8" ht="15" customHeight="1">
      <c r="A37" s="50"/>
      <c r="B37" s="50"/>
      <c r="C37" s="50"/>
      <c r="D37" s="50"/>
      <c r="E37" s="50"/>
      <c r="F37" s="50"/>
      <c r="G37" s="50"/>
      <c r="H37" s="50"/>
    </row>
    <row r="38" spans="1:8" ht="15" customHeight="1">
      <c r="A38" s="50"/>
      <c r="B38" s="50"/>
      <c r="C38" s="50"/>
      <c r="D38" s="50"/>
      <c r="E38" s="50"/>
      <c r="F38" s="50"/>
      <c r="G38" s="50"/>
      <c r="H38" s="50"/>
    </row>
    <row r="39" spans="1:8" ht="15" customHeight="1">
      <c r="A39" s="50"/>
      <c r="B39" s="50"/>
      <c r="C39" s="50"/>
      <c r="D39" s="50"/>
      <c r="E39" s="50"/>
      <c r="F39" s="50"/>
      <c r="G39" s="50"/>
      <c r="H39" s="50"/>
    </row>
    <row r="40" spans="1:8" ht="15" customHeight="1">
      <c r="A40" s="50"/>
      <c r="B40" s="50"/>
      <c r="C40" s="50"/>
      <c r="D40" s="50"/>
      <c r="E40" s="50"/>
      <c r="F40" s="50"/>
      <c r="G40" s="50"/>
      <c r="H40" s="50"/>
    </row>
    <row r="41" spans="1:8" ht="15" customHeight="1">
      <c r="A41" s="50"/>
      <c r="B41" s="50"/>
      <c r="C41" s="50"/>
      <c r="D41" s="50"/>
      <c r="E41" s="50"/>
      <c r="F41" s="50"/>
      <c r="G41" s="50"/>
      <c r="H41" s="50"/>
    </row>
    <row r="42" spans="1:8" ht="15" customHeight="1">
      <c r="A42" s="50"/>
      <c r="B42" s="50"/>
      <c r="C42" s="50"/>
      <c r="D42" s="50"/>
      <c r="E42" s="50"/>
      <c r="F42" s="50"/>
      <c r="G42" s="50"/>
      <c r="H42" s="50"/>
    </row>
    <row r="43" spans="1:8" ht="15" customHeight="1">
      <c r="A43" s="50"/>
      <c r="B43" s="50"/>
      <c r="C43" s="50"/>
      <c r="D43" s="50"/>
      <c r="E43" s="50"/>
      <c r="F43" s="50"/>
      <c r="G43" s="50"/>
      <c r="H43" s="50"/>
    </row>
    <row r="44" spans="1:8" ht="15" customHeight="1">
      <c r="A44" s="50"/>
      <c r="B44" s="50"/>
      <c r="C44" s="50"/>
      <c r="D44" s="50"/>
      <c r="E44" s="50"/>
      <c r="F44" s="50"/>
      <c r="G44" s="50"/>
      <c r="H44" s="50"/>
    </row>
    <row r="45" spans="1:8" ht="15" customHeight="1">
      <c r="A45" s="50"/>
      <c r="B45" s="50"/>
      <c r="C45" s="50"/>
      <c r="D45" s="50"/>
      <c r="E45" s="50"/>
      <c r="F45" s="50"/>
      <c r="G45" s="50"/>
      <c r="H45" s="50"/>
    </row>
    <row r="46" spans="1:8" ht="15" customHeight="1">
      <c r="A46" s="50"/>
      <c r="B46" s="50"/>
      <c r="C46" s="50"/>
      <c r="D46" s="50"/>
      <c r="E46" s="50"/>
      <c r="F46" s="50"/>
      <c r="G46" s="50"/>
      <c r="H46" s="50"/>
    </row>
    <row r="47" spans="1:8" ht="15" customHeight="1">
      <c r="A47" s="50"/>
      <c r="B47" s="50"/>
      <c r="C47" s="50"/>
      <c r="D47" s="50"/>
      <c r="E47" s="50"/>
      <c r="F47" s="50"/>
      <c r="G47" s="50"/>
      <c r="H47" s="50"/>
    </row>
  </sheetData>
  <mergeCells count="9">
    <mergeCell ref="A21:H21"/>
    <mergeCell ref="A22:H22"/>
    <mergeCell ref="A23:H23"/>
    <mergeCell ref="J2:J3"/>
    <mergeCell ref="A1:H1"/>
    <mergeCell ref="A2:H2"/>
    <mergeCell ref="A3:H3"/>
    <mergeCell ref="A4:H4"/>
    <mergeCell ref="A5:H5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R48"/>
  <sheetViews>
    <sheetView showGridLines="0" workbookViewId="0">
      <selection sqref="A1:B1"/>
    </sheetView>
  </sheetViews>
  <sheetFormatPr baseColWidth="10" defaultColWidth="23.42578125" defaultRowHeight="15" customHeight="1"/>
  <cols>
    <col min="1" max="1" width="16.28515625" style="64" bestFit="1" customWidth="1"/>
    <col min="2" max="6" width="5.28515625" style="64" bestFit="1" customWidth="1"/>
    <col min="7" max="8" width="5.140625" style="64" bestFit="1" customWidth="1"/>
    <col min="9" max="9" width="1.7109375" style="64" customWidth="1"/>
    <col min="10" max="13" width="5.85546875" style="64" bestFit="1" customWidth="1"/>
    <col min="14" max="14" width="6.7109375" style="64" customWidth="1"/>
    <col min="15" max="15" width="5.85546875" style="64" bestFit="1" customWidth="1"/>
    <col min="16" max="16" width="5.85546875" style="64" customWidth="1"/>
    <col min="17" max="104" width="10.7109375" style="6" customWidth="1"/>
    <col min="105" max="16384" width="23.42578125" style="6"/>
  </cols>
  <sheetData>
    <row r="1" spans="1:18" ht="15" customHeight="1">
      <c r="A1" s="166" t="s">
        <v>178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7"/>
    </row>
    <row r="2" spans="1:18" ht="15" customHeight="1">
      <c r="A2" s="166" t="s">
        <v>177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7"/>
      <c r="R2" s="161" t="s">
        <v>25</v>
      </c>
    </row>
    <row r="3" spans="1:18" ht="15" customHeight="1">
      <c r="A3" s="166" t="s">
        <v>66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7"/>
      <c r="R3" s="161"/>
    </row>
    <row r="4" spans="1:18" ht="15" customHeight="1">
      <c r="A4" s="166" t="s">
        <v>43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</row>
    <row r="5" spans="1:18" ht="15" customHeight="1">
      <c r="A5" s="166" t="s">
        <v>44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</row>
    <row r="6" spans="1:18" ht="15" customHeight="1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8" ht="15" customHeight="1">
      <c r="A7" s="173" t="s">
        <v>68</v>
      </c>
      <c r="B7" s="174" t="s">
        <v>46</v>
      </c>
      <c r="C7" s="174"/>
      <c r="D7" s="174"/>
      <c r="E7" s="174"/>
      <c r="F7" s="174"/>
      <c r="G7" s="174"/>
      <c r="H7" s="174"/>
      <c r="I7" s="89"/>
      <c r="J7" s="174" t="s">
        <v>63</v>
      </c>
      <c r="K7" s="174"/>
      <c r="L7" s="174"/>
      <c r="M7" s="174"/>
      <c r="N7" s="174"/>
      <c r="O7" s="174"/>
      <c r="P7" s="174"/>
    </row>
    <row r="8" spans="1:18" ht="15" customHeight="1">
      <c r="A8" s="173"/>
      <c r="B8" s="65">
        <v>2016</v>
      </c>
      <c r="C8" s="65">
        <v>2017</v>
      </c>
      <c r="D8" s="65">
        <v>2018</v>
      </c>
      <c r="E8" s="65">
        <v>2019</v>
      </c>
      <c r="F8" s="65">
        <v>2020</v>
      </c>
      <c r="G8" s="65">
        <v>2021</v>
      </c>
      <c r="H8" s="65">
        <v>2022</v>
      </c>
      <c r="I8" s="89"/>
      <c r="J8" s="65">
        <v>2016</v>
      </c>
      <c r="K8" s="65">
        <v>2017</v>
      </c>
      <c r="L8" s="65">
        <v>2018</v>
      </c>
      <c r="M8" s="65">
        <v>2019</v>
      </c>
      <c r="N8" s="65">
        <v>2020</v>
      </c>
      <c r="O8" s="65">
        <v>2021</v>
      </c>
      <c r="P8" s="65">
        <v>2022</v>
      </c>
    </row>
    <row r="9" spans="1:18" ht="15" customHeight="1">
      <c r="A9" s="51" t="s">
        <v>47</v>
      </c>
      <c r="B9" s="83">
        <v>532</v>
      </c>
      <c r="C9" s="83">
        <v>515</v>
      </c>
      <c r="D9" s="83">
        <v>459</v>
      </c>
      <c r="E9" s="83">
        <v>283</v>
      </c>
      <c r="F9" s="83">
        <v>392</v>
      </c>
      <c r="G9" s="51">
        <v>178</v>
      </c>
      <c r="H9" s="51">
        <v>321</v>
      </c>
      <c r="I9" s="51"/>
      <c r="J9" s="58">
        <v>72.578444747612551</v>
      </c>
      <c r="K9" s="58">
        <v>70.068027210884352</v>
      </c>
      <c r="L9" s="58">
        <v>62.279511533242882</v>
      </c>
      <c r="M9" s="58">
        <v>43.53846153846154</v>
      </c>
      <c r="N9" s="58">
        <v>60.122699386503065</v>
      </c>
      <c r="O9" s="58">
        <v>27.300613496932513</v>
      </c>
      <c r="P9" s="58">
        <v>49.308755760368662</v>
      </c>
    </row>
    <row r="10" spans="1:18" ht="15" customHeight="1">
      <c r="A10" s="50" t="s">
        <v>69</v>
      </c>
      <c r="B10" s="57">
        <v>16</v>
      </c>
      <c r="C10" s="57">
        <v>15</v>
      </c>
      <c r="D10" s="57">
        <v>15</v>
      </c>
      <c r="E10" s="57">
        <v>12</v>
      </c>
      <c r="F10" s="57">
        <v>15</v>
      </c>
      <c r="G10" s="50">
        <v>7</v>
      </c>
      <c r="H10" s="50">
        <v>15</v>
      </c>
      <c r="I10" s="50"/>
      <c r="J10" s="59">
        <v>72.727272727272734</v>
      </c>
      <c r="K10" s="59">
        <v>68.181818181818173</v>
      </c>
      <c r="L10" s="59">
        <v>68.181818181818173</v>
      </c>
      <c r="M10" s="59">
        <v>63.157894736842103</v>
      </c>
      <c r="N10" s="59">
        <v>78.94736842105263</v>
      </c>
      <c r="O10" s="59">
        <v>36.84210526315789</v>
      </c>
      <c r="P10" s="59">
        <v>78.94736842105263</v>
      </c>
    </row>
    <row r="11" spans="1:18" ht="15" customHeight="1">
      <c r="A11" s="50" t="s">
        <v>70</v>
      </c>
      <c r="B11" s="57">
        <v>24</v>
      </c>
      <c r="C11" s="57">
        <v>24</v>
      </c>
      <c r="D11" s="57">
        <v>19</v>
      </c>
      <c r="E11" s="57">
        <v>12</v>
      </c>
      <c r="F11" s="57">
        <v>17</v>
      </c>
      <c r="G11" s="50">
        <v>9</v>
      </c>
      <c r="H11" s="50">
        <v>13</v>
      </c>
      <c r="I11" s="50"/>
      <c r="J11" s="59">
        <v>82.758620689655174</v>
      </c>
      <c r="K11" s="59">
        <v>82.758620689655174</v>
      </c>
      <c r="L11" s="59">
        <v>67.857142857142861</v>
      </c>
      <c r="M11" s="59">
        <v>50</v>
      </c>
      <c r="N11" s="59">
        <v>70.833333333333343</v>
      </c>
      <c r="O11" s="59">
        <v>37.5</v>
      </c>
      <c r="P11" s="59">
        <v>54.166666666666664</v>
      </c>
    </row>
    <row r="12" spans="1:18" ht="15" customHeight="1">
      <c r="A12" s="50" t="s">
        <v>71</v>
      </c>
      <c r="B12" s="57">
        <v>14</v>
      </c>
      <c r="C12" s="57">
        <v>15</v>
      </c>
      <c r="D12" s="57">
        <v>12</v>
      </c>
      <c r="E12" s="57">
        <v>9</v>
      </c>
      <c r="F12" s="57">
        <v>13</v>
      </c>
      <c r="G12" s="50">
        <v>8</v>
      </c>
      <c r="H12" s="50">
        <v>12</v>
      </c>
      <c r="I12" s="50"/>
      <c r="J12" s="59">
        <v>70</v>
      </c>
      <c r="K12" s="59">
        <v>75</v>
      </c>
      <c r="L12" s="59">
        <v>60</v>
      </c>
      <c r="M12" s="59">
        <v>52.941176470588239</v>
      </c>
      <c r="N12" s="59">
        <v>76.470588235294116</v>
      </c>
      <c r="O12" s="59">
        <v>47.058823529411761</v>
      </c>
      <c r="P12" s="59">
        <v>70.588235294117652</v>
      </c>
    </row>
    <row r="13" spans="1:18" ht="15" customHeight="1">
      <c r="A13" s="50" t="s">
        <v>72</v>
      </c>
      <c r="B13" s="57">
        <v>27</v>
      </c>
      <c r="C13" s="57">
        <v>24</v>
      </c>
      <c r="D13" s="57">
        <v>24</v>
      </c>
      <c r="E13" s="57">
        <v>13</v>
      </c>
      <c r="F13" s="57">
        <v>16</v>
      </c>
      <c r="G13" s="50">
        <v>9</v>
      </c>
      <c r="H13" s="50">
        <v>17</v>
      </c>
      <c r="I13" s="50"/>
      <c r="J13" s="59">
        <v>71.05263157894737</v>
      </c>
      <c r="K13" s="59">
        <v>63.157894736842103</v>
      </c>
      <c r="L13" s="59">
        <v>63.157894736842103</v>
      </c>
      <c r="M13" s="59">
        <v>43.333333333333336</v>
      </c>
      <c r="N13" s="59">
        <v>53.333333333333336</v>
      </c>
      <c r="O13" s="59">
        <v>30</v>
      </c>
      <c r="P13" s="59">
        <v>56.666666666666664</v>
      </c>
    </row>
    <row r="14" spans="1:18" ht="15" customHeight="1">
      <c r="A14" s="50" t="s">
        <v>73</v>
      </c>
      <c r="B14" s="57">
        <v>15</v>
      </c>
      <c r="C14" s="57">
        <v>16</v>
      </c>
      <c r="D14" s="57">
        <v>14</v>
      </c>
      <c r="E14" s="57">
        <v>8</v>
      </c>
      <c r="F14" s="57">
        <v>11</v>
      </c>
      <c r="G14" s="50">
        <v>6</v>
      </c>
      <c r="H14" s="50">
        <v>10</v>
      </c>
      <c r="I14" s="50"/>
      <c r="J14" s="59">
        <v>65.217391304347828</v>
      </c>
      <c r="K14" s="59">
        <v>69.565217391304344</v>
      </c>
      <c r="L14" s="59">
        <v>60.869565217391312</v>
      </c>
      <c r="M14" s="59">
        <v>38.095238095238095</v>
      </c>
      <c r="N14" s="59">
        <v>52.380952380952387</v>
      </c>
      <c r="O14" s="59">
        <v>28.571428571428569</v>
      </c>
      <c r="P14" s="59">
        <v>47.619047619047613</v>
      </c>
    </row>
    <row r="15" spans="1:18" ht="15" customHeight="1">
      <c r="A15" s="50" t="s">
        <v>74</v>
      </c>
      <c r="B15" s="57">
        <v>25</v>
      </c>
      <c r="C15" s="57">
        <v>26</v>
      </c>
      <c r="D15" s="57">
        <v>22</v>
      </c>
      <c r="E15" s="57">
        <v>17</v>
      </c>
      <c r="F15" s="57">
        <v>19</v>
      </c>
      <c r="G15" s="50">
        <v>7</v>
      </c>
      <c r="H15" s="50">
        <v>18</v>
      </c>
      <c r="I15" s="50"/>
      <c r="J15" s="59">
        <v>75.757575757575751</v>
      </c>
      <c r="K15" s="59">
        <v>78.787878787878782</v>
      </c>
      <c r="L15" s="59">
        <v>66.666666666666657</v>
      </c>
      <c r="M15" s="59">
        <v>56.666666666666664</v>
      </c>
      <c r="N15" s="59">
        <v>63.333333333333329</v>
      </c>
      <c r="O15" s="59">
        <v>23.333333333333332</v>
      </c>
      <c r="P15" s="59">
        <v>60</v>
      </c>
    </row>
    <row r="16" spans="1:18" ht="15" customHeight="1">
      <c r="A16" s="50" t="s">
        <v>75</v>
      </c>
      <c r="B16" s="57">
        <v>9</v>
      </c>
      <c r="C16" s="57">
        <v>10</v>
      </c>
      <c r="D16" s="57">
        <v>7</v>
      </c>
      <c r="E16" s="57">
        <v>6</v>
      </c>
      <c r="F16" s="57">
        <v>5</v>
      </c>
      <c r="G16" s="50">
        <v>2</v>
      </c>
      <c r="H16" s="50">
        <v>7</v>
      </c>
      <c r="I16" s="50"/>
      <c r="J16" s="59">
        <v>69.230769230769226</v>
      </c>
      <c r="K16" s="59">
        <v>76.923076923076934</v>
      </c>
      <c r="L16" s="59">
        <v>53.846153846153847</v>
      </c>
      <c r="M16" s="59">
        <v>54.54545454545454</v>
      </c>
      <c r="N16" s="59">
        <v>45.454545454545453</v>
      </c>
      <c r="O16" s="59">
        <v>18.181818181818183</v>
      </c>
      <c r="P16" s="59">
        <v>63.636363636363633</v>
      </c>
    </row>
    <row r="17" spans="1:16" ht="15" customHeight="1">
      <c r="A17" s="50" t="s">
        <v>76</v>
      </c>
      <c r="B17" s="57">
        <v>37</v>
      </c>
      <c r="C17" s="57">
        <v>37</v>
      </c>
      <c r="D17" s="57">
        <v>33</v>
      </c>
      <c r="E17" s="57">
        <v>20</v>
      </c>
      <c r="F17" s="57">
        <v>26</v>
      </c>
      <c r="G17" s="50">
        <v>14</v>
      </c>
      <c r="H17" s="50">
        <v>27</v>
      </c>
      <c r="I17" s="50"/>
      <c r="J17" s="59">
        <v>82.222222222222214</v>
      </c>
      <c r="K17" s="59">
        <v>82.222222222222214</v>
      </c>
      <c r="L17" s="59">
        <v>70.212765957446805</v>
      </c>
      <c r="M17" s="59">
        <v>47.619047619047613</v>
      </c>
      <c r="N17" s="59">
        <v>63.414634146341463</v>
      </c>
      <c r="O17" s="59">
        <v>34.146341463414636</v>
      </c>
      <c r="P17" s="59">
        <v>65.853658536585371</v>
      </c>
    </row>
    <row r="18" spans="1:16" ht="15" customHeight="1">
      <c r="A18" s="50" t="s">
        <v>77</v>
      </c>
      <c r="B18" s="57">
        <v>24</v>
      </c>
      <c r="C18" s="57">
        <v>21</v>
      </c>
      <c r="D18" s="57">
        <v>22</v>
      </c>
      <c r="E18" s="57">
        <v>13</v>
      </c>
      <c r="F18" s="57">
        <v>18</v>
      </c>
      <c r="G18" s="50">
        <v>8</v>
      </c>
      <c r="H18" s="50">
        <v>17</v>
      </c>
      <c r="I18" s="50"/>
      <c r="J18" s="59">
        <v>75</v>
      </c>
      <c r="K18" s="59">
        <v>65.625</v>
      </c>
      <c r="L18" s="59">
        <v>70.967741935483872</v>
      </c>
      <c r="M18" s="59">
        <v>46.428571428571431</v>
      </c>
      <c r="N18" s="59">
        <v>64.285714285714292</v>
      </c>
      <c r="O18" s="59">
        <v>28.571428571428569</v>
      </c>
      <c r="P18" s="59">
        <v>60.714285714285708</v>
      </c>
    </row>
    <row r="19" spans="1:16" ht="15" customHeight="1">
      <c r="A19" s="50" t="s">
        <v>78</v>
      </c>
      <c r="B19" s="57">
        <v>37</v>
      </c>
      <c r="C19" s="57">
        <v>32</v>
      </c>
      <c r="D19" s="57">
        <v>29</v>
      </c>
      <c r="E19" s="57">
        <v>21</v>
      </c>
      <c r="F19" s="57">
        <v>28</v>
      </c>
      <c r="G19" s="50">
        <v>14</v>
      </c>
      <c r="H19" s="50">
        <v>19</v>
      </c>
      <c r="I19" s="50"/>
      <c r="J19" s="59">
        <v>66.071428571428569</v>
      </c>
      <c r="K19" s="59">
        <v>57.142857142857139</v>
      </c>
      <c r="L19" s="59">
        <v>51.785714285714292</v>
      </c>
      <c r="M19" s="59">
        <v>43.75</v>
      </c>
      <c r="N19" s="59">
        <v>58.333333333333336</v>
      </c>
      <c r="O19" s="59">
        <v>29.166666666666668</v>
      </c>
      <c r="P19" s="59">
        <v>39.583333333333329</v>
      </c>
    </row>
    <row r="20" spans="1:16" ht="15" customHeight="1">
      <c r="A20" s="50" t="s">
        <v>79</v>
      </c>
      <c r="B20" s="57">
        <v>19</v>
      </c>
      <c r="C20" s="57">
        <v>18</v>
      </c>
      <c r="D20" s="57">
        <v>17</v>
      </c>
      <c r="E20" s="57">
        <v>8</v>
      </c>
      <c r="F20" s="57">
        <v>15</v>
      </c>
      <c r="G20" s="50">
        <v>7</v>
      </c>
      <c r="H20" s="50">
        <v>12</v>
      </c>
      <c r="I20" s="50"/>
      <c r="J20" s="59">
        <v>79.166666666666657</v>
      </c>
      <c r="K20" s="59">
        <v>75</v>
      </c>
      <c r="L20" s="59">
        <v>70.833333333333343</v>
      </c>
      <c r="M20" s="59">
        <v>36.363636363636367</v>
      </c>
      <c r="N20" s="59">
        <v>68.181818181818173</v>
      </c>
      <c r="O20" s="59">
        <v>31.818181818181817</v>
      </c>
      <c r="P20" s="59">
        <v>54.54545454545454</v>
      </c>
    </row>
    <row r="21" spans="1:16" ht="15" customHeight="1">
      <c r="A21" s="50" t="s">
        <v>80</v>
      </c>
      <c r="B21" s="57">
        <v>30</v>
      </c>
      <c r="C21" s="57">
        <v>30</v>
      </c>
      <c r="D21" s="57">
        <v>31</v>
      </c>
      <c r="E21" s="57">
        <v>21</v>
      </c>
      <c r="F21" s="57">
        <v>27</v>
      </c>
      <c r="G21" s="50">
        <v>6</v>
      </c>
      <c r="H21" s="50">
        <v>25</v>
      </c>
      <c r="I21" s="50"/>
      <c r="J21" s="59">
        <v>75</v>
      </c>
      <c r="K21" s="59">
        <v>75</v>
      </c>
      <c r="L21" s="59">
        <v>77.5</v>
      </c>
      <c r="M21" s="59">
        <v>58.333333333333336</v>
      </c>
      <c r="N21" s="59">
        <v>75</v>
      </c>
      <c r="O21" s="59">
        <v>16.666666666666664</v>
      </c>
      <c r="P21" s="59">
        <v>71.428571428571431</v>
      </c>
    </row>
    <row r="22" spans="1:16" ht="15" customHeight="1">
      <c r="A22" s="50" t="s">
        <v>81</v>
      </c>
      <c r="B22" s="57">
        <v>16</v>
      </c>
      <c r="C22" s="57">
        <v>12</v>
      </c>
      <c r="D22" s="57">
        <v>10</v>
      </c>
      <c r="E22" s="57">
        <v>6</v>
      </c>
      <c r="F22" s="57">
        <v>12</v>
      </c>
      <c r="G22" s="50">
        <v>4</v>
      </c>
      <c r="H22" s="50">
        <v>10</v>
      </c>
      <c r="I22" s="50"/>
      <c r="J22" s="59">
        <v>76.19047619047619</v>
      </c>
      <c r="K22" s="59">
        <v>57.142857142857139</v>
      </c>
      <c r="L22" s="59">
        <v>45.454545454545453</v>
      </c>
      <c r="M22" s="59">
        <v>28.571428571428569</v>
      </c>
      <c r="N22" s="59">
        <v>57.142857142857139</v>
      </c>
      <c r="O22" s="59">
        <v>19.047619047619047</v>
      </c>
      <c r="P22" s="59">
        <v>47.619047619047613</v>
      </c>
    </row>
    <row r="23" spans="1:16" ht="15" customHeight="1">
      <c r="A23" s="50" t="s">
        <v>82</v>
      </c>
      <c r="B23" s="57">
        <v>29</v>
      </c>
      <c r="C23" s="57">
        <v>29</v>
      </c>
      <c r="D23" s="57">
        <v>29</v>
      </c>
      <c r="E23" s="57">
        <v>18</v>
      </c>
      <c r="F23" s="57">
        <v>25</v>
      </c>
      <c r="G23" s="50">
        <v>12</v>
      </c>
      <c r="H23" s="50">
        <v>20</v>
      </c>
      <c r="I23" s="50"/>
      <c r="J23" s="59">
        <v>82.857142857142861</v>
      </c>
      <c r="K23" s="59">
        <v>82.857142857142861</v>
      </c>
      <c r="L23" s="59">
        <v>82.857142857142861</v>
      </c>
      <c r="M23" s="59">
        <v>58.064516129032263</v>
      </c>
      <c r="N23" s="59">
        <v>80.645161290322577</v>
      </c>
      <c r="O23" s="59">
        <v>38.70967741935484</v>
      </c>
      <c r="P23" s="59">
        <v>64.516129032258064</v>
      </c>
    </row>
    <row r="24" spans="1:16" ht="15" customHeight="1">
      <c r="A24" s="50" t="s">
        <v>83</v>
      </c>
      <c r="B24" s="57">
        <v>14</v>
      </c>
      <c r="C24" s="57">
        <v>13</v>
      </c>
      <c r="D24" s="57">
        <v>13</v>
      </c>
      <c r="E24" s="57">
        <v>4</v>
      </c>
      <c r="F24" s="57">
        <v>10</v>
      </c>
      <c r="G24" s="50">
        <v>6</v>
      </c>
      <c r="H24" s="50">
        <v>9</v>
      </c>
      <c r="I24" s="50"/>
      <c r="J24" s="59">
        <v>66.666666666666657</v>
      </c>
      <c r="K24" s="59">
        <v>59.090909090909093</v>
      </c>
      <c r="L24" s="59">
        <v>59.090909090909093</v>
      </c>
      <c r="M24" s="59">
        <v>19.047619047619047</v>
      </c>
      <c r="N24" s="59">
        <v>47.619047619047613</v>
      </c>
      <c r="O24" s="59">
        <v>28.571428571428569</v>
      </c>
      <c r="P24" s="59">
        <v>42.857142857142854</v>
      </c>
    </row>
    <row r="25" spans="1:16" ht="15" customHeight="1">
      <c r="A25" s="50" t="s">
        <v>84</v>
      </c>
      <c r="B25" s="57">
        <v>20</v>
      </c>
      <c r="C25" s="57">
        <v>20</v>
      </c>
      <c r="D25" s="57">
        <v>16</v>
      </c>
      <c r="E25" s="57">
        <v>11</v>
      </c>
      <c r="F25" s="57">
        <v>17</v>
      </c>
      <c r="G25" s="50">
        <v>8</v>
      </c>
      <c r="H25" s="50">
        <v>10</v>
      </c>
      <c r="I25" s="50"/>
      <c r="J25" s="59">
        <v>80</v>
      </c>
      <c r="K25" s="59">
        <v>76.923076923076934</v>
      </c>
      <c r="L25" s="59">
        <v>61.53846153846154</v>
      </c>
      <c r="M25" s="59">
        <v>44</v>
      </c>
      <c r="N25" s="59">
        <v>68</v>
      </c>
      <c r="O25" s="59">
        <v>32</v>
      </c>
      <c r="P25" s="59">
        <v>40</v>
      </c>
    </row>
    <row r="26" spans="1:16" ht="15" customHeight="1">
      <c r="A26" s="50" t="s">
        <v>85</v>
      </c>
      <c r="B26" s="57">
        <v>13</v>
      </c>
      <c r="C26" s="57">
        <v>13</v>
      </c>
      <c r="D26" s="57">
        <v>9</v>
      </c>
      <c r="E26" s="57">
        <v>5</v>
      </c>
      <c r="F26" s="57">
        <v>8</v>
      </c>
      <c r="G26" s="50">
        <v>3</v>
      </c>
      <c r="H26" s="50">
        <v>5</v>
      </c>
      <c r="I26" s="50"/>
      <c r="J26" s="59">
        <v>65</v>
      </c>
      <c r="K26" s="59">
        <v>61.904761904761905</v>
      </c>
      <c r="L26" s="59">
        <v>42.857142857142854</v>
      </c>
      <c r="M26" s="59">
        <v>29.411764705882355</v>
      </c>
      <c r="N26" s="59">
        <v>47.058823529411761</v>
      </c>
      <c r="O26" s="59">
        <v>17.647058823529413</v>
      </c>
      <c r="P26" s="59">
        <v>29.411764705882355</v>
      </c>
    </row>
    <row r="27" spans="1:16" ht="15" customHeight="1">
      <c r="A27" s="50" t="s">
        <v>86</v>
      </c>
      <c r="B27" s="57">
        <v>13</v>
      </c>
      <c r="C27" s="57">
        <v>11</v>
      </c>
      <c r="D27" s="57">
        <v>10</v>
      </c>
      <c r="E27" s="57">
        <v>9</v>
      </c>
      <c r="F27" s="57">
        <v>7</v>
      </c>
      <c r="G27" s="50">
        <v>1</v>
      </c>
      <c r="H27" s="50">
        <v>4</v>
      </c>
      <c r="I27" s="50"/>
      <c r="J27" s="59">
        <v>61.904761904761905</v>
      </c>
      <c r="K27" s="59">
        <v>52.380952380952387</v>
      </c>
      <c r="L27" s="59">
        <v>47.619047619047613</v>
      </c>
      <c r="M27" s="59">
        <v>60</v>
      </c>
      <c r="N27" s="59">
        <v>46.666666666666664</v>
      </c>
      <c r="O27" s="59">
        <v>6.666666666666667</v>
      </c>
      <c r="P27" s="59">
        <v>26.666666666666668</v>
      </c>
    </row>
    <row r="28" spans="1:16" ht="15" customHeight="1">
      <c r="A28" s="50" t="s">
        <v>87</v>
      </c>
      <c r="B28" s="57">
        <v>12</v>
      </c>
      <c r="C28" s="57">
        <v>9</v>
      </c>
      <c r="D28" s="57">
        <v>9</v>
      </c>
      <c r="E28" s="57">
        <v>6</v>
      </c>
      <c r="F28" s="57">
        <v>8</v>
      </c>
      <c r="G28" s="50">
        <v>3</v>
      </c>
      <c r="H28" s="50">
        <v>1</v>
      </c>
      <c r="I28" s="50"/>
      <c r="J28" s="59">
        <v>75</v>
      </c>
      <c r="K28" s="59">
        <v>56.25</v>
      </c>
      <c r="L28" s="59">
        <v>56.25</v>
      </c>
      <c r="M28" s="59">
        <v>46.153846153846153</v>
      </c>
      <c r="N28" s="59">
        <v>61.53846153846154</v>
      </c>
      <c r="O28" s="59">
        <v>23.076923076923077</v>
      </c>
      <c r="P28" s="59">
        <v>7.6923076923076925</v>
      </c>
    </row>
    <row r="29" spans="1:16" ht="15" customHeight="1">
      <c r="A29" s="50" t="s">
        <v>88</v>
      </c>
      <c r="B29" s="57">
        <v>18</v>
      </c>
      <c r="C29" s="57">
        <v>19</v>
      </c>
      <c r="D29" s="57">
        <v>14</v>
      </c>
      <c r="E29" s="57">
        <v>9</v>
      </c>
      <c r="F29" s="57">
        <v>13</v>
      </c>
      <c r="G29" s="50">
        <v>6</v>
      </c>
      <c r="H29" s="50">
        <v>11</v>
      </c>
      <c r="I29" s="50"/>
      <c r="J29" s="59">
        <v>85.714285714285708</v>
      </c>
      <c r="K29" s="59">
        <v>90.476190476190482</v>
      </c>
      <c r="L29" s="59">
        <v>66.666666666666657</v>
      </c>
      <c r="M29" s="59">
        <v>45</v>
      </c>
      <c r="N29" s="59">
        <v>65</v>
      </c>
      <c r="O29" s="59">
        <v>30</v>
      </c>
      <c r="P29" s="59">
        <v>55.000000000000007</v>
      </c>
    </row>
    <row r="30" spans="1:16" ht="15" customHeight="1">
      <c r="A30" s="50" t="s">
        <v>89</v>
      </c>
      <c r="B30" s="57">
        <v>19</v>
      </c>
      <c r="C30" s="57">
        <v>21</v>
      </c>
      <c r="D30" s="57">
        <v>18</v>
      </c>
      <c r="E30" s="57">
        <v>11</v>
      </c>
      <c r="F30" s="57">
        <v>17</v>
      </c>
      <c r="G30" s="50">
        <v>7</v>
      </c>
      <c r="H30" s="50">
        <v>6</v>
      </c>
      <c r="I30" s="50"/>
      <c r="J30" s="59">
        <v>54.285714285714285</v>
      </c>
      <c r="K30" s="59">
        <v>60</v>
      </c>
      <c r="L30" s="59">
        <v>51.428571428571423</v>
      </c>
      <c r="M30" s="59">
        <v>36.666666666666664</v>
      </c>
      <c r="N30" s="59">
        <v>54.838709677419352</v>
      </c>
      <c r="O30" s="59">
        <v>22.58064516129032</v>
      </c>
      <c r="P30" s="59">
        <v>19.35483870967742</v>
      </c>
    </row>
    <row r="31" spans="1:16" ht="15" customHeight="1">
      <c r="A31" s="50" t="s">
        <v>90</v>
      </c>
      <c r="B31" s="57">
        <v>13</v>
      </c>
      <c r="C31" s="57">
        <v>12</v>
      </c>
      <c r="D31" s="57">
        <v>9</v>
      </c>
      <c r="E31" s="57">
        <v>3</v>
      </c>
      <c r="F31" s="57">
        <v>7</v>
      </c>
      <c r="G31" s="50">
        <v>5</v>
      </c>
      <c r="H31" s="50">
        <v>5</v>
      </c>
      <c r="I31" s="50"/>
      <c r="J31" s="59">
        <v>72.222222222222214</v>
      </c>
      <c r="K31" s="59">
        <v>66.666666666666657</v>
      </c>
      <c r="L31" s="59">
        <v>50</v>
      </c>
      <c r="M31" s="59">
        <v>20</v>
      </c>
      <c r="N31" s="59">
        <v>46.666666666666664</v>
      </c>
      <c r="O31" s="59">
        <v>33.333333333333329</v>
      </c>
      <c r="P31" s="59">
        <v>33.333333333333329</v>
      </c>
    </row>
    <row r="32" spans="1:16" ht="15" customHeight="1">
      <c r="A32" s="50" t="s">
        <v>91</v>
      </c>
      <c r="B32" s="57">
        <v>21</v>
      </c>
      <c r="C32" s="57">
        <v>22</v>
      </c>
      <c r="D32" s="57">
        <v>20</v>
      </c>
      <c r="E32" s="57">
        <v>8</v>
      </c>
      <c r="F32" s="57">
        <v>14</v>
      </c>
      <c r="G32" s="50">
        <v>5</v>
      </c>
      <c r="H32" s="50">
        <v>12</v>
      </c>
      <c r="I32" s="50"/>
      <c r="J32" s="59">
        <v>70</v>
      </c>
      <c r="K32" s="59">
        <v>73.333333333333329</v>
      </c>
      <c r="L32" s="59">
        <v>66.666666666666657</v>
      </c>
      <c r="M32" s="59">
        <v>28.571428571428569</v>
      </c>
      <c r="N32" s="59">
        <v>50</v>
      </c>
      <c r="O32" s="59">
        <v>17.857142857142858</v>
      </c>
      <c r="P32" s="59">
        <v>42.857142857142854</v>
      </c>
    </row>
    <row r="33" spans="1:16" ht="15" customHeight="1">
      <c r="A33" s="50" t="s">
        <v>92</v>
      </c>
      <c r="B33" s="57">
        <v>7</v>
      </c>
      <c r="C33" s="57">
        <v>7</v>
      </c>
      <c r="D33" s="57">
        <v>4</v>
      </c>
      <c r="E33" s="57">
        <v>1</v>
      </c>
      <c r="F33" s="57">
        <v>2</v>
      </c>
      <c r="G33" s="50">
        <v>1</v>
      </c>
      <c r="H33" s="50">
        <v>3</v>
      </c>
      <c r="I33" s="50"/>
      <c r="J33" s="59">
        <v>70</v>
      </c>
      <c r="K33" s="59">
        <v>70</v>
      </c>
      <c r="L33" s="59">
        <v>40</v>
      </c>
      <c r="M33" s="59">
        <v>14.285714285714285</v>
      </c>
      <c r="N33" s="59">
        <v>25</v>
      </c>
      <c r="O33" s="59">
        <v>12.5</v>
      </c>
      <c r="P33" s="59">
        <v>37.5</v>
      </c>
    </row>
    <row r="34" spans="1:16" ht="15" customHeight="1">
      <c r="A34" s="50" t="s">
        <v>93</v>
      </c>
      <c r="B34" s="57">
        <v>27</v>
      </c>
      <c r="C34" s="57">
        <v>26</v>
      </c>
      <c r="D34" s="57">
        <v>24</v>
      </c>
      <c r="E34" s="57">
        <v>12</v>
      </c>
      <c r="F34" s="57">
        <v>16</v>
      </c>
      <c r="G34" s="50">
        <v>8</v>
      </c>
      <c r="H34" s="50">
        <v>13</v>
      </c>
      <c r="I34" s="50"/>
      <c r="J34" s="59">
        <v>69.230769230769226</v>
      </c>
      <c r="K34" s="59">
        <v>66.666666666666657</v>
      </c>
      <c r="L34" s="59">
        <v>61.53846153846154</v>
      </c>
      <c r="M34" s="59">
        <v>34.285714285714285</v>
      </c>
      <c r="N34" s="59">
        <v>45.714285714285715</v>
      </c>
      <c r="O34" s="59">
        <v>22.857142857142858</v>
      </c>
      <c r="P34" s="59">
        <v>37.142857142857146</v>
      </c>
    </row>
    <row r="35" spans="1:16" ht="15" customHeight="1">
      <c r="A35" s="50" t="s">
        <v>94</v>
      </c>
      <c r="B35" s="57">
        <v>26</v>
      </c>
      <c r="C35" s="57">
        <v>24</v>
      </c>
      <c r="D35" s="57">
        <v>23</v>
      </c>
      <c r="E35" s="57">
        <v>17</v>
      </c>
      <c r="F35" s="57">
        <v>23</v>
      </c>
      <c r="G35" s="50">
        <v>9</v>
      </c>
      <c r="H35" s="50">
        <v>17</v>
      </c>
      <c r="I35" s="50"/>
      <c r="J35" s="59">
        <v>83.870967741935488</v>
      </c>
      <c r="K35" s="59">
        <v>77.41935483870968</v>
      </c>
      <c r="L35" s="59">
        <v>74.193548387096769</v>
      </c>
      <c r="M35" s="59">
        <v>58.620689655172406</v>
      </c>
      <c r="N35" s="59">
        <v>79.310344827586206</v>
      </c>
      <c r="O35" s="59">
        <v>31.03448275862069</v>
      </c>
      <c r="P35" s="59">
        <v>58.620689655172406</v>
      </c>
    </row>
    <row r="36" spans="1:16" ht="15" customHeight="1" thickBot="1">
      <c r="A36" s="60" t="s">
        <v>95</v>
      </c>
      <c r="B36" s="126">
        <v>7</v>
      </c>
      <c r="C36" s="126">
        <v>9</v>
      </c>
      <c r="D36" s="126">
        <v>6</v>
      </c>
      <c r="E36" s="126">
        <v>3</v>
      </c>
      <c r="F36" s="126">
        <v>3</v>
      </c>
      <c r="G36" s="60">
        <v>3</v>
      </c>
      <c r="H36" s="60">
        <v>3</v>
      </c>
      <c r="I36" s="60"/>
      <c r="J36" s="61">
        <v>46.666666666666664</v>
      </c>
      <c r="K36" s="61">
        <v>64.285714285714292</v>
      </c>
      <c r="L36" s="61">
        <v>40</v>
      </c>
      <c r="M36" s="61">
        <v>20</v>
      </c>
      <c r="N36" s="61">
        <v>18.75</v>
      </c>
      <c r="O36" s="61">
        <v>18.75</v>
      </c>
      <c r="P36" s="148">
        <v>18.75</v>
      </c>
    </row>
    <row r="37" spans="1:16" ht="15" customHeight="1">
      <c r="A37" s="184" t="s">
        <v>55</v>
      </c>
      <c r="B37" s="184"/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70"/>
    </row>
    <row r="38" spans="1:16" ht="15" customHeight="1">
      <c r="A38" s="167" t="s">
        <v>56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</row>
    <row r="39" spans="1:16" ht="15" customHeight="1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ht="15" customHeight="1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ht="15" customHeight="1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ht="15" customHeight="1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ht="15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ht="15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ht="15" customHeight="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ht="15" customHeight="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ht="15" customHeight="1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ht="15" customHeight="1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</row>
  </sheetData>
  <mergeCells count="11">
    <mergeCell ref="A38:P38"/>
    <mergeCell ref="A5:P5"/>
    <mergeCell ref="A7:A8"/>
    <mergeCell ref="B7:H7"/>
    <mergeCell ref="J7:P7"/>
    <mergeCell ref="A37:P37"/>
    <mergeCell ref="R2:R3"/>
    <mergeCell ref="A1:P1"/>
    <mergeCell ref="A2:P2"/>
    <mergeCell ref="A3:P3"/>
    <mergeCell ref="A4:P4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1" orientation="landscape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L48"/>
  <sheetViews>
    <sheetView showGridLines="0" workbookViewId="0">
      <selection sqref="A1:B1"/>
    </sheetView>
  </sheetViews>
  <sheetFormatPr baseColWidth="10" defaultColWidth="23.42578125" defaultRowHeight="15" customHeight="1"/>
  <cols>
    <col min="1" max="1" width="15.7109375" style="64" customWidth="1"/>
    <col min="2" max="5" width="10.7109375" style="64" customWidth="1"/>
    <col min="6" max="6" width="1.7109375" style="64" customWidth="1"/>
    <col min="7" max="10" width="10.7109375" style="64" customWidth="1"/>
    <col min="11" max="98" width="10.7109375" style="6" customWidth="1"/>
    <col min="99" max="16384" width="23.42578125" style="6"/>
  </cols>
  <sheetData>
    <row r="1" spans="1:12" ht="15" customHeight="1">
      <c r="A1" s="166" t="s">
        <v>181</v>
      </c>
      <c r="B1" s="166"/>
      <c r="C1" s="166"/>
      <c r="D1" s="166"/>
      <c r="E1" s="166"/>
      <c r="F1" s="166"/>
      <c r="G1" s="166"/>
      <c r="H1" s="166"/>
      <c r="I1" s="166"/>
      <c r="J1" s="166"/>
      <c r="K1" s="17"/>
    </row>
    <row r="2" spans="1:12" ht="15" customHeight="1">
      <c r="A2" s="166" t="s">
        <v>177</v>
      </c>
      <c r="B2" s="166"/>
      <c r="C2" s="166"/>
      <c r="D2" s="166"/>
      <c r="E2" s="166"/>
      <c r="F2" s="166"/>
      <c r="G2" s="166"/>
      <c r="H2" s="166"/>
      <c r="I2" s="166"/>
      <c r="J2" s="166"/>
      <c r="K2" s="17"/>
      <c r="L2" s="161" t="s">
        <v>25</v>
      </c>
    </row>
    <row r="3" spans="1:12" ht="15" customHeight="1">
      <c r="A3" s="166" t="s">
        <v>184</v>
      </c>
      <c r="B3" s="166"/>
      <c r="C3" s="166"/>
      <c r="D3" s="166"/>
      <c r="E3" s="166"/>
      <c r="F3" s="166"/>
      <c r="G3" s="166"/>
      <c r="H3" s="166"/>
      <c r="I3" s="166"/>
      <c r="J3" s="166"/>
      <c r="K3" s="17"/>
      <c r="L3" s="161"/>
    </row>
    <row r="4" spans="1:12" ht="15" customHeight="1">
      <c r="A4" s="166" t="s">
        <v>43</v>
      </c>
      <c r="B4" s="166"/>
      <c r="C4" s="166"/>
      <c r="D4" s="166"/>
      <c r="E4" s="166"/>
      <c r="F4" s="166"/>
      <c r="G4" s="166"/>
      <c r="H4" s="166"/>
      <c r="I4" s="166"/>
      <c r="J4" s="166"/>
    </row>
    <row r="5" spans="1:12" ht="15" customHeight="1">
      <c r="A5" s="166" t="s">
        <v>127</v>
      </c>
      <c r="B5" s="166"/>
      <c r="C5" s="166"/>
      <c r="D5" s="166"/>
      <c r="E5" s="166"/>
      <c r="F5" s="166"/>
      <c r="G5" s="166"/>
      <c r="H5" s="166"/>
      <c r="I5" s="166"/>
      <c r="J5" s="166"/>
    </row>
    <row r="6" spans="1:12" ht="15" customHeight="1">
      <c r="A6" s="50"/>
      <c r="B6" s="50"/>
      <c r="C6" s="50"/>
      <c r="D6" s="50"/>
      <c r="E6" s="50"/>
      <c r="F6" s="50"/>
      <c r="G6" s="50"/>
      <c r="H6" s="50"/>
      <c r="I6" s="50"/>
      <c r="J6" s="50"/>
    </row>
    <row r="7" spans="1:12" ht="15" customHeight="1">
      <c r="A7" s="173" t="s">
        <v>68</v>
      </c>
      <c r="B7" s="174" t="s">
        <v>46</v>
      </c>
      <c r="C7" s="174"/>
      <c r="D7" s="174"/>
      <c r="E7" s="174"/>
      <c r="F7" s="152"/>
      <c r="G7" s="174" t="s">
        <v>63</v>
      </c>
      <c r="H7" s="174"/>
      <c r="I7" s="174"/>
      <c r="J7" s="174"/>
    </row>
    <row r="8" spans="1:12" ht="25.5">
      <c r="A8" s="173"/>
      <c r="B8" s="153" t="s">
        <v>47</v>
      </c>
      <c r="C8" s="154" t="s">
        <v>48</v>
      </c>
      <c r="D8" s="154" t="s">
        <v>49</v>
      </c>
      <c r="E8" s="154" t="s">
        <v>50</v>
      </c>
      <c r="F8" s="155"/>
      <c r="G8" s="153" t="s">
        <v>47</v>
      </c>
      <c r="H8" s="154" t="s">
        <v>48</v>
      </c>
      <c r="I8" s="154" t="s">
        <v>49</v>
      </c>
      <c r="J8" s="154" t="s">
        <v>50</v>
      </c>
    </row>
    <row r="9" spans="1:12" ht="15" customHeight="1">
      <c r="A9" s="149" t="s">
        <v>47</v>
      </c>
      <c r="B9" s="92">
        <v>321</v>
      </c>
      <c r="C9" s="92">
        <v>204</v>
      </c>
      <c r="D9" s="92">
        <v>29</v>
      </c>
      <c r="E9" s="92">
        <v>88</v>
      </c>
      <c r="F9" s="150"/>
      <c r="G9" s="70">
        <v>49.308755760368662</v>
      </c>
      <c r="H9" s="70">
        <v>43.776824034334766</v>
      </c>
      <c r="I9" s="70">
        <v>54.716981132075468</v>
      </c>
      <c r="J9" s="70">
        <v>67.692307692307693</v>
      </c>
    </row>
    <row r="10" spans="1:12" ht="15" customHeight="1">
      <c r="A10" s="150" t="s">
        <v>69</v>
      </c>
      <c r="B10" s="69">
        <v>15</v>
      </c>
      <c r="C10" s="69">
        <v>10</v>
      </c>
      <c r="D10" s="69">
        <v>1</v>
      </c>
      <c r="E10" s="69">
        <v>4</v>
      </c>
      <c r="F10" s="150"/>
      <c r="G10" s="71">
        <v>78.94736842105263</v>
      </c>
      <c r="H10" s="71">
        <v>76.923076923076934</v>
      </c>
      <c r="I10" s="71">
        <v>100</v>
      </c>
      <c r="J10" s="71">
        <v>80</v>
      </c>
    </row>
    <row r="11" spans="1:12" ht="15" customHeight="1">
      <c r="A11" s="150" t="s">
        <v>70</v>
      </c>
      <c r="B11" s="69">
        <v>13</v>
      </c>
      <c r="C11" s="69">
        <v>9</v>
      </c>
      <c r="D11" s="69">
        <v>1</v>
      </c>
      <c r="E11" s="69">
        <v>3</v>
      </c>
      <c r="F11" s="150"/>
      <c r="G11" s="71">
        <v>54.166666666666664</v>
      </c>
      <c r="H11" s="71">
        <v>50</v>
      </c>
      <c r="I11" s="71">
        <v>50</v>
      </c>
      <c r="J11" s="71">
        <v>75</v>
      </c>
    </row>
    <row r="12" spans="1:12" ht="15" customHeight="1">
      <c r="A12" s="150" t="s">
        <v>71</v>
      </c>
      <c r="B12" s="69">
        <v>12</v>
      </c>
      <c r="C12" s="69">
        <v>9</v>
      </c>
      <c r="D12" s="69" t="s">
        <v>182</v>
      </c>
      <c r="E12" s="69">
        <v>3</v>
      </c>
      <c r="F12" s="150"/>
      <c r="G12" s="71">
        <v>70.588235294117652</v>
      </c>
      <c r="H12" s="71">
        <v>75</v>
      </c>
      <c r="I12" s="71" t="s">
        <v>182</v>
      </c>
      <c r="J12" s="71">
        <v>60</v>
      </c>
    </row>
    <row r="13" spans="1:12" ht="15" customHeight="1">
      <c r="A13" s="150" t="s">
        <v>72</v>
      </c>
      <c r="B13" s="69">
        <v>17</v>
      </c>
      <c r="C13" s="69">
        <v>7</v>
      </c>
      <c r="D13" s="69">
        <v>0</v>
      </c>
      <c r="E13" s="69">
        <v>10</v>
      </c>
      <c r="F13" s="150"/>
      <c r="G13" s="71">
        <v>56.666666666666664</v>
      </c>
      <c r="H13" s="71">
        <v>38.888888888888893</v>
      </c>
      <c r="I13" s="71">
        <v>0</v>
      </c>
      <c r="J13" s="71">
        <v>90.909090909090907</v>
      </c>
    </row>
    <row r="14" spans="1:12" ht="15" customHeight="1">
      <c r="A14" s="150" t="s">
        <v>73</v>
      </c>
      <c r="B14" s="69">
        <v>10</v>
      </c>
      <c r="C14" s="69">
        <v>6</v>
      </c>
      <c r="D14" s="69">
        <v>1</v>
      </c>
      <c r="E14" s="69">
        <v>3</v>
      </c>
      <c r="F14" s="150"/>
      <c r="G14" s="71">
        <v>47.619047619047613</v>
      </c>
      <c r="H14" s="71">
        <v>42.857142857142854</v>
      </c>
      <c r="I14" s="71">
        <v>50</v>
      </c>
      <c r="J14" s="71">
        <v>60</v>
      </c>
    </row>
    <row r="15" spans="1:12" ht="15" customHeight="1">
      <c r="A15" s="150" t="s">
        <v>74</v>
      </c>
      <c r="B15" s="69">
        <v>18</v>
      </c>
      <c r="C15" s="69">
        <v>9</v>
      </c>
      <c r="D15" s="69">
        <v>4</v>
      </c>
      <c r="E15" s="69">
        <v>5</v>
      </c>
      <c r="F15" s="150"/>
      <c r="G15" s="71">
        <v>60</v>
      </c>
      <c r="H15" s="71">
        <v>42.857142857142854</v>
      </c>
      <c r="I15" s="71">
        <v>100</v>
      </c>
      <c r="J15" s="71">
        <v>100</v>
      </c>
    </row>
    <row r="16" spans="1:12" ht="15" customHeight="1">
      <c r="A16" s="150" t="s">
        <v>75</v>
      </c>
      <c r="B16" s="69">
        <v>7</v>
      </c>
      <c r="C16" s="69">
        <v>5</v>
      </c>
      <c r="D16" s="69" t="s">
        <v>182</v>
      </c>
      <c r="E16" s="69">
        <v>2</v>
      </c>
      <c r="F16" s="150"/>
      <c r="G16" s="71">
        <v>63.636363636363633</v>
      </c>
      <c r="H16" s="71">
        <v>55.555555555555557</v>
      </c>
      <c r="I16" s="71" t="s">
        <v>182</v>
      </c>
      <c r="J16" s="71">
        <v>100</v>
      </c>
    </row>
    <row r="17" spans="1:10" ht="15" customHeight="1">
      <c r="A17" s="150" t="s">
        <v>76</v>
      </c>
      <c r="B17" s="69">
        <v>27</v>
      </c>
      <c r="C17" s="69">
        <v>14</v>
      </c>
      <c r="D17" s="69">
        <v>2</v>
      </c>
      <c r="E17" s="69">
        <v>11</v>
      </c>
      <c r="F17" s="150"/>
      <c r="G17" s="71">
        <v>65.853658536585371</v>
      </c>
      <c r="H17" s="71">
        <v>51.851851851851848</v>
      </c>
      <c r="I17" s="71">
        <v>66.666666666666657</v>
      </c>
      <c r="J17" s="71">
        <v>100</v>
      </c>
    </row>
    <row r="18" spans="1:10" ht="15" customHeight="1">
      <c r="A18" s="150" t="s">
        <v>77</v>
      </c>
      <c r="B18" s="69">
        <v>17</v>
      </c>
      <c r="C18" s="69">
        <v>10</v>
      </c>
      <c r="D18" s="69">
        <v>2</v>
      </c>
      <c r="E18" s="69">
        <v>5</v>
      </c>
      <c r="F18" s="150"/>
      <c r="G18" s="71">
        <v>60.714285714285708</v>
      </c>
      <c r="H18" s="71">
        <v>52.631578947368418</v>
      </c>
      <c r="I18" s="71">
        <v>66.666666666666657</v>
      </c>
      <c r="J18" s="71">
        <v>83.333333333333343</v>
      </c>
    </row>
    <row r="19" spans="1:10" ht="15" customHeight="1">
      <c r="A19" s="150" t="s">
        <v>78</v>
      </c>
      <c r="B19" s="69">
        <v>19</v>
      </c>
      <c r="C19" s="69">
        <v>15</v>
      </c>
      <c r="D19" s="69" t="s">
        <v>182</v>
      </c>
      <c r="E19" s="69">
        <v>4</v>
      </c>
      <c r="F19" s="150"/>
      <c r="G19" s="71">
        <v>39.583333333333329</v>
      </c>
      <c r="H19" s="71">
        <v>38.461538461538467</v>
      </c>
      <c r="I19" s="71" t="s">
        <v>182</v>
      </c>
      <c r="J19" s="71">
        <v>44.444444444444443</v>
      </c>
    </row>
    <row r="20" spans="1:10" ht="15" customHeight="1">
      <c r="A20" s="150" t="s">
        <v>79</v>
      </c>
      <c r="B20" s="69">
        <v>12</v>
      </c>
      <c r="C20" s="69">
        <v>11</v>
      </c>
      <c r="D20" s="69" t="s">
        <v>182</v>
      </c>
      <c r="E20" s="69">
        <v>1</v>
      </c>
      <c r="F20" s="150"/>
      <c r="G20" s="71">
        <v>54.54545454545454</v>
      </c>
      <c r="H20" s="71">
        <v>55.000000000000007</v>
      </c>
      <c r="I20" s="71" t="s">
        <v>182</v>
      </c>
      <c r="J20" s="71">
        <v>50</v>
      </c>
    </row>
    <row r="21" spans="1:10" ht="15" customHeight="1">
      <c r="A21" s="150" t="s">
        <v>80</v>
      </c>
      <c r="B21" s="69">
        <v>25</v>
      </c>
      <c r="C21" s="69">
        <v>15</v>
      </c>
      <c r="D21" s="69">
        <v>3</v>
      </c>
      <c r="E21" s="69">
        <v>7</v>
      </c>
      <c r="F21" s="150"/>
      <c r="G21" s="71">
        <v>71.428571428571431</v>
      </c>
      <c r="H21" s="71">
        <v>60</v>
      </c>
      <c r="I21" s="71">
        <v>100</v>
      </c>
      <c r="J21" s="71">
        <v>100</v>
      </c>
    </row>
    <row r="22" spans="1:10" ht="15" customHeight="1">
      <c r="A22" s="150" t="s">
        <v>81</v>
      </c>
      <c r="B22" s="69">
        <v>10</v>
      </c>
      <c r="C22" s="69">
        <v>9</v>
      </c>
      <c r="D22" s="69">
        <v>0</v>
      </c>
      <c r="E22" s="69">
        <v>1</v>
      </c>
      <c r="F22" s="150"/>
      <c r="G22" s="71">
        <v>47.619047619047613</v>
      </c>
      <c r="H22" s="71">
        <v>47.368421052631575</v>
      </c>
      <c r="I22" s="71">
        <v>0</v>
      </c>
      <c r="J22" s="71">
        <v>100</v>
      </c>
    </row>
    <row r="23" spans="1:10" ht="15" customHeight="1">
      <c r="A23" s="150" t="s">
        <v>82</v>
      </c>
      <c r="B23" s="69">
        <v>20</v>
      </c>
      <c r="C23" s="69">
        <v>13</v>
      </c>
      <c r="D23" s="69">
        <v>2</v>
      </c>
      <c r="E23" s="69">
        <v>5</v>
      </c>
      <c r="F23" s="150"/>
      <c r="G23" s="71">
        <v>64.516129032258064</v>
      </c>
      <c r="H23" s="71">
        <v>68.421052631578945</v>
      </c>
      <c r="I23" s="71">
        <v>66.666666666666657</v>
      </c>
      <c r="J23" s="71">
        <v>55.555555555555557</v>
      </c>
    </row>
    <row r="24" spans="1:10" ht="15" customHeight="1">
      <c r="A24" s="150" t="s">
        <v>83</v>
      </c>
      <c r="B24" s="69">
        <v>9</v>
      </c>
      <c r="C24" s="69">
        <v>6</v>
      </c>
      <c r="D24" s="69">
        <v>2</v>
      </c>
      <c r="E24" s="69">
        <v>1</v>
      </c>
      <c r="F24" s="150"/>
      <c r="G24" s="71">
        <v>42.857142857142854</v>
      </c>
      <c r="H24" s="71">
        <v>33.333333333333329</v>
      </c>
      <c r="I24" s="71">
        <v>100</v>
      </c>
      <c r="J24" s="71">
        <v>100</v>
      </c>
    </row>
    <row r="25" spans="1:10" ht="15" customHeight="1">
      <c r="A25" s="150" t="s">
        <v>84</v>
      </c>
      <c r="B25" s="69">
        <v>10</v>
      </c>
      <c r="C25" s="69">
        <v>6</v>
      </c>
      <c r="D25" s="69">
        <v>2</v>
      </c>
      <c r="E25" s="69">
        <v>2</v>
      </c>
      <c r="F25" s="150"/>
      <c r="G25" s="71">
        <v>40</v>
      </c>
      <c r="H25" s="71">
        <v>31.578947368421051</v>
      </c>
      <c r="I25" s="71">
        <v>66.666666666666657</v>
      </c>
      <c r="J25" s="71">
        <v>66.666666666666657</v>
      </c>
    </row>
    <row r="26" spans="1:10" ht="15" customHeight="1">
      <c r="A26" s="150" t="s">
        <v>85</v>
      </c>
      <c r="B26" s="69">
        <v>5</v>
      </c>
      <c r="C26" s="69">
        <v>2</v>
      </c>
      <c r="D26" s="69">
        <v>1</v>
      </c>
      <c r="E26" s="69">
        <v>2</v>
      </c>
      <c r="F26" s="150"/>
      <c r="G26" s="71">
        <v>29.411764705882355</v>
      </c>
      <c r="H26" s="71">
        <v>20</v>
      </c>
      <c r="I26" s="71">
        <v>100</v>
      </c>
      <c r="J26" s="71">
        <v>33.333333333333329</v>
      </c>
    </row>
    <row r="27" spans="1:10" ht="15" customHeight="1">
      <c r="A27" s="150" t="s">
        <v>86</v>
      </c>
      <c r="B27" s="69">
        <v>4</v>
      </c>
      <c r="C27" s="69">
        <v>2</v>
      </c>
      <c r="D27" s="69">
        <v>0</v>
      </c>
      <c r="E27" s="69">
        <v>2</v>
      </c>
      <c r="F27" s="150"/>
      <c r="G27" s="71">
        <v>26.666666666666668</v>
      </c>
      <c r="H27" s="71">
        <v>25</v>
      </c>
      <c r="I27" s="71">
        <v>0</v>
      </c>
      <c r="J27" s="71">
        <v>33.333333333333329</v>
      </c>
    </row>
    <row r="28" spans="1:10" ht="15" customHeight="1">
      <c r="A28" s="150" t="s">
        <v>87</v>
      </c>
      <c r="B28" s="69">
        <v>1</v>
      </c>
      <c r="C28" s="69">
        <v>0</v>
      </c>
      <c r="D28" s="69">
        <v>0</v>
      </c>
      <c r="E28" s="69">
        <v>1</v>
      </c>
      <c r="F28" s="150"/>
      <c r="G28" s="71">
        <v>7.6923076923076925</v>
      </c>
      <c r="H28" s="71">
        <v>0</v>
      </c>
      <c r="I28" s="71">
        <v>0</v>
      </c>
      <c r="J28" s="71">
        <v>33.333333333333329</v>
      </c>
    </row>
    <row r="29" spans="1:10" ht="15" customHeight="1">
      <c r="A29" s="150" t="s">
        <v>88</v>
      </c>
      <c r="B29" s="69">
        <v>11</v>
      </c>
      <c r="C29" s="69">
        <v>7</v>
      </c>
      <c r="D29" s="69">
        <v>1</v>
      </c>
      <c r="E29" s="69">
        <v>3</v>
      </c>
      <c r="F29" s="150"/>
      <c r="G29" s="71">
        <v>55.000000000000007</v>
      </c>
      <c r="H29" s="71">
        <v>46.666666666666664</v>
      </c>
      <c r="I29" s="71">
        <v>50</v>
      </c>
      <c r="J29" s="71">
        <v>100</v>
      </c>
    </row>
    <row r="30" spans="1:10" ht="15" customHeight="1">
      <c r="A30" s="150" t="s">
        <v>89</v>
      </c>
      <c r="B30" s="69">
        <v>6</v>
      </c>
      <c r="C30" s="69">
        <v>4</v>
      </c>
      <c r="D30" s="69">
        <v>1</v>
      </c>
      <c r="E30" s="69">
        <v>1</v>
      </c>
      <c r="F30" s="150"/>
      <c r="G30" s="71">
        <v>19.35483870967742</v>
      </c>
      <c r="H30" s="71">
        <v>21.052631578947366</v>
      </c>
      <c r="I30" s="71">
        <v>20</v>
      </c>
      <c r="J30" s="71">
        <v>14.285714285714285</v>
      </c>
    </row>
    <row r="31" spans="1:10" ht="15" customHeight="1">
      <c r="A31" s="150" t="s">
        <v>90</v>
      </c>
      <c r="B31" s="69">
        <v>5</v>
      </c>
      <c r="C31" s="69">
        <v>1</v>
      </c>
      <c r="D31" s="69">
        <v>2</v>
      </c>
      <c r="E31" s="69">
        <v>2</v>
      </c>
      <c r="F31" s="150"/>
      <c r="G31" s="71">
        <v>33.333333333333329</v>
      </c>
      <c r="H31" s="71">
        <v>12.5</v>
      </c>
      <c r="I31" s="71">
        <v>66.666666666666657</v>
      </c>
      <c r="J31" s="71">
        <v>50</v>
      </c>
    </row>
    <row r="32" spans="1:10" ht="15" customHeight="1">
      <c r="A32" s="150" t="s">
        <v>91</v>
      </c>
      <c r="B32" s="69">
        <v>12</v>
      </c>
      <c r="C32" s="69">
        <v>9</v>
      </c>
      <c r="D32" s="69">
        <v>2</v>
      </c>
      <c r="E32" s="69">
        <v>1</v>
      </c>
      <c r="F32" s="150"/>
      <c r="G32" s="71">
        <v>42.857142857142854</v>
      </c>
      <c r="H32" s="71">
        <v>39.130434782608695</v>
      </c>
      <c r="I32" s="71">
        <v>66.666666666666657</v>
      </c>
      <c r="J32" s="71">
        <v>50</v>
      </c>
    </row>
    <row r="33" spans="1:10" ht="15" customHeight="1">
      <c r="A33" s="150" t="s">
        <v>92</v>
      </c>
      <c r="B33" s="69">
        <v>3</v>
      </c>
      <c r="C33" s="69">
        <v>1</v>
      </c>
      <c r="D33" s="69" t="s">
        <v>182</v>
      </c>
      <c r="E33" s="69">
        <v>2</v>
      </c>
      <c r="F33" s="150"/>
      <c r="G33" s="71">
        <v>37.5</v>
      </c>
      <c r="H33" s="71">
        <v>20</v>
      </c>
      <c r="I33" s="71" t="s">
        <v>182</v>
      </c>
      <c r="J33" s="71">
        <v>66.666666666666657</v>
      </c>
    </row>
    <row r="34" spans="1:10" ht="15" customHeight="1">
      <c r="A34" s="150" t="s">
        <v>93</v>
      </c>
      <c r="B34" s="69">
        <v>13</v>
      </c>
      <c r="C34" s="69">
        <v>9</v>
      </c>
      <c r="D34" s="69">
        <v>1</v>
      </c>
      <c r="E34" s="69">
        <v>3</v>
      </c>
      <c r="F34" s="150"/>
      <c r="G34" s="71">
        <v>37.142857142857146</v>
      </c>
      <c r="H34" s="71">
        <v>33.333333333333329</v>
      </c>
      <c r="I34" s="71">
        <v>33.333333333333329</v>
      </c>
      <c r="J34" s="71">
        <v>60</v>
      </c>
    </row>
    <row r="35" spans="1:10" ht="15" customHeight="1">
      <c r="A35" s="150" t="s">
        <v>94</v>
      </c>
      <c r="B35" s="69">
        <v>17</v>
      </c>
      <c r="C35" s="69">
        <v>13</v>
      </c>
      <c r="D35" s="69">
        <v>1</v>
      </c>
      <c r="E35" s="69">
        <v>3</v>
      </c>
      <c r="F35" s="150"/>
      <c r="G35" s="71">
        <v>58.620689655172406</v>
      </c>
      <c r="H35" s="71">
        <v>61.904761904761905</v>
      </c>
      <c r="I35" s="71">
        <v>25</v>
      </c>
      <c r="J35" s="71">
        <v>75</v>
      </c>
    </row>
    <row r="36" spans="1:10" ht="15" customHeight="1" thickBot="1">
      <c r="A36" s="86" t="s">
        <v>95</v>
      </c>
      <c r="B36" s="101">
        <v>3</v>
      </c>
      <c r="C36" s="101">
        <v>2</v>
      </c>
      <c r="D36" s="101">
        <v>0</v>
      </c>
      <c r="E36" s="101">
        <v>1</v>
      </c>
      <c r="F36" s="86"/>
      <c r="G36" s="151">
        <v>18.75</v>
      </c>
      <c r="H36" s="151">
        <v>14.285714285714285</v>
      </c>
      <c r="I36" s="151">
        <v>0</v>
      </c>
      <c r="J36" s="151">
        <v>100</v>
      </c>
    </row>
    <row r="37" spans="1:10" ht="30" customHeight="1">
      <c r="A37" s="207" t="s">
        <v>53</v>
      </c>
      <c r="B37" s="207"/>
      <c r="C37" s="207"/>
      <c r="D37" s="207"/>
      <c r="E37" s="207"/>
      <c r="F37" s="207"/>
      <c r="G37" s="207"/>
      <c r="H37" s="207"/>
      <c r="I37" s="207"/>
      <c r="J37" s="207"/>
    </row>
    <row r="38" spans="1:10" ht="15" customHeight="1">
      <c r="A38" s="192" t="s">
        <v>183</v>
      </c>
      <c r="B38" s="192"/>
      <c r="C38" s="192"/>
      <c r="D38" s="192"/>
      <c r="E38" s="192"/>
      <c r="F38" s="192"/>
      <c r="G38" s="192"/>
      <c r="H38" s="192"/>
      <c r="I38" s="192"/>
      <c r="J38" s="192"/>
    </row>
    <row r="39" spans="1:10" ht="15" customHeight="1">
      <c r="A39" s="167" t="s">
        <v>56</v>
      </c>
      <c r="B39" s="167"/>
      <c r="C39" s="167"/>
      <c r="D39" s="167"/>
      <c r="E39" s="167"/>
      <c r="F39" s="167"/>
      <c r="G39" s="167"/>
      <c r="H39" s="167"/>
      <c r="I39" s="167"/>
      <c r="J39" s="167"/>
    </row>
    <row r="40" spans="1:10" ht="15" customHeight="1">
      <c r="A40" s="50"/>
      <c r="B40" s="50"/>
      <c r="C40" s="50"/>
      <c r="D40" s="50"/>
      <c r="E40" s="50"/>
      <c r="F40" s="50"/>
      <c r="G40" s="50"/>
      <c r="H40" s="50"/>
      <c r="I40" s="50"/>
      <c r="J40" s="50"/>
    </row>
    <row r="41" spans="1:10" ht="15" customHeight="1">
      <c r="A41" s="50"/>
      <c r="B41" s="50"/>
      <c r="C41" s="50"/>
      <c r="D41" s="50"/>
      <c r="E41" s="50"/>
      <c r="F41" s="50"/>
      <c r="G41" s="50"/>
      <c r="H41" s="50"/>
      <c r="I41" s="50"/>
      <c r="J41" s="50"/>
    </row>
    <row r="42" spans="1:10" ht="15" customHeight="1">
      <c r="A42" s="50"/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15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</row>
    <row r="44" spans="1:10" ht="15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</row>
    <row r="45" spans="1:10" ht="15" customHeight="1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 ht="15" customHeight="1">
      <c r="A46" s="50"/>
      <c r="B46" s="50"/>
      <c r="C46" s="50"/>
      <c r="D46" s="50"/>
      <c r="E46" s="50"/>
      <c r="F46" s="50"/>
      <c r="G46" s="50"/>
      <c r="H46" s="50"/>
      <c r="I46" s="50"/>
      <c r="J46" s="50"/>
    </row>
    <row r="47" spans="1:10" ht="15" customHeight="1">
      <c r="A47" s="50"/>
      <c r="B47" s="50"/>
      <c r="C47" s="50"/>
      <c r="D47" s="50"/>
      <c r="E47" s="50"/>
      <c r="F47" s="50"/>
      <c r="G47" s="50"/>
      <c r="H47" s="50"/>
      <c r="I47" s="50"/>
      <c r="J47" s="50"/>
    </row>
    <row r="48" spans="1:10" ht="15" customHeight="1">
      <c r="A48" s="50"/>
      <c r="B48" s="50"/>
      <c r="C48" s="50"/>
      <c r="D48" s="50"/>
      <c r="E48" s="50"/>
      <c r="F48" s="50"/>
      <c r="G48" s="50"/>
      <c r="H48" s="50"/>
      <c r="I48" s="50"/>
      <c r="J48" s="50"/>
    </row>
  </sheetData>
  <mergeCells count="12">
    <mergeCell ref="A38:J38"/>
    <mergeCell ref="A39:J39"/>
    <mergeCell ref="A5:J5"/>
    <mergeCell ref="A7:A8"/>
    <mergeCell ref="B7:E7"/>
    <mergeCell ref="G7:J7"/>
    <mergeCell ref="A37:J37"/>
    <mergeCell ref="L2:L3"/>
    <mergeCell ref="A1:J1"/>
    <mergeCell ref="A2:J2"/>
    <mergeCell ref="A3:J3"/>
    <mergeCell ref="A4:J4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23"/>
  <sheetViews>
    <sheetView showGridLines="0" workbookViewId="0">
      <selection activeCell="M8" sqref="M8"/>
    </sheetView>
  </sheetViews>
  <sheetFormatPr baseColWidth="10" defaultRowHeight="18"/>
  <cols>
    <col min="1" max="1" width="11.42578125" style="3"/>
    <col min="2" max="2" width="5.7109375" style="3" customWidth="1"/>
    <col min="3" max="9" width="11.42578125" style="3"/>
    <col min="10" max="10" width="5.7109375" style="3" customWidth="1"/>
    <col min="11" max="11" width="11.42578125" style="3"/>
  </cols>
  <sheetData>
    <row r="1" spans="2:12">
      <c r="L1" s="161" t="s">
        <v>25</v>
      </c>
    </row>
    <row r="2" spans="2:12" ht="18.75" thickBot="1">
      <c r="L2" s="161"/>
    </row>
    <row r="3" spans="2:12" ht="18.75">
      <c r="B3" s="35"/>
      <c r="C3" s="36"/>
      <c r="D3" s="36"/>
      <c r="E3" s="36"/>
      <c r="F3" s="36"/>
      <c r="G3" s="36"/>
      <c r="H3" s="36"/>
      <c r="I3" s="36"/>
      <c r="J3" s="37"/>
    </row>
    <row r="4" spans="2:12" ht="21">
      <c r="B4" s="38"/>
      <c r="C4" s="162" t="s">
        <v>26</v>
      </c>
      <c r="D4" s="162"/>
      <c r="E4" s="162"/>
      <c r="F4" s="162"/>
      <c r="G4" s="162"/>
      <c r="H4" s="162"/>
      <c r="I4" s="162"/>
      <c r="J4" s="39"/>
    </row>
    <row r="5" spans="2:12" ht="21">
      <c r="B5" s="38"/>
      <c r="C5" s="162" t="s">
        <v>27</v>
      </c>
      <c r="D5" s="162"/>
      <c r="E5" s="162"/>
      <c r="F5" s="162"/>
      <c r="G5" s="162"/>
      <c r="H5" s="162"/>
      <c r="I5" s="162"/>
      <c r="J5" s="40"/>
    </row>
    <row r="6" spans="2:12" ht="18.75">
      <c r="B6" s="38"/>
      <c r="C6" s="43"/>
      <c r="D6" s="43"/>
      <c r="E6" s="43"/>
      <c r="F6" s="43"/>
      <c r="G6" s="43"/>
      <c r="H6" s="43"/>
      <c r="I6" s="43"/>
      <c r="J6" s="41"/>
    </row>
    <row r="7" spans="2:12" ht="18.75">
      <c r="B7" s="38"/>
      <c r="C7" s="43"/>
      <c r="D7" s="43"/>
      <c r="E7" s="43"/>
      <c r="F7" s="43"/>
      <c r="G7" s="43"/>
      <c r="H7" s="43"/>
      <c r="I7" s="43"/>
      <c r="J7" s="41"/>
    </row>
    <row r="8" spans="2:12" ht="18.75">
      <c r="B8" s="38"/>
      <c r="C8" s="43"/>
      <c r="D8" s="43"/>
      <c r="E8" s="43"/>
      <c r="F8" s="43"/>
      <c r="G8" s="43"/>
      <c r="H8" s="43"/>
      <c r="I8" s="43"/>
      <c r="J8" s="41"/>
    </row>
    <row r="9" spans="2:12" ht="18.75">
      <c r="B9" s="38"/>
      <c r="C9" s="43"/>
      <c r="D9" s="43"/>
      <c r="E9" s="43"/>
      <c r="F9" s="43"/>
      <c r="G9" s="43"/>
      <c r="H9" s="43"/>
      <c r="I9" s="43"/>
      <c r="J9" s="41"/>
    </row>
    <row r="10" spans="2:12">
      <c r="B10" s="38"/>
      <c r="C10" s="4" t="s">
        <v>28</v>
      </c>
      <c r="D10"/>
      <c r="E10"/>
      <c r="F10"/>
      <c r="G10"/>
      <c r="H10" t="s">
        <v>37</v>
      </c>
      <c r="I10"/>
      <c r="J10" s="42"/>
    </row>
    <row r="11" spans="2:12">
      <c r="B11" s="38"/>
      <c r="C11" s="4"/>
      <c r="D11"/>
      <c r="E11"/>
      <c r="F11"/>
      <c r="G11"/>
      <c r="H11"/>
      <c r="I11"/>
      <c r="J11" s="42"/>
    </row>
    <row r="12" spans="2:12">
      <c r="B12" s="38"/>
      <c r="C12" s="4"/>
      <c r="D12"/>
      <c r="E12"/>
      <c r="F12"/>
      <c r="G12"/>
      <c r="H12"/>
      <c r="I12"/>
      <c r="J12" s="42"/>
    </row>
    <row r="13" spans="2:12">
      <c r="B13" s="38"/>
      <c r="C13" s="4" t="s">
        <v>29</v>
      </c>
      <c r="D13"/>
      <c r="E13"/>
      <c r="F13"/>
      <c r="G13"/>
      <c r="H13" t="s">
        <v>30</v>
      </c>
      <c r="I13"/>
      <c r="J13" s="42"/>
    </row>
    <row r="14" spans="2:12">
      <c r="B14" s="38"/>
      <c r="C14" s="4"/>
      <c r="D14"/>
      <c r="E14"/>
      <c r="F14"/>
      <c r="G14"/>
      <c r="H14" t="s">
        <v>31</v>
      </c>
      <c r="I14"/>
      <c r="J14" s="42"/>
    </row>
    <row r="15" spans="2:12">
      <c r="B15" s="38"/>
      <c r="C15" s="4"/>
      <c r="D15"/>
      <c r="E15"/>
      <c r="F15"/>
      <c r="G15"/>
      <c r="H15" t="s">
        <v>32</v>
      </c>
      <c r="I15"/>
      <c r="J15" s="42"/>
    </row>
    <row r="16" spans="2:12">
      <c r="B16" s="38"/>
      <c r="C16"/>
      <c r="D16"/>
      <c r="E16"/>
      <c r="F16"/>
      <c r="G16"/>
      <c r="H16" t="s">
        <v>33</v>
      </c>
      <c r="I16"/>
      <c r="J16" s="42"/>
    </row>
    <row r="17" spans="2:10">
      <c r="B17" s="38"/>
      <c r="C17"/>
      <c r="D17"/>
      <c r="E17"/>
      <c r="F17"/>
      <c r="G17"/>
      <c r="H17" t="s">
        <v>34</v>
      </c>
      <c r="I17"/>
      <c r="J17" s="42"/>
    </row>
    <row r="18" spans="2:10">
      <c r="B18" s="38"/>
      <c r="C18"/>
      <c r="D18"/>
      <c r="E18"/>
      <c r="F18"/>
      <c r="G18"/>
      <c r="H18" t="s">
        <v>38</v>
      </c>
      <c r="I18"/>
      <c r="J18" s="42"/>
    </row>
    <row r="19" spans="2:10">
      <c r="B19" s="38"/>
      <c r="C19"/>
      <c r="D19"/>
      <c r="E19"/>
      <c r="F19"/>
      <c r="G19"/>
      <c r="H19" t="s">
        <v>39</v>
      </c>
      <c r="I19"/>
      <c r="J19" s="42"/>
    </row>
    <row r="20" spans="2:10">
      <c r="B20" s="38"/>
      <c r="C20"/>
      <c r="D20"/>
      <c r="E20"/>
      <c r="F20"/>
      <c r="G20"/>
      <c r="H20"/>
      <c r="I20"/>
      <c r="J20" s="42"/>
    </row>
    <row r="21" spans="2:10">
      <c r="B21" s="38"/>
      <c r="C21" t="s">
        <v>35</v>
      </c>
      <c r="D21"/>
      <c r="E21"/>
      <c r="F21"/>
      <c r="G21"/>
      <c r="H21" t="s">
        <v>36</v>
      </c>
      <c r="I21"/>
      <c r="J21" s="42"/>
    </row>
    <row r="22" spans="2:10">
      <c r="B22" s="38"/>
      <c r="C22"/>
      <c r="D22"/>
      <c r="E22"/>
      <c r="F22"/>
      <c r="G22"/>
      <c r="H22"/>
      <c r="I22"/>
      <c r="J22" s="42"/>
    </row>
    <row r="23" spans="2:10" ht="18.75" thickBot="1">
      <c r="B23" s="44"/>
      <c r="C23" s="45"/>
      <c r="D23" s="45"/>
      <c r="E23" s="45"/>
      <c r="F23" s="45"/>
      <c r="G23" s="45"/>
      <c r="H23" s="45"/>
      <c r="I23" s="45"/>
      <c r="J23" s="46"/>
    </row>
  </sheetData>
  <mergeCells count="3">
    <mergeCell ref="L1:L2"/>
    <mergeCell ref="C4:I4"/>
    <mergeCell ref="C5:I5"/>
  </mergeCells>
  <hyperlinks>
    <hyperlink ref="L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4" tint="-0.499984740745262"/>
    <pageSetUpPr fitToPage="1"/>
  </sheetPr>
  <dimension ref="A1:J54"/>
  <sheetViews>
    <sheetView showGridLines="0" workbookViewId="0">
      <selection activeCell="K18" sqref="K18"/>
    </sheetView>
  </sheetViews>
  <sheetFormatPr baseColWidth="10" defaultRowHeight="12.75" customHeight="1"/>
  <cols>
    <col min="1" max="1" width="5.7109375" style="5" customWidth="1"/>
    <col min="2" max="8" width="11.42578125" style="5"/>
    <col min="9" max="9" width="5.7109375" style="5" customWidth="1"/>
    <col min="10" max="16384" width="11.42578125" style="5"/>
  </cols>
  <sheetData>
    <row r="1" spans="1:10" ht="12.75" customHeight="1" thickBot="1"/>
    <row r="2" spans="1:10" ht="12.75" customHeight="1">
      <c r="B2" s="23"/>
      <c r="C2" s="22"/>
      <c r="D2" s="22"/>
      <c r="E2" s="22"/>
      <c r="F2" s="22"/>
      <c r="G2" s="22"/>
      <c r="H2" s="24"/>
      <c r="J2" s="161" t="s">
        <v>25</v>
      </c>
    </row>
    <row r="3" spans="1:10" ht="12.75" customHeight="1">
      <c r="B3" s="19"/>
      <c r="C3" s="20"/>
      <c r="D3" s="20"/>
      <c r="E3" s="20"/>
      <c r="F3" s="20"/>
      <c r="G3" s="20"/>
      <c r="H3" s="21"/>
      <c r="J3" s="161"/>
    </row>
    <row r="4" spans="1:10" ht="12.75" customHeight="1">
      <c r="B4" s="19"/>
      <c r="C4" s="20"/>
      <c r="D4" s="20"/>
      <c r="E4" s="20"/>
      <c r="F4" s="20"/>
      <c r="G4" s="20"/>
      <c r="H4" s="21"/>
    </row>
    <row r="5" spans="1:10" ht="12.75" customHeight="1">
      <c r="B5" s="19"/>
      <c r="C5" s="20"/>
      <c r="D5" s="20"/>
      <c r="E5" s="20"/>
      <c r="F5" s="20"/>
      <c r="G5" s="20"/>
      <c r="H5" s="21"/>
    </row>
    <row r="6" spans="1:10" ht="12.75" customHeight="1">
      <c r="B6" s="19"/>
      <c r="C6" s="20"/>
      <c r="D6" s="20"/>
      <c r="E6" s="20"/>
      <c r="F6" s="20"/>
      <c r="G6" s="20"/>
      <c r="H6" s="21"/>
    </row>
    <row r="7" spans="1:10" ht="12.75" customHeight="1">
      <c r="B7" s="19"/>
      <c r="C7" s="20"/>
      <c r="D7" s="20"/>
      <c r="E7" s="20"/>
      <c r="F7" s="20"/>
      <c r="G7" s="20"/>
      <c r="H7" s="21"/>
    </row>
    <row r="8" spans="1:10" ht="12.75" customHeight="1">
      <c r="B8" s="19"/>
      <c r="C8" s="20"/>
      <c r="D8" s="20"/>
      <c r="E8" s="20"/>
      <c r="F8" s="20"/>
      <c r="G8" s="20"/>
      <c r="H8" s="21"/>
    </row>
    <row r="9" spans="1:10" ht="12.75" customHeight="1">
      <c r="B9" s="19"/>
      <c r="C9" s="20"/>
      <c r="D9" s="20"/>
      <c r="E9" s="20"/>
      <c r="F9" s="20"/>
      <c r="G9" s="20"/>
      <c r="H9" s="21"/>
    </row>
    <row r="10" spans="1:10" ht="12.75" customHeight="1">
      <c r="B10" s="19"/>
      <c r="C10" s="20"/>
      <c r="D10" s="20"/>
      <c r="E10" s="20"/>
      <c r="F10" s="20"/>
      <c r="G10" s="20"/>
      <c r="H10" s="21"/>
    </row>
    <row r="11" spans="1:10" ht="12.75" customHeight="1">
      <c r="A11" s="18"/>
      <c r="B11" s="19"/>
      <c r="C11" s="20"/>
      <c r="D11" s="20"/>
      <c r="E11" s="20"/>
      <c r="F11" s="20"/>
      <c r="G11" s="20"/>
      <c r="H11" s="21"/>
      <c r="I11" s="18"/>
    </row>
    <row r="12" spans="1:10" ht="12.75" customHeight="1">
      <c r="A12" s="18"/>
      <c r="B12" s="19"/>
      <c r="C12" s="20"/>
      <c r="D12" s="20"/>
      <c r="E12" s="20"/>
      <c r="F12" s="20"/>
      <c r="G12" s="20"/>
      <c r="H12" s="21"/>
      <c r="I12" s="18"/>
    </row>
    <row r="13" spans="1:10" ht="12.75" customHeight="1">
      <c r="A13" s="18"/>
      <c r="B13" s="19"/>
      <c r="C13" s="20"/>
      <c r="D13" s="20"/>
      <c r="E13" s="20"/>
      <c r="F13" s="20"/>
      <c r="G13" s="20"/>
      <c r="H13" s="21"/>
      <c r="I13" s="18"/>
    </row>
    <row r="14" spans="1:10" ht="12.75" customHeight="1">
      <c r="A14" s="18"/>
      <c r="B14" s="19"/>
      <c r="C14" s="20"/>
      <c r="D14" s="20"/>
      <c r="E14" s="20"/>
      <c r="F14" s="20"/>
      <c r="G14" s="20"/>
      <c r="H14" s="21"/>
      <c r="I14" s="18"/>
    </row>
    <row r="15" spans="1:10" ht="12.75" customHeight="1">
      <c r="A15" s="18"/>
      <c r="B15" s="163" t="s">
        <v>124</v>
      </c>
      <c r="C15" s="164"/>
      <c r="D15" s="164"/>
      <c r="E15" s="164"/>
      <c r="F15" s="164"/>
      <c r="G15" s="164"/>
      <c r="H15" s="165"/>
      <c r="I15" s="18"/>
    </row>
    <row r="16" spans="1:10" ht="12.75" customHeight="1">
      <c r="A16" s="18"/>
      <c r="B16" s="163"/>
      <c r="C16" s="164"/>
      <c r="D16" s="164"/>
      <c r="E16" s="164"/>
      <c r="F16" s="164"/>
      <c r="G16" s="164"/>
      <c r="H16" s="165"/>
      <c r="I16" s="18"/>
    </row>
    <row r="17" spans="1:9" ht="12.75" customHeight="1">
      <c r="A17" s="18"/>
      <c r="B17" s="163"/>
      <c r="C17" s="164"/>
      <c r="D17" s="164"/>
      <c r="E17" s="164"/>
      <c r="F17" s="164"/>
      <c r="G17" s="164"/>
      <c r="H17" s="165"/>
      <c r="I17" s="18"/>
    </row>
    <row r="18" spans="1:9" ht="12.75" customHeight="1">
      <c r="A18" s="18"/>
      <c r="B18" s="163"/>
      <c r="C18" s="164"/>
      <c r="D18" s="164"/>
      <c r="E18" s="164"/>
      <c r="F18" s="164"/>
      <c r="G18" s="164"/>
      <c r="H18" s="165"/>
      <c r="I18" s="18"/>
    </row>
    <row r="19" spans="1:9" ht="12.75" customHeight="1">
      <c r="A19" s="18"/>
      <c r="B19" s="163"/>
      <c r="C19" s="164"/>
      <c r="D19" s="164"/>
      <c r="E19" s="164"/>
      <c r="F19" s="164"/>
      <c r="G19" s="164"/>
      <c r="H19" s="165"/>
      <c r="I19" s="18"/>
    </row>
    <row r="20" spans="1:9" ht="12.75" customHeight="1">
      <c r="A20" s="18"/>
      <c r="B20" s="163"/>
      <c r="C20" s="164"/>
      <c r="D20" s="164"/>
      <c r="E20" s="164"/>
      <c r="F20" s="164"/>
      <c r="G20" s="164"/>
      <c r="H20" s="165"/>
      <c r="I20" s="18"/>
    </row>
    <row r="21" spans="1:9" ht="12.75" customHeight="1">
      <c r="A21" s="18"/>
      <c r="B21" s="163"/>
      <c r="C21" s="164"/>
      <c r="D21" s="164"/>
      <c r="E21" s="164"/>
      <c r="F21" s="164"/>
      <c r="G21" s="164"/>
      <c r="H21" s="165"/>
      <c r="I21" s="18"/>
    </row>
    <row r="22" spans="1:9" ht="12.75" customHeight="1">
      <c r="A22" s="18"/>
      <c r="B22" s="163"/>
      <c r="C22" s="164"/>
      <c r="D22" s="164"/>
      <c r="E22" s="164"/>
      <c r="F22" s="164"/>
      <c r="G22" s="164"/>
      <c r="H22" s="165"/>
      <c r="I22" s="18"/>
    </row>
    <row r="23" spans="1:9" ht="12.75" customHeight="1">
      <c r="A23" s="18"/>
      <c r="B23" s="163"/>
      <c r="C23" s="164"/>
      <c r="D23" s="164"/>
      <c r="E23" s="164"/>
      <c r="F23" s="164"/>
      <c r="G23" s="164"/>
      <c r="H23" s="165"/>
      <c r="I23" s="18"/>
    </row>
    <row r="24" spans="1:9" ht="12.75" customHeight="1">
      <c r="A24" s="18"/>
      <c r="B24" s="163"/>
      <c r="C24" s="164"/>
      <c r="D24" s="164"/>
      <c r="E24" s="164"/>
      <c r="F24" s="164"/>
      <c r="G24" s="164"/>
      <c r="H24" s="165"/>
      <c r="I24" s="18"/>
    </row>
    <row r="25" spans="1:9" ht="12.75" customHeight="1">
      <c r="A25" s="18"/>
      <c r="B25" s="163"/>
      <c r="C25" s="164"/>
      <c r="D25" s="164"/>
      <c r="E25" s="164"/>
      <c r="F25" s="164"/>
      <c r="G25" s="164"/>
      <c r="H25" s="165"/>
      <c r="I25" s="18"/>
    </row>
    <row r="26" spans="1:9" ht="12.75" customHeight="1">
      <c r="A26" s="18"/>
      <c r="B26" s="163"/>
      <c r="C26" s="164"/>
      <c r="D26" s="164"/>
      <c r="E26" s="164"/>
      <c r="F26" s="164"/>
      <c r="G26" s="164"/>
      <c r="H26" s="165"/>
      <c r="I26" s="18"/>
    </row>
    <row r="27" spans="1:9" ht="12.75" customHeight="1">
      <c r="A27" s="18"/>
      <c r="B27" s="163"/>
      <c r="C27" s="164"/>
      <c r="D27" s="164"/>
      <c r="E27" s="164"/>
      <c r="F27" s="164"/>
      <c r="G27" s="164"/>
      <c r="H27" s="165"/>
      <c r="I27" s="18"/>
    </row>
    <row r="28" spans="1:9" ht="12.75" customHeight="1">
      <c r="A28" s="18"/>
      <c r="B28" s="163"/>
      <c r="C28" s="164"/>
      <c r="D28" s="164"/>
      <c r="E28" s="164"/>
      <c r="F28" s="164"/>
      <c r="G28" s="164"/>
      <c r="H28" s="165"/>
      <c r="I28" s="18"/>
    </row>
    <row r="29" spans="1:9" ht="12.75" customHeight="1">
      <c r="A29" s="18"/>
      <c r="B29" s="163"/>
      <c r="C29" s="164"/>
      <c r="D29" s="164"/>
      <c r="E29" s="164"/>
      <c r="F29" s="164"/>
      <c r="G29" s="164"/>
      <c r="H29" s="165"/>
      <c r="I29" s="18"/>
    </row>
    <row r="30" spans="1:9" ht="12.75" customHeight="1">
      <c r="B30" s="163"/>
      <c r="C30" s="164"/>
      <c r="D30" s="164"/>
      <c r="E30" s="164"/>
      <c r="F30" s="164"/>
      <c r="G30" s="164"/>
      <c r="H30" s="165"/>
    </row>
    <row r="31" spans="1:9" ht="12.75" customHeight="1">
      <c r="B31" s="19"/>
      <c r="C31" s="20"/>
      <c r="D31" s="20"/>
      <c r="E31" s="20"/>
      <c r="F31" s="20"/>
      <c r="G31" s="20"/>
      <c r="H31" s="21"/>
    </row>
    <row r="32" spans="1:9" ht="12.75" customHeight="1">
      <c r="B32" s="19"/>
      <c r="C32" s="20"/>
      <c r="D32" s="20"/>
      <c r="E32" s="20"/>
      <c r="F32" s="20"/>
      <c r="G32" s="20"/>
      <c r="H32" s="21"/>
    </row>
    <row r="33" spans="2:8" ht="12.75" customHeight="1">
      <c r="B33" s="19"/>
      <c r="C33" s="20"/>
      <c r="D33" s="20"/>
      <c r="E33" s="20"/>
      <c r="F33" s="20"/>
      <c r="G33" s="20"/>
      <c r="H33" s="21"/>
    </row>
    <row r="34" spans="2:8" ht="12.75" customHeight="1">
      <c r="B34" s="19"/>
      <c r="C34" s="20"/>
      <c r="D34" s="20"/>
      <c r="E34" s="20"/>
      <c r="F34" s="20"/>
      <c r="G34" s="20"/>
      <c r="H34" s="21"/>
    </row>
    <row r="35" spans="2:8" ht="12.75" customHeight="1">
      <c r="B35" s="19"/>
      <c r="C35" s="20"/>
      <c r="D35" s="20"/>
      <c r="E35" s="20"/>
      <c r="F35" s="20"/>
      <c r="G35" s="20"/>
      <c r="H35" s="21"/>
    </row>
    <row r="36" spans="2:8" ht="12.75" customHeight="1">
      <c r="B36" s="19"/>
      <c r="C36" s="20"/>
      <c r="D36" s="20"/>
      <c r="E36" s="20"/>
      <c r="F36" s="20"/>
      <c r="G36" s="20"/>
      <c r="H36" s="21"/>
    </row>
    <row r="37" spans="2:8" ht="12.75" customHeight="1">
      <c r="B37" s="19"/>
      <c r="C37" s="20"/>
      <c r="D37" s="20"/>
      <c r="E37" s="20"/>
      <c r="F37" s="20"/>
      <c r="G37" s="20"/>
      <c r="H37" s="21"/>
    </row>
    <row r="38" spans="2:8" ht="12.75" customHeight="1">
      <c r="B38" s="19"/>
      <c r="C38" s="20"/>
      <c r="D38" s="20"/>
      <c r="E38" s="20"/>
      <c r="F38" s="20"/>
      <c r="G38" s="20"/>
      <c r="H38" s="21"/>
    </row>
    <row r="39" spans="2:8" ht="12.75" customHeight="1">
      <c r="B39" s="19"/>
      <c r="C39" s="20"/>
      <c r="D39" s="20"/>
      <c r="E39" s="20"/>
      <c r="F39" s="20"/>
      <c r="G39" s="20"/>
      <c r="H39" s="21"/>
    </row>
    <row r="40" spans="2:8" ht="12.75" customHeight="1">
      <c r="B40" s="19"/>
      <c r="C40" s="20"/>
      <c r="D40" s="20"/>
      <c r="E40" s="20"/>
      <c r="F40" s="20"/>
      <c r="G40" s="20"/>
      <c r="H40" s="21"/>
    </row>
    <row r="41" spans="2:8" ht="12.75" customHeight="1">
      <c r="B41" s="19"/>
      <c r="C41" s="20"/>
      <c r="D41" s="20"/>
      <c r="E41" s="20"/>
      <c r="F41" s="20"/>
      <c r="G41" s="20"/>
      <c r="H41" s="21"/>
    </row>
    <row r="42" spans="2:8" ht="12.75" customHeight="1">
      <c r="B42" s="19"/>
      <c r="C42" s="20"/>
      <c r="D42" s="20"/>
      <c r="E42" s="20"/>
      <c r="F42" s="20"/>
      <c r="G42" s="20"/>
      <c r="H42" s="21"/>
    </row>
    <row r="43" spans="2:8" ht="12.75" customHeight="1">
      <c r="B43" s="19"/>
      <c r="C43" s="20"/>
      <c r="D43" s="20"/>
      <c r="E43" s="20"/>
      <c r="F43" s="20"/>
      <c r="G43" s="20"/>
      <c r="H43" s="21"/>
    </row>
    <row r="44" spans="2:8" ht="12.75" customHeight="1">
      <c r="B44" s="19"/>
      <c r="C44" s="20"/>
      <c r="D44" s="20"/>
      <c r="E44" s="20"/>
      <c r="F44" s="20"/>
      <c r="G44" s="20"/>
      <c r="H44" s="21"/>
    </row>
    <row r="45" spans="2:8" ht="12.75" customHeight="1">
      <c r="B45" s="19"/>
      <c r="C45" s="20"/>
      <c r="D45" s="20"/>
      <c r="E45" s="20"/>
      <c r="F45" s="20"/>
      <c r="G45" s="20"/>
      <c r="H45" s="21"/>
    </row>
    <row r="46" spans="2:8" ht="12.75" customHeight="1">
      <c r="B46" s="19"/>
      <c r="C46" s="20"/>
      <c r="D46" s="20"/>
      <c r="E46" s="20"/>
      <c r="F46" s="20"/>
      <c r="G46" s="20"/>
      <c r="H46" s="21"/>
    </row>
    <row r="47" spans="2:8" ht="12.75" customHeight="1">
      <c r="B47" s="19"/>
      <c r="C47" s="20"/>
      <c r="D47" s="20"/>
      <c r="E47" s="20"/>
      <c r="F47" s="20"/>
      <c r="G47" s="20"/>
      <c r="H47" s="21"/>
    </row>
    <row r="48" spans="2:8" ht="12.75" customHeight="1">
      <c r="B48" s="19"/>
      <c r="C48" s="20"/>
      <c r="D48" s="20"/>
      <c r="E48" s="20"/>
      <c r="F48" s="20"/>
      <c r="G48" s="20"/>
      <c r="H48" s="21"/>
    </row>
    <row r="49" spans="2:8" ht="12.75" customHeight="1">
      <c r="B49" s="19"/>
      <c r="C49" s="20"/>
      <c r="D49" s="20"/>
      <c r="E49" s="20"/>
      <c r="F49" s="20"/>
      <c r="G49" s="20"/>
      <c r="H49" s="21"/>
    </row>
    <row r="50" spans="2:8" ht="12.75" customHeight="1">
      <c r="B50" s="19"/>
      <c r="C50" s="20"/>
      <c r="D50" s="20"/>
      <c r="E50" s="20"/>
      <c r="F50" s="20"/>
      <c r="G50" s="20"/>
      <c r="H50" s="21"/>
    </row>
    <row r="51" spans="2:8" ht="12.75" customHeight="1">
      <c r="B51" s="19"/>
      <c r="C51" s="20"/>
      <c r="D51" s="20"/>
      <c r="E51" s="20"/>
      <c r="F51" s="20"/>
      <c r="G51" s="20"/>
      <c r="H51" s="21"/>
    </row>
    <row r="52" spans="2:8" ht="12.75" customHeight="1">
      <c r="B52" s="19"/>
      <c r="C52" s="20"/>
      <c r="D52" s="20"/>
      <c r="E52" s="20"/>
      <c r="F52" s="20"/>
      <c r="G52" s="20"/>
      <c r="H52" s="21"/>
    </row>
    <row r="53" spans="2:8" ht="12.75" customHeight="1">
      <c r="B53" s="19"/>
      <c r="C53" s="20"/>
      <c r="D53" s="20"/>
      <c r="E53" s="20"/>
      <c r="F53" s="20"/>
      <c r="G53" s="20"/>
      <c r="H53" s="21"/>
    </row>
    <row r="54" spans="2:8" ht="12.75" customHeight="1" thickBot="1">
      <c r="B54" s="25"/>
      <c r="C54" s="26"/>
      <c r="D54" s="26"/>
      <c r="E54" s="26"/>
      <c r="F54" s="26"/>
      <c r="G54" s="26"/>
      <c r="H54" s="27"/>
    </row>
  </sheetData>
  <mergeCells count="2">
    <mergeCell ref="B15:H30"/>
    <mergeCell ref="J2:J3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4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J40"/>
  <sheetViews>
    <sheetView showGridLines="0" zoomScaleNormal="100" workbookViewId="0">
      <selection sqref="A1:H1"/>
    </sheetView>
  </sheetViews>
  <sheetFormatPr baseColWidth="10" defaultColWidth="23.42578125" defaultRowHeight="15" customHeight="1"/>
  <cols>
    <col min="1" max="1" width="23.140625" style="64" customWidth="1"/>
    <col min="2" max="5" width="8.42578125" style="64" bestFit="1" customWidth="1"/>
    <col min="6" max="7" width="8.7109375" style="64" bestFit="1" customWidth="1"/>
    <col min="8" max="8" width="8.7109375" style="64" customWidth="1"/>
    <col min="9" max="96" width="10.7109375" style="6" customWidth="1"/>
    <col min="97" max="16384" width="23.42578125" style="6"/>
  </cols>
  <sheetData>
    <row r="1" spans="1:10" ht="15" customHeight="1">
      <c r="A1" s="166" t="s">
        <v>41</v>
      </c>
      <c r="B1" s="166"/>
      <c r="C1" s="166"/>
      <c r="D1" s="166"/>
      <c r="E1" s="166"/>
      <c r="F1" s="166"/>
      <c r="G1" s="166"/>
      <c r="H1" s="166"/>
      <c r="I1" s="17"/>
    </row>
    <row r="2" spans="1:10" ht="15" customHeight="1">
      <c r="A2" s="166" t="s">
        <v>155</v>
      </c>
      <c r="B2" s="166"/>
      <c r="C2" s="166"/>
      <c r="D2" s="166"/>
      <c r="E2" s="166"/>
      <c r="F2" s="166"/>
      <c r="G2" s="166"/>
      <c r="H2" s="166"/>
      <c r="I2" s="17"/>
      <c r="J2" s="161" t="s">
        <v>25</v>
      </c>
    </row>
    <row r="3" spans="1:10" ht="15" customHeight="1">
      <c r="A3" s="166" t="s">
        <v>57</v>
      </c>
      <c r="B3" s="166"/>
      <c r="C3" s="166"/>
      <c r="D3" s="166"/>
      <c r="E3" s="166"/>
      <c r="F3" s="166"/>
      <c r="G3" s="166"/>
      <c r="H3" s="166"/>
      <c r="I3" s="17"/>
      <c r="J3" s="161"/>
    </row>
    <row r="4" spans="1:10" ht="15" customHeight="1">
      <c r="A4" s="166" t="s">
        <v>43</v>
      </c>
      <c r="B4" s="166"/>
      <c r="C4" s="166"/>
      <c r="D4" s="166"/>
      <c r="E4" s="166"/>
      <c r="F4" s="166"/>
      <c r="G4" s="166"/>
      <c r="H4" s="166"/>
    </row>
    <row r="5" spans="1:10" ht="15" customHeight="1">
      <c r="A5" s="166" t="s">
        <v>44</v>
      </c>
      <c r="B5" s="166"/>
      <c r="C5" s="166"/>
      <c r="D5" s="166"/>
      <c r="E5" s="166"/>
      <c r="F5" s="166"/>
      <c r="G5" s="166"/>
      <c r="H5" s="166"/>
    </row>
    <row r="6" spans="1:10" ht="15" customHeight="1">
      <c r="A6" s="49"/>
      <c r="B6" s="49"/>
      <c r="C6" s="49"/>
      <c r="D6" s="49"/>
      <c r="E6" s="49"/>
      <c r="F6" s="49"/>
      <c r="G6" s="49"/>
      <c r="H6" s="49"/>
    </row>
    <row r="7" spans="1:10" ht="30" customHeight="1">
      <c r="A7" s="65" t="s">
        <v>45</v>
      </c>
      <c r="B7" s="65">
        <v>2016</v>
      </c>
      <c r="C7" s="65">
        <v>2017</v>
      </c>
      <c r="D7" s="65">
        <v>2018</v>
      </c>
      <c r="E7" s="65">
        <v>2019</v>
      </c>
      <c r="F7" s="65">
        <v>2020</v>
      </c>
      <c r="G7" s="65">
        <v>2021</v>
      </c>
      <c r="H7" s="65">
        <v>2022</v>
      </c>
    </row>
    <row r="8" spans="1:10" ht="15" customHeight="1">
      <c r="A8" s="52" t="s">
        <v>46</v>
      </c>
      <c r="B8" s="51"/>
      <c r="C8" s="51"/>
      <c r="D8" s="51"/>
      <c r="E8" s="51"/>
      <c r="F8" s="51"/>
      <c r="G8" s="51"/>
      <c r="H8" s="53"/>
    </row>
    <row r="9" spans="1:10" ht="15" customHeight="1">
      <c r="A9" s="54" t="s">
        <v>47</v>
      </c>
      <c r="B9" s="55">
        <f>+B10+B11+B12+B13</f>
        <v>12359</v>
      </c>
      <c r="C9" s="55">
        <v>11796</v>
      </c>
      <c r="D9" s="55">
        <f>SUM(D10:D13)</f>
        <v>7030</v>
      </c>
      <c r="E9" s="55">
        <v>1779</v>
      </c>
      <c r="F9" s="55">
        <f>SUM(F10:F13)</f>
        <v>4485</v>
      </c>
      <c r="G9" s="55">
        <f>+G10+G11+G12</f>
        <v>999</v>
      </c>
      <c r="H9" s="55">
        <v>3151</v>
      </c>
    </row>
    <row r="10" spans="1:10" ht="15" customHeight="1">
      <c r="A10" s="56" t="s">
        <v>48</v>
      </c>
      <c r="B10" s="57">
        <v>8741</v>
      </c>
      <c r="C10" s="57">
        <v>8585</v>
      </c>
      <c r="D10" s="57">
        <v>5047</v>
      </c>
      <c r="E10" s="57">
        <v>898</v>
      </c>
      <c r="F10" s="57">
        <v>3061</v>
      </c>
      <c r="G10" s="57">
        <v>522</v>
      </c>
      <c r="H10" s="57">
        <v>2002</v>
      </c>
    </row>
    <row r="11" spans="1:10" ht="15" customHeight="1">
      <c r="A11" s="56" t="s">
        <v>49</v>
      </c>
      <c r="B11" s="57">
        <v>1382</v>
      </c>
      <c r="C11" s="57">
        <v>1400</v>
      </c>
      <c r="D11" s="57">
        <f>799-28</f>
        <v>771</v>
      </c>
      <c r="E11" s="57">
        <v>550</v>
      </c>
      <c r="F11" s="57">
        <f>535-37</f>
        <v>498</v>
      </c>
      <c r="G11" s="57">
        <v>248</v>
      </c>
      <c r="H11" s="57">
        <v>283</v>
      </c>
    </row>
    <row r="12" spans="1:10" ht="15" customHeight="1">
      <c r="A12" s="56" t="s">
        <v>50</v>
      </c>
      <c r="B12" s="57">
        <v>2227</v>
      </c>
      <c r="C12" s="57">
        <v>1810</v>
      </c>
      <c r="D12" s="57">
        <v>1212</v>
      </c>
      <c r="E12" s="57">
        <v>331</v>
      </c>
      <c r="F12" s="57">
        <v>926</v>
      </c>
      <c r="G12" s="57">
        <v>229</v>
      </c>
      <c r="H12" s="57">
        <v>866</v>
      </c>
    </row>
    <row r="13" spans="1:10" ht="15" customHeight="1">
      <c r="A13" s="56" t="s">
        <v>51</v>
      </c>
      <c r="B13" s="57">
        <v>9</v>
      </c>
      <c r="C13" s="57">
        <v>1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</row>
    <row r="14" spans="1:10" ht="15" customHeight="1">
      <c r="A14" s="52" t="s">
        <v>52</v>
      </c>
      <c r="B14" s="51"/>
      <c r="C14" s="51"/>
      <c r="D14" s="51"/>
      <c r="E14" s="51"/>
      <c r="F14" s="51"/>
      <c r="G14" s="51"/>
      <c r="H14" s="53"/>
    </row>
    <row r="15" spans="1:10" ht="15" customHeight="1">
      <c r="A15" s="51" t="s">
        <v>47</v>
      </c>
      <c r="B15" s="58">
        <v>3.9271948472051426</v>
      </c>
      <c r="C15" s="58">
        <v>3.7896116579711632</v>
      </c>
      <c r="D15" s="58">
        <v>2.3462426742494027</v>
      </c>
      <c r="E15" s="58">
        <v>0.5597490411269237</v>
      </c>
      <c r="F15" s="58">
        <v>1.4110385054632517</v>
      </c>
      <c r="G15" s="58">
        <v>0.29600526231577451</v>
      </c>
      <c r="H15" s="58">
        <v>0.95194361448549436</v>
      </c>
    </row>
    <row r="16" spans="1:10" ht="15" customHeight="1">
      <c r="A16" s="50" t="s">
        <v>48</v>
      </c>
      <c r="B16" s="59">
        <v>4.5210042308448246</v>
      </c>
      <c r="C16" s="59">
        <v>4.4943643759455965</v>
      </c>
      <c r="D16" s="59">
        <v>2.6685630895478192</v>
      </c>
      <c r="E16" s="59">
        <v>0.44552490573526493</v>
      </c>
      <c r="F16" s="59">
        <v>1.5188428808891756</v>
      </c>
      <c r="G16" s="59">
        <v>0.24450679419741345</v>
      </c>
      <c r="H16" s="59">
        <v>0.94531168843433344</v>
      </c>
    </row>
    <row r="17" spans="1:8" ht="15" customHeight="1">
      <c r="A17" s="50" t="s">
        <v>49</v>
      </c>
      <c r="B17" s="59">
        <v>3.9777796966295367</v>
      </c>
      <c r="C17" s="59">
        <v>4.2009242033247318</v>
      </c>
      <c r="D17" s="59">
        <v>2.3442488369971723</v>
      </c>
      <c r="E17" s="59">
        <v>1.6275560027224574</v>
      </c>
      <c r="F17" s="59">
        <v>1.5521755392095749</v>
      </c>
      <c r="G17" s="59">
        <v>0.67383980002173671</v>
      </c>
      <c r="H17" s="59">
        <v>0.89044113019948401</v>
      </c>
    </row>
    <row r="18" spans="1:8" ht="15" customHeight="1">
      <c r="A18" s="50" t="s">
        <v>50</v>
      </c>
      <c r="B18" s="59">
        <v>2.9040502829721202</v>
      </c>
      <c r="C18" s="59">
        <v>2.3760140723043399</v>
      </c>
      <c r="D18" s="59">
        <v>1.5616343044156111</v>
      </c>
      <c r="E18" s="59">
        <v>0.40136780326914684</v>
      </c>
      <c r="F18" s="59">
        <v>1.099344667109887</v>
      </c>
      <c r="G18" s="59">
        <v>0.26261769056984596</v>
      </c>
      <c r="H18" s="59">
        <v>0.99035943414567207</v>
      </c>
    </row>
    <row r="19" spans="1:8" ht="15" customHeight="1" thickBot="1">
      <c r="A19" s="60" t="s">
        <v>51</v>
      </c>
      <c r="B19" s="61">
        <v>9.0616190092629875E-2</v>
      </c>
      <c r="C19" s="62">
        <v>9.301460329271696E-3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</row>
    <row r="20" spans="1:8" ht="28.5" customHeight="1">
      <c r="A20" s="168" t="s">
        <v>53</v>
      </c>
      <c r="B20" s="168"/>
      <c r="C20" s="168"/>
      <c r="D20" s="168"/>
      <c r="E20" s="168"/>
      <c r="F20" s="168"/>
      <c r="G20" s="168"/>
      <c r="H20" s="168"/>
    </row>
    <row r="21" spans="1:8" ht="15" customHeight="1">
      <c r="A21" s="169" t="s">
        <v>54</v>
      </c>
      <c r="B21" s="169"/>
      <c r="C21" s="169"/>
      <c r="D21" s="169"/>
      <c r="E21" s="169"/>
      <c r="F21" s="169"/>
      <c r="G21" s="169"/>
      <c r="H21" s="169"/>
    </row>
    <row r="22" spans="1:8" ht="12.75">
      <c r="A22" s="170" t="s">
        <v>55</v>
      </c>
      <c r="B22" s="170"/>
      <c r="C22" s="170"/>
      <c r="D22" s="170"/>
      <c r="E22" s="170"/>
      <c r="F22" s="170"/>
      <c r="G22" s="170"/>
      <c r="H22" s="170"/>
    </row>
    <row r="23" spans="1:8" ht="15" customHeight="1">
      <c r="A23" s="167" t="s">
        <v>56</v>
      </c>
      <c r="B23" s="167"/>
      <c r="C23" s="167"/>
      <c r="D23" s="167"/>
      <c r="E23" s="167"/>
      <c r="F23" s="167"/>
      <c r="G23" s="167"/>
      <c r="H23" s="167"/>
    </row>
    <row r="24" spans="1:8" ht="15" customHeight="1">
      <c r="A24" s="50"/>
      <c r="B24" s="50"/>
      <c r="C24" s="50"/>
      <c r="D24" s="50"/>
      <c r="E24" s="50"/>
      <c r="F24" s="50"/>
      <c r="G24" s="50"/>
      <c r="H24" s="50"/>
    </row>
    <row r="25" spans="1:8" ht="15" customHeight="1">
      <c r="A25" s="50"/>
      <c r="B25" s="63"/>
      <c r="C25" s="63"/>
      <c r="D25" s="63"/>
      <c r="E25" s="63"/>
      <c r="F25" s="63"/>
      <c r="G25" s="63"/>
      <c r="H25" s="63"/>
    </row>
    <row r="26" spans="1:8" ht="15" customHeight="1">
      <c r="A26" s="50"/>
      <c r="B26" s="63"/>
      <c r="C26" s="63"/>
      <c r="D26" s="63"/>
      <c r="E26" s="63"/>
      <c r="F26" s="63"/>
      <c r="G26" s="63"/>
      <c r="H26" s="63"/>
    </row>
    <row r="27" spans="1:8" ht="15" customHeight="1">
      <c r="A27" s="50"/>
      <c r="B27" s="63"/>
      <c r="C27" s="63"/>
      <c r="D27" s="63"/>
      <c r="E27" s="63"/>
      <c r="F27" s="63"/>
      <c r="G27" s="63"/>
      <c r="H27" s="63"/>
    </row>
    <row r="28" spans="1:8" ht="15" customHeight="1">
      <c r="A28" s="50"/>
      <c r="B28" s="63"/>
      <c r="C28" s="63"/>
      <c r="D28" s="63"/>
      <c r="E28" s="63"/>
      <c r="F28" s="63"/>
      <c r="G28" s="63"/>
      <c r="H28" s="63"/>
    </row>
    <row r="29" spans="1:8" ht="15" customHeight="1">
      <c r="A29" s="50"/>
      <c r="B29" s="63"/>
      <c r="C29" s="63"/>
      <c r="D29" s="50"/>
      <c r="E29" s="50"/>
      <c r="F29" s="50"/>
      <c r="G29" s="50"/>
      <c r="H29" s="50"/>
    </row>
    <row r="30" spans="1:8" ht="15" customHeight="1">
      <c r="A30" s="50"/>
      <c r="B30" s="50"/>
      <c r="C30" s="50"/>
      <c r="D30" s="50"/>
      <c r="E30" s="50"/>
      <c r="F30" s="50"/>
      <c r="G30" s="50"/>
      <c r="H30" s="50"/>
    </row>
    <row r="31" spans="1:8" ht="15" customHeight="1">
      <c r="A31" s="50"/>
      <c r="B31" s="50"/>
      <c r="C31" s="50"/>
      <c r="D31" s="50"/>
      <c r="E31" s="50"/>
      <c r="F31" s="50"/>
      <c r="G31" s="50"/>
      <c r="H31" s="50"/>
    </row>
    <row r="32" spans="1:8" ht="15" customHeight="1">
      <c r="A32" s="50"/>
      <c r="B32" s="50"/>
      <c r="C32" s="50"/>
      <c r="D32" s="50"/>
      <c r="E32" s="50"/>
      <c r="F32" s="50"/>
      <c r="G32" s="50"/>
      <c r="H32" s="50"/>
    </row>
    <row r="33" spans="1:8" ht="15" customHeight="1">
      <c r="A33" s="50"/>
      <c r="B33" s="50"/>
      <c r="C33" s="50"/>
      <c r="D33" s="50"/>
      <c r="E33" s="50"/>
      <c r="F33" s="50"/>
      <c r="G33" s="50"/>
      <c r="H33" s="50"/>
    </row>
    <row r="34" spans="1:8" ht="15" customHeight="1">
      <c r="A34" s="50"/>
      <c r="B34" s="50"/>
      <c r="C34" s="50"/>
      <c r="D34" s="50"/>
      <c r="E34" s="50"/>
      <c r="F34" s="50"/>
      <c r="G34" s="50"/>
      <c r="H34" s="50"/>
    </row>
    <row r="35" spans="1:8" ht="15" customHeight="1">
      <c r="A35" s="50"/>
      <c r="B35" s="50"/>
      <c r="C35" s="50"/>
      <c r="D35" s="50"/>
      <c r="E35" s="50"/>
      <c r="F35" s="50"/>
      <c r="G35" s="50"/>
      <c r="H35" s="50"/>
    </row>
    <row r="36" spans="1:8" ht="15" customHeight="1">
      <c r="A36" s="50"/>
      <c r="B36" s="50"/>
      <c r="C36" s="50"/>
      <c r="D36" s="50"/>
      <c r="E36" s="50"/>
      <c r="F36" s="50"/>
      <c r="G36" s="50"/>
      <c r="H36" s="50"/>
    </row>
    <row r="37" spans="1:8" ht="15" customHeight="1">
      <c r="A37" s="50"/>
      <c r="B37" s="50"/>
      <c r="C37" s="50"/>
      <c r="D37" s="50"/>
      <c r="E37" s="50"/>
      <c r="F37" s="50"/>
      <c r="G37" s="50"/>
      <c r="H37" s="50"/>
    </row>
    <row r="38" spans="1:8" ht="15" customHeight="1">
      <c r="A38" s="50"/>
      <c r="B38" s="50"/>
      <c r="C38" s="50"/>
      <c r="D38" s="50"/>
      <c r="E38" s="50"/>
      <c r="F38" s="50"/>
      <c r="G38" s="50"/>
      <c r="H38" s="50"/>
    </row>
    <row r="39" spans="1:8" ht="15" customHeight="1">
      <c r="A39" s="50"/>
      <c r="B39" s="50"/>
      <c r="C39" s="50"/>
      <c r="D39" s="50"/>
      <c r="E39" s="50"/>
      <c r="F39" s="50"/>
      <c r="G39" s="50"/>
      <c r="H39" s="50"/>
    </row>
    <row r="40" spans="1:8" ht="15" customHeight="1">
      <c r="A40" s="50"/>
      <c r="B40" s="50"/>
      <c r="C40" s="50"/>
      <c r="D40" s="50"/>
      <c r="E40" s="50"/>
      <c r="F40" s="50"/>
      <c r="G40" s="50"/>
      <c r="H40" s="50"/>
    </row>
  </sheetData>
  <mergeCells count="10">
    <mergeCell ref="A23:H23"/>
    <mergeCell ref="A5:H5"/>
    <mergeCell ref="A20:H20"/>
    <mergeCell ref="A21:H21"/>
    <mergeCell ref="A22:H22"/>
    <mergeCell ref="J2:J3"/>
    <mergeCell ref="A1:H1"/>
    <mergeCell ref="A2:H2"/>
    <mergeCell ref="A3:H3"/>
    <mergeCell ref="A4:H4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J40"/>
  <sheetViews>
    <sheetView showGridLines="0" workbookViewId="0">
      <selection sqref="A1:H1"/>
    </sheetView>
  </sheetViews>
  <sheetFormatPr baseColWidth="10" defaultColWidth="23.42578125" defaultRowHeight="15" customHeight="1"/>
  <cols>
    <col min="1" max="1" width="22.140625" style="80" customWidth="1"/>
    <col min="2" max="7" width="8.7109375" style="64" bestFit="1" customWidth="1"/>
    <col min="8" max="8" width="8.7109375" style="64" customWidth="1"/>
    <col min="9" max="9" width="12.42578125" style="64" customWidth="1"/>
    <col min="10" max="96" width="10.7109375" style="6" customWidth="1"/>
    <col min="97" max="16384" width="23.42578125" style="6"/>
  </cols>
  <sheetData>
    <row r="1" spans="1:10" ht="15" customHeight="1">
      <c r="A1" s="166" t="s">
        <v>58</v>
      </c>
      <c r="B1" s="166"/>
      <c r="C1" s="166"/>
      <c r="D1" s="166"/>
      <c r="E1" s="166"/>
      <c r="F1" s="166"/>
      <c r="G1" s="166"/>
      <c r="H1" s="166"/>
      <c r="I1" s="66"/>
    </row>
    <row r="2" spans="1:10" ht="15" customHeight="1">
      <c r="A2" s="166" t="s">
        <v>155</v>
      </c>
      <c r="B2" s="166"/>
      <c r="C2" s="166"/>
      <c r="D2" s="166"/>
      <c r="E2" s="166"/>
      <c r="F2" s="166"/>
      <c r="G2" s="166"/>
      <c r="H2" s="166"/>
      <c r="I2" s="48"/>
      <c r="J2" s="161" t="s">
        <v>25</v>
      </c>
    </row>
    <row r="3" spans="1:10" ht="15" customHeight="1">
      <c r="A3" s="166" t="s">
        <v>59</v>
      </c>
      <c r="B3" s="166"/>
      <c r="C3" s="166"/>
      <c r="D3" s="166"/>
      <c r="E3" s="166"/>
      <c r="F3" s="166"/>
      <c r="G3" s="166"/>
      <c r="H3" s="166"/>
      <c r="I3" s="48"/>
      <c r="J3" s="161"/>
    </row>
    <row r="4" spans="1:10" ht="15" customHeight="1">
      <c r="A4" s="166" t="s">
        <v>43</v>
      </c>
      <c r="B4" s="166"/>
      <c r="C4" s="166"/>
      <c r="D4" s="166"/>
      <c r="E4" s="166"/>
      <c r="F4" s="166"/>
      <c r="G4" s="166"/>
      <c r="H4" s="166"/>
      <c r="I4" s="48"/>
    </row>
    <row r="5" spans="1:10" ht="15" customHeight="1">
      <c r="A5" s="166" t="s">
        <v>44</v>
      </c>
      <c r="B5" s="166"/>
      <c r="C5" s="166"/>
      <c r="D5" s="166"/>
      <c r="E5" s="166"/>
      <c r="F5" s="166"/>
      <c r="G5" s="166"/>
      <c r="H5" s="166"/>
      <c r="I5" s="48"/>
    </row>
    <row r="6" spans="1:10" ht="15" customHeight="1">
      <c r="A6" s="49"/>
      <c r="B6" s="67"/>
      <c r="C6" s="67"/>
      <c r="D6" s="67"/>
      <c r="E6" s="67"/>
      <c r="F6" s="67"/>
      <c r="G6" s="67"/>
      <c r="H6" s="67"/>
      <c r="I6" s="50"/>
    </row>
    <row r="7" spans="1:10" ht="30" customHeight="1">
      <c r="A7" s="65" t="s">
        <v>60</v>
      </c>
      <c r="B7" s="65">
        <v>2016</v>
      </c>
      <c r="C7" s="65">
        <v>2017</v>
      </c>
      <c r="D7" s="65">
        <v>2018</v>
      </c>
      <c r="E7" s="65">
        <v>2019</v>
      </c>
      <c r="F7" s="65">
        <v>2020</v>
      </c>
      <c r="G7" s="65">
        <v>2021</v>
      </c>
      <c r="H7" s="65">
        <v>2022</v>
      </c>
      <c r="I7" s="6"/>
    </row>
    <row r="8" spans="1:10" ht="15" customHeight="1">
      <c r="A8" s="52" t="s">
        <v>46</v>
      </c>
      <c r="B8" s="51"/>
      <c r="C8" s="51"/>
      <c r="D8" s="51"/>
      <c r="E8" s="51"/>
      <c r="F8" s="51"/>
      <c r="G8" s="51"/>
      <c r="H8" s="51"/>
      <c r="I8" s="50"/>
    </row>
    <row r="9" spans="1:10" ht="15" customHeight="1">
      <c r="A9" s="54" t="s">
        <v>47</v>
      </c>
      <c r="B9" s="68">
        <v>12359</v>
      </c>
      <c r="C9" s="68">
        <v>11796</v>
      </c>
      <c r="D9" s="68">
        <f>+D10+D11</f>
        <v>7030</v>
      </c>
      <c r="E9" s="68">
        <v>1779</v>
      </c>
      <c r="F9" s="68">
        <f>+F10+F11</f>
        <v>4485</v>
      </c>
      <c r="G9" s="68">
        <f>+G10+G11</f>
        <v>999</v>
      </c>
      <c r="H9" s="68">
        <v>3151</v>
      </c>
      <c r="I9" s="50"/>
    </row>
    <row r="10" spans="1:10" ht="15" customHeight="1">
      <c r="A10" s="56" t="s">
        <v>61</v>
      </c>
      <c r="B10" s="69">
        <v>7182</v>
      </c>
      <c r="C10" s="69">
        <v>6866</v>
      </c>
      <c r="D10" s="69">
        <v>4163</v>
      </c>
      <c r="E10" s="69">
        <v>1122</v>
      </c>
      <c r="F10" s="69">
        <v>2685</v>
      </c>
      <c r="G10" s="69">
        <v>558</v>
      </c>
      <c r="H10" s="69">
        <v>1840</v>
      </c>
      <c r="I10" s="50"/>
    </row>
    <row r="11" spans="1:10" ht="15" customHeight="1">
      <c r="A11" s="56" t="s">
        <v>62</v>
      </c>
      <c r="B11" s="69">
        <v>5177</v>
      </c>
      <c r="C11" s="69">
        <v>4930</v>
      </c>
      <c r="D11" s="69">
        <f>2883-15-1</f>
        <v>2867</v>
      </c>
      <c r="E11" s="69">
        <v>657</v>
      </c>
      <c r="F11" s="69">
        <v>1800</v>
      </c>
      <c r="G11" s="69">
        <v>441</v>
      </c>
      <c r="H11" s="69">
        <v>1311</v>
      </c>
      <c r="I11" s="50"/>
    </row>
    <row r="12" spans="1:10" ht="15" customHeight="1">
      <c r="A12" s="56"/>
      <c r="B12" s="69"/>
      <c r="C12" s="69"/>
      <c r="D12" s="69"/>
      <c r="E12" s="69"/>
      <c r="F12" s="69"/>
      <c r="G12" s="69"/>
      <c r="H12" s="69"/>
      <c r="I12" s="50"/>
    </row>
    <row r="13" spans="1:10" ht="15" customHeight="1">
      <c r="A13" s="52" t="s">
        <v>63</v>
      </c>
      <c r="B13" s="51"/>
      <c r="C13" s="51"/>
      <c r="D13" s="51"/>
      <c r="E13" s="51"/>
      <c r="F13" s="51"/>
      <c r="G13" s="51"/>
      <c r="H13" s="51"/>
      <c r="I13" s="50"/>
    </row>
    <row r="14" spans="1:10" ht="15" customHeight="1">
      <c r="A14" s="51" t="s">
        <v>47</v>
      </c>
      <c r="B14" s="70">
        <v>3.9271948472051426</v>
      </c>
      <c r="C14" s="70">
        <v>3.7896116579711632</v>
      </c>
      <c r="D14" s="70">
        <v>2.3462426742494027</v>
      </c>
      <c r="E14" s="70">
        <v>0.5597490411269237</v>
      </c>
      <c r="F14" s="70">
        <v>1.4110385054632517</v>
      </c>
      <c r="G14" s="70">
        <v>0.29600526231577451</v>
      </c>
      <c r="H14" s="70">
        <v>0.95194361448549436</v>
      </c>
      <c r="I14" s="50"/>
    </row>
    <row r="15" spans="1:10" ht="15" customHeight="1">
      <c r="A15" s="50" t="s">
        <v>61</v>
      </c>
      <c r="B15" s="71">
        <v>4.5748136824001531</v>
      </c>
      <c r="C15" s="71">
        <v>4.4560977667590418</v>
      </c>
      <c r="D15" s="71">
        <v>2.783014453224232</v>
      </c>
      <c r="E15" s="71">
        <v>0.7031264687635127</v>
      </c>
      <c r="F15" s="71">
        <v>1.6602975550031536</v>
      </c>
      <c r="G15" s="71">
        <v>0.33100797266514809</v>
      </c>
      <c r="H15" s="71">
        <v>1.1140577130332643</v>
      </c>
      <c r="I15" s="50"/>
    </row>
    <row r="16" spans="1:10" ht="15" customHeight="1" thickBot="1">
      <c r="A16" s="60" t="s">
        <v>62</v>
      </c>
      <c r="B16" s="72">
        <v>3.2825448758187341</v>
      </c>
      <c r="C16" s="72">
        <v>3.1363118753618213</v>
      </c>
      <c r="D16" s="72">
        <v>1.9107983098065873</v>
      </c>
      <c r="E16" s="72">
        <v>0.41517112380567206</v>
      </c>
      <c r="F16" s="72">
        <v>1.1528632640120922</v>
      </c>
      <c r="G16" s="72">
        <v>0.26107342023940611</v>
      </c>
      <c r="H16" s="72">
        <v>0.79049715095420425</v>
      </c>
      <c r="I16" s="50"/>
    </row>
    <row r="17" spans="1:9" ht="12.75">
      <c r="A17" s="171" t="s">
        <v>64</v>
      </c>
      <c r="B17" s="171"/>
      <c r="C17" s="171"/>
      <c r="D17" s="171"/>
      <c r="E17" s="171"/>
      <c r="F17" s="171"/>
      <c r="G17" s="171"/>
      <c r="H17" s="171"/>
      <c r="I17" s="50"/>
    </row>
    <row r="18" spans="1:9" ht="15" customHeight="1">
      <c r="A18" s="167" t="s">
        <v>56</v>
      </c>
      <c r="B18" s="167"/>
      <c r="C18" s="167"/>
      <c r="D18" s="167"/>
      <c r="E18" s="167"/>
      <c r="F18" s="167"/>
      <c r="G18" s="167"/>
      <c r="H18" s="167"/>
      <c r="I18" s="50"/>
    </row>
    <row r="19" spans="1:9" ht="15" customHeight="1">
      <c r="A19" s="56"/>
      <c r="B19" s="73"/>
      <c r="C19" s="73"/>
      <c r="D19" s="73"/>
      <c r="E19" s="73"/>
      <c r="F19" s="73"/>
      <c r="G19" s="73"/>
      <c r="H19" s="73"/>
      <c r="I19" s="50"/>
    </row>
    <row r="20" spans="1:9" ht="15" customHeight="1">
      <c r="A20" s="56"/>
      <c r="B20" s="74"/>
      <c r="C20" s="74"/>
      <c r="D20" s="74"/>
      <c r="E20" s="74"/>
      <c r="F20" s="73"/>
      <c r="G20" s="73"/>
      <c r="H20" s="73"/>
      <c r="I20" s="50"/>
    </row>
    <row r="21" spans="1:9" ht="15" customHeight="1">
      <c r="A21" s="56"/>
      <c r="B21" s="50"/>
      <c r="C21" s="50"/>
      <c r="D21" s="50"/>
      <c r="E21" s="50"/>
      <c r="F21" s="73"/>
      <c r="G21" s="73"/>
      <c r="H21" s="73"/>
      <c r="I21" s="50"/>
    </row>
    <row r="22" spans="1:9" ht="15" customHeight="1">
      <c r="A22" s="50"/>
      <c r="B22" s="63"/>
      <c r="C22" s="63"/>
      <c r="D22" s="63"/>
      <c r="E22" s="75"/>
      <c r="F22" s="75"/>
      <c r="G22" s="75"/>
      <c r="H22" s="75"/>
      <c r="I22" s="50"/>
    </row>
    <row r="23" spans="1:9" ht="15" customHeight="1">
      <c r="A23" s="50"/>
      <c r="B23" s="50"/>
      <c r="C23" s="50"/>
      <c r="D23" s="50"/>
      <c r="E23" s="75"/>
      <c r="F23" s="75"/>
      <c r="G23" s="50"/>
      <c r="H23" s="50"/>
      <c r="I23" s="50"/>
    </row>
    <row r="24" spans="1:9" ht="15" customHeight="1">
      <c r="A24" s="76"/>
      <c r="B24" s="76"/>
      <c r="C24" s="76"/>
      <c r="D24" s="76"/>
      <c r="E24" s="76"/>
      <c r="F24" s="76"/>
      <c r="G24" s="76"/>
      <c r="H24" s="76"/>
      <c r="I24" s="50"/>
    </row>
    <row r="25" spans="1:9" ht="15" customHeight="1">
      <c r="A25" s="77"/>
      <c r="B25" s="78"/>
      <c r="C25" s="78"/>
      <c r="D25" s="78"/>
      <c r="E25" s="78"/>
      <c r="F25" s="78"/>
      <c r="G25" s="78"/>
      <c r="H25" s="78"/>
      <c r="I25" s="50"/>
    </row>
    <row r="26" spans="1:9" ht="15" customHeight="1">
      <c r="A26" s="77"/>
      <c r="B26" s="78"/>
      <c r="C26" s="78"/>
      <c r="D26" s="78"/>
      <c r="E26" s="78"/>
      <c r="F26" s="78"/>
      <c r="G26" s="78"/>
      <c r="H26" s="78"/>
      <c r="I26" s="75"/>
    </row>
    <row r="27" spans="1:9" ht="15" customHeight="1">
      <c r="A27" s="77"/>
      <c r="B27" s="78"/>
      <c r="C27" s="78"/>
      <c r="D27" s="78"/>
      <c r="E27" s="78"/>
      <c r="F27" s="78"/>
      <c r="G27" s="78"/>
      <c r="H27" s="78"/>
      <c r="I27" s="50"/>
    </row>
    <row r="28" spans="1:9" ht="15" customHeight="1">
      <c r="A28" s="76"/>
      <c r="B28" s="79"/>
      <c r="C28" s="79"/>
      <c r="D28" s="79"/>
      <c r="E28" s="79"/>
      <c r="F28" s="79"/>
      <c r="G28" s="79"/>
      <c r="H28" s="79"/>
      <c r="I28" s="50"/>
    </row>
    <row r="29" spans="1:9" ht="15" customHeight="1">
      <c r="A29" s="76"/>
      <c r="B29" s="79"/>
      <c r="C29" s="79"/>
      <c r="D29" s="79"/>
      <c r="E29" s="79"/>
      <c r="F29" s="79"/>
      <c r="G29" s="79"/>
      <c r="H29" s="79"/>
      <c r="I29" s="50"/>
    </row>
    <row r="30" spans="1:9" ht="15" customHeight="1">
      <c r="A30" s="50"/>
      <c r="B30" s="63"/>
      <c r="C30" s="63"/>
      <c r="D30" s="63"/>
      <c r="E30" s="75"/>
      <c r="F30" s="75"/>
      <c r="G30" s="50"/>
      <c r="H30" s="50"/>
      <c r="I30" s="50"/>
    </row>
    <row r="31" spans="1:9" ht="15" customHeight="1">
      <c r="A31" s="56"/>
      <c r="B31" s="50"/>
      <c r="C31" s="50"/>
      <c r="D31" s="50"/>
      <c r="E31" s="50"/>
      <c r="F31" s="50"/>
      <c r="G31" s="50"/>
      <c r="H31" s="50"/>
      <c r="I31" s="50"/>
    </row>
    <row r="32" spans="1:9" ht="15" customHeight="1">
      <c r="A32" s="56"/>
      <c r="B32" s="50"/>
      <c r="C32" s="50"/>
      <c r="D32" s="50"/>
      <c r="E32" s="50"/>
      <c r="F32" s="50"/>
      <c r="G32" s="50"/>
      <c r="H32" s="50"/>
      <c r="I32" s="50"/>
    </row>
    <row r="33" spans="1:9" ht="15" customHeight="1">
      <c r="A33" s="56"/>
      <c r="B33" s="50"/>
      <c r="C33" s="50"/>
      <c r="D33" s="50"/>
      <c r="E33" s="50"/>
      <c r="F33" s="50"/>
      <c r="G33" s="50"/>
      <c r="H33" s="50"/>
      <c r="I33" s="50"/>
    </row>
    <row r="34" spans="1:9" ht="15" customHeight="1">
      <c r="A34" s="56"/>
      <c r="B34" s="50"/>
      <c r="C34" s="50"/>
      <c r="D34" s="50"/>
      <c r="E34" s="50"/>
      <c r="F34" s="50"/>
      <c r="G34" s="50"/>
      <c r="H34" s="50"/>
      <c r="I34" s="50"/>
    </row>
    <row r="35" spans="1:9" ht="15" customHeight="1">
      <c r="A35" s="56"/>
      <c r="B35" s="50"/>
      <c r="C35" s="50"/>
      <c r="D35" s="50"/>
      <c r="E35" s="50"/>
      <c r="F35" s="50"/>
      <c r="G35" s="50"/>
      <c r="H35" s="50"/>
      <c r="I35" s="50"/>
    </row>
    <row r="36" spans="1:9" ht="15" customHeight="1">
      <c r="A36" s="50"/>
      <c r="B36" s="50"/>
      <c r="C36" s="50"/>
      <c r="D36" s="50"/>
      <c r="E36" s="50"/>
      <c r="F36" s="50"/>
      <c r="G36" s="50"/>
      <c r="H36" s="50"/>
      <c r="I36" s="50"/>
    </row>
    <row r="37" spans="1:9" ht="15" customHeight="1">
      <c r="A37" s="56"/>
      <c r="B37" s="50"/>
      <c r="C37" s="50"/>
      <c r="D37" s="50"/>
      <c r="E37" s="50"/>
      <c r="F37" s="50"/>
      <c r="G37" s="50"/>
      <c r="H37" s="50"/>
      <c r="I37" s="50"/>
    </row>
    <row r="38" spans="1:9" ht="15" customHeight="1">
      <c r="A38" s="56"/>
      <c r="B38" s="50"/>
      <c r="C38" s="50"/>
      <c r="D38" s="50"/>
      <c r="E38" s="50"/>
      <c r="F38" s="50"/>
      <c r="G38" s="50"/>
      <c r="H38" s="50"/>
      <c r="I38" s="50"/>
    </row>
    <row r="39" spans="1:9" ht="15" customHeight="1">
      <c r="A39" s="56"/>
      <c r="B39" s="50"/>
      <c r="C39" s="50"/>
      <c r="D39" s="50"/>
      <c r="E39" s="50"/>
      <c r="F39" s="50"/>
      <c r="G39" s="50"/>
      <c r="H39" s="50"/>
      <c r="I39" s="50"/>
    </row>
    <row r="40" spans="1:9" ht="15" customHeight="1">
      <c r="A40" s="56"/>
      <c r="B40" s="50"/>
      <c r="C40" s="50"/>
      <c r="D40" s="50"/>
      <c r="E40" s="50"/>
      <c r="F40" s="50"/>
      <c r="G40" s="50"/>
      <c r="H40" s="50"/>
      <c r="I40" s="50"/>
    </row>
  </sheetData>
  <mergeCells count="8">
    <mergeCell ref="A5:H5"/>
    <mergeCell ref="A17:H17"/>
    <mergeCell ref="A18:H18"/>
    <mergeCell ref="A1:H1"/>
    <mergeCell ref="J2:J3"/>
    <mergeCell ref="A2:H2"/>
    <mergeCell ref="A3:H3"/>
    <mergeCell ref="A4:H4"/>
  </mergeCells>
  <phoneticPr fontId="23" type="noConversion"/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R48"/>
  <sheetViews>
    <sheetView showGridLines="0" workbookViewId="0">
      <selection sqref="A1:P1"/>
    </sheetView>
  </sheetViews>
  <sheetFormatPr baseColWidth="10" defaultColWidth="23.42578125" defaultRowHeight="15" customHeight="1"/>
  <cols>
    <col min="1" max="1" width="16.28515625" style="64" bestFit="1" customWidth="1"/>
    <col min="2" max="3" width="7.7109375" style="64" bestFit="1" customWidth="1"/>
    <col min="4" max="6" width="6.7109375" style="64" bestFit="1" customWidth="1"/>
    <col min="7" max="7" width="6.28515625" style="64" bestFit="1" customWidth="1"/>
    <col min="8" max="8" width="6.7109375" style="64" bestFit="1" customWidth="1"/>
    <col min="9" max="9" width="1.7109375" style="64" customWidth="1"/>
    <col min="10" max="10" width="6.85546875" style="64" bestFit="1" customWidth="1"/>
    <col min="11" max="13" width="5.5703125" style="64" bestFit="1" customWidth="1"/>
    <col min="14" max="16" width="6.7109375" style="64" customWidth="1"/>
    <col min="17" max="104" width="10.7109375" style="6" customWidth="1"/>
    <col min="105" max="16384" width="23.42578125" style="6"/>
  </cols>
  <sheetData>
    <row r="1" spans="1:18" ht="15" customHeight="1">
      <c r="A1" s="166" t="s">
        <v>65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7"/>
    </row>
    <row r="2" spans="1:18" ht="15" customHeight="1">
      <c r="A2" s="166" t="s">
        <v>155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7"/>
      <c r="R2" s="161" t="s">
        <v>25</v>
      </c>
    </row>
    <row r="3" spans="1:18" ht="15" customHeight="1">
      <c r="A3" s="166" t="s">
        <v>97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7"/>
      <c r="R3" s="161"/>
    </row>
    <row r="4" spans="1:18" ht="15" customHeight="1">
      <c r="A4" s="166" t="s">
        <v>43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</row>
    <row r="5" spans="1:18" ht="15" customHeight="1">
      <c r="A5" s="166" t="s">
        <v>44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</row>
    <row r="6" spans="1:18" ht="15" customHeight="1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8" ht="15" customHeight="1">
      <c r="A7" s="173" t="s">
        <v>68</v>
      </c>
      <c r="B7" s="174" t="s">
        <v>46</v>
      </c>
      <c r="C7" s="174"/>
      <c r="D7" s="174"/>
      <c r="E7" s="174"/>
      <c r="F7" s="174"/>
      <c r="G7" s="174"/>
      <c r="H7" s="174"/>
      <c r="I7" s="89"/>
      <c r="J7" s="174" t="s">
        <v>52</v>
      </c>
      <c r="K7" s="174"/>
      <c r="L7" s="174"/>
      <c r="M7" s="174"/>
      <c r="N7" s="174"/>
      <c r="O7" s="174"/>
      <c r="P7" s="174"/>
    </row>
    <row r="8" spans="1:18" ht="15" customHeight="1">
      <c r="A8" s="173"/>
      <c r="B8" s="65">
        <v>2016</v>
      </c>
      <c r="C8" s="65">
        <v>2017</v>
      </c>
      <c r="D8" s="65">
        <v>2018</v>
      </c>
      <c r="E8" s="65">
        <v>2019</v>
      </c>
      <c r="F8" s="65">
        <v>2020</v>
      </c>
      <c r="G8" s="65">
        <v>2021</v>
      </c>
      <c r="H8" s="65">
        <v>2022</v>
      </c>
      <c r="I8" s="89"/>
      <c r="J8" s="65">
        <v>2016</v>
      </c>
      <c r="K8" s="65">
        <v>2017</v>
      </c>
      <c r="L8" s="65">
        <v>2018</v>
      </c>
      <c r="M8" s="65">
        <v>2019</v>
      </c>
      <c r="N8" s="65">
        <v>2020</v>
      </c>
      <c r="O8" s="65">
        <v>2021</v>
      </c>
      <c r="P8" s="65">
        <v>2022</v>
      </c>
    </row>
    <row r="9" spans="1:18" ht="15" customHeight="1">
      <c r="A9" s="82" t="s">
        <v>47</v>
      </c>
      <c r="B9" s="55">
        <v>12359</v>
      </c>
      <c r="C9" s="83">
        <v>11796</v>
      </c>
      <c r="D9" s="83">
        <v>7030</v>
      </c>
      <c r="E9" s="83">
        <v>1779</v>
      </c>
      <c r="F9" s="83">
        <v>4485</v>
      </c>
      <c r="G9" s="83">
        <v>999</v>
      </c>
      <c r="H9" s="83">
        <v>3151</v>
      </c>
      <c r="I9" s="51"/>
      <c r="J9" s="84">
        <v>3.9271948472051426</v>
      </c>
      <c r="K9" s="84">
        <v>3.7896116579711632</v>
      </c>
      <c r="L9" s="84">
        <v>2.3462426742494027</v>
      </c>
      <c r="M9" s="84">
        <v>0.5597490411269237</v>
      </c>
      <c r="N9" s="84">
        <v>1.4110385054632517</v>
      </c>
      <c r="O9" s="84">
        <v>0.29600526231577451</v>
      </c>
      <c r="P9" s="84">
        <v>0.95194361448549436</v>
      </c>
    </row>
    <row r="10" spans="1:18" ht="15" customHeight="1">
      <c r="A10" s="50" t="s">
        <v>69</v>
      </c>
      <c r="B10" s="57">
        <v>779</v>
      </c>
      <c r="C10" s="57">
        <v>495</v>
      </c>
      <c r="D10" s="57">
        <v>465</v>
      </c>
      <c r="E10" s="57">
        <v>99</v>
      </c>
      <c r="F10" s="57">
        <v>220</v>
      </c>
      <c r="G10" s="57">
        <v>45</v>
      </c>
      <c r="H10" s="57">
        <v>262</v>
      </c>
      <c r="I10" s="50"/>
      <c r="J10" s="85">
        <v>4.8181593270658087</v>
      </c>
      <c r="K10" s="85">
        <v>3.1621310847067838</v>
      </c>
      <c r="L10" s="85">
        <v>3.1531836983793311</v>
      </c>
      <c r="M10" s="85">
        <v>0.62033962027695966</v>
      </c>
      <c r="N10" s="85">
        <v>1.380435464642028</v>
      </c>
      <c r="O10" s="85">
        <v>0.26750683628581617</v>
      </c>
      <c r="P10" s="85">
        <v>1.5877825586328103</v>
      </c>
    </row>
    <row r="11" spans="1:18" ht="15" customHeight="1">
      <c r="A11" s="50" t="s">
        <v>70</v>
      </c>
      <c r="B11" s="57">
        <v>688</v>
      </c>
      <c r="C11" s="57">
        <v>1003</v>
      </c>
      <c r="D11" s="57">
        <v>738</v>
      </c>
      <c r="E11" s="57">
        <v>78</v>
      </c>
      <c r="F11" s="57">
        <v>160</v>
      </c>
      <c r="G11" s="57">
        <v>50</v>
      </c>
      <c r="H11" s="57">
        <v>200</v>
      </c>
      <c r="I11" s="50"/>
      <c r="J11" s="85">
        <v>4.1128646580583457</v>
      </c>
      <c r="K11" s="85">
        <v>6.0898603521554344</v>
      </c>
      <c r="L11" s="85">
        <v>4.7371461582900061</v>
      </c>
      <c r="M11" s="85">
        <v>0.48219584569732937</v>
      </c>
      <c r="N11" s="85">
        <v>0.99083477830071831</v>
      </c>
      <c r="O11" s="85">
        <v>0.2927229084948188</v>
      </c>
      <c r="P11" s="85">
        <v>1.1933174224343674</v>
      </c>
    </row>
    <row r="12" spans="1:18" ht="15" customHeight="1">
      <c r="A12" s="50" t="s">
        <v>71</v>
      </c>
      <c r="B12" s="57">
        <v>649</v>
      </c>
      <c r="C12" s="57">
        <v>792</v>
      </c>
      <c r="D12" s="57">
        <v>432</v>
      </c>
      <c r="E12" s="57">
        <v>110</v>
      </c>
      <c r="F12" s="57">
        <v>499</v>
      </c>
      <c r="G12" s="57">
        <v>92</v>
      </c>
      <c r="H12" s="57">
        <v>292</v>
      </c>
      <c r="I12" s="50"/>
      <c r="J12" s="85">
        <v>5.1866059298329734</v>
      </c>
      <c r="K12" s="85">
        <v>6.3405652069490035</v>
      </c>
      <c r="L12" s="85">
        <v>3.5164835164835164</v>
      </c>
      <c r="M12" s="85">
        <v>0.82206113145504822</v>
      </c>
      <c r="N12" s="85">
        <v>3.7367081024412165</v>
      </c>
      <c r="O12" s="85">
        <v>0.66144223164857285</v>
      </c>
      <c r="P12" s="85">
        <v>2.1340349338595339</v>
      </c>
    </row>
    <row r="13" spans="1:18" ht="15" customHeight="1">
      <c r="A13" s="50" t="s">
        <v>72</v>
      </c>
      <c r="B13" s="57">
        <v>814</v>
      </c>
      <c r="C13" s="57">
        <v>535</v>
      </c>
      <c r="D13" s="57">
        <v>267</v>
      </c>
      <c r="E13" s="57">
        <v>57</v>
      </c>
      <c r="F13" s="57">
        <v>230</v>
      </c>
      <c r="G13" s="57">
        <v>37</v>
      </c>
      <c r="H13" s="57">
        <v>176</v>
      </c>
      <c r="I13" s="50"/>
      <c r="J13" s="85">
        <v>3.7989452559854393</v>
      </c>
      <c r="K13" s="85">
        <v>2.4899934841292004</v>
      </c>
      <c r="L13" s="85">
        <v>1.3062622309197651</v>
      </c>
      <c r="M13" s="85">
        <v>0.26715410573678294</v>
      </c>
      <c r="N13" s="85">
        <v>1.0770815772220661</v>
      </c>
      <c r="O13" s="85">
        <v>0.16943719375372074</v>
      </c>
      <c r="P13" s="85">
        <v>0.82246833964203936</v>
      </c>
    </row>
    <row r="14" spans="1:18" ht="15" customHeight="1">
      <c r="A14" s="50" t="s">
        <v>73</v>
      </c>
      <c r="B14" s="57">
        <v>278</v>
      </c>
      <c r="C14" s="57">
        <v>286</v>
      </c>
      <c r="D14" s="57">
        <v>183</v>
      </c>
      <c r="E14" s="57">
        <v>29</v>
      </c>
      <c r="F14" s="57">
        <v>51</v>
      </c>
      <c r="G14" s="57">
        <v>35</v>
      </c>
      <c r="H14" s="57">
        <v>59</v>
      </c>
      <c r="I14" s="50"/>
      <c r="J14" s="85">
        <v>4.7391749062393451</v>
      </c>
      <c r="K14" s="85">
        <v>5.0521109344638759</v>
      </c>
      <c r="L14" s="85">
        <v>3.3491947291361637</v>
      </c>
      <c r="M14" s="85">
        <v>0.52064631956912022</v>
      </c>
      <c r="N14" s="85">
        <v>0.93784479588083847</v>
      </c>
      <c r="O14" s="85">
        <v>0.60365643325284579</v>
      </c>
      <c r="P14" s="85">
        <v>1.0680666183924692</v>
      </c>
    </row>
    <row r="15" spans="1:18" ht="15" customHeight="1">
      <c r="A15" s="50" t="s">
        <v>74</v>
      </c>
      <c r="B15" s="57">
        <v>520</v>
      </c>
      <c r="C15" s="57">
        <v>438</v>
      </c>
      <c r="D15" s="57">
        <v>273</v>
      </c>
      <c r="E15" s="57">
        <v>66</v>
      </c>
      <c r="F15" s="57">
        <v>118</v>
      </c>
      <c r="G15" s="57">
        <v>23</v>
      </c>
      <c r="H15" s="57">
        <v>62</v>
      </c>
      <c r="I15" s="50"/>
      <c r="J15" s="85">
        <v>3.6824587493803551</v>
      </c>
      <c r="K15" s="85">
        <v>3.1833708845119562</v>
      </c>
      <c r="L15" s="85">
        <v>2.0645844362096346</v>
      </c>
      <c r="M15" s="85">
        <v>0.48305642977384178</v>
      </c>
      <c r="N15" s="85">
        <v>0.89218206562830782</v>
      </c>
      <c r="O15" s="85">
        <v>0.16432092591269559</v>
      </c>
      <c r="P15" s="85">
        <v>0.4716263502205994</v>
      </c>
    </row>
    <row r="16" spans="1:18" ht="15" customHeight="1">
      <c r="A16" s="50" t="s">
        <v>75</v>
      </c>
      <c r="B16" s="57">
        <v>114</v>
      </c>
      <c r="C16" s="57">
        <v>99</v>
      </c>
      <c r="D16" s="57">
        <v>69</v>
      </c>
      <c r="E16" s="57">
        <v>22</v>
      </c>
      <c r="F16" s="57">
        <v>26</v>
      </c>
      <c r="G16" s="57">
        <v>3</v>
      </c>
      <c r="H16" s="57">
        <v>35</v>
      </c>
      <c r="I16" s="50"/>
      <c r="J16" s="85">
        <v>4.0296924708377517</v>
      </c>
      <c r="K16" s="85">
        <v>3.6356959236136612</v>
      </c>
      <c r="L16" s="85">
        <v>2.8278688524590163</v>
      </c>
      <c r="M16" s="85">
        <v>0.87128712871287139</v>
      </c>
      <c r="N16" s="85">
        <v>1.0395841663334666</v>
      </c>
      <c r="O16" s="85">
        <v>0.11627906976744186</v>
      </c>
      <c r="P16" s="85">
        <v>1.3338414634146341</v>
      </c>
    </row>
    <row r="17" spans="1:16" ht="15" customHeight="1">
      <c r="A17" s="50" t="s">
        <v>76</v>
      </c>
      <c r="B17" s="57">
        <v>1256</v>
      </c>
      <c r="C17" s="57">
        <v>1225</v>
      </c>
      <c r="D17" s="57">
        <v>605</v>
      </c>
      <c r="E17" s="57">
        <v>213</v>
      </c>
      <c r="F17" s="57">
        <v>443</v>
      </c>
      <c r="G17" s="57">
        <v>142</v>
      </c>
      <c r="H17" s="57">
        <v>427</v>
      </c>
      <c r="I17" s="50"/>
      <c r="J17" s="85">
        <v>4.4930958002432568</v>
      </c>
      <c r="K17" s="85">
        <v>4.476521103599489</v>
      </c>
      <c r="L17" s="85">
        <v>2.2938388625592419</v>
      </c>
      <c r="M17" s="85">
        <v>0.74218613888985674</v>
      </c>
      <c r="N17" s="85">
        <v>1.5156180505662185</v>
      </c>
      <c r="O17" s="85">
        <v>0.45492407253155631</v>
      </c>
      <c r="P17" s="85">
        <v>1.3717112660220374</v>
      </c>
    </row>
    <row r="18" spans="1:16" ht="15" customHeight="1">
      <c r="A18" s="50" t="s">
        <v>77</v>
      </c>
      <c r="B18" s="57">
        <v>667</v>
      </c>
      <c r="C18" s="57">
        <v>1077</v>
      </c>
      <c r="D18" s="57">
        <v>373</v>
      </c>
      <c r="E18" s="57">
        <v>125</v>
      </c>
      <c r="F18" s="57">
        <v>178</v>
      </c>
      <c r="G18" s="57">
        <v>27</v>
      </c>
      <c r="H18" s="57">
        <v>112</v>
      </c>
      <c r="I18" s="50"/>
      <c r="J18" s="85">
        <v>4.2852553806617415</v>
      </c>
      <c r="K18" s="85">
        <v>7.0240657405595774</v>
      </c>
      <c r="L18" s="85">
        <v>2.5294995252949954</v>
      </c>
      <c r="M18" s="85">
        <v>0.81084587441619094</v>
      </c>
      <c r="N18" s="85">
        <v>1.1750726168471086</v>
      </c>
      <c r="O18" s="85">
        <v>0.16985405133366885</v>
      </c>
      <c r="P18" s="85">
        <v>0.71510662750606568</v>
      </c>
    </row>
    <row r="19" spans="1:16" ht="15" customHeight="1">
      <c r="A19" s="50" t="s">
        <v>78</v>
      </c>
      <c r="B19" s="57">
        <v>476</v>
      </c>
      <c r="C19" s="57">
        <v>378</v>
      </c>
      <c r="D19" s="57">
        <v>320</v>
      </c>
      <c r="E19" s="57">
        <v>82</v>
      </c>
      <c r="F19" s="57">
        <v>235</v>
      </c>
      <c r="G19" s="57">
        <v>55</v>
      </c>
      <c r="H19" s="57">
        <v>98</v>
      </c>
      <c r="I19" s="50"/>
      <c r="J19" s="85">
        <v>3.0577503693711057</v>
      </c>
      <c r="K19" s="85">
        <v>2.3972602739726026</v>
      </c>
      <c r="L19" s="85">
        <v>2.1012541860923237</v>
      </c>
      <c r="M19" s="85">
        <v>0.50780282387911813</v>
      </c>
      <c r="N19" s="85">
        <v>1.4297882696519835</v>
      </c>
      <c r="O19" s="85">
        <v>0.31522237505731315</v>
      </c>
      <c r="P19" s="85">
        <v>0.5512121041678385</v>
      </c>
    </row>
    <row r="20" spans="1:16" ht="15" customHeight="1">
      <c r="A20" s="50" t="s">
        <v>79</v>
      </c>
      <c r="B20" s="57">
        <v>300</v>
      </c>
      <c r="C20" s="57">
        <v>191</v>
      </c>
      <c r="D20" s="57">
        <v>182</v>
      </c>
      <c r="E20" s="57">
        <v>27</v>
      </c>
      <c r="F20" s="57">
        <v>120</v>
      </c>
      <c r="G20" s="57">
        <v>16</v>
      </c>
      <c r="H20" s="57">
        <v>98</v>
      </c>
      <c r="I20" s="50"/>
      <c r="J20" s="85">
        <v>5.7350411011278908</v>
      </c>
      <c r="K20" s="85">
        <v>3.6972512582268675</v>
      </c>
      <c r="L20" s="85">
        <v>3.7052117263843649</v>
      </c>
      <c r="M20" s="85">
        <v>0.50580741850880484</v>
      </c>
      <c r="N20" s="85">
        <v>2.2927015666794039</v>
      </c>
      <c r="O20" s="85">
        <v>0.27610008628127697</v>
      </c>
      <c r="P20" s="85">
        <v>1.6700749829584187</v>
      </c>
    </row>
    <row r="21" spans="1:16" ht="15" customHeight="1">
      <c r="A21" s="50" t="s">
        <v>80</v>
      </c>
      <c r="B21" s="57">
        <v>1308</v>
      </c>
      <c r="C21" s="57">
        <v>1226</v>
      </c>
      <c r="D21" s="57">
        <v>704</v>
      </c>
      <c r="E21" s="57">
        <v>225</v>
      </c>
      <c r="F21" s="57">
        <v>618</v>
      </c>
      <c r="G21" s="57">
        <v>40</v>
      </c>
      <c r="H21" s="57">
        <v>363</v>
      </c>
      <c r="I21" s="50"/>
      <c r="J21" s="85">
        <v>5.1253918495297803</v>
      </c>
      <c r="K21" s="85">
        <v>4.7832702586711404</v>
      </c>
      <c r="L21" s="85">
        <v>2.8191574563511135</v>
      </c>
      <c r="M21" s="85">
        <v>0.84848027754732636</v>
      </c>
      <c r="N21" s="85">
        <v>2.3027051196065282</v>
      </c>
      <c r="O21" s="85">
        <v>0.14066676044450696</v>
      </c>
      <c r="P21" s="85">
        <v>1.3590415574691126</v>
      </c>
    </row>
    <row r="22" spans="1:16" ht="15" customHeight="1">
      <c r="A22" s="50" t="s">
        <v>81</v>
      </c>
      <c r="B22" s="57">
        <v>382</v>
      </c>
      <c r="C22" s="57">
        <v>356</v>
      </c>
      <c r="D22" s="57">
        <v>187</v>
      </c>
      <c r="E22" s="57">
        <v>52</v>
      </c>
      <c r="F22" s="57">
        <v>125</v>
      </c>
      <c r="G22" s="57">
        <v>24</v>
      </c>
      <c r="H22" s="57">
        <v>80</v>
      </c>
      <c r="I22" s="50"/>
      <c r="J22" s="85">
        <v>5.7695212203594624</v>
      </c>
      <c r="K22" s="85">
        <v>5.476923076923077</v>
      </c>
      <c r="L22" s="85">
        <v>2.8755958788251577</v>
      </c>
      <c r="M22" s="85">
        <v>0.74701910645022263</v>
      </c>
      <c r="N22" s="85">
        <v>1.7849493074396687</v>
      </c>
      <c r="O22" s="85">
        <v>0.31347962382445138</v>
      </c>
      <c r="P22" s="85">
        <v>1.060585973750497</v>
      </c>
    </row>
    <row r="23" spans="1:16" ht="12.75">
      <c r="A23" s="50" t="s">
        <v>82</v>
      </c>
      <c r="B23" s="57">
        <v>1098</v>
      </c>
      <c r="C23" s="57">
        <v>1158</v>
      </c>
      <c r="D23" s="57">
        <v>468</v>
      </c>
      <c r="E23" s="57">
        <v>123</v>
      </c>
      <c r="F23" s="57">
        <v>354</v>
      </c>
      <c r="G23" s="57">
        <v>160</v>
      </c>
      <c r="H23" s="57">
        <v>230</v>
      </c>
      <c r="I23" s="50"/>
      <c r="J23" s="85">
        <v>4.7262396694214877</v>
      </c>
      <c r="K23" s="85">
        <v>5.0930201873598095</v>
      </c>
      <c r="L23" s="85">
        <v>2.0822210357714899</v>
      </c>
      <c r="M23" s="85">
        <v>0.51419255047865897</v>
      </c>
      <c r="N23" s="85">
        <v>1.4713828504925393</v>
      </c>
      <c r="O23" s="85">
        <v>0.65260839417547001</v>
      </c>
      <c r="P23" s="85">
        <v>0.95657960405922482</v>
      </c>
    </row>
    <row r="24" spans="1:16" ht="15" customHeight="1">
      <c r="A24" s="50" t="s">
        <v>83</v>
      </c>
      <c r="B24" s="57">
        <v>182</v>
      </c>
      <c r="C24" s="57">
        <v>103</v>
      </c>
      <c r="D24" s="57">
        <v>111</v>
      </c>
      <c r="E24" s="57">
        <v>16</v>
      </c>
      <c r="F24" s="57">
        <v>125</v>
      </c>
      <c r="G24" s="57">
        <v>36</v>
      </c>
      <c r="H24" s="57">
        <v>87</v>
      </c>
      <c r="I24" s="50"/>
      <c r="J24" s="85">
        <v>2.9899786430096928</v>
      </c>
      <c r="K24" s="85">
        <v>1.7024793388429753</v>
      </c>
      <c r="L24" s="85">
        <v>1.8045846203869291</v>
      </c>
      <c r="M24" s="85">
        <v>0.24957104975822805</v>
      </c>
      <c r="N24" s="85">
        <v>1.9409937888198756</v>
      </c>
      <c r="O24" s="85">
        <v>0.52654673102237826</v>
      </c>
      <c r="P24" s="85">
        <v>1.3086642599277978</v>
      </c>
    </row>
    <row r="25" spans="1:16" ht="15" customHeight="1">
      <c r="A25" s="50" t="s">
        <v>84</v>
      </c>
      <c r="B25" s="57">
        <v>327</v>
      </c>
      <c r="C25" s="57">
        <v>347</v>
      </c>
      <c r="D25" s="57">
        <v>227</v>
      </c>
      <c r="E25" s="57">
        <v>32</v>
      </c>
      <c r="F25" s="57">
        <v>139</v>
      </c>
      <c r="G25" s="57">
        <v>32</v>
      </c>
      <c r="H25" s="57">
        <v>88</v>
      </c>
      <c r="I25" s="50"/>
      <c r="J25" s="85">
        <v>3.4842834310069257</v>
      </c>
      <c r="K25" s="85">
        <v>3.6770160008477273</v>
      </c>
      <c r="L25" s="85">
        <v>2.4005922165820643</v>
      </c>
      <c r="M25" s="85">
        <v>0.31850303573205935</v>
      </c>
      <c r="N25" s="85">
        <v>1.3714849531327085</v>
      </c>
      <c r="O25" s="85">
        <v>0.28964518464880518</v>
      </c>
      <c r="P25" s="85">
        <v>0.81549439347604491</v>
      </c>
    </row>
    <row r="26" spans="1:16" ht="15" customHeight="1">
      <c r="A26" s="50" t="s">
        <v>85</v>
      </c>
      <c r="B26" s="57">
        <v>229</v>
      </c>
      <c r="C26" s="57">
        <v>112</v>
      </c>
      <c r="D26" s="57">
        <v>84</v>
      </c>
      <c r="E26" s="57">
        <v>20</v>
      </c>
      <c r="F26" s="57">
        <v>64</v>
      </c>
      <c r="G26" s="57">
        <v>7</v>
      </c>
      <c r="H26" s="57">
        <v>16</v>
      </c>
      <c r="I26" s="50"/>
      <c r="J26" s="85">
        <v>3.8952202755570675</v>
      </c>
      <c r="K26" s="85">
        <v>1.9618146785776842</v>
      </c>
      <c r="L26" s="85">
        <v>1.6898008449004225</v>
      </c>
      <c r="M26" s="85">
        <v>0.39331366764995085</v>
      </c>
      <c r="N26" s="85">
        <v>1.2405504942818375</v>
      </c>
      <c r="O26" s="85">
        <v>0.12610340479192939</v>
      </c>
      <c r="P26" s="85">
        <v>0.29138590420688398</v>
      </c>
    </row>
    <row r="27" spans="1:16" ht="15" customHeight="1">
      <c r="A27" s="50" t="s">
        <v>86</v>
      </c>
      <c r="B27" s="57">
        <v>172</v>
      </c>
      <c r="C27" s="57">
        <v>77</v>
      </c>
      <c r="D27" s="57">
        <v>125</v>
      </c>
      <c r="E27" s="57">
        <v>30</v>
      </c>
      <c r="F27" s="57">
        <v>83</v>
      </c>
      <c r="G27" s="57">
        <v>1</v>
      </c>
      <c r="H27" s="57">
        <v>19</v>
      </c>
      <c r="I27" s="50"/>
      <c r="J27" s="85">
        <v>2.3952095808383236</v>
      </c>
      <c r="K27" s="85">
        <v>1.0973350434658686</v>
      </c>
      <c r="L27" s="85">
        <v>1.9534302234724175</v>
      </c>
      <c r="M27" s="85">
        <v>0.44091710758377423</v>
      </c>
      <c r="N27" s="85">
        <v>1.1759705298951544</v>
      </c>
      <c r="O27" s="85">
        <v>1.3377926421404682E-2</v>
      </c>
      <c r="P27" s="85">
        <v>0.2491149862331192</v>
      </c>
    </row>
    <row r="28" spans="1:16" ht="15" customHeight="1">
      <c r="A28" s="50" t="s">
        <v>87</v>
      </c>
      <c r="B28" s="57">
        <v>151</v>
      </c>
      <c r="C28" s="57">
        <v>79</v>
      </c>
      <c r="D28" s="57">
        <v>38</v>
      </c>
      <c r="E28" s="57">
        <v>12</v>
      </c>
      <c r="F28" s="57">
        <v>45</v>
      </c>
      <c r="G28" s="57">
        <v>3</v>
      </c>
      <c r="H28" s="57">
        <v>5</v>
      </c>
      <c r="I28" s="50"/>
      <c r="J28" s="85">
        <v>2.8712683019585472</v>
      </c>
      <c r="K28" s="85">
        <v>1.5212786443289044</v>
      </c>
      <c r="L28" s="85">
        <v>0.76752171278529591</v>
      </c>
      <c r="M28" s="85">
        <v>0.23952095808383234</v>
      </c>
      <c r="N28" s="85">
        <v>0.90126176647306233</v>
      </c>
      <c r="O28" s="85">
        <v>5.5279159756771695E-2</v>
      </c>
      <c r="P28" s="85">
        <v>9.4304036212749909E-2</v>
      </c>
    </row>
    <row r="29" spans="1:16" ht="15" customHeight="1">
      <c r="A29" s="50" t="s">
        <v>88</v>
      </c>
      <c r="B29" s="57">
        <v>392</v>
      </c>
      <c r="C29" s="57">
        <v>240</v>
      </c>
      <c r="D29" s="57">
        <v>105</v>
      </c>
      <c r="E29" s="57">
        <v>25</v>
      </c>
      <c r="F29" s="57">
        <v>98</v>
      </c>
      <c r="G29" s="57">
        <v>21</v>
      </c>
      <c r="H29" s="57">
        <v>44</v>
      </c>
      <c r="I29" s="50"/>
      <c r="J29" s="85">
        <v>3.9623976549075102</v>
      </c>
      <c r="K29" s="85">
        <v>2.4276755007080717</v>
      </c>
      <c r="L29" s="85">
        <v>1.1125238397965669</v>
      </c>
      <c r="M29" s="85">
        <v>0.24492995003429019</v>
      </c>
      <c r="N29" s="85">
        <v>0.98959911138038981</v>
      </c>
      <c r="O29" s="85">
        <v>0.19412090959511924</v>
      </c>
      <c r="P29" s="85">
        <v>0.42250816208949493</v>
      </c>
    </row>
    <row r="30" spans="1:16" ht="15" customHeight="1">
      <c r="A30" s="50" t="s">
        <v>89</v>
      </c>
      <c r="B30" s="57">
        <v>190</v>
      </c>
      <c r="C30" s="57">
        <v>177</v>
      </c>
      <c r="D30" s="57">
        <v>147</v>
      </c>
      <c r="E30" s="57">
        <v>29</v>
      </c>
      <c r="F30" s="57">
        <v>62</v>
      </c>
      <c r="G30" s="57">
        <v>17</v>
      </c>
      <c r="H30" s="57">
        <v>11</v>
      </c>
      <c r="I30" s="50"/>
      <c r="J30" s="85">
        <v>1.5510204081632653</v>
      </c>
      <c r="K30" s="85">
        <v>1.4485637122514117</v>
      </c>
      <c r="L30" s="85">
        <v>1.2511703123670099</v>
      </c>
      <c r="M30" s="85">
        <v>0.2364066193853428</v>
      </c>
      <c r="N30" s="85">
        <v>0.51499293961292469</v>
      </c>
      <c r="O30" s="85">
        <v>0.13065867343017445</v>
      </c>
      <c r="P30" s="85">
        <v>8.6764473891781033E-2</v>
      </c>
    </row>
    <row r="31" spans="1:16" ht="15" customHeight="1">
      <c r="A31" s="50" t="s">
        <v>90</v>
      </c>
      <c r="B31" s="57">
        <v>169</v>
      </c>
      <c r="C31" s="57">
        <v>187</v>
      </c>
      <c r="D31" s="57">
        <v>93</v>
      </c>
      <c r="E31" s="57">
        <v>20</v>
      </c>
      <c r="F31" s="57">
        <v>107</v>
      </c>
      <c r="G31" s="57">
        <v>67</v>
      </c>
      <c r="H31" s="57">
        <v>36</v>
      </c>
      <c r="I31" s="50"/>
      <c r="J31" s="85">
        <v>2.7828091552774574</v>
      </c>
      <c r="K31" s="85">
        <v>3.0837730870712403</v>
      </c>
      <c r="L31" s="85">
        <v>1.5995872033023735</v>
      </c>
      <c r="M31" s="85">
        <v>0.30907124092103228</v>
      </c>
      <c r="N31" s="85">
        <v>1.6542980828695115</v>
      </c>
      <c r="O31" s="85">
        <v>0.93172020581282156</v>
      </c>
      <c r="P31" s="85">
        <v>0.50505050505050508</v>
      </c>
    </row>
    <row r="32" spans="1:16" ht="15" customHeight="1">
      <c r="A32" s="50" t="s">
        <v>91</v>
      </c>
      <c r="B32" s="57">
        <v>232</v>
      </c>
      <c r="C32" s="57">
        <v>260</v>
      </c>
      <c r="D32" s="57">
        <v>190</v>
      </c>
      <c r="E32" s="57">
        <v>27</v>
      </c>
      <c r="F32" s="57">
        <v>69</v>
      </c>
      <c r="G32" s="57">
        <v>15</v>
      </c>
      <c r="H32" s="57">
        <v>94</v>
      </c>
      <c r="I32" s="50"/>
      <c r="J32" s="85">
        <v>2.8448804414469651</v>
      </c>
      <c r="K32" s="85">
        <v>3.2634617798418475</v>
      </c>
      <c r="L32" s="85">
        <v>2.6938891251949526</v>
      </c>
      <c r="M32" s="85">
        <v>0.37072634903199231</v>
      </c>
      <c r="N32" s="85">
        <v>0.98924731182795711</v>
      </c>
      <c r="O32" s="85">
        <v>0.2003205128205128</v>
      </c>
      <c r="P32" s="85">
        <v>1.3060997637904681</v>
      </c>
    </row>
    <row r="33" spans="1:16" ht="15" customHeight="1">
      <c r="A33" s="50" t="s">
        <v>92</v>
      </c>
      <c r="B33" s="57">
        <v>53</v>
      </c>
      <c r="C33" s="57">
        <v>31</v>
      </c>
      <c r="D33" s="57">
        <v>24</v>
      </c>
      <c r="E33" s="57">
        <v>1</v>
      </c>
      <c r="F33" s="57">
        <v>7</v>
      </c>
      <c r="G33" s="57">
        <v>1</v>
      </c>
      <c r="H33" s="57">
        <v>10</v>
      </c>
      <c r="I33" s="50"/>
      <c r="J33" s="85">
        <v>2.8266666666666667</v>
      </c>
      <c r="K33" s="85">
        <v>1.6568679850347405</v>
      </c>
      <c r="L33" s="85">
        <v>1.3840830449826991</v>
      </c>
      <c r="M33" s="85">
        <v>5.2742616033755269E-2</v>
      </c>
      <c r="N33" s="85">
        <v>0.34705007436787305</v>
      </c>
      <c r="O33" s="85">
        <v>4.5495905368516838E-2</v>
      </c>
      <c r="P33" s="85">
        <v>0.44903457566232602</v>
      </c>
    </row>
    <row r="34" spans="1:16" ht="15" customHeight="1">
      <c r="A34" s="50" t="s">
        <v>93</v>
      </c>
      <c r="B34" s="57">
        <v>443</v>
      </c>
      <c r="C34" s="57">
        <v>445</v>
      </c>
      <c r="D34" s="57">
        <v>392</v>
      </c>
      <c r="E34" s="57">
        <v>210</v>
      </c>
      <c r="F34" s="57">
        <v>138</v>
      </c>
      <c r="G34" s="57">
        <v>27</v>
      </c>
      <c r="H34" s="57">
        <v>139</v>
      </c>
      <c r="I34" s="50"/>
      <c r="J34" s="85">
        <v>2.5518433179723505</v>
      </c>
      <c r="K34" s="85">
        <v>2.6064546359749312</v>
      </c>
      <c r="L34" s="85">
        <v>2.4205001543686322</v>
      </c>
      <c r="M34" s="85">
        <v>1.2141535615171137</v>
      </c>
      <c r="N34" s="85">
        <v>0.81071554458935491</v>
      </c>
      <c r="O34" s="85">
        <v>0.14704280579457576</v>
      </c>
      <c r="P34" s="85">
        <v>0.75420510037981559</v>
      </c>
    </row>
    <row r="35" spans="1:16" ht="15" customHeight="1">
      <c r="A35" s="50" t="s">
        <v>94</v>
      </c>
      <c r="B35" s="57">
        <v>336</v>
      </c>
      <c r="C35" s="57">
        <v>381</v>
      </c>
      <c r="D35" s="57">
        <v>209</v>
      </c>
      <c r="E35" s="57">
        <v>44</v>
      </c>
      <c r="F35" s="57">
        <v>157</v>
      </c>
      <c r="G35" s="57">
        <v>21</v>
      </c>
      <c r="H35" s="57">
        <v>91</v>
      </c>
      <c r="I35" s="50"/>
      <c r="J35" s="85">
        <v>2.4436363636363638</v>
      </c>
      <c r="K35" s="85">
        <v>2.7604694971743227</v>
      </c>
      <c r="L35" s="85">
        <v>1.497134670487106</v>
      </c>
      <c r="M35" s="85">
        <v>0.29647597870763426</v>
      </c>
      <c r="N35" s="85">
        <v>1.0480640854472631</v>
      </c>
      <c r="O35" s="85">
        <v>0.13008734435978445</v>
      </c>
      <c r="P35" s="85">
        <v>0.58158113376366072</v>
      </c>
    </row>
    <row r="36" spans="1:16" ht="15" customHeight="1" thickBot="1">
      <c r="A36" s="86" t="s">
        <v>95</v>
      </c>
      <c r="B36" s="87">
        <v>154</v>
      </c>
      <c r="C36" s="87">
        <v>98</v>
      </c>
      <c r="D36" s="87">
        <v>19</v>
      </c>
      <c r="E36" s="87">
        <v>5</v>
      </c>
      <c r="F36" s="87">
        <v>14</v>
      </c>
      <c r="G36" s="87">
        <v>2</v>
      </c>
      <c r="H36" s="87">
        <v>17</v>
      </c>
      <c r="I36" s="86"/>
      <c r="J36" s="88">
        <v>6.9557362240289065</v>
      </c>
      <c r="K36" s="88">
        <v>4.375</v>
      </c>
      <c r="L36" s="88">
        <v>0.80304311073541834</v>
      </c>
      <c r="M36" s="88">
        <v>0.19290123456790123</v>
      </c>
      <c r="N36" s="88">
        <v>0.50779833151976794</v>
      </c>
      <c r="O36" s="88">
        <v>6.759040216289286E-2</v>
      </c>
      <c r="P36" s="88">
        <v>0.55646481178396068</v>
      </c>
    </row>
    <row r="37" spans="1:16" ht="30" customHeight="1">
      <c r="A37" s="175" t="s">
        <v>53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</row>
    <row r="38" spans="1:16" ht="15" customHeight="1">
      <c r="A38" s="172" t="s">
        <v>96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</row>
    <row r="39" spans="1:16" ht="15" customHeight="1">
      <c r="A39" s="170" t="s">
        <v>55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</row>
    <row r="40" spans="1:16" ht="15" customHeight="1">
      <c r="A40" s="167" t="s">
        <v>56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</row>
    <row r="41" spans="1:16" ht="15" customHeight="1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ht="15" customHeight="1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ht="15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ht="15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ht="15" customHeight="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ht="15" customHeight="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ht="15" customHeight="1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ht="15" customHeight="1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</row>
  </sheetData>
  <mergeCells count="13">
    <mergeCell ref="A38:P38"/>
    <mergeCell ref="A39:P39"/>
    <mergeCell ref="A40:P40"/>
    <mergeCell ref="A5:P5"/>
    <mergeCell ref="A7:A8"/>
    <mergeCell ref="B7:H7"/>
    <mergeCell ref="J7:P7"/>
    <mergeCell ref="A37:P37"/>
    <mergeCell ref="R2:R3"/>
    <mergeCell ref="A1:P1"/>
    <mergeCell ref="A2:P2"/>
    <mergeCell ref="A3:P3"/>
    <mergeCell ref="A4:P4"/>
  </mergeCells>
  <phoneticPr fontId="23" type="noConversion"/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4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1"/>
  <sheetViews>
    <sheetView showGridLines="0" zoomScaleNormal="100" workbookViewId="0">
      <selection sqref="A1:B1"/>
    </sheetView>
  </sheetViews>
  <sheetFormatPr baseColWidth="10" defaultColWidth="23.42578125" defaultRowHeight="15" customHeight="1"/>
  <cols>
    <col min="1" max="1" width="17.42578125" style="80" customWidth="1"/>
    <col min="2" max="2" width="8" style="80" bestFit="1" customWidth="1"/>
    <col min="3" max="3" width="8" style="64" bestFit="1" customWidth="1"/>
    <col min="4" max="8" width="7.28515625" style="64" customWidth="1"/>
    <col min="9" max="9" width="1.7109375" style="64" customWidth="1"/>
    <col min="10" max="16" width="7.28515625" style="64" customWidth="1"/>
    <col min="17" max="104" width="10.7109375" style="6" customWidth="1"/>
    <col min="105" max="16384" width="23.42578125" style="6"/>
  </cols>
  <sheetData>
    <row r="1" spans="1:18" ht="15" customHeight="1">
      <c r="A1" s="176" t="s">
        <v>98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"/>
    </row>
    <row r="2" spans="1:18" ht="15" customHeight="1">
      <c r="A2" s="166" t="s">
        <v>155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7"/>
      <c r="R2" s="161" t="s">
        <v>25</v>
      </c>
    </row>
    <row r="3" spans="1:18" ht="15" customHeight="1">
      <c r="A3" s="176" t="s">
        <v>99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"/>
      <c r="R3" s="161"/>
    </row>
    <row r="4" spans="1:18" ht="15" customHeight="1">
      <c r="A4" s="176" t="s">
        <v>67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</row>
    <row r="5" spans="1:18" ht="15" customHeight="1">
      <c r="A5" s="176" t="s">
        <v>44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</row>
    <row r="6" spans="1:18" ht="15" customHeight="1">
      <c r="A6" s="56"/>
      <c r="B6" s="56"/>
      <c r="C6" s="50"/>
      <c r="D6" s="51"/>
      <c r="E6" s="51"/>
      <c r="F6" s="51"/>
      <c r="G6" s="51"/>
      <c r="H6" s="50"/>
      <c r="I6" s="180"/>
      <c r="J6" s="180"/>
      <c r="K6" s="90"/>
      <c r="L6" s="181"/>
      <c r="M6" s="181"/>
      <c r="N6" s="181"/>
      <c r="O6" s="50"/>
      <c r="P6" s="50"/>
    </row>
    <row r="7" spans="1:18" ht="15" customHeight="1">
      <c r="A7" s="182" t="s">
        <v>100</v>
      </c>
      <c r="B7" s="174" t="s">
        <v>46</v>
      </c>
      <c r="C7" s="174"/>
      <c r="D7" s="174"/>
      <c r="E7" s="174"/>
      <c r="F7" s="174"/>
      <c r="G7" s="174"/>
      <c r="H7" s="174"/>
      <c r="I7" s="89"/>
      <c r="J7" s="174" t="s">
        <v>52</v>
      </c>
      <c r="K7" s="174"/>
      <c r="L7" s="174"/>
      <c r="M7" s="174"/>
      <c r="N7" s="174"/>
      <c r="O7" s="174"/>
      <c r="P7" s="174"/>
    </row>
    <row r="8" spans="1:18" ht="15" customHeight="1">
      <c r="A8" s="183"/>
      <c r="B8" s="65">
        <v>2016</v>
      </c>
      <c r="C8" s="65">
        <v>2017</v>
      </c>
      <c r="D8" s="65">
        <v>2018</v>
      </c>
      <c r="E8" s="65">
        <v>2019</v>
      </c>
      <c r="F8" s="65">
        <v>2020</v>
      </c>
      <c r="G8" s="65">
        <v>2021</v>
      </c>
      <c r="H8" s="65">
        <v>2022</v>
      </c>
      <c r="I8" s="89"/>
      <c r="J8" s="65">
        <v>2016</v>
      </c>
      <c r="K8" s="65">
        <v>2017</v>
      </c>
      <c r="L8" s="65">
        <v>2018</v>
      </c>
      <c r="M8" s="65">
        <v>2019</v>
      </c>
      <c r="N8" s="65">
        <v>2020</v>
      </c>
      <c r="O8" s="65">
        <v>2021</v>
      </c>
      <c r="P8" s="65">
        <v>2022</v>
      </c>
    </row>
    <row r="9" spans="1:18" ht="9.9499999999999993" customHeight="1">
      <c r="B9" s="91"/>
      <c r="C9" s="91"/>
      <c r="D9" s="91"/>
      <c r="E9" s="91"/>
      <c r="F9" s="91"/>
      <c r="G9" s="91"/>
      <c r="H9" s="91"/>
      <c r="I9" s="48"/>
      <c r="J9" s="91"/>
      <c r="K9" s="91"/>
      <c r="L9" s="91"/>
      <c r="M9" s="91"/>
      <c r="N9" s="91"/>
      <c r="O9" s="91"/>
      <c r="P9" s="91"/>
    </row>
    <row r="10" spans="1:18" ht="15" customHeight="1">
      <c r="A10" s="51" t="s">
        <v>47</v>
      </c>
      <c r="B10" s="92">
        <f t="shared" ref="B10:B15" si="0">+B17+B24+B31+B38</f>
        <v>12359</v>
      </c>
      <c r="C10" s="92">
        <v>11796</v>
      </c>
      <c r="D10" s="92">
        <f>+D17+D24+D31+D38</f>
        <v>7030</v>
      </c>
      <c r="E10" s="92">
        <v>1779</v>
      </c>
      <c r="F10" s="92">
        <f t="shared" ref="F10:H15" si="1">+F17+F24+F31+F38</f>
        <v>4485</v>
      </c>
      <c r="G10" s="92">
        <f>SUM(G11:G15)</f>
        <v>999</v>
      </c>
      <c r="H10" s="92">
        <f>SUM(H11:H15)</f>
        <v>3151</v>
      </c>
      <c r="I10" s="93"/>
      <c r="J10" s="94">
        <v>3.9271948472051426</v>
      </c>
      <c r="K10" s="94">
        <v>3.7896116579711632</v>
      </c>
      <c r="L10" s="94">
        <v>2.3462426742494027</v>
      </c>
      <c r="M10" s="94">
        <v>0.5597490411269237</v>
      </c>
      <c r="N10" s="94">
        <v>1.4110385054632517</v>
      </c>
      <c r="O10" s="94">
        <v>0.29600526231577451</v>
      </c>
      <c r="P10" s="94">
        <v>0.95194361448549436</v>
      </c>
    </row>
    <row r="11" spans="1:18" ht="15" customHeight="1">
      <c r="A11" s="50" t="s">
        <v>101</v>
      </c>
      <c r="B11" s="69">
        <f t="shared" si="0"/>
        <v>4459</v>
      </c>
      <c r="C11" s="69">
        <v>4173</v>
      </c>
      <c r="D11" s="69">
        <v>2619</v>
      </c>
      <c r="E11" s="69">
        <v>776</v>
      </c>
      <c r="F11" s="69">
        <f t="shared" si="1"/>
        <v>1641</v>
      </c>
      <c r="G11" s="69">
        <f t="shared" si="1"/>
        <v>552</v>
      </c>
      <c r="H11" s="69">
        <f t="shared" si="1"/>
        <v>1196</v>
      </c>
      <c r="I11" s="48"/>
      <c r="J11" s="95">
        <v>5.3094078563518803</v>
      </c>
      <c r="K11" s="95">
        <v>5.1597507295118454</v>
      </c>
      <c r="L11" s="95">
        <v>3.3761746999600377</v>
      </c>
      <c r="M11" s="95">
        <v>1.1032600196198303</v>
      </c>
      <c r="N11" s="95">
        <v>2.2245719630729188</v>
      </c>
      <c r="O11" s="95">
        <v>0.78009072794335865</v>
      </c>
      <c r="P11" s="95">
        <v>1.6575427898274548</v>
      </c>
    </row>
    <row r="12" spans="1:18" ht="15" customHeight="1">
      <c r="A12" s="50" t="s">
        <v>102</v>
      </c>
      <c r="B12" s="69">
        <f t="shared" si="0"/>
        <v>3864</v>
      </c>
      <c r="C12" s="69">
        <v>3500</v>
      </c>
      <c r="D12" s="69">
        <v>2278</v>
      </c>
      <c r="E12" s="69">
        <v>738</v>
      </c>
      <c r="F12" s="69">
        <f t="shared" si="1"/>
        <v>1879</v>
      </c>
      <c r="G12" s="69">
        <f t="shared" si="1"/>
        <v>320</v>
      </c>
      <c r="H12" s="69">
        <f t="shared" si="1"/>
        <v>984</v>
      </c>
      <c r="I12" s="48"/>
      <c r="J12" s="95">
        <v>5.8205043232006748</v>
      </c>
      <c r="K12" s="95">
        <v>5.2611800075159714</v>
      </c>
      <c r="L12" s="95">
        <v>3.4353792791434175</v>
      </c>
      <c r="M12" s="95">
        <v>1.0355133367943987</v>
      </c>
      <c r="N12" s="95">
        <v>2.8276474394666749</v>
      </c>
      <c r="O12" s="95">
        <v>0.44571348979733966</v>
      </c>
      <c r="P12" s="95">
        <v>1.441504790366529</v>
      </c>
    </row>
    <row r="13" spans="1:18" ht="15" customHeight="1">
      <c r="A13" s="50" t="s">
        <v>103</v>
      </c>
      <c r="B13" s="69">
        <f t="shared" si="0"/>
        <v>1923</v>
      </c>
      <c r="C13" s="69">
        <v>1752</v>
      </c>
      <c r="D13" s="69">
        <v>580</v>
      </c>
      <c r="E13" s="69">
        <v>93</v>
      </c>
      <c r="F13" s="69">
        <f t="shared" si="1"/>
        <v>185</v>
      </c>
      <c r="G13" s="69">
        <f t="shared" si="1"/>
        <v>29</v>
      </c>
      <c r="H13" s="69">
        <f t="shared" si="1"/>
        <v>139</v>
      </c>
      <c r="I13" s="48"/>
      <c r="J13" s="95">
        <v>3.560056279620853</v>
      </c>
      <c r="K13" s="95">
        <v>3.2137943685224246</v>
      </c>
      <c r="L13" s="95">
        <v>1.0305797899749463</v>
      </c>
      <c r="M13" s="95">
        <v>0.14321352674859097</v>
      </c>
      <c r="N13" s="95">
        <v>0.29324583511658503</v>
      </c>
      <c r="O13" s="96">
        <v>4.3852353661671534E-2</v>
      </c>
      <c r="P13" s="95">
        <v>0.2081679720845252</v>
      </c>
    </row>
    <row r="14" spans="1:18" ht="15" customHeight="1">
      <c r="A14" s="50" t="s">
        <v>104</v>
      </c>
      <c r="B14" s="69">
        <f t="shared" si="0"/>
        <v>1966</v>
      </c>
      <c r="C14" s="69">
        <v>2218</v>
      </c>
      <c r="D14" s="69">
        <v>1436</v>
      </c>
      <c r="E14" s="69">
        <v>133</v>
      </c>
      <c r="F14" s="69">
        <f t="shared" si="1"/>
        <v>665</v>
      </c>
      <c r="G14" s="69">
        <f t="shared" si="1"/>
        <v>87</v>
      </c>
      <c r="H14" s="69">
        <f t="shared" si="1"/>
        <v>664</v>
      </c>
      <c r="I14" s="48"/>
      <c r="J14" s="95">
        <v>3.1007507412781528</v>
      </c>
      <c r="K14" s="95">
        <v>3.5536898772711254</v>
      </c>
      <c r="L14" s="95">
        <v>2.5441145205867763</v>
      </c>
      <c r="M14" s="95">
        <v>0.22844383373411201</v>
      </c>
      <c r="N14" s="95">
        <v>1.0402002189895196</v>
      </c>
      <c r="O14" s="95">
        <v>0.13164664225403261</v>
      </c>
      <c r="P14" s="95">
        <v>1.0118557800737558</v>
      </c>
    </row>
    <row r="15" spans="1:18" ht="15" customHeight="1">
      <c r="A15" s="50" t="s">
        <v>105</v>
      </c>
      <c r="B15" s="69">
        <f t="shared" si="0"/>
        <v>147</v>
      </c>
      <c r="C15" s="69">
        <v>153</v>
      </c>
      <c r="D15" s="69">
        <f>+D22+D29+D36+D43</f>
        <v>117</v>
      </c>
      <c r="E15" s="69">
        <v>39</v>
      </c>
      <c r="F15" s="69">
        <f t="shared" si="1"/>
        <v>115</v>
      </c>
      <c r="G15" s="69">
        <f t="shared" si="1"/>
        <v>11</v>
      </c>
      <c r="H15" s="69">
        <f t="shared" si="1"/>
        <v>168</v>
      </c>
      <c r="I15" s="48"/>
      <c r="J15" s="95">
        <v>0.31333930170098478</v>
      </c>
      <c r="K15" s="95">
        <v>0.3259341314814026</v>
      </c>
      <c r="L15" s="95">
        <v>0.27195388405931847</v>
      </c>
      <c r="M15" s="95">
        <v>7.350585219669413E-2</v>
      </c>
      <c r="N15" s="95">
        <v>0.22720088509562195</v>
      </c>
      <c r="O15" s="95">
        <v>1.7537985682626236E-2</v>
      </c>
      <c r="P15" s="95">
        <v>0.28868459489646875</v>
      </c>
    </row>
    <row r="16" spans="1:18" ht="9.9499999999999993" customHeight="1">
      <c r="A16" s="51"/>
      <c r="B16" s="91"/>
      <c r="C16" s="91"/>
      <c r="D16" s="91"/>
      <c r="E16" s="91"/>
      <c r="F16" s="91"/>
      <c r="G16" s="91"/>
      <c r="H16" s="91"/>
      <c r="I16" s="48"/>
      <c r="J16" s="91"/>
      <c r="K16" s="91"/>
      <c r="L16" s="91"/>
      <c r="M16" s="91"/>
      <c r="N16" s="91"/>
      <c r="O16" s="91"/>
      <c r="P16" s="91"/>
    </row>
    <row r="17" spans="1:16" ht="15" customHeight="1">
      <c r="A17" s="51" t="s">
        <v>48</v>
      </c>
      <c r="B17" s="97">
        <f>+B18+B19+B20+B21+B22</f>
        <v>8741</v>
      </c>
      <c r="C17" s="97">
        <f>SUM(C18:C22)</f>
        <v>8585</v>
      </c>
      <c r="D17" s="97">
        <v>5047</v>
      </c>
      <c r="E17" s="97">
        <v>898</v>
      </c>
      <c r="F17" s="97">
        <v>3061</v>
      </c>
      <c r="G17" s="97">
        <v>522</v>
      </c>
      <c r="H17" s="97">
        <v>2002</v>
      </c>
      <c r="I17" s="93"/>
      <c r="J17" s="94">
        <v>4.5210042308448246</v>
      </c>
      <c r="K17" s="94">
        <v>4.4943643759455965</v>
      </c>
      <c r="L17" s="94">
        <v>2.6685630895478192</v>
      </c>
      <c r="M17" s="94">
        <v>0.44552490573526493</v>
      </c>
      <c r="N17" s="94">
        <v>1.5188428808891756</v>
      </c>
      <c r="O17" s="94">
        <v>0.24450679419741345</v>
      </c>
      <c r="P17" s="94">
        <v>0.94531168843433344</v>
      </c>
    </row>
    <row r="18" spans="1:16" ht="15" customHeight="1">
      <c r="A18" s="50" t="s">
        <v>101</v>
      </c>
      <c r="B18" s="69">
        <v>3215</v>
      </c>
      <c r="C18" s="69">
        <v>3137</v>
      </c>
      <c r="D18" s="69">
        <v>1888</v>
      </c>
      <c r="E18" s="69">
        <v>417</v>
      </c>
      <c r="F18" s="69">
        <v>1144</v>
      </c>
      <c r="G18" s="69">
        <v>336</v>
      </c>
      <c r="H18" s="69">
        <v>844</v>
      </c>
      <c r="I18" s="48"/>
      <c r="J18" s="95">
        <v>5.6229886665733879</v>
      </c>
      <c r="K18" s="95">
        <v>5.6941116677557542</v>
      </c>
      <c r="L18" s="95">
        <v>3.6082178690874342</v>
      </c>
      <c r="M18" s="95">
        <v>0.87616086061268228</v>
      </c>
      <c r="N18" s="95">
        <v>2.2743990934213403</v>
      </c>
      <c r="O18" s="95">
        <v>0.69618548370387257</v>
      </c>
      <c r="P18" s="95">
        <v>1.6988385902055112</v>
      </c>
    </row>
    <row r="19" spans="1:16" ht="15" customHeight="1">
      <c r="A19" s="50" t="s">
        <v>102</v>
      </c>
      <c r="B19" s="69">
        <v>2741</v>
      </c>
      <c r="C19" s="69">
        <v>2462</v>
      </c>
      <c r="D19" s="69">
        <v>1615</v>
      </c>
      <c r="E19" s="69">
        <v>381</v>
      </c>
      <c r="F19" s="69">
        <v>1316</v>
      </c>
      <c r="G19" s="69">
        <v>157</v>
      </c>
      <c r="H19" s="69">
        <v>624</v>
      </c>
      <c r="I19" s="48"/>
      <c r="J19" s="95">
        <v>6.2924701561065195</v>
      </c>
      <c r="K19" s="95">
        <v>5.5734142255625478</v>
      </c>
      <c r="L19" s="95">
        <v>3.6810794794064692</v>
      </c>
      <c r="M19" s="95">
        <v>0.80507131537242482</v>
      </c>
      <c r="N19" s="95">
        <v>2.9843976777939041</v>
      </c>
      <c r="O19" s="95">
        <v>0.32649156736747975</v>
      </c>
      <c r="P19" s="95">
        <v>1.3543724090031037</v>
      </c>
    </row>
    <row r="20" spans="1:16" ht="15" customHeight="1">
      <c r="A20" s="50" t="s">
        <v>103</v>
      </c>
      <c r="B20" s="69">
        <v>1374</v>
      </c>
      <c r="C20" s="69">
        <v>1319</v>
      </c>
      <c r="D20" s="69">
        <v>472</v>
      </c>
      <c r="E20" s="69">
        <v>42</v>
      </c>
      <c r="F20" s="69">
        <v>133</v>
      </c>
      <c r="G20" s="69">
        <v>4</v>
      </c>
      <c r="H20" s="69">
        <v>105</v>
      </c>
      <c r="I20" s="48"/>
      <c r="J20" s="95">
        <v>3.9856123455357659</v>
      </c>
      <c r="K20" s="95">
        <v>3.7299926474746905</v>
      </c>
      <c r="L20" s="95">
        <v>1.2867346382421896</v>
      </c>
      <c r="M20" s="95">
        <v>9.8784015805442521E-2</v>
      </c>
      <c r="N20" s="95">
        <v>0.32467532467532467</v>
      </c>
      <c r="O20" s="95">
        <v>9.2781592132120984E-3</v>
      </c>
      <c r="P20" s="95">
        <v>0.23769100169779284</v>
      </c>
    </row>
    <row r="21" spans="1:16" ht="15" customHeight="1">
      <c r="A21" s="50" t="s">
        <v>104</v>
      </c>
      <c r="B21" s="69">
        <v>1411</v>
      </c>
      <c r="C21" s="69">
        <v>1667</v>
      </c>
      <c r="D21" s="69">
        <v>1072</v>
      </c>
      <c r="E21" s="69">
        <v>58</v>
      </c>
      <c r="F21" s="69">
        <v>465</v>
      </c>
      <c r="G21" s="69">
        <v>25</v>
      </c>
      <c r="H21" s="69">
        <v>424</v>
      </c>
      <c r="I21" s="48"/>
      <c r="J21" s="95">
        <v>4.233042330423304</v>
      </c>
      <c r="K21" s="95">
        <v>5.299971385877341</v>
      </c>
      <c r="L21" s="95">
        <v>3.3301233263955767</v>
      </c>
      <c r="M21" s="95">
        <v>0.17461464354527939</v>
      </c>
      <c r="N21" s="95">
        <v>1.2585936231256427</v>
      </c>
      <c r="O21" s="95">
        <v>6.7054689805004966E-2</v>
      </c>
      <c r="P21" s="95">
        <v>1.1258928808518549</v>
      </c>
    </row>
    <row r="22" spans="1:16" ht="15" customHeight="1">
      <c r="A22" s="50" t="s">
        <v>105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  <c r="H22" s="69">
        <v>5</v>
      </c>
      <c r="I22" s="48"/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6">
        <v>1.4622448382757208E-2</v>
      </c>
    </row>
    <row r="23" spans="1:16" ht="9.9499999999999993" customHeight="1">
      <c r="B23" s="91"/>
      <c r="C23" s="91"/>
      <c r="D23" s="91"/>
      <c r="E23" s="91"/>
      <c r="F23" s="91"/>
      <c r="G23" s="91"/>
      <c r="H23" s="91"/>
      <c r="I23" s="48"/>
      <c r="J23" s="91"/>
      <c r="K23" s="91"/>
      <c r="L23" s="91"/>
      <c r="M23" s="91"/>
      <c r="N23" s="91"/>
      <c r="O23" s="91"/>
      <c r="P23" s="91"/>
    </row>
    <row r="24" spans="1:16" ht="15" customHeight="1">
      <c r="A24" s="51" t="s">
        <v>49</v>
      </c>
      <c r="B24" s="97">
        <f>SUM(B25:B29)</f>
        <v>1382</v>
      </c>
      <c r="C24" s="97">
        <f>SUM(C25:C29)</f>
        <v>1400</v>
      </c>
      <c r="D24" s="98">
        <v>771</v>
      </c>
      <c r="E24" s="97">
        <v>550</v>
      </c>
      <c r="F24" s="98">
        <f>SUM(F25:F29)</f>
        <v>498</v>
      </c>
      <c r="G24" s="98">
        <f>SUM(G25:G29)</f>
        <v>248</v>
      </c>
      <c r="H24" s="98">
        <v>283</v>
      </c>
      <c r="I24" s="93"/>
      <c r="J24" s="94">
        <v>3.9777796966295367</v>
      </c>
      <c r="K24" s="94">
        <v>4.2009242033247318</v>
      </c>
      <c r="L24" s="94">
        <v>2.3442488369971723</v>
      </c>
      <c r="M24" s="94">
        <v>1.6275560027224574</v>
      </c>
      <c r="N24" s="94">
        <v>1.5521755392095749</v>
      </c>
      <c r="O24" s="94">
        <v>0.67383980002173671</v>
      </c>
      <c r="P24" s="94">
        <v>0.89044113019948401</v>
      </c>
    </row>
    <row r="25" spans="1:16" ht="15" customHeight="1">
      <c r="A25" s="50" t="s">
        <v>101</v>
      </c>
      <c r="B25" s="69">
        <v>521</v>
      </c>
      <c r="C25" s="69">
        <v>476</v>
      </c>
      <c r="D25" s="69">
        <v>307</v>
      </c>
      <c r="E25" s="69">
        <v>230</v>
      </c>
      <c r="F25" s="99">
        <v>217</v>
      </c>
      <c r="G25" s="99">
        <v>110</v>
      </c>
      <c r="H25" s="99">
        <v>100</v>
      </c>
      <c r="I25" s="48"/>
      <c r="J25" s="95">
        <v>7.2572781724474167</v>
      </c>
      <c r="K25" s="95">
        <v>7.3185731857318563</v>
      </c>
      <c r="L25" s="95">
        <v>5.2442774171506663</v>
      </c>
      <c r="M25" s="95">
        <v>4.5963229416466831</v>
      </c>
      <c r="N25" s="95">
        <v>4.5974576271186436</v>
      </c>
      <c r="O25" s="95">
        <v>2.3424190800681433</v>
      </c>
      <c r="P25" s="95">
        <v>2.59000259000259</v>
      </c>
    </row>
    <row r="26" spans="1:16" ht="15" customHeight="1">
      <c r="A26" s="50" t="s">
        <v>102</v>
      </c>
      <c r="B26" s="69">
        <v>460</v>
      </c>
      <c r="C26" s="69">
        <v>507</v>
      </c>
      <c r="D26" s="69">
        <v>307</v>
      </c>
      <c r="E26" s="69">
        <v>270</v>
      </c>
      <c r="F26" s="99">
        <v>241</v>
      </c>
      <c r="G26" s="99">
        <v>94</v>
      </c>
      <c r="H26" s="99">
        <v>108</v>
      </c>
      <c r="I26" s="48"/>
      <c r="J26" s="95">
        <v>6.6802207377287246</v>
      </c>
      <c r="K26" s="95">
        <v>7.9554369998430881</v>
      </c>
      <c r="L26" s="95">
        <v>4.848389134554643</v>
      </c>
      <c r="M26" s="95">
        <v>4.4466403162055332</v>
      </c>
      <c r="N26" s="95">
        <v>4.2579505300353357</v>
      </c>
      <c r="O26" s="95">
        <v>1.6151202749140896</v>
      </c>
      <c r="P26" s="95">
        <v>2.2457891453524641</v>
      </c>
    </row>
    <row r="27" spans="1:16" ht="15" customHeight="1">
      <c r="A27" s="50" t="s">
        <v>103</v>
      </c>
      <c r="B27" s="69">
        <v>267</v>
      </c>
      <c r="C27" s="69">
        <v>258</v>
      </c>
      <c r="D27" s="69">
        <v>66</v>
      </c>
      <c r="E27" s="69">
        <v>5</v>
      </c>
      <c r="F27" s="99">
        <v>29</v>
      </c>
      <c r="G27" s="99">
        <v>11</v>
      </c>
      <c r="H27" s="99">
        <v>6</v>
      </c>
      <c r="I27" s="48"/>
      <c r="J27" s="95">
        <v>4.145962732919255</v>
      </c>
      <c r="K27" s="95">
        <v>4.2672841548130993</v>
      </c>
      <c r="L27" s="95">
        <v>1.1124220461823697</v>
      </c>
      <c r="M27" s="95">
        <v>7.5483091787439616E-2</v>
      </c>
      <c r="N27" s="95">
        <v>0.46200414210610158</v>
      </c>
      <c r="O27" s="95">
        <v>0.16459673799191979</v>
      </c>
      <c r="P27" s="95">
        <v>0.10289830217801406</v>
      </c>
    </row>
    <row r="28" spans="1:16" ht="15" customHeight="1">
      <c r="A28" s="50" t="s">
        <v>104</v>
      </c>
      <c r="B28" s="69">
        <v>134</v>
      </c>
      <c r="C28" s="69">
        <v>159</v>
      </c>
      <c r="D28" s="69">
        <v>91</v>
      </c>
      <c r="E28" s="69">
        <v>45</v>
      </c>
      <c r="F28" s="99">
        <v>11</v>
      </c>
      <c r="G28" s="99">
        <v>33</v>
      </c>
      <c r="H28" s="99">
        <v>19</v>
      </c>
      <c r="I28" s="48"/>
      <c r="J28" s="95">
        <v>1.6789875955394062</v>
      </c>
      <c r="K28" s="95">
        <v>1.9101393560788085</v>
      </c>
      <c r="L28" s="95">
        <v>1.0764135320558315</v>
      </c>
      <c r="M28" s="95">
        <v>0.55838193324233776</v>
      </c>
      <c r="N28" s="95">
        <v>0.12838468720821661</v>
      </c>
      <c r="O28" s="95">
        <v>0.3281949278965689</v>
      </c>
      <c r="P28" s="95">
        <v>0.20731042007637751</v>
      </c>
    </row>
    <row r="29" spans="1:16" ht="15" customHeight="1">
      <c r="A29" s="50" t="s">
        <v>105</v>
      </c>
      <c r="B29" s="69">
        <v>0</v>
      </c>
      <c r="C29" s="69">
        <v>0</v>
      </c>
      <c r="D29" s="69">
        <v>0</v>
      </c>
      <c r="E29" s="69">
        <v>0</v>
      </c>
      <c r="F29" s="99">
        <v>0</v>
      </c>
      <c r="G29" s="99">
        <v>0</v>
      </c>
      <c r="H29" s="99">
        <v>50</v>
      </c>
      <c r="I29" s="48"/>
      <c r="J29" s="95">
        <v>0</v>
      </c>
      <c r="K29" s="95">
        <v>0</v>
      </c>
      <c r="L29" s="95">
        <v>0</v>
      </c>
      <c r="M29" s="95">
        <v>0</v>
      </c>
      <c r="N29" s="95">
        <v>0</v>
      </c>
      <c r="O29" s="95">
        <v>0</v>
      </c>
      <c r="P29" s="95">
        <v>0.61606702809265645</v>
      </c>
    </row>
    <row r="30" spans="1:16" ht="9.9499999999999993" customHeight="1">
      <c r="A30" s="51"/>
      <c r="B30" s="91"/>
      <c r="C30" s="91"/>
      <c r="D30" s="91"/>
      <c r="E30" s="91"/>
      <c r="F30" s="91"/>
      <c r="G30" s="91"/>
      <c r="H30" s="91"/>
      <c r="I30" s="48"/>
      <c r="J30" s="91"/>
      <c r="K30" s="91"/>
      <c r="L30" s="91"/>
      <c r="M30" s="91"/>
      <c r="N30" s="91"/>
      <c r="O30" s="91"/>
      <c r="P30" s="91"/>
    </row>
    <row r="31" spans="1:16" ht="15" customHeight="1">
      <c r="A31" s="51" t="s">
        <v>50</v>
      </c>
      <c r="B31" s="97">
        <f>SUM(B32:B36)</f>
        <v>2227</v>
      </c>
      <c r="C31" s="97">
        <f>SUM(C32:C36)</f>
        <v>1810</v>
      </c>
      <c r="D31" s="97">
        <v>1212</v>
      </c>
      <c r="E31" s="97">
        <v>331</v>
      </c>
      <c r="F31" s="92">
        <v>926</v>
      </c>
      <c r="G31" s="92">
        <v>229</v>
      </c>
      <c r="H31" s="92">
        <v>849</v>
      </c>
      <c r="I31" s="93"/>
      <c r="J31" s="94">
        <v>2.9040502829721202</v>
      </c>
      <c r="K31" s="94">
        <v>2.3760140723043399</v>
      </c>
      <c r="L31" s="94">
        <v>1.5616343044156111</v>
      </c>
      <c r="M31" s="94">
        <v>0.40136780326914684</v>
      </c>
      <c r="N31" s="94">
        <v>1.099344667109887</v>
      </c>
      <c r="O31" s="94">
        <v>0.26261769056984596</v>
      </c>
      <c r="P31" s="94">
        <v>0.97091819814050295</v>
      </c>
    </row>
    <row r="32" spans="1:16" ht="15" customHeight="1">
      <c r="A32" s="50" t="s">
        <v>101</v>
      </c>
      <c r="B32" s="69">
        <v>723</v>
      </c>
      <c r="C32" s="69">
        <v>560</v>
      </c>
      <c r="D32" s="69">
        <v>424</v>
      </c>
      <c r="E32" s="69">
        <v>129</v>
      </c>
      <c r="F32" s="69">
        <v>280</v>
      </c>
      <c r="G32" s="69">
        <v>106</v>
      </c>
      <c r="H32" s="69">
        <v>252</v>
      </c>
      <c r="I32" s="48"/>
      <c r="J32" s="95">
        <v>3.6835133482779705</v>
      </c>
      <c r="K32" s="95">
        <v>2.904564315352697</v>
      </c>
      <c r="L32" s="95">
        <v>2.1862431679901002</v>
      </c>
      <c r="M32" s="95">
        <v>0.72721122949433448</v>
      </c>
      <c r="N32" s="95">
        <v>1.4934926392148495</v>
      </c>
      <c r="O32" s="95">
        <v>0.59543871475115151</v>
      </c>
      <c r="P32" s="95">
        <v>1.3538924407672057</v>
      </c>
    </row>
    <row r="33" spans="1:16" ht="15" customHeight="1">
      <c r="A33" s="50" t="s">
        <v>102</v>
      </c>
      <c r="B33" s="69">
        <v>663</v>
      </c>
      <c r="C33" s="69">
        <v>531</v>
      </c>
      <c r="D33" s="69">
        <v>356</v>
      </c>
      <c r="E33" s="69">
        <v>87</v>
      </c>
      <c r="F33" s="69">
        <v>322</v>
      </c>
      <c r="G33" s="69">
        <v>69</v>
      </c>
      <c r="H33" s="69">
        <v>252</v>
      </c>
      <c r="I33" s="48"/>
      <c r="J33" s="95">
        <v>4.1593475533249684</v>
      </c>
      <c r="K33" s="95">
        <v>3.3233195644010514</v>
      </c>
      <c r="L33" s="95">
        <v>2.21049363551692</v>
      </c>
      <c r="M33" s="95">
        <v>0.48679498657117282</v>
      </c>
      <c r="N33" s="95">
        <v>1.928721174004193</v>
      </c>
      <c r="O33" s="95">
        <v>0.38573345259391772</v>
      </c>
      <c r="P33" s="95">
        <v>1.4499424626006905</v>
      </c>
    </row>
    <row r="34" spans="1:16" ht="15" customHeight="1">
      <c r="A34" s="50" t="s">
        <v>103</v>
      </c>
      <c r="B34" s="69">
        <v>282</v>
      </c>
      <c r="C34" s="69">
        <v>175</v>
      </c>
      <c r="D34" s="69">
        <v>42</v>
      </c>
      <c r="E34" s="69">
        <v>46</v>
      </c>
      <c r="F34" s="69">
        <v>23</v>
      </c>
      <c r="G34" s="69">
        <v>14</v>
      </c>
      <c r="H34" s="69">
        <v>28</v>
      </c>
      <c r="I34" s="48"/>
      <c r="J34" s="95">
        <v>2.1523431537169899</v>
      </c>
      <c r="K34" s="95">
        <v>1.3351644159609368</v>
      </c>
      <c r="L34" s="95">
        <v>0.30737704918032788</v>
      </c>
      <c r="M34" s="95">
        <v>0.29119453060707728</v>
      </c>
      <c r="N34" s="95">
        <v>0.14514704026252684</v>
      </c>
      <c r="O34" s="95">
        <v>8.5700293829578847E-2</v>
      </c>
      <c r="P34" s="95">
        <v>0.16699469195443431</v>
      </c>
    </row>
    <row r="35" spans="1:16" ht="15" customHeight="1">
      <c r="A35" s="50" t="s">
        <v>104</v>
      </c>
      <c r="B35" s="69">
        <v>419</v>
      </c>
      <c r="C35" s="69">
        <v>392</v>
      </c>
      <c r="D35" s="69">
        <v>273</v>
      </c>
      <c r="E35" s="69">
        <v>30</v>
      </c>
      <c r="F35" s="69">
        <v>189</v>
      </c>
      <c r="G35" s="69">
        <v>29</v>
      </c>
      <c r="H35" s="69">
        <v>221</v>
      </c>
      <c r="I35" s="48"/>
      <c r="J35" s="95">
        <v>2.6791994373041752</v>
      </c>
      <c r="K35" s="95">
        <v>2.5136261622314846</v>
      </c>
      <c r="L35" s="95">
        <v>1.7279574656623837</v>
      </c>
      <c r="M35" s="95">
        <v>0.17704337562702863</v>
      </c>
      <c r="N35" s="95">
        <v>1.0262814943527367</v>
      </c>
      <c r="O35" s="95">
        <v>0.15468316620439515</v>
      </c>
      <c r="P35" s="95">
        <v>1.1756569847856155</v>
      </c>
    </row>
    <row r="36" spans="1:16" ht="15" customHeight="1">
      <c r="A36" s="50" t="s">
        <v>105</v>
      </c>
      <c r="B36" s="69">
        <v>140</v>
      </c>
      <c r="C36" s="69">
        <v>152</v>
      </c>
      <c r="D36" s="69">
        <v>117</v>
      </c>
      <c r="E36" s="69">
        <v>39</v>
      </c>
      <c r="F36" s="69">
        <v>115</v>
      </c>
      <c r="G36" s="69">
        <v>11</v>
      </c>
      <c r="H36" s="69">
        <v>113</v>
      </c>
      <c r="I36" s="48"/>
      <c r="J36" s="95">
        <v>1.1311303223721418</v>
      </c>
      <c r="K36" s="95">
        <v>1.2440661319364872</v>
      </c>
      <c r="L36" s="95">
        <v>0.92497430626927035</v>
      </c>
      <c r="M36" s="95">
        <v>0.27630180658873543</v>
      </c>
      <c r="N36" s="95">
        <v>0.79162937977559023</v>
      </c>
      <c r="O36" s="95">
        <v>6.6971080669710817E-2</v>
      </c>
      <c r="P36" s="95">
        <v>0.71136292099464904</v>
      </c>
    </row>
    <row r="37" spans="1:16" ht="9.9499999999999993" customHeight="1">
      <c r="A37" s="56"/>
      <c r="B37" s="91"/>
      <c r="C37" s="91"/>
      <c r="D37" s="91"/>
      <c r="E37" s="91"/>
      <c r="F37" s="91"/>
      <c r="G37" s="91"/>
      <c r="H37" s="91"/>
      <c r="I37" s="48"/>
      <c r="J37" s="91"/>
      <c r="K37" s="91"/>
      <c r="L37" s="91"/>
      <c r="M37" s="91"/>
      <c r="N37" s="91"/>
      <c r="O37" s="91"/>
      <c r="P37" s="91"/>
    </row>
    <row r="38" spans="1:16" ht="15" customHeight="1">
      <c r="A38" s="51" t="s">
        <v>51</v>
      </c>
      <c r="B38" s="97">
        <f>SUM(B39:B43)</f>
        <v>9</v>
      </c>
      <c r="C38" s="97">
        <f>SUM(C39:C43)</f>
        <v>1</v>
      </c>
      <c r="D38" s="97">
        <f>SUM(D39:D43)</f>
        <v>0</v>
      </c>
      <c r="E38" s="97">
        <v>0</v>
      </c>
      <c r="F38" s="97">
        <v>0</v>
      </c>
      <c r="G38" s="97">
        <v>0</v>
      </c>
      <c r="H38" s="97">
        <v>0</v>
      </c>
      <c r="I38" s="93"/>
      <c r="J38" s="94">
        <v>9.0616190092629875E-2</v>
      </c>
      <c r="K38" s="100">
        <v>9.301460329271696E-3</v>
      </c>
      <c r="L38" s="94">
        <v>0</v>
      </c>
      <c r="M38" s="94">
        <v>0</v>
      </c>
      <c r="N38" s="94">
        <v>0</v>
      </c>
      <c r="O38" s="94">
        <v>0</v>
      </c>
      <c r="P38" s="94">
        <v>0</v>
      </c>
    </row>
    <row r="39" spans="1:16" ht="15" customHeight="1">
      <c r="A39" s="50" t="s">
        <v>101</v>
      </c>
      <c r="B39" s="69">
        <v>0</v>
      </c>
      <c r="C39" s="69">
        <v>0</v>
      </c>
      <c r="D39" s="69">
        <v>0</v>
      </c>
      <c r="E39" s="69">
        <v>0</v>
      </c>
      <c r="F39" s="69">
        <v>0</v>
      </c>
      <c r="G39" s="69">
        <v>0</v>
      </c>
      <c r="H39" s="69">
        <v>0</v>
      </c>
      <c r="I39" s="48"/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</row>
    <row r="40" spans="1:16" ht="15" customHeight="1">
      <c r="A40" s="50" t="s">
        <v>102</v>
      </c>
      <c r="B40" s="69">
        <v>0</v>
      </c>
      <c r="C40" s="69">
        <v>0</v>
      </c>
      <c r="D40" s="69">
        <v>0</v>
      </c>
      <c r="E40" s="69">
        <v>0</v>
      </c>
      <c r="F40" s="69">
        <v>0</v>
      </c>
      <c r="G40" s="69">
        <v>0</v>
      </c>
      <c r="H40" s="69">
        <v>0</v>
      </c>
      <c r="I40" s="48"/>
      <c r="J40" s="95">
        <v>0</v>
      </c>
      <c r="K40" s="95">
        <v>0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</row>
    <row r="41" spans="1:16" ht="15" customHeight="1">
      <c r="A41" s="50" t="s">
        <v>103</v>
      </c>
      <c r="B41" s="69">
        <v>0</v>
      </c>
      <c r="C41" s="69">
        <v>0</v>
      </c>
      <c r="D41" s="69">
        <v>0</v>
      </c>
      <c r="E41" s="69">
        <v>0</v>
      </c>
      <c r="F41" s="69">
        <v>0</v>
      </c>
      <c r="G41" s="69">
        <v>0</v>
      </c>
      <c r="H41" s="69">
        <v>0</v>
      </c>
      <c r="I41" s="48"/>
      <c r="J41" s="95">
        <v>0</v>
      </c>
      <c r="K41" s="95">
        <v>0</v>
      </c>
      <c r="L41" s="95">
        <v>0</v>
      </c>
      <c r="M41" s="95">
        <v>0</v>
      </c>
      <c r="N41" s="95">
        <v>0</v>
      </c>
      <c r="O41" s="95">
        <v>0</v>
      </c>
      <c r="P41" s="95">
        <v>0</v>
      </c>
    </row>
    <row r="42" spans="1:16" ht="15" customHeight="1">
      <c r="A42" s="50" t="s">
        <v>104</v>
      </c>
      <c r="B42" s="69">
        <v>2</v>
      </c>
      <c r="C42" s="69">
        <v>0</v>
      </c>
      <c r="D42" s="69">
        <v>0</v>
      </c>
      <c r="E42" s="69">
        <v>0</v>
      </c>
      <c r="F42" s="69">
        <v>0</v>
      </c>
      <c r="G42" s="69">
        <v>0</v>
      </c>
      <c r="H42" s="69">
        <v>0</v>
      </c>
      <c r="I42" s="48"/>
      <c r="J42" s="96">
        <v>3.1002945279801578E-2</v>
      </c>
      <c r="K42" s="95">
        <v>0</v>
      </c>
      <c r="L42" s="95">
        <v>0</v>
      </c>
      <c r="M42" s="95">
        <v>0</v>
      </c>
      <c r="N42" s="95">
        <v>0</v>
      </c>
      <c r="O42" s="95">
        <v>0</v>
      </c>
      <c r="P42" s="95">
        <v>0</v>
      </c>
    </row>
    <row r="43" spans="1:16" ht="15" customHeight="1" thickBot="1">
      <c r="A43" s="60" t="s">
        <v>105</v>
      </c>
      <c r="B43" s="101">
        <v>7</v>
      </c>
      <c r="C43" s="101">
        <v>1</v>
      </c>
      <c r="D43" s="101">
        <v>0</v>
      </c>
      <c r="E43" s="101">
        <v>0</v>
      </c>
      <c r="F43" s="101">
        <v>0</v>
      </c>
      <c r="G43" s="101">
        <v>0</v>
      </c>
      <c r="H43" s="101">
        <v>0</v>
      </c>
      <c r="I43" s="102"/>
      <c r="J43" s="103">
        <v>0.20109164033323759</v>
      </c>
      <c r="K43" s="104">
        <v>2.6961445133459154E-2</v>
      </c>
      <c r="L43" s="103">
        <v>0</v>
      </c>
      <c r="M43" s="103">
        <v>0</v>
      </c>
      <c r="N43" s="103">
        <v>0</v>
      </c>
      <c r="O43" s="103">
        <v>0</v>
      </c>
      <c r="P43" s="103">
        <v>0</v>
      </c>
    </row>
    <row r="44" spans="1:16" ht="30" customHeight="1">
      <c r="A44" s="177" t="s">
        <v>53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</row>
    <row r="45" spans="1:16" ht="15" customHeight="1">
      <c r="A45" s="178" t="s">
        <v>106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</row>
    <row r="46" spans="1:16" ht="15" customHeight="1">
      <c r="A46" s="177" t="s">
        <v>107</v>
      </c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</row>
    <row r="47" spans="1:16" ht="15" customHeight="1">
      <c r="A47" s="179" t="s">
        <v>56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</row>
    <row r="48" spans="1:16" ht="15" customHeight="1">
      <c r="A48" s="56"/>
      <c r="B48" s="56"/>
      <c r="C48" s="50"/>
      <c r="D48" s="50"/>
      <c r="E48" s="50"/>
      <c r="F48" s="50"/>
      <c r="G48" s="50"/>
      <c r="H48" s="105"/>
      <c r="I48" s="50"/>
      <c r="J48" s="50"/>
      <c r="K48" s="50"/>
      <c r="L48" s="50"/>
      <c r="M48" s="50"/>
      <c r="N48" s="50"/>
      <c r="O48" s="105"/>
      <c r="P48" s="105"/>
    </row>
    <row r="49" spans="1:16" ht="15" customHeight="1">
      <c r="A49" s="56"/>
      <c r="B49" s="56"/>
      <c r="C49" s="106" t="s">
        <v>108</v>
      </c>
      <c r="D49" s="106" t="s">
        <v>109</v>
      </c>
      <c r="E49" s="106" t="s">
        <v>110</v>
      </c>
      <c r="F49" s="106" t="s">
        <v>111</v>
      </c>
      <c r="G49" s="106" t="s">
        <v>112</v>
      </c>
      <c r="H49" s="105"/>
      <c r="O49" s="105"/>
      <c r="P49" s="105"/>
    </row>
    <row r="50" spans="1:16" ht="15" customHeight="1">
      <c r="A50" s="56"/>
      <c r="B50" s="56"/>
      <c r="C50" s="75"/>
      <c r="D50" s="75"/>
      <c r="E50" s="75"/>
      <c r="F50" s="75"/>
      <c r="G50" s="75"/>
      <c r="H50" s="105"/>
      <c r="O50" s="50"/>
      <c r="P50" s="50"/>
    </row>
    <row r="51" spans="1:16" ht="15" customHeight="1">
      <c r="A51" s="56"/>
      <c r="B51" s="91"/>
      <c r="C51" s="107"/>
      <c r="D51" s="107"/>
      <c r="E51" s="107"/>
      <c r="F51" s="107"/>
      <c r="G51" s="107"/>
      <c r="H51" s="75"/>
      <c r="O51" s="50"/>
      <c r="P51" s="50"/>
    </row>
    <row r="52" spans="1:16" ht="15" customHeight="1">
      <c r="A52" s="56"/>
      <c r="B52" s="56"/>
      <c r="C52" s="107"/>
      <c r="D52" s="107"/>
      <c r="E52" s="107"/>
      <c r="F52" s="107"/>
      <c r="G52" s="107"/>
      <c r="H52" s="74"/>
      <c r="O52" s="50"/>
      <c r="P52" s="50"/>
    </row>
    <row r="53" spans="1:16" ht="15" customHeight="1">
      <c r="A53" s="56"/>
      <c r="B53" s="56"/>
      <c r="C53" s="107"/>
      <c r="D53" s="107"/>
      <c r="E53" s="107"/>
      <c r="F53" s="107"/>
      <c r="G53" s="107"/>
      <c r="H53" s="74"/>
      <c r="O53" s="50"/>
      <c r="P53" s="50"/>
    </row>
    <row r="54" spans="1:16" ht="15" customHeight="1">
      <c r="A54" s="56"/>
      <c r="B54" s="56"/>
      <c r="C54" s="107"/>
      <c r="D54" s="107"/>
      <c r="E54" s="107"/>
      <c r="F54" s="107"/>
      <c r="G54" s="107"/>
      <c r="H54" s="74"/>
      <c r="O54" s="50"/>
      <c r="P54" s="50"/>
    </row>
    <row r="55" spans="1:16" ht="15" customHeight="1">
      <c r="A55" s="56"/>
      <c r="B55" s="56"/>
      <c r="C55" s="107"/>
      <c r="D55" s="107"/>
      <c r="E55" s="107"/>
      <c r="F55" s="107"/>
      <c r="G55" s="107"/>
      <c r="H55" s="74"/>
      <c r="O55" s="50"/>
      <c r="P55" s="50"/>
    </row>
    <row r="56" spans="1:16" ht="15" customHeight="1">
      <c r="A56" s="108"/>
      <c r="B56" s="56"/>
      <c r="C56" s="107"/>
      <c r="D56" s="107"/>
      <c r="E56" s="107"/>
      <c r="F56" s="107"/>
      <c r="G56" s="107"/>
      <c r="H56" s="74"/>
    </row>
    <row r="57" spans="1:16" ht="15" customHeight="1">
      <c r="A57" s="108"/>
      <c r="B57" s="56"/>
      <c r="C57" s="107"/>
      <c r="D57" s="107"/>
      <c r="E57" s="107"/>
      <c r="F57" s="107"/>
      <c r="G57" s="107"/>
      <c r="H57" s="74"/>
    </row>
    <row r="58" spans="1:16" ht="15" customHeight="1">
      <c r="A58" s="108"/>
      <c r="B58" s="56"/>
      <c r="C58" s="75"/>
      <c r="D58" s="75"/>
      <c r="E58" s="75"/>
      <c r="F58" s="50"/>
      <c r="H58" s="50"/>
    </row>
    <row r="59" spans="1:16" ht="15" customHeight="1">
      <c r="A59" s="74"/>
      <c r="B59" s="74"/>
      <c r="C59" s="50"/>
      <c r="D59" s="50"/>
      <c r="E59" s="50"/>
      <c r="F59" s="50"/>
      <c r="G59" s="50"/>
      <c r="H59" s="50"/>
    </row>
    <row r="60" spans="1:16" ht="15" customHeight="1">
      <c r="A60" s="50"/>
      <c r="B60" s="50"/>
      <c r="C60" s="50"/>
      <c r="D60" s="50"/>
      <c r="E60" s="50"/>
      <c r="F60" s="50"/>
      <c r="G60" s="50"/>
      <c r="H60" s="50"/>
    </row>
    <row r="61" spans="1:16" ht="15" customHeight="1">
      <c r="A61" s="50"/>
      <c r="B61" s="50"/>
      <c r="C61" s="50"/>
      <c r="D61" s="50"/>
      <c r="E61" s="50"/>
      <c r="F61" s="50"/>
      <c r="G61" s="50"/>
      <c r="H61" s="50"/>
    </row>
    <row r="62" spans="1:16" ht="15" customHeight="1">
      <c r="A62" s="64"/>
      <c r="B62" s="50"/>
      <c r="C62" s="50"/>
      <c r="D62" s="50"/>
      <c r="E62" s="50"/>
      <c r="F62" s="50"/>
      <c r="G62" s="50"/>
      <c r="H62" s="50"/>
      <c r="O62" s="50"/>
      <c r="P62" s="50"/>
    </row>
    <row r="63" spans="1:16" ht="15" customHeight="1">
      <c r="A63" s="64"/>
      <c r="B63" s="50"/>
      <c r="C63" s="50"/>
      <c r="D63" s="50"/>
      <c r="E63" s="50"/>
      <c r="F63" s="50"/>
      <c r="G63" s="50"/>
      <c r="H63" s="50"/>
      <c r="O63" s="50"/>
      <c r="P63" s="50"/>
    </row>
    <row r="64" spans="1:16" ht="15" customHeight="1">
      <c r="A64" s="50"/>
      <c r="B64" s="50"/>
      <c r="C64" s="50"/>
      <c r="D64" s="50"/>
      <c r="E64" s="50"/>
      <c r="F64" s="50"/>
      <c r="G64" s="50"/>
      <c r="H64" s="50"/>
      <c r="O64" s="50"/>
      <c r="P64" s="50"/>
    </row>
    <row r="65" spans="1:16" ht="15" customHeight="1">
      <c r="H65" s="50"/>
      <c r="O65" s="50"/>
      <c r="P65" s="50"/>
    </row>
    <row r="66" spans="1:16" ht="15" customHeight="1">
      <c r="B66" s="109"/>
      <c r="C66" s="109"/>
      <c r="D66" s="109"/>
      <c r="E66" s="109"/>
      <c r="F66" s="109"/>
      <c r="G66" s="109"/>
      <c r="H66" s="50"/>
    </row>
    <row r="69" spans="1:16" ht="15" customHeight="1">
      <c r="B69" s="110"/>
      <c r="C69" s="110"/>
      <c r="D69" s="75"/>
      <c r="E69" s="75"/>
    </row>
    <row r="70" spans="1:16" ht="15" customHeight="1">
      <c r="A70" s="56"/>
      <c r="B70" s="111"/>
      <c r="C70" s="111"/>
      <c r="D70" s="112"/>
      <c r="E70" s="113"/>
    </row>
    <row r="71" spans="1:16" ht="15" customHeight="1">
      <c r="A71" s="56"/>
      <c r="B71" s="111"/>
      <c r="C71" s="111"/>
      <c r="D71" s="112"/>
      <c r="E71" s="113"/>
    </row>
    <row r="72" spans="1:16" ht="15" customHeight="1">
      <c r="A72" s="56"/>
      <c r="B72" s="111"/>
      <c r="C72" s="111"/>
      <c r="D72" s="112"/>
      <c r="E72" s="113"/>
    </row>
    <row r="73" spans="1:16" ht="15" customHeight="1">
      <c r="A73" s="56"/>
      <c r="B73" s="111"/>
      <c r="C73" s="111"/>
      <c r="D73" s="112"/>
      <c r="E73" s="113"/>
    </row>
    <row r="74" spans="1:16" ht="15" customHeight="1">
      <c r="A74" s="56"/>
      <c r="B74" s="111"/>
      <c r="C74" s="111"/>
      <c r="D74" s="112"/>
      <c r="E74" s="113"/>
    </row>
    <row r="75" spans="1:16" ht="15" customHeight="1">
      <c r="A75" s="56"/>
      <c r="B75" s="111"/>
      <c r="C75" s="111"/>
      <c r="D75" s="112"/>
      <c r="E75" s="113"/>
    </row>
    <row r="88" spans="9:14" ht="15" customHeight="1">
      <c r="I88" s="50"/>
      <c r="J88" s="50"/>
      <c r="K88" s="50"/>
      <c r="L88" s="50"/>
      <c r="M88" s="50"/>
      <c r="N88" s="50"/>
    </row>
    <row r="90" spans="9:14" ht="15" customHeight="1">
      <c r="I90" s="50"/>
    </row>
    <row r="91" spans="9:14" ht="15" customHeight="1">
      <c r="I91" s="50"/>
    </row>
  </sheetData>
  <mergeCells count="15">
    <mergeCell ref="A44:P44"/>
    <mergeCell ref="A45:P45"/>
    <mergeCell ref="A46:P46"/>
    <mergeCell ref="A47:P47"/>
    <mergeCell ref="A5:P5"/>
    <mergeCell ref="I6:J6"/>
    <mergeCell ref="L6:N6"/>
    <mergeCell ref="A7:A8"/>
    <mergeCell ref="B7:H7"/>
    <mergeCell ref="J7:P7"/>
    <mergeCell ref="R2:R3"/>
    <mergeCell ref="A1:P1"/>
    <mergeCell ref="A2:P2"/>
    <mergeCell ref="A3:P3"/>
    <mergeCell ref="A4:P4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4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J47"/>
  <sheetViews>
    <sheetView showGridLines="0" topLeftCell="A7" workbookViewId="0">
      <selection activeCell="J20" sqref="J20"/>
    </sheetView>
  </sheetViews>
  <sheetFormatPr baseColWidth="10" defaultColWidth="23.42578125" defaultRowHeight="15" customHeight="1"/>
  <cols>
    <col min="1" max="1" width="20.140625" style="118" customWidth="1"/>
    <col min="2" max="8" width="8.7109375" style="119" customWidth="1"/>
    <col min="9" max="96" width="10.7109375" style="6" customWidth="1"/>
    <col min="97" max="16384" width="23.42578125" style="6"/>
  </cols>
  <sheetData>
    <row r="1" spans="1:10" ht="15" customHeight="1">
      <c r="A1" s="176" t="s">
        <v>113</v>
      </c>
      <c r="B1" s="176"/>
      <c r="C1" s="176"/>
      <c r="D1" s="176"/>
      <c r="E1" s="176"/>
      <c r="F1" s="176"/>
      <c r="G1" s="176"/>
      <c r="H1" s="176"/>
      <c r="I1" s="17"/>
    </row>
    <row r="2" spans="1:10" ht="15" customHeight="1">
      <c r="A2" s="176" t="s">
        <v>147</v>
      </c>
      <c r="B2" s="176"/>
      <c r="C2" s="176"/>
      <c r="D2" s="176"/>
      <c r="E2" s="176"/>
      <c r="F2" s="176"/>
      <c r="G2" s="176"/>
      <c r="H2" s="176"/>
      <c r="I2" s="17"/>
      <c r="J2" s="161" t="s">
        <v>25</v>
      </c>
    </row>
    <row r="3" spans="1:10" ht="15" customHeight="1">
      <c r="A3" s="176" t="s">
        <v>114</v>
      </c>
      <c r="B3" s="176"/>
      <c r="C3" s="176"/>
      <c r="D3" s="176"/>
      <c r="E3" s="176"/>
      <c r="F3" s="176"/>
      <c r="G3" s="176"/>
      <c r="H3" s="176"/>
      <c r="I3" s="17"/>
      <c r="J3" s="161"/>
    </row>
    <row r="4" spans="1:10" ht="15" customHeight="1">
      <c r="A4" s="176" t="s">
        <v>43</v>
      </c>
      <c r="B4" s="176"/>
      <c r="C4" s="176"/>
      <c r="D4" s="176"/>
      <c r="E4" s="176"/>
      <c r="F4" s="176"/>
      <c r="G4" s="176"/>
      <c r="H4" s="176"/>
    </row>
    <row r="5" spans="1:10" ht="15" customHeight="1">
      <c r="A5" s="176" t="s">
        <v>44</v>
      </c>
      <c r="B5" s="176"/>
      <c r="C5" s="176"/>
      <c r="D5" s="176"/>
      <c r="E5" s="176"/>
      <c r="F5" s="176"/>
      <c r="G5" s="176"/>
      <c r="H5" s="176"/>
    </row>
    <row r="6" spans="1:10" ht="15" customHeight="1">
      <c r="A6" s="115"/>
      <c r="B6" s="116"/>
      <c r="C6" s="116"/>
      <c r="D6" s="116"/>
      <c r="E6" s="116"/>
      <c r="F6" s="116"/>
      <c r="G6" s="116"/>
      <c r="H6" s="116"/>
    </row>
    <row r="7" spans="1:10" ht="30" customHeight="1">
      <c r="A7" s="120" t="s">
        <v>115</v>
      </c>
      <c r="B7" s="65">
        <v>2016</v>
      </c>
      <c r="C7" s="65">
        <v>2017</v>
      </c>
      <c r="D7" s="65">
        <v>2018</v>
      </c>
      <c r="E7" s="65">
        <v>2019</v>
      </c>
      <c r="F7" s="65">
        <v>2020</v>
      </c>
      <c r="G7" s="65">
        <v>2021</v>
      </c>
      <c r="H7" s="65">
        <v>2022</v>
      </c>
    </row>
    <row r="8" spans="1:10" ht="9.9499999999999993" customHeight="1">
      <c r="A8" s="56"/>
      <c r="B8" s="91"/>
      <c r="C8" s="91"/>
      <c r="D8" s="91"/>
      <c r="E8" s="91"/>
      <c r="F8" s="91"/>
      <c r="G8" s="91"/>
      <c r="H8" s="91"/>
    </row>
    <row r="9" spans="1:10" ht="15" customHeight="1">
      <c r="A9" s="51" t="s">
        <v>47</v>
      </c>
      <c r="B9" s="92">
        <v>4459</v>
      </c>
      <c r="C9" s="92">
        <v>4173</v>
      </c>
      <c r="D9" s="92">
        <v>2619</v>
      </c>
      <c r="E9" s="92">
        <v>776</v>
      </c>
      <c r="F9" s="92">
        <v>1641</v>
      </c>
      <c r="G9" s="92">
        <v>552</v>
      </c>
      <c r="H9" s="92">
        <v>1196</v>
      </c>
    </row>
    <row r="10" spans="1:10" ht="15" customHeight="1">
      <c r="A10" s="50" t="s">
        <v>102</v>
      </c>
      <c r="B10" s="69">
        <v>4278</v>
      </c>
      <c r="C10" s="69">
        <v>4133</v>
      </c>
      <c r="D10" s="69">
        <v>2575</v>
      </c>
      <c r="E10" s="69">
        <v>762</v>
      </c>
      <c r="F10" s="69">
        <v>1626</v>
      </c>
      <c r="G10" s="69">
        <v>437</v>
      </c>
      <c r="H10" s="69">
        <v>987</v>
      </c>
    </row>
    <row r="11" spans="1:10" ht="15" customHeight="1">
      <c r="A11" s="50" t="s">
        <v>103</v>
      </c>
      <c r="B11" s="69">
        <v>131</v>
      </c>
      <c r="C11" s="69">
        <v>40</v>
      </c>
      <c r="D11" s="69">
        <v>44</v>
      </c>
      <c r="E11" s="69">
        <v>14</v>
      </c>
      <c r="F11" s="69">
        <v>15</v>
      </c>
      <c r="G11" s="69">
        <v>89</v>
      </c>
      <c r="H11" s="69">
        <v>135</v>
      </c>
    </row>
    <row r="12" spans="1:10" ht="15" customHeight="1">
      <c r="A12" s="50" t="s">
        <v>104</v>
      </c>
      <c r="B12" s="69">
        <v>28</v>
      </c>
      <c r="C12" s="69">
        <v>0</v>
      </c>
      <c r="D12" s="69">
        <v>0</v>
      </c>
      <c r="E12" s="69">
        <v>0</v>
      </c>
      <c r="F12" s="69">
        <v>0</v>
      </c>
      <c r="G12" s="69">
        <v>9</v>
      </c>
      <c r="H12" s="69">
        <v>25</v>
      </c>
    </row>
    <row r="13" spans="1:10" ht="15" customHeight="1">
      <c r="A13" s="50" t="s">
        <v>105</v>
      </c>
      <c r="B13" s="69">
        <v>22</v>
      </c>
      <c r="C13" s="69">
        <v>0</v>
      </c>
      <c r="D13" s="69">
        <v>0</v>
      </c>
      <c r="E13" s="69">
        <v>0</v>
      </c>
      <c r="F13" s="69">
        <v>0</v>
      </c>
      <c r="G13" s="69">
        <v>11</v>
      </c>
      <c r="H13" s="69">
        <v>44</v>
      </c>
    </row>
    <row r="14" spans="1:10" ht="15" customHeight="1">
      <c r="A14" s="50" t="s">
        <v>116</v>
      </c>
      <c r="B14" s="69">
        <v>0</v>
      </c>
      <c r="C14" s="69">
        <v>0</v>
      </c>
      <c r="D14" s="69">
        <v>0</v>
      </c>
      <c r="E14" s="69">
        <v>0</v>
      </c>
      <c r="F14" s="69">
        <v>0</v>
      </c>
      <c r="G14" s="69">
        <v>6</v>
      </c>
      <c r="H14" s="69">
        <v>5</v>
      </c>
    </row>
    <row r="15" spans="1:10" ht="9.9499999999999993" customHeight="1">
      <c r="A15" s="51"/>
      <c r="B15" s="91"/>
      <c r="C15" s="91"/>
      <c r="D15" s="91"/>
      <c r="E15" s="91"/>
      <c r="F15" s="91"/>
      <c r="G15" s="91"/>
      <c r="H15" s="91"/>
    </row>
    <row r="16" spans="1:10" ht="15" customHeight="1">
      <c r="A16" s="51" t="s">
        <v>48</v>
      </c>
      <c r="B16" s="97">
        <f>+B17+B18+B19+B20</f>
        <v>3215</v>
      </c>
      <c r="C16" s="97">
        <v>3137</v>
      </c>
      <c r="D16" s="97">
        <v>1888</v>
      </c>
      <c r="E16" s="97">
        <v>417</v>
      </c>
      <c r="F16" s="97">
        <v>1144</v>
      </c>
      <c r="G16" s="97">
        <v>336</v>
      </c>
      <c r="H16" s="97">
        <f>SUM(H17:H20)</f>
        <v>844</v>
      </c>
    </row>
    <row r="17" spans="1:8" ht="15" customHeight="1">
      <c r="A17" s="50" t="s">
        <v>102</v>
      </c>
      <c r="B17" s="69">
        <v>3051</v>
      </c>
      <c r="C17" s="69">
        <v>3116</v>
      </c>
      <c r="D17" s="69">
        <v>1857</v>
      </c>
      <c r="E17" s="69">
        <v>412</v>
      </c>
      <c r="F17" s="69">
        <v>1138</v>
      </c>
      <c r="G17" s="69">
        <v>267</v>
      </c>
      <c r="H17" s="69">
        <v>689</v>
      </c>
    </row>
    <row r="18" spans="1:8" ht="15" customHeight="1">
      <c r="A18" s="50" t="s">
        <v>103</v>
      </c>
      <c r="B18" s="69">
        <v>114</v>
      </c>
      <c r="C18" s="69">
        <v>21</v>
      </c>
      <c r="D18" s="69">
        <v>31</v>
      </c>
      <c r="E18" s="69">
        <v>5</v>
      </c>
      <c r="F18" s="69">
        <v>6</v>
      </c>
      <c r="G18" s="69">
        <v>63</v>
      </c>
      <c r="H18" s="69">
        <v>100</v>
      </c>
    </row>
    <row r="19" spans="1:8" ht="15" customHeight="1">
      <c r="A19" s="50" t="s">
        <v>104</v>
      </c>
      <c r="B19" s="69">
        <v>28</v>
      </c>
      <c r="C19" s="69">
        <v>0</v>
      </c>
      <c r="D19" s="69">
        <v>0</v>
      </c>
      <c r="E19" s="69">
        <v>0</v>
      </c>
      <c r="F19" s="69">
        <v>0</v>
      </c>
      <c r="G19" s="69">
        <v>1</v>
      </c>
      <c r="H19" s="69">
        <v>25</v>
      </c>
    </row>
    <row r="20" spans="1:8" ht="15" customHeight="1">
      <c r="A20" s="50" t="s">
        <v>105</v>
      </c>
      <c r="B20" s="69">
        <v>22</v>
      </c>
      <c r="C20" s="69">
        <v>0</v>
      </c>
      <c r="D20" s="69">
        <v>0</v>
      </c>
      <c r="E20" s="69">
        <v>0</v>
      </c>
      <c r="F20" s="69">
        <v>0</v>
      </c>
      <c r="G20" s="69">
        <v>5</v>
      </c>
      <c r="H20" s="69">
        <v>30</v>
      </c>
    </row>
    <row r="21" spans="1:8" ht="9.9499999999999993" customHeight="1">
      <c r="A21" s="80"/>
      <c r="B21" s="91"/>
      <c r="C21" s="91"/>
      <c r="D21" s="91"/>
      <c r="E21" s="91"/>
      <c r="F21" s="91"/>
      <c r="G21" s="91"/>
      <c r="H21" s="91"/>
    </row>
    <row r="22" spans="1:8" ht="12.75">
      <c r="A22" s="51" t="s">
        <v>49</v>
      </c>
      <c r="B22" s="97">
        <v>521</v>
      </c>
      <c r="C22" s="97">
        <v>476</v>
      </c>
      <c r="D22" s="98">
        <v>307</v>
      </c>
      <c r="E22" s="97">
        <v>230</v>
      </c>
      <c r="F22" s="98">
        <v>217</v>
      </c>
      <c r="G22" s="98">
        <v>110</v>
      </c>
      <c r="H22" s="98">
        <f>SUM(H23:H26)</f>
        <v>100</v>
      </c>
    </row>
    <row r="23" spans="1:8" ht="15" customHeight="1">
      <c r="A23" s="50" t="s">
        <v>102</v>
      </c>
      <c r="B23" s="69">
        <v>512</v>
      </c>
      <c r="C23" s="69">
        <v>469</v>
      </c>
      <c r="D23" s="69">
        <v>295</v>
      </c>
      <c r="E23" s="69">
        <v>226</v>
      </c>
      <c r="F23" s="99">
        <v>210</v>
      </c>
      <c r="G23" s="99">
        <v>82</v>
      </c>
      <c r="H23" s="69">
        <v>89</v>
      </c>
    </row>
    <row r="24" spans="1:8" ht="15" customHeight="1">
      <c r="A24" s="50" t="s">
        <v>103</v>
      </c>
      <c r="B24" s="69">
        <v>9</v>
      </c>
      <c r="C24" s="69">
        <v>7</v>
      </c>
      <c r="D24" s="69">
        <v>12</v>
      </c>
      <c r="E24" s="69">
        <v>4</v>
      </c>
      <c r="F24" s="99">
        <v>7</v>
      </c>
      <c r="G24" s="99">
        <v>16</v>
      </c>
      <c r="H24" s="69">
        <v>11</v>
      </c>
    </row>
    <row r="25" spans="1:8" ht="15" customHeight="1">
      <c r="A25" s="50" t="s">
        <v>104</v>
      </c>
      <c r="B25" s="69">
        <v>0</v>
      </c>
      <c r="C25" s="69">
        <v>0</v>
      </c>
      <c r="D25" s="69">
        <v>0</v>
      </c>
      <c r="E25" s="69">
        <v>0</v>
      </c>
      <c r="F25" s="99">
        <v>0</v>
      </c>
      <c r="G25" s="99">
        <v>8</v>
      </c>
      <c r="H25" s="69">
        <v>0</v>
      </c>
    </row>
    <row r="26" spans="1:8" ht="15" customHeight="1">
      <c r="A26" s="50" t="s">
        <v>105</v>
      </c>
      <c r="B26" s="69">
        <v>0</v>
      </c>
      <c r="C26" s="69">
        <v>0</v>
      </c>
      <c r="D26" s="69">
        <v>0</v>
      </c>
      <c r="E26" s="69">
        <v>0</v>
      </c>
      <c r="F26" s="99">
        <v>0</v>
      </c>
      <c r="G26" s="99">
        <v>4</v>
      </c>
      <c r="H26" s="69">
        <v>0</v>
      </c>
    </row>
    <row r="27" spans="1:8" ht="9.9499999999999993" customHeight="1">
      <c r="A27" s="117"/>
      <c r="B27" s="91"/>
      <c r="C27" s="91"/>
      <c r="D27" s="91"/>
      <c r="E27" s="91"/>
      <c r="F27" s="91"/>
      <c r="G27" s="91"/>
      <c r="H27" s="91"/>
    </row>
    <row r="28" spans="1:8" ht="15" customHeight="1">
      <c r="A28" s="51" t="s">
        <v>50</v>
      </c>
      <c r="B28" s="97">
        <v>723</v>
      </c>
      <c r="C28" s="97">
        <v>560</v>
      </c>
      <c r="D28" s="97">
        <v>424</v>
      </c>
      <c r="E28" s="97">
        <v>129</v>
      </c>
      <c r="F28" s="92">
        <v>280</v>
      </c>
      <c r="G28" s="92">
        <v>106</v>
      </c>
      <c r="H28" s="92">
        <f>SUM(H29:H33)</f>
        <v>252</v>
      </c>
    </row>
    <row r="29" spans="1:8" ht="15" customHeight="1">
      <c r="A29" s="50" t="s">
        <v>102</v>
      </c>
      <c r="B29" s="69">
        <v>715</v>
      </c>
      <c r="C29" s="69">
        <v>548</v>
      </c>
      <c r="D29" s="69">
        <v>423</v>
      </c>
      <c r="E29" s="69">
        <v>124</v>
      </c>
      <c r="F29" s="69">
        <v>278</v>
      </c>
      <c r="G29" s="69">
        <v>88</v>
      </c>
      <c r="H29" s="69">
        <v>209</v>
      </c>
    </row>
    <row r="30" spans="1:8" ht="15" customHeight="1">
      <c r="A30" s="50" t="s">
        <v>103</v>
      </c>
      <c r="B30" s="69">
        <v>8</v>
      </c>
      <c r="C30" s="69">
        <v>12</v>
      </c>
      <c r="D30" s="69">
        <v>1</v>
      </c>
      <c r="E30" s="69">
        <v>5</v>
      </c>
      <c r="F30" s="69">
        <v>2</v>
      </c>
      <c r="G30" s="69">
        <v>10</v>
      </c>
      <c r="H30" s="69">
        <v>24</v>
      </c>
    </row>
    <row r="31" spans="1:8" ht="15" customHeight="1">
      <c r="A31" s="50" t="s">
        <v>104</v>
      </c>
      <c r="B31" s="69">
        <v>0</v>
      </c>
      <c r="C31" s="69">
        <v>0</v>
      </c>
      <c r="D31" s="69">
        <v>0</v>
      </c>
      <c r="E31" s="69">
        <v>0</v>
      </c>
      <c r="F31" s="69">
        <v>0</v>
      </c>
      <c r="G31" s="69">
        <v>0</v>
      </c>
      <c r="H31" s="69">
        <v>0</v>
      </c>
    </row>
    <row r="32" spans="1:8" ht="15" customHeight="1">
      <c r="A32" s="50" t="s">
        <v>105</v>
      </c>
      <c r="B32" s="69">
        <v>0</v>
      </c>
      <c r="C32" s="69">
        <v>0</v>
      </c>
      <c r="D32" s="69">
        <v>0</v>
      </c>
      <c r="E32" s="69">
        <v>0</v>
      </c>
      <c r="F32" s="69">
        <v>0</v>
      </c>
      <c r="G32" s="69">
        <v>2</v>
      </c>
      <c r="H32" s="69">
        <v>14</v>
      </c>
    </row>
    <row r="33" spans="1:8" ht="15" customHeight="1" thickBot="1">
      <c r="A33" s="86" t="s">
        <v>116</v>
      </c>
      <c r="B33" s="101">
        <v>0</v>
      </c>
      <c r="C33" s="101">
        <v>0</v>
      </c>
      <c r="D33" s="101">
        <v>0</v>
      </c>
      <c r="E33" s="101">
        <v>0</v>
      </c>
      <c r="F33" s="101">
        <v>0</v>
      </c>
      <c r="G33" s="101">
        <v>6</v>
      </c>
      <c r="H33" s="101">
        <v>5</v>
      </c>
    </row>
    <row r="34" spans="1:8" ht="39.950000000000003" customHeight="1">
      <c r="A34" s="177" t="s">
        <v>53</v>
      </c>
      <c r="B34" s="177"/>
      <c r="C34" s="177"/>
      <c r="D34" s="177"/>
      <c r="E34" s="177"/>
      <c r="F34" s="177"/>
      <c r="G34" s="177"/>
      <c r="H34" s="177"/>
    </row>
    <row r="35" spans="1:8" ht="15" customHeight="1">
      <c r="A35" s="177" t="s">
        <v>107</v>
      </c>
      <c r="B35" s="177"/>
      <c r="C35" s="177"/>
      <c r="D35" s="177"/>
      <c r="E35" s="177"/>
      <c r="F35" s="177"/>
      <c r="G35" s="177"/>
      <c r="H35" s="177"/>
    </row>
    <row r="36" spans="1:8" ht="15" customHeight="1">
      <c r="A36" s="179" t="s">
        <v>56</v>
      </c>
      <c r="B36" s="179"/>
      <c r="C36" s="179"/>
      <c r="D36" s="179"/>
      <c r="E36" s="179"/>
      <c r="F36" s="179"/>
      <c r="G36" s="179"/>
      <c r="H36" s="179"/>
    </row>
    <row r="37" spans="1:8" ht="15" customHeight="1">
      <c r="A37" s="48"/>
      <c r="B37" s="114"/>
      <c r="C37" s="114"/>
      <c r="D37" s="114"/>
      <c r="E37" s="114"/>
      <c r="F37" s="114"/>
      <c r="G37" s="114"/>
      <c r="H37" s="114"/>
    </row>
    <row r="38" spans="1:8" ht="15" customHeight="1">
      <c r="A38" s="48"/>
      <c r="B38" s="114"/>
      <c r="C38" s="114"/>
      <c r="D38" s="114"/>
      <c r="E38" s="114"/>
      <c r="F38" s="114"/>
      <c r="G38" s="114"/>
      <c r="H38" s="114"/>
    </row>
    <row r="39" spans="1:8" ht="15" customHeight="1">
      <c r="A39" s="48"/>
      <c r="B39" s="114"/>
      <c r="C39" s="114"/>
      <c r="D39" s="114"/>
      <c r="E39" s="114"/>
      <c r="F39" s="114"/>
      <c r="G39" s="114"/>
      <c r="H39" s="114"/>
    </row>
    <row r="40" spans="1:8" ht="15" customHeight="1">
      <c r="A40" s="48"/>
      <c r="B40" s="114"/>
      <c r="C40" s="114"/>
      <c r="D40" s="114"/>
      <c r="E40" s="114"/>
      <c r="F40" s="114"/>
      <c r="G40" s="114"/>
      <c r="H40" s="114"/>
    </row>
    <row r="41" spans="1:8" ht="15" customHeight="1">
      <c r="A41" s="48"/>
      <c r="B41" s="114"/>
      <c r="C41" s="114"/>
      <c r="D41" s="114"/>
      <c r="E41" s="114"/>
      <c r="F41" s="114"/>
      <c r="G41" s="114"/>
      <c r="H41" s="114"/>
    </row>
    <row r="42" spans="1:8" ht="15" customHeight="1">
      <c r="A42" s="48"/>
      <c r="B42" s="114"/>
      <c r="C42" s="114"/>
      <c r="D42" s="114"/>
      <c r="E42" s="114"/>
      <c r="F42" s="114"/>
      <c r="G42" s="114"/>
      <c r="H42" s="114"/>
    </row>
    <row r="43" spans="1:8" ht="15" customHeight="1">
      <c r="A43" s="48"/>
      <c r="B43" s="114"/>
      <c r="C43" s="114"/>
      <c r="D43" s="114"/>
      <c r="E43" s="114"/>
      <c r="F43" s="114"/>
      <c r="G43" s="114"/>
      <c r="H43" s="114"/>
    </row>
    <row r="44" spans="1:8" ht="15" customHeight="1">
      <c r="A44" s="48"/>
      <c r="B44" s="114"/>
      <c r="C44" s="114"/>
      <c r="D44" s="114"/>
      <c r="E44" s="114"/>
      <c r="F44" s="114"/>
      <c r="G44" s="114"/>
      <c r="H44" s="114"/>
    </row>
    <row r="45" spans="1:8" ht="15" customHeight="1">
      <c r="A45" s="48"/>
      <c r="B45" s="114"/>
      <c r="C45" s="114"/>
      <c r="D45" s="114"/>
      <c r="E45" s="114"/>
      <c r="F45" s="114"/>
      <c r="G45" s="114"/>
      <c r="H45" s="114"/>
    </row>
    <row r="46" spans="1:8" ht="15" customHeight="1">
      <c r="A46" s="48"/>
      <c r="B46" s="114"/>
      <c r="C46" s="114"/>
      <c r="D46" s="114"/>
      <c r="E46" s="114"/>
      <c r="F46" s="114"/>
      <c r="G46" s="114"/>
      <c r="H46" s="114"/>
    </row>
    <row r="47" spans="1:8" ht="15" customHeight="1">
      <c r="A47" s="48"/>
      <c r="B47" s="114"/>
      <c r="C47" s="114"/>
      <c r="D47" s="114"/>
      <c r="E47" s="114"/>
      <c r="F47" s="114"/>
      <c r="G47" s="114"/>
      <c r="H47" s="114"/>
    </row>
  </sheetData>
  <mergeCells count="9">
    <mergeCell ref="A34:H34"/>
    <mergeCell ref="A35:H35"/>
    <mergeCell ref="A36:H36"/>
    <mergeCell ref="J2:J3"/>
    <mergeCell ref="A1:H1"/>
    <mergeCell ref="A2:H2"/>
    <mergeCell ref="A3:H3"/>
    <mergeCell ref="A4:H4"/>
    <mergeCell ref="A5:H5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3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26</vt:i4>
      </vt:variant>
    </vt:vector>
  </HeadingPairs>
  <TitlesOfParts>
    <vt:vector size="50" baseType="lpstr">
      <vt:lpstr>PORTADA </vt:lpstr>
      <vt:lpstr>INDICE</vt:lpstr>
      <vt:lpstr>FUNCIONARIOS</vt:lpstr>
      <vt:lpstr>D1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D2</vt:lpstr>
      <vt:lpstr>C10</vt:lpstr>
      <vt:lpstr>C11</vt:lpstr>
      <vt:lpstr>C12</vt:lpstr>
      <vt:lpstr>C13</vt:lpstr>
      <vt:lpstr>C14</vt:lpstr>
      <vt:lpstr>C15</vt:lpstr>
      <vt:lpstr>D3</vt:lpstr>
      <vt:lpstr>C16</vt:lpstr>
      <vt:lpstr>C17</vt:lpstr>
      <vt:lpstr>C18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'C2'!Área_de_impresión</vt:lpstr>
      <vt:lpstr>'C3'!Área_de_impresión</vt:lpstr>
      <vt:lpstr>'C4'!Área_de_impresión</vt:lpstr>
      <vt:lpstr>'C5'!Área_de_impresión</vt:lpstr>
      <vt:lpstr>'C6'!Área_de_impresión</vt:lpstr>
      <vt:lpstr>'C7'!Área_de_impresión</vt:lpstr>
      <vt:lpstr>'C8'!Área_de_impresión</vt:lpstr>
      <vt:lpstr>'C9'!Área_de_impresión</vt:lpstr>
      <vt:lpstr>'D1'!Área_de_impresión</vt:lpstr>
      <vt:lpstr>'D2'!Área_de_impresión</vt:lpstr>
      <vt:lpstr>'D3'!Área_de_impresión</vt:lpstr>
      <vt:lpstr>FUNCIONARIOS!Área_de_impresión</vt:lpstr>
      <vt:lpstr>INDICE!Área_de_impresión</vt:lpstr>
      <vt:lpstr>'PORTADA '!Área_de_impresión</vt:lpstr>
      <vt:lpstr>FUNCIONARIOS!OLE_LINK1</vt:lpstr>
      <vt:lpstr>INDICE!Títulos_a_imprimir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</dc:creator>
  <cp:lastModifiedBy>Mayra Quiros Jimenez</cp:lastModifiedBy>
  <cp:lastPrinted>2023-05-15T20:34:03Z</cp:lastPrinted>
  <dcterms:created xsi:type="dcterms:W3CDTF">2022-04-27T16:55:39Z</dcterms:created>
  <dcterms:modified xsi:type="dcterms:W3CDTF">2023-07-06T16:37:46Z</dcterms:modified>
</cp:coreProperties>
</file>